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ga\Downloads\Telegram Desktop\"/>
    </mc:Choice>
  </mc:AlternateContent>
  <xr:revisionPtr revIDLastSave="0" documentId="13_ncr:1_{21107391-363D-4A3C-9C17-9748800842BA}" xr6:coauthVersionLast="47" xr6:coauthVersionMax="47" xr10:uidLastSave="{00000000-0000-0000-0000-000000000000}"/>
  <bookViews>
    <workbookView xWindow="-120" yWindow="-120" windowWidth="20730" windowHeight="11760" tabRatio="536" firstSheet="33" activeTab="42" xr2:uid="{00000000-000D-0000-FFFF-FFFF00000000}"/>
  </bookViews>
  <sheets>
    <sheet name="Jan-18" sheetId="19" r:id="rId1"/>
    <sheet name="Feb-18" sheetId="20" r:id="rId2"/>
    <sheet name="Mar-18" sheetId="21" r:id="rId3"/>
    <sheet name="Apr-18" sheetId="22" r:id="rId4"/>
    <sheet name="Mei-18" sheetId="23" r:id="rId5"/>
    <sheet name="Juni-18" sheetId="24" r:id="rId6"/>
    <sheet name="Juli-18" sheetId="25" r:id="rId7"/>
    <sheet name="Agus-18" sheetId="26" r:id="rId8"/>
    <sheet name="Sept-18" sheetId="27" r:id="rId9"/>
    <sheet name="Okt-18" sheetId="28" r:id="rId10"/>
    <sheet name="Nov-18" sheetId="29" r:id="rId11"/>
    <sheet name="Des-18" sheetId="31" r:id="rId12"/>
    <sheet name="Jan-19" sheetId="32" r:id="rId13"/>
    <sheet name="Feb-19" sheetId="33" r:id="rId14"/>
    <sheet name="Mar-19" sheetId="35" r:id="rId15"/>
    <sheet name="Apr-19" sheetId="37" r:id="rId16"/>
    <sheet name="Mei-19" sheetId="39" r:id="rId17"/>
    <sheet name="Juni-19" sheetId="40" r:id="rId18"/>
    <sheet name="Piket Siang" sheetId="42" r:id="rId19"/>
    <sheet name="Juli-19" sheetId="43" r:id="rId20"/>
    <sheet name="Agt-19" sheetId="44" r:id="rId21"/>
    <sheet name="Sep-19" sheetId="45" r:id="rId22"/>
    <sheet name="Des-19" sheetId="49" r:id="rId23"/>
    <sheet name="Jan-20" sheetId="50" r:id="rId24"/>
    <sheet name="Feb-20" sheetId="52" r:id="rId25"/>
    <sheet name="Mar-20" sheetId="53" r:id="rId26"/>
    <sheet name="Apr-20" sheetId="55" r:id="rId27"/>
    <sheet name="Mei-20" sheetId="58" r:id="rId28"/>
    <sheet name="Posko RAFI" sheetId="61" r:id="rId29"/>
    <sheet name="Jun-20" sheetId="62" r:id="rId30"/>
    <sheet name="Jul-20" sheetId="63" r:id="rId31"/>
    <sheet name="Agt-20" sheetId="64" r:id="rId32"/>
    <sheet name="Sept-20" sheetId="65" r:id="rId33"/>
    <sheet name="Okt-20" sheetId="67" r:id="rId34"/>
    <sheet name="Nov-20" sheetId="68" r:id="rId35"/>
    <sheet name="Des-20" sheetId="70" r:id="rId36"/>
    <sheet name="Jan-21" sheetId="71" r:id="rId37"/>
    <sheet name="Feb-21" sheetId="72" r:id="rId38"/>
    <sheet name="Mar-21" sheetId="74" r:id="rId39"/>
    <sheet name="Apr-21" sheetId="75" r:id="rId40"/>
    <sheet name="Mei-21" sheetId="79" r:id="rId41"/>
    <sheet name="Jun-21" sheetId="80" r:id="rId42"/>
    <sheet name="Jul-21" sheetId="81" r:id="rId43"/>
  </sheets>
  <definedNames>
    <definedName name="_xlnm.Print_Area" localSheetId="20">'Agt-19'!$A$1:$AH$44</definedName>
    <definedName name="_xlnm.Print_Area" localSheetId="31">'Agt-20'!$A$1:$AJ$42</definedName>
    <definedName name="_xlnm.Print_Area" localSheetId="7">'Agus-18'!$A$1:$AH$41</definedName>
    <definedName name="_xlnm.Print_Area" localSheetId="3">'Apr-18'!$A$1:$AH$40</definedName>
    <definedName name="_xlnm.Print_Area" localSheetId="15">'Apr-19'!$A$1:$AH$44</definedName>
    <definedName name="_xlnm.Print_Area" localSheetId="26">'Apr-20'!$A$1:$AI$42</definedName>
    <definedName name="_xlnm.Print_Area" localSheetId="39">'Apr-21'!$A$1:$AI$41</definedName>
    <definedName name="_xlnm.Print_Area" localSheetId="11">'Des-18'!$A$1:$AH$45</definedName>
    <definedName name="_xlnm.Print_Area" localSheetId="22">'Des-19'!$A$1:$AJ$43</definedName>
    <definedName name="_xlnm.Print_Area" localSheetId="35">'Des-20'!$A$1:$AJ$42</definedName>
    <definedName name="_xlnm.Print_Area" localSheetId="1">'Feb-18'!$A$1:$AH$37</definedName>
    <definedName name="_xlnm.Print_Area" localSheetId="13">'Feb-19'!$A$1:$AH$44</definedName>
    <definedName name="_xlnm.Print_Area" localSheetId="24">'Feb-20'!$A$1:$AH$42</definedName>
    <definedName name="_xlnm.Print_Area" localSheetId="37">'Feb-21'!$A$1:$AG$41</definedName>
    <definedName name="_xlnm.Print_Area" localSheetId="0">'Jan-18'!$A$1:$AH$36</definedName>
    <definedName name="_xlnm.Print_Area" localSheetId="12">'Jan-19'!$A$1:$AH$44</definedName>
    <definedName name="_xlnm.Print_Area" localSheetId="23">'Jan-20'!$A$1:$AJ$42</definedName>
    <definedName name="_xlnm.Print_Area" localSheetId="36">'Jan-21'!$A$1:$AJ$41</definedName>
    <definedName name="_xlnm.Print_Area" localSheetId="30">'Jul-20'!$A$1:$AJ$42</definedName>
    <definedName name="_xlnm.Print_Area" localSheetId="42">'Jul-21'!$A$1:$AJ$41</definedName>
    <definedName name="_xlnm.Print_Area" localSheetId="6">'Juli-18'!$A$1:$AH$40</definedName>
    <definedName name="_xlnm.Print_Area" localSheetId="19">'Juli-19'!$A$1:$AH$44</definedName>
    <definedName name="_xlnm.Print_Area" localSheetId="29">'Jun-20'!$A$1:$AI$42</definedName>
    <definedName name="_xlnm.Print_Area" localSheetId="41">'Jun-21'!$A$1:$AI$41</definedName>
    <definedName name="_xlnm.Print_Area" localSheetId="5">'Juni-18'!$A$1:$AH$40</definedName>
    <definedName name="_xlnm.Print_Area" localSheetId="17">'Juni-19'!$A$1:$AH$44</definedName>
    <definedName name="_xlnm.Print_Area" localSheetId="2">'Mar-18'!$A$1:$AH$37</definedName>
    <definedName name="_xlnm.Print_Area" localSheetId="14">'Mar-19'!$A$1:$AH$44</definedName>
    <definedName name="_xlnm.Print_Area" localSheetId="25">'Mar-20'!$A$1:$AJ$42</definedName>
    <definedName name="_xlnm.Print_Area" localSheetId="38">'Mar-21'!$A$1:$AJ$41</definedName>
    <definedName name="_xlnm.Print_Area" localSheetId="4">'Mei-18'!$A$1:$AH$40</definedName>
    <definedName name="_xlnm.Print_Area" localSheetId="16">'Mei-19'!$A$1:$AH$44</definedName>
    <definedName name="_xlnm.Print_Area" localSheetId="27">'Mei-20'!$A$1:$AJ$42</definedName>
    <definedName name="_xlnm.Print_Area" localSheetId="40">'Mei-21'!$A$1:$AJ$41</definedName>
    <definedName name="_xlnm.Print_Area" localSheetId="10">'Nov-18'!$A$1:$AH$45</definedName>
    <definedName name="_xlnm.Print_Area" localSheetId="34">'Nov-20'!$A$1:$AI$42</definedName>
    <definedName name="_xlnm.Print_Area" localSheetId="9">'Okt-18'!$A$1:$AH$41</definedName>
    <definedName name="_xlnm.Print_Area" localSheetId="33">'Okt-20'!$A$1:$AJ$42</definedName>
    <definedName name="_xlnm.Print_Area" localSheetId="18">'Piket Siang'!$A$1:$AH$44</definedName>
    <definedName name="_xlnm.Print_Area" localSheetId="28">'Posko RAFI'!$A$1:$P$42</definedName>
    <definedName name="_xlnm.Print_Area" localSheetId="21">'Sep-19'!$A$1:$AH$44</definedName>
    <definedName name="_xlnm.Print_Area" localSheetId="8">'Sept-18'!$A$1:$AH$41</definedName>
    <definedName name="_xlnm.Print_Area" localSheetId="32">'Sept-20'!$A$1:$AI$42</definedName>
  </definedNames>
  <calcPr calcId="181029"/>
</workbook>
</file>

<file path=xl/calcChain.xml><?xml version="1.0" encoding="utf-8"?>
<calcChain xmlns="http://schemas.openxmlformats.org/spreadsheetml/2006/main">
  <c r="AH22" i="81" l="1"/>
  <c r="AH21" i="81"/>
  <c r="AH20" i="81"/>
  <c r="AI22" i="81"/>
  <c r="AG22" i="81"/>
  <c r="AF22" i="81"/>
  <c r="AE22" i="81"/>
  <c r="AD22" i="81"/>
  <c r="AC22" i="81"/>
  <c r="AB22" i="81"/>
  <c r="AA22" i="81"/>
  <c r="Z22" i="81"/>
  <c r="Y22" i="81"/>
  <c r="X22" i="81"/>
  <c r="W22" i="81"/>
  <c r="V22" i="81"/>
  <c r="U22" i="81"/>
  <c r="T22" i="81"/>
  <c r="S22" i="81"/>
  <c r="R22" i="81"/>
  <c r="Q22" i="81"/>
  <c r="P22" i="81"/>
  <c r="O22" i="81"/>
  <c r="N22" i="81"/>
  <c r="M22" i="81"/>
  <c r="L22" i="81"/>
  <c r="K22" i="81"/>
  <c r="J22" i="81"/>
  <c r="I22" i="81"/>
  <c r="H22" i="81"/>
  <c r="G22" i="81"/>
  <c r="F22" i="81"/>
  <c r="E22" i="81"/>
  <c r="AI21" i="81"/>
  <c r="AG21" i="81"/>
  <c r="AF21" i="81"/>
  <c r="AE21" i="81"/>
  <c r="AD21" i="81"/>
  <c r="AC21" i="81"/>
  <c r="AB21" i="81"/>
  <c r="AA21" i="81"/>
  <c r="Z21" i="81"/>
  <c r="Y21" i="81"/>
  <c r="X21" i="81"/>
  <c r="W21" i="81"/>
  <c r="V21" i="81"/>
  <c r="U21" i="81"/>
  <c r="T21" i="81"/>
  <c r="S21" i="81"/>
  <c r="R21" i="81"/>
  <c r="Q21" i="81"/>
  <c r="P21" i="81"/>
  <c r="O21" i="81"/>
  <c r="N21" i="81"/>
  <c r="M21" i="81"/>
  <c r="L21" i="81"/>
  <c r="K21" i="81"/>
  <c r="J21" i="81"/>
  <c r="I21" i="81"/>
  <c r="H21" i="81"/>
  <c r="G21" i="81"/>
  <c r="F21" i="81"/>
  <c r="E21" i="81"/>
  <c r="AI20" i="81"/>
  <c r="AG20" i="81"/>
  <c r="AF20" i="81"/>
  <c r="AE20" i="81"/>
  <c r="AD20" i="81"/>
  <c r="AC20" i="81"/>
  <c r="AB20" i="81"/>
  <c r="AA20" i="81"/>
  <c r="Z20" i="81"/>
  <c r="Y20" i="81"/>
  <c r="X20" i="81"/>
  <c r="W20" i="81"/>
  <c r="V20" i="81"/>
  <c r="U20" i="81"/>
  <c r="T20" i="81"/>
  <c r="S20" i="81"/>
  <c r="R20" i="81"/>
  <c r="Q20" i="81"/>
  <c r="P20" i="81"/>
  <c r="O20" i="81"/>
  <c r="N20" i="81"/>
  <c r="M20" i="81"/>
  <c r="L20" i="81"/>
  <c r="K20" i="81"/>
  <c r="J20" i="81"/>
  <c r="I20" i="81"/>
  <c r="H20" i="81"/>
  <c r="G20" i="81"/>
  <c r="F20" i="81"/>
  <c r="E20" i="81"/>
  <c r="AP19" i="81"/>
  <c r="AM19" i="81"/>
  <c r="AL19" i="81"/>
  <c r="AQ19" i="81" s="1"/>
  <c r="AK19" i="81"/>
  <c r="AP18" i="81"/>
  <c r="AM18" i="81"/>
  <c r="AL18" i="81"/>
  <c r="AQ18" i="81" s="1"/>
  <c r="AK18" i="81"/>
  <c r="AP17" i="81"/>
  <c r="AM17" i="81"/>
  <c r="AL17" i="81"/>
  <c r="AQ17" i="81" s="1"/>
  <c r="AK17" i="81"/>
  <c r="AP16" i="81"/>
  <c r="AM16" i="81"/>
  <c r="AL16" i="81"/>
  <c r="AQ16" i="81" s="1"/>
  <c r="AK16" i="81"/>
  <c r="AP15" i="81"/>
  <c r="AM15" i="81"/>
  <c r="AU15" i="81" s="1"/>
  <c r="AL15" i="81"/>
  <c r="AQ15" i="81" s="1"/>
  <c r="AK15" i="81"/>
  <c r="AO15" i="81" s="1"/>
  <c r="AP14" i="81"/>
  <c r="AM14" i="81"/>
  <c r="AU14" i="81" s="1"/>
  <c r="AL14" i="81"/>
  <c r="AQ14" i="81" s="1"/>
  <c r="AK14" i="81"/>
  <c r="AP13" i="81"/>
  <c r="AM13" i="81"/>
  <c r="AU13" i="81" s="1"/>
  <c r="AL13" i="81"/>
  <c r="AQ13" i="81" s="1"/>
  <c r="AK13" i="81"/>
  <c r="AO13" i="81" s="1"/>
  <c r="AP12" i="81"/>
  <c r="AM12" i="81"/>
  <c r="AU12" i="81" s="1"/>
  <c r="AL12" i="81"/>
  <c r="AQ12" i="81" s="1"/>
  <c r="AK12" i="81"/>
  <c r="AP11" i="81"/>
  <c r="AM11" i="81"/>
  <c r="AU11" i="81" s="1"/>
  <c r="AL11" i="81"/>
  <c r="AQ11" i="81" s="1"/>
  <c r="AK11" i="81"/>
  <c r="AO11" i="81" s="1"/>
  <c r="AP10" i="81"/>
  <c r="AM10" i="81"/>
  <c r="AU10" i="81" s="1"/>
  <c r="AL10" i="81"/>
  <c r="AQ10" i="81" s="1"/>
  <c r="AK10" i="81"/>
  <c r="AP9" i="81"/>
  <c r="AM9" i="81"/>
  <c r="AU9" i="81" s="1"/>
  <c r="AL9" i="81"/>
  <c r="AQ9" i="81" s="1"/>
  <c r="AK9" i="81"/>
  <c r="AO9" i="81" s="1"/>
  <c r="AP8" i="81"/>
  <c r="AM8" i="81"/>
  <c r="AU8" i="81" s="1"/>
  <c r="AL8" i="81"/>
  <c r="AQ8" i="81" s="1"/>
  <c r="AK8" i="81"/>
  <c r="AP7" i="81"/>
  <c r="AM7" i="81"/>
  <c r="AU7" i="81" s="1"/>
  <c r="AL7" i="81"/>
  <c r="AQ7" i="81" s="1"/>
  <c r="AK7" i="81"/>
  <c r="AO7" i="81" s="1"/>
  <c r="AP6" i="81"/>
  <c r="AM6" i="81"/>
  <c r="AU6" i="81" s="1"/>
  <c r="AL6" i="81"/>
  <c r="AQ6" i="81" s="1"/>
  <c r="AK6" i="81"/>
  <c r="AP5" i="81"/>
  <c r="AM5" i="81"/>
  <c r="AU5" i="81" s="1"/>
  <c r="AL5" i="81"/>
  <c r="AQ5" i="81" s="1"/>
  <c r="AK5" i="81"/>
  <c r="AO5" i="81" s="1"/>
  <c r="AH22" i="80"/>
  <c r="AG22" i="80"/>
  <c r="AF22" i="80"/>
  <c r="AE22" i="80"/>
  <c r="AD22" i="80"/>
  <c r="AC22" i="80"/>
  <c r="AB22" i="80"/>
  <c r="AA22" i="80"/>
  <c r="Z22" i="80"/>
  <c r="Y22" i="80"/>
  <c r="X22" i="80"/>
  <c r="W22" i="80"/>
  <c r="V22" i="80"/>
  <c r="U22" i="80"/>
  <c r="T22" i="80"/>
  <c r="S22" i="80"/>
  <c r="R22" i="80"/>
  <c r="Q22" i="80"/>
  <c r="P22" i="80"/>
  <c r="O22" i="80"/>
  <c r="N22" i="80"/>
  <c r="M22" i="80"/>
  <c r="L22" i="80"/>
  <c r="K22" i="80"/>
  <c r="J22" i="80"/>
  <c r="I22" i="80"/>
  <c r="H22" i="80"/>
  <c r="G22" i="80"/>
  <c r="F22" i="80"/>
  <c r="E22" i="80"/>
  <c r="AH21" i="80"/>
  <c r="AG21" i="80"/>
  <c r="AF21" i="80"/>
  <c r="AE21" i="80"/>
  <c r="AD21" i="80"/>
  <c r="AC21" i="80"/>
  <c r="AB21" i="80"/>
  <c r="AA21" i="80"/>
  <c r="Z21" i="80"/>
  <c r="Y21" i="80"/>
  <c r="X21" i="80"/>
  <c r="W21" i="80"/>
  <c r="V21" i="80"/>
  <c r="U21" i="80"/>
  <c r="T21" i="80"/>
  <c r="S21" i="80"/>
  <c r="R21" i="80"/>
  <c r="Q21" i="80"/>
  <c r="P21" i="80"/>
  <c r="O21" i="80"/>
  <c r="N21" i="80"/>
  <c r="M21" i="80"/>
  <c r="L21" i="80"/>
  <c r="K21" i="80"/>
  <c r="J21" i="80"/>
  <c r="I21" i="80"/>
  <c r="H21" i="80"/>
  <c r="G21" i="80"/>
  <c r="F21" i="80"/>
  <c r="E21" i="80"/>
  <c r="AH20" i="80"/>
  <c r="AG20" i="80"/>
  <c r="AF20" i="80"/>
  <c r="AE20" i="80"/>
  <c r="AD20" i="80"/>
  <c r="AC20" i="80"/>
  <c r="AB20" i="80"/>
  <c r="AA20" i="80"/>
  <c r="Z20" i="80"/>
  <c r="Y20" i="80"/>
  <c r="X20" i="80"/>
  <c r="W20" i="80"/>
  <c r="V20" i="80"/>
  <c r="U20" i="80"/>
  <c r="T20" i="80"/>
  <c r="S20" i="80"/>
  <c r="R20" i="80"/>
  <c r="Q20" i="80"/>
  <c r="P20" i="80"/>
  <c r="O20" i="80"/>
  <c r="N20" i="80"/>
  <c r="M20" i="80"/>
  <c r="L20" i="80"/>
  <c r="K20" i="80"/>
  <c r="J20" i="80"/>
  <c r="I20" i="80"/>
  <c r="H20" i="80"/>
  <c r="G20" i="80"/>
  <c r="F20" i="80"/>
  <c r="E20" i="80"/>
  <c r="AO19" i="80"/>
  <c r="AL19" i="80"/>
  <c r="AK19" i="80"/>
  <c r="AP19" i="80" s="1"/>
  <c r="AJ19" i="80"/>
  <c r="AN19" i="80" s="1"/>
  <c r="AO18" i="80"/>
  <c r="AL18" i="80"/>
  <c r="AK18" i="80"/>
  <c r="AP18" i="80" s="1"/>
  <c r="AJ18" i="80"/>
  <c r="AN18" i="80" s="1"/>
  <c r="AO17" i="80"/>
  <c r="AL17" i="80"/>
  <c r="AK17" i="80"/>
  <c r="AP17" i="80" s="1"/>
  <c r="AJ17" i="80"/>
  <c r="AN17" i="80" s="1"/>
  <c r="AO16" i="80"/>
  <c r="AL16" i="80"/>
  <c r="AK16" i="80"/>
  <c r="AP16" i="80" s="1"/>
  <c r="AJ16" i="80"/>
  <c r="AN16" i="80" s="1"/>
  <c r="AO15" i="80"/>
  <c r="AL15" i="80"/>
  <c r="AT15" i="80" s="1"/>
  <c r="AK15" i="80"/>
  <c r="AP15" i="80" s="1"/>
  <c r="AJ15" i="80"/>
  <c r="AO14" i="80"/>
  <c r="AL14" i="80"/>
  <c r="AT14" i="80" s="1"/>
  <c r="AK14" i="80"/>
  <c r="AP14" i="80" s="1"/>
  <c r="AJ14" i="80"/>
  <c r="AN14" i="80" s="1"/>
  <c r="AO13" i="80"/>
  <c r="AL13" i="80"/>
  <c r="AT13" i="80" s="1"/>
  <c r="AK13" i="80"/>
  <c r="AP13" i="80" s="1"/>
  <c r="AJ13" i="80"/>
  <c r="AO12" i="80"/>
  <c r="AL12" i="80"/>
  <c r="AT12" i="80" s="1"/>
  <c r="AK12" i="80"/>
  <c r="AP12" i="80" s="1"/>
  <c r="AJ12" i="80"/>
  <c r="AN12" i="80" s="1"/>
  <c r="AO11" i="80"/>
  <c r="AL11" i="80"/>
  <c r="AT11" i="80" s="1"/>
  <c r="AK11" i="80"/>
  <c r="AP11" i="80" s="1"/>
  <c r="AJ11" i="80"/>
  <c r="AO10" i="80"/>
  <c r="AL10" i="80"/>
  <c r="AT10" i="80" s="1"/>
  <c r="AK10" i="80"/>
  <c r="AP10" i="80" s="1"/>
  <c r="AJ10" i="80"/>
  <c r="AN10" i="80" s="1"/>
  <c r="AO9" i="80"/>
  <c r="AL9" i="80"/>
  <c r="AT9" i="80" s="1"/>
  <c r="AK9" i="80"/>
  <c r="AP9" i="80" s="1"/>
  <c r="AJ9" i="80"/>
  <c r="AO8" i="80"/>
  <c r="AL8" i="80"/>
  <c r="AT8" i="80" s="1"/>
  <c r="AK8" i="80"/>
  <c r="AP8" i="80" s="1"/>
  <c r="AJ8" i="80"/>
  <c r="AN8" i="80" s="1"/>
  <c r="AO7" i="80"/>
  <c r="AL7" i="80"/>
  <c r="AT7" i="80" s="1"/>
  <c r="AK7" i="80"/>
  <c r="AP7" i="80" s="1"/>
  <c r="AJ7" i="80"/>
  <c r="AO6" i="80"/>
  <c r="AL6" i="80"/>
  <c r="AT6" i="80" s="1"/>
  <c r="AK6" i="80"/>
  <c r="AP6" i="80" s="1"/>
  <c r="AJ6" i="80"/>
  <c r="AN6" i="80" s="1"/>
  <c r="AO5" i="80"/>
  <c r="AL5" i="80"/>
  <c r="AT5" i="80" s="1"/>
  <c r="AK5" i="80"/>
  <c r="AP5" i="80" s="1"/>
  <c r="AJ5" i="80"/>
  <c r="AN19" i="81" l="1"/>
  <c r="AN8" i="81"/>
  <c r="AN16" i="81"/>
  <c r="AN12" i="81"/>
  <c r="AN18" i="81"/>
  <c r="AR5" i="81"/>
  <c r="AS5" i="81" s="1"/>
  <c r="AN6" i="81"/>
  <c r="AR9" i="81"/>
  <c r="AS9" i="81" s="1"/>
  <c r="AN10" i="81"/>
  <c r="AR13" i="81"/>
  <c r="AS13" i="81" s="1"/>
  <c r="AN14" i="81"/>
  <c r="AN17" i="81"/>
  <c r="AR7" i="81"/>
  <c r="AR11" i="81"/>
  <c r="AR15" i="81"/>
  <c r="AN5" i="81"/>
  <c r="AO6" i="81"/>
  <c r="AR6" i="81" s="1"/>
  <c r="AN7" i="81"/>
  <c r="AO8" i="81"/>
  <c r="AR8" i="81" s="1"/>
  <c r="AN9" i="81"/>
  <c r="AO10" i="81"/>
  <c r="AR10" i="81" s="1"/>
  <c r="AN11" i="81"/>
  <c r="AO12" i="81"/>
  <c r="AR12" i="81" s="1"/>
  <c r="AN13" i="81"/>
  <c r="AO14" i="81"/>
  <c r="AR14" i="81" s="1"/>
  <c r="AN15" i="81"/>
  <c r="AO16" i="81"/>
  <c r="AR16" i="81" s="1"/>
  <c r="AO17" i="81"/>
  <c r="AR17" i="81" s="1"/>
  <c r="AO18" i="81"/>
  <c r="AR18" i="81" s="1"/>
  <c r="AO19" i="81"/>
  <c r="AR19" i="81" s="1"/>
  <c r="AQ6" i="80"/>
  <c r="AR6" i="80" s="1"/>
  <c r="AM7" i="80"/>
  <c r="AQ14" i="80"/>
  <c r="AS14" i="80" s="1"/>
  <c r="AM15" i="80"/>
  <c r="AQ10" i="80"/>
  <c r="AR10" i="80" s="1"/>
  <c r="AM11" i="80"/>
  <c r="AM5" i="80"/>
  <c r="AM9" i="80"/>
  <c r="AM13" i="80"/>
  <c r="AQ8" i="80"/>
  <c r="AQ12" i="80"/>
  <c r="AQ16" i="80"/>
  <c r="AQ17" i="80"/>
  <c r="AQ18" i="80"/>
  <c r="AQ19" i="80"/>
  <c r="AN5" i="80"/>
  <c r="AQ5" i="80" s="1"/>
  <c r="AM6" i="80"/>
  <c r="AN7" i="80"/>
  <c r="AQ7" i="80" s="1"/>
  <c r="AM8" i="80"/>
  <c r="AN9" i="80"/>
  <c r="AQ9" i="80" s="1"/>
  <c r="AM10" i="80"/>
  <c r="AN11" i="80"/>
  <c r="AQ11" i="80" s="1"/>
  <c r="AM12" i="80"/>
  <c r="AN13" i="80"/>
  <c r="AQ13" i="80" s="1"/>
  <c r="AM14" i="80"/>
  <c r="AN15" i="80"/>
  <c r="AQ15" i="80" s="1"/>
  <c r="AM16" i="80"/>
  <c r="AM17" i="80"/>
  <c r="AM18" i="80"/>
  <c r="AM19" i="80"/>
  <c r="AI22" i="79"/>
  <c r="AH22" i="79"/>
  <c r="AG22" i="79"/>
  <c r="AF22" i="79"/>
  <c r="AE22" i="79"/>
  <c r="AD22" i="79"/>
  <c r="AC22" i="79"/>
  <c r="AB22" i="79"/>
  <c r="AA22" i="79"/>
  <c r="Z22" i="79"/>
  <c r="Y22" i="79"/>
  <c r="X22" i="79"/>
  <c r="W22" i="79"/>
  <c r="V22" i="79"/>
  <c r="U22" i="79"/>
  <c r="T22" i="79"/>
  <c r="S22" i="79"/>
  <c r="R22" i="79"/>
  <c r="Q22" i="79"/>
  <c r="P22" i="79"/>
  <c r="O22" i="79"/>
  <c r="N22" i="79"/>
  <c r="M22" i="79"/>
  <c r="L22" i="79"/>
  <c r="K22" i="79"/>
  <c r="J22" i="79"/>
  <c r="I22" i="79"/>
  <c r="H22" i="79"/>
  <c r="G22" i="79"/>
  <c r="F22" i="79"/>
  <c r="E22" i="79"/>
  <c r="AI21" i="79"/>
  <c r="AH21" i="79"/>
  <c r="AG21" i="79"/>
  <c r="AF21" i="79"/>
  <c r="AE21" i="79"/>
  <c r="AD21" i="79"/>
  <c r="AC21" i="79"/>
  <c r="AB21" i="79"/>
  <c r="AA21" i="79"/>
  <c r="Z21" i="79"/>
  <c r="Y21" i="79"/>
  <c r="X21" i="79"/>
  <c r="W21" i="79"/>
  <c r="V21" i="79"/>
  <c r="U21" i="79"/>
  <c r="T21" i="79"/>
  <c r="S21" i="79"/>
  <c r="R21" i="79"/>
  <c r="Q21" i="79"/>
  <c r="P21" i="79"/>
  <c r="O21" i="79"/>
  <c r="N21" i="79"/>
  <c r="M21" i="79"/>
  <c r="L21" i="79"/>
  <c r="K21" i="79"/>
  <c r="J21" i="79"/>
  <c r="I21" i="79"/>
  <c r="H21" i="79"/>
  <c r="G21" i="79"/>
  <c r="F21" i="79"/>
  <c r="E21" i="79"/>
  <c r="AI20" i="79"/>
  <c r="AH20" i="79"/>
  <c r="AG20" i="79"/>
  <c r="AF20" i="79"/>
  <c r="AE20" i="79"/>
  <c r="AD20" i="79"/>
  <c r="AC20" i="79"/>
  <c r="AB20" i="79"/>
  <c r="AA20" i="79"/>
  <c r="Z20" i="79"/>
  <c r="Y20" i="79"/>
  <c r="X20" i="79"/>
  <c r="W20" i="79"/>
  <c r="V20" i="79"/>
  <c r="U20" i="79"/>
  <c r="T20" i="79"/>
  <c r="S20" i="79"/>
  <c r="R20" i="79"/>
  <c r="Q20" i="79"/>
  <c r="P20" i="79"/>
  <c r="O20" i="79"/>
  <c r="N20" i="79"/>
  <c r="M20" i="79"/>
  <c r="L20" i="79"/>
  <c r="K20" i="79"/>
  <c r="J20" i="79"/>
  <c r="I20" i="79"/>
  <c r="H20" i="79"/>
  <c r="G20" i="79"/>
  <c r="F20" i="79"/>
  <c r="E20" i="79"/>
  <c r="AP19" i="79"/>
  <c r="AM19" i="79"/>
  <c r="AL19" i="79"/>
  <c r="AQ19" i="79" s="1"/>
  <c r="AK19" i="79"/>
  <c r="AO19" i="79" s="1"/>
  <c r="AR19" i="79" s="1"/>
  <c r="AQ18" i="79"/>
  <c r="AP18" i="79"/>
  <c r="AM18" i="79"/>
  <c r="AL18" i="79"/>
  <c r="AK18" i="79"/>
  <c r="AO18" i="79" s="1"/>
  <c r="AP17" i="79"/>
  <c r="AM17" i="79"/>
  <c r="AL17" i="79"/>
  <c r="AQ17" i="79" s="1"/>
  <c r="AK17" i="79"/>
  <c r="AN17" i="79" s="1"/>
  <c r="AQ16" i="79"/>
  <c r="AP16" i="79"/>
  <c r="AM16" i="79"/>
  <c r="AL16" i="79"/>
  <c r="AK16" i="79"/>
  <c r="AO16" i="79" s="1"/>
  <c r="AP15" i="79"/>
  <c r="AM15" i="79"/>
  <c r="AU15" i="79" s="1"/>
  <c r="AL15" i="79"/>
  <c r="AQ15" i="79" s="1"/>
  <c r="AK15" i="79"/>
  <c r="AN15" i="79" s="1"/>
  <c r="AQ14" i="79"/>
  <c r="AP14" i="79"/>
  <c r="AM14" i="79"/>
  <c r="AU14" i="79" s="1"/>
  <c r="AL14" i="79"/>
  <c r="AK14" i="79"/>
  <c r="AO14" i="79" s="1"/>
  <c r="AR14" i="79" s="1"/>
  <c r="AP13" i="79"/>
  <c r="AM13" i="79"/>
  <c r="AU13" i="79" s="1"/>
  <c r="AL13" i="79"/>
  <c r="AQ13" i="79" s="1"/>
  <c r="AK13" i="79"/>
  <c r="AO13" i="79" s="1"/>
  <c r="AP12" i="79"/>
  <c r="AM12" i="79"/>
  <c r="AU12" i="79" s="1"/>
  <c r="AL12" i="79"/>
  <c r="AQ12" i="79" s="1"/>
  <c r="AK12" i="79"/>
  <c r="AO12" i="79" s="1"/>
  <c r="AP11" i="79"/>
  <c r="AM11" i="79"/>
  <c r="AU11" i="79" s="1"/>
  <c r="AL11" i="79"/>
  <c r="AQ11" i="79" s="1"/>
  <c r="AK11" i="79"/>
  <c r="AP10" i="79"/>
  <c r="AM10" i="79"/>
  <c r="AU10" i="79" s="1"/>
  <c r="AL10" i="79"/>
  <c r="AQ10" i="79" s="1"/>
  <c r="AK10" i="79"/>
  <c r="AO10" i="79" s="1"/>
  <c r="AP9" i="79"/>
  <c r="AM9" i="79"/>
  <c r="AU9" i="79" s="1"/>
  <c r="AL9" i="79"/>
  <c r="AQ9" i="79" s="1"/>
  <c r="AK9" i="79"/>
  <c r="AO9" i="79" s="1"/>
  <c r="AP8" i="79"/>
  <c r="AM8" i="79"/>
  <c r="AU8" i="79" s="1"/>
  <c r="AL8" i="79"/>
  <c r="AQ8" i="79" s="1"/>
  <c r="AK8" i="79"/>
  <c r="AO8" i="79" s="1"/>
  <c r="AP7" i="79"/>
  <c r="AM7" i="79"/>
  <c r="AU7" i="79" s="1"/>
  <c r="AL7" i="79"/>
  <c r="AQ7" i="79" s="1"/>
  <c r="AK7" i="79"/>
  <c r="AP6" i="79"/>
  <c r="AM6" i="79"/>
  <c r="AU6" i="79" s="1"/>
  <c r="AL6" i="79"/>
  <c r="AQ6" i="79" s="1"/>
  <c r="AK6" i="79"/>
  <c r="AO6" i="79" s="1"/>
  <c r="AP5" i="79"/>
  <c r="AM5" i="79"/>
  <c r="AU5" i="79" s="1"/>
  <c r="AL5" i="79"/>
  <c r="AQ5" i="79" s="1"/>
  <c r="AK5" i="79"/>
  <c r="AO5" i="79" s="1"/>
  <c r="AH22" i="75"/>
  <c r="AG22" i="75"/>
  <c r="AF22" i="75"/>
  <c r="AE22" i="75"/>
  <c r="AD22" i="75"/>
  <c r="AC22" i="75"/>
  <c r="AB22" i="75"/>
  <c r="AA22" i="75"/>
  <c r="Z22" i="75"/>
  <c r="Y22" i="75"/>
  <c r="X22" i="75"/>
  <c r="W22" i="75"/>
  <c r="V22" i="75"/>
  <c r="U22" i="75"/>
  <c r="T22" i="75"/>
  <c r="S22" i="75"/>
  <c r="R22" i="75"/>
  <c r="Q22" i="75"/>
  <c r="P22" i="75"/>
  <c r="O22" i="75"/>
  <c r="N22" i="75"/>
  <c r="M22" i="75"/>
  <c r="L22" i="75"/>
  <c r="K22" i="75"/>
  <c r="J22" i="75"/>
  <c r="I22" i="75"/>
  <c r="H22" i="75"/>
  <c r="G22" i="75"/>
  <c r="F22" i="75"/>
  <c r="E22" i="75"/>
  <c r="AH21" i="75"/>
  <c r="AG21" i="75"/>
  <c r="AF21" i="75"/>
  <c r="AE21" i="75"/>
  <c r="AD21" i="75"/>
  <c r="AC21" i="75"/>
  <c r="AB21" i="75"/>
  <c r="AA21" i="75"/>
  <c r="Z21" i="75"/>
  <c r="Y21" i="75"/>
  <c r="X21" i="75"/>
  <c r="W21" i="75"/>
  <c r="V21" i="75"/>
  <c r="U21" i="75"/>
  <c r="T21" i="75"/>
  <c r="S21" i="75"/>
  <c r="R21" i="75"/>
  <c r="Q21" i="75"/>
  <c r="P21" i="75"/>
  <c r="O21" i="75"/>
  <c r="N21" i="75"/>
  <c r="M21" i="75"/>
  <c r="L21" i="75"/>
  <c r="K21" i="75"/>
  <c r="J21" i="75"/>
  <c r="I21" i="75"/>
  <c r="H21" i="75"/>
  <c r="G21" i="75"/>
  <c r="F21" i="75"/>
  <c r="E21" i="75"/>
  <c r="AH20" i="75"/>
  <c r="AG20" i="75"/>
  <c r="AF20" i="75"/>
  <c r="AE20" i="75"/>
  <c r="AD20" i="75"/>
  <c r="AC20" i="75"/>
  <c r="AB20" i="75"/>
  <c r="AA20" i="75"/>
  <c r="Z20" i="75"/>
  <c r="Y20" i="75"/>
  <c r="X20" i="75"/>
  <c r="W20" i="75"/>
  <c r="V20" i="75"/>
  <c r="U20" i="75"/>
  <c r="T20" i="75"/>
  <c r="S20" i="75"/>
  <c r="R20" i="75"/>
  <c r="Q20" i="75"/>
  <c r="P20" i="75"/>
  <c r="O20" i="75"/>
  <c r="N20" i="75"/>
  <c r="M20" i="75"/>
  <c r="L20" i="75"/>
  <c r="K20" i="75"/>
  <c r="J20" i="75"/>
  <c r="I20" i="75"/>
  <c r="H20" i="75"/>
  <c r="G20" i="75"/>
  <c r="F20" i="75"/>
  <c r="E20" i="75"/>
  <c r="AO19" i="75"/>
  <c r="AL19" i="75"/>
  <c r="AK19" i="75"/>
  <c r="AP19" i="75" s="1"/>
  <c r="AJ19" i="75"/>
  <c r="AN19" i="75" s="1"/>
  <c r="AO18" i="75"/>
  <c r="AL18" i="75"/>
  <c r="AK18" i="75"/>
  <c r="AP18" i="75" s="1"/>
  <c r="AJ18" i="75"/>
  <c r="AN18" i="75" s="1"/>
  <c r="AO17" i="75"/>
  <c r="AL17" i="75"/>
  <c r="AK17" i="75"/>
  <c r="AP17" i="75" s="1"/>
  <c r="AJ17" i="75"/>
  <c r="AN17" i="75" s="1"/>
  <c r="AO16" i="75"/>
  <c r="AL16" i="75"/>
  <c r="AK16" i="75"/>
  <c r="AP16" i="75" s="1"/>
  <c r="AJ16" i="75"/>
  <c r="AN16" i="75" s="1"/>
  <c r="AO15" i="75"/>
  <c r="AL15" i="75"/>
  <c r="AT15" i="75" s="1"/>
  <c r="AK15" i="75"/>
  <c r="AP15" i="75" s="1"/>
  <c r="AJ15" i="75"/>
  <c r="AO14" i="75"/>
  <c r="AL14" i="75"/>
  <c r="AT14" i="75" s="1"/>
  <c r="AK14" i="75"/>
  <c r="AP14" i="75" s="1"/>
  <c r="AJ14" i="75"/>
  <c r="AN14" i="75" s="1"/>
  <c r="AO13" i="75"/>
  <c r="AL13" i="75"/>
  <c r="AT13" i="75" s="1"/>
  <c r="AK13" i="75"/>
  <c r="AP13" i="75" s="1"/>
  <c r="AJ13" i="75"/>
  <c r="AO12" i="75"/>
  <c r="AL12" i="75"/>
  <c r="AT12" i="75" s="1"/>
  <c r="AK12" i="75"/>
  <c r="AP12" i="75" s="1"/>
  <c r="AJ12" i="75"/>
  <c r="AN12" i="75" s="1"/>
  <c r="AO11" i="75"/>
  <c r="AL11" i="75"/>
  <c r="AT11" i="75" s="1"/>
  <c r="AK11" i="75"/>
  <c r="AP11" i="75" s="1"/>
  <c r="AJ11" i="75"/>
  <c r="AO10" i="75"/>
  <c r="AL10" i="75"/>
  <c r="AT10" i="75" s="1"/>
  <c r="AK10" i="75"/>
  <c r="AP10" i="75" s="1"/>
  <c r="AJ10" i="75"/>
  <c r="AN10" i="75" s="1"/>
  <c r="AO9" i="75"/>
  <c r="AL9" i="75"/>
  <c r="AT9" i="75" s="1"/>
  <c r="AK9" i="75"/>
  <c r="AP9" i="75" s="1"/>
  <c r="AJ9" i="75"/>
  <c r="AO8" i="75"/>
  <c r="AL8" i="75"/>
  <c r="AT8" i="75" s="1"/>
  <c r="AK8" i="75"/>
  <c r="AP8" i="75" s="1"/>
  <c r="AJ8" i="75"/>
  <c r="AN8" i="75" s="1"/>
  <c r="AO7" i="75"/>
  <c r="AL7" i="75"/>
  <c r="AT7" i="75" s="1"/>
  <c r="AK7" i="75"/>
  <c r="AP7" i="75" s="1"/>
  <c r="AJ7" i="75"/>
  <c r="AO6" i="75"/>
  <c r="AL6" i="75"/>
  <c r="AT6" i="75" s="1"/>
  <c r="AK6" i="75"/>
  <c r="AP6" i="75" s="1"/>
  <c r="AJ6" i="75"/>
  <c r="AN6" i="75" s="1"/>
  <c r="AO5" i="75"/>
  <c r="AL5" i="75"/>
  <c r="AT5" i="75" s="1"/>
  <c r="AK5" i="75"/>
  <c r="AP5" i="75" s="1"/>
  <c r="AJ5" i="75"/>
  <c r="AR16" i="79" l="1"/>
  <c r="AR18" i="79"/>
  <c r="AT9" i="81"/>
  <c r="AT13" i="81"/>
  <c r="AT5" i="81"/>
  <c r="AS19" i="81"/>
  <c r="AT19" i="81"/>
  <c r="AT17" i="81"/>
  <c r="AS17" i="81"/>
  <c r="AS11" i="81"/>
  <c r="AT11" i="81"/>
  <c r="AT18" i="81"/>
  <c r="AS18" i="81"/>
  <c r="AT16" i="81"/>
  <c r="AS16" i="81"/>
  <c r="AT14" i="81"/>
  <c r="AS14" i="81"/>
  <c r="AT12" i="81"/>
  <c r="AS12" i="81"/>
  <c r="AT10" i="81"/>
  <c r="AS10" i="81"/>
  <c r="AT8" i="81"/>
  <c r="AS8" i="81"/>
  <c r="AT6" i="81"/>
  <c r="AS6" i="81"/>
  <c r="AS15" i="81"/>
  <c r="AT15" i="81"/>
  <c r="AS7" i="81"/>
  <c r="AT7" i="81"/>
  <c r="AS6" i="80"/>
  <c r="AR14" i="80"/>
  <c r="AS10" i="80"/>
  <c r="AR19" i="80"/>
  <c r="AS19" i="80"/>
  <c r="AR17" i="80"/>
  <c r="AS17" i="80"/>
  <c r="AR12" i="80"/>
  <c r="AS12" i="80"/>
  <c r="AS15" i="80"/>
  <c r="AR15" i="80"/>
  <c r="AS13" i="80"/>
  <c r="AR13" i="80"/>
  <c r="AS11" i="80"/>
  <c r="AR11" i="80"/>
  <c r="AS9" i="80"/>
  <c r="AR9" i="80"/>
  <c r="AS7" i="80"/>
  <c r="AR7" i="80"/>
  <c r="AS5" i="80"/>
  <c r="AR5" i="80"/>
  <c r="AR18" i="80"/>
  <c r="AS18" i="80"/>
  <c r="AR16" i="80"/>
  <c r="AS16" i="80"/>
  <c r="AR8" i="80"/>
  <c r="AS8" i="80"/>
  <c r="AN13" i="79"/>
  <c r="AR13" i="79"/>
  <c r="AS13" i="79" s="1"/>
  <c r="AR8" i="79"/>
  <c r="AS8" i="79" s="1"/>
  <c r="AN7" i="79"/>
  <c r="AR6" i="79"/>
  <c r="AT6" i="79" s="1"/>
  <c r="AN11" i="79"/>
  <c r="AR12" i="79"/>
  <c r="AT12" i="79" s="1"/>
  <c r="AN9" i="79"/>
  <c r="AR9" i="79"/>
  <c r="AS9" i="79" s="1"/>
  <c r="AR10" i="79"/>
  <c r="AS10" i="79" s="1"/>
  <c r="AN5" i="79"/>
  <c r="AR5" i="79"/>
  <c r="AT5" i="79" s="1"/>
  <c r="AT14" i="79"/>
  <c r="AS14" i="79"/>
  <c r="AS19" i="79"/>
  <c r="AT19" i="79"/>
  <c r="AS16" i="79"/>
  <c r="AT16" i="79"/>
  <c r="AT13" i="79"/>
  <c r="AS18" i="79"/>
  <c r="AT18" i="79"/>
  <c r="AO17" i="79"/>
  <c r="AR17" i="79" s="1"/>
  <c r="AN6" i="79"/>
  <c r="AO7" i="79"/>
  <c r="AR7" i="79" s="1"/>
  <c r="AN10" i="79"/>
  <c r="AO11" i="79"/>
  <c r="AR11" i="79" s="1"/>
  <c r="AN14" i="79"/>
  <c r="AO15" i="79"/>
  <c r="AR15" i="79" s="1"/>
  <c r="AN19" i="79"/>
  <c r="AN8" i="79"/>
  <c r="AN12" i="79"/>
  <c r="AN16" i="79"/>
  <c r="AN18" i="79"/>
  <c r="AM9" i="75"/>
  <c r="AM5" i="75"/>
  <c r="AM13" i="75"/>
  <c r="AQ6" i="75"/>
  <c r="AS6" i="75" s="1"/>
  <c r="AM7" i="75"/>
  <c r="AQ10" i="75"/>
  <c r="AS10" i="75" s="1"/>
  <c r="AM11" i="75"/>
  <c r="AQ14" i="75"/>
  <c r="AS14" i="75" s="1"/>
  <c r="AM15" i="75"/>
  <c r="AQ8" i="75"/>
  <c r="AQ12" i="75"/>
  <c r="AQ16" i="75"/>
  <c r="AQ17" i="75"/>
  <c r="AQ18" i="75"/>
  <c r="AQ19" i="75"/>
  <c r="AN5" i="75"/>
  <c r="AQ5" i="75" s="1"/>
  <c r="AM6" i="75"/>
  <c r="AN7" i="75"/>
  <c r="AQ7" i="75" s="1"/>
  <c r="AM8" i="75"/>
  <c r="AN9" i="75"/>
  <c r="AQ9" i="75" s="1"/>
  <c r="AM10" i="75"/>
  <c r="AN11" i="75"/>
  <c r="AQ11" i="75" s="1"/>
  <c r="AM12" i="75"/>
  <c r="AN13" i="75"/>
  <c r="AQ13" i="75" s="1"/>
  <c r="AM14" i="75"/>
  <c r="AN15" i="75"/>
  <c r="AQ15" i="75" s="1"/>
  <c r="AM16" i="75"/>
  <c r="AM17" i="75"/>
  <c r="AM18" i="75"/>
  <c r="AM19" i="75"/>
  <c r="AI22" i="74"/>
  <c r="AH22" i="74"/>
  <c r="AG22" i="74"/>
  <c r="AF22" i="74"/>
  <c r="AE22" i="74"/>
  <c r="AD22" i="74"/>
  <c r="AC22" i="74"/>
  <c r="AB22" i="74"/>
  <c r="AA22" i="74"/>
  <c r="Z22" i="74"/>
  <c r="Y22" i="74"/>
  <c r="X22" i="74"/>
  <c r="W22" i="74"/>
  <c r="V22" i="74"/>
  <c r="U22" i="74"/>
  <c r="T22" i="74"/>
  <c r="S22" i="74"/>
  <c r="R22" i="74"/>
  <c r="Q22" i="74"/>
  <c r="P22" i="74"/>
  <c r="O22" i="74"/>
  <c r="N22" i="74"/>
  <c r="M22" i="74"/>
  <c r="L22" i="74"/>
  <c r="K22" i="74"/>
  <c r="J22" i="74"/>
  <c r="I22" i="74"/>
  <c r="H22" i="74"/>
  <c r="G22" i="74"/>
  <c r="F22" i="74"/>
  <c r="E22" i="74"/>
  <c r="AI21" i="74"/>
  <c r="AH21" i="74"/>
  <c r="AG21" i="74"/>
  <c r="AF21" i="74"/>
  <c r="AE21" i="74"/>
  <c r="AD21" i="74"/>
  <c r="AC21" i="74"/>
  <c r="AB21" i="74"/>
  <c r="AA21" i="74"/>
  <c r="Z21" i="74"/>
  <c r="Y21" i="74"/>
  <c r="X21" i="74"/>
  <c r="W21" i="74"/>
  <c r="V21" i="74"/>
  <c r="U21" i="74"/>
  <c r="T21" i="74"/>
  <c r="S21" i="74"/>
  <c r="R21" i="74"/>
  <c r="Q21" i="74"/>
  <c r="P21" i="74"/>
  <c r="O21" i="74"/>
  <c r="N21" i="74"/>
  <c r="M21" i="74"/>
  <c r="L21" i="74"/>
  <c r="K21" i="74"/>
  <c r="J21" i="74"/>
  <c r="I21" i="74"/>
  <c r="H21" i="74"/>
  <c r="G21" i="74"/>
  <c r="F21" i="74"/>
  <c r="E21" i="74"/>
  <c r="AI20" i="74"/>
  <c r="AH20" i="74"/>
  <c r="AG20" i="74"/>
  <c r="AF20" i="74"/>
  <c r="AE20" i="74"/>
  <c r="AD20" i="74"/>
  <c r="AC20" i="74"/>
  <c r="AB20" i="74"/>
  <c r="AA20" i="74"/>
  <c r="Z20" i="74"/>
  <c r="Y20" i="74"/>
  <c r="X20" i="74"/>
  <c r="W20" i="74"/>
  <c r="V20" i="74"/>
  <c r="U20" i="74"/>
  <c r="T20" i="74"/>
  <c r="S20" i="74"/>
  <c r="R20" i="74"/>
  <c r="Q20" i="74"/>
  <c r="P20" i="74"/>
  <c r="O20" i="74"/>
  <c r="N20" i="74"/>
  <c r="M20" i="74"/>
  <c r="L20" i="74"/>
  <c r="K20" i="74"/>
  <c r="J20" i="74"/>
  <c r="I20" i="74"/>
  <c r="H20" i="74"/>
  <c r="G20" i="74"/>
  <c r="F20" i="74"/>
  <c r="E20" i="74"/>
  <c r="AP19" i="74"/>
  <c r="AM19" i="74"/>
  <c r="AL19" i="74"/>
  <c r="AQ19" i="74" s="1"/>
  <c r="AK19" i="74"/>
  <c r="AP18" i="74"/>
  <c r="AM18" i="74"/>
  <c r="AL18" i="74"/>
  <c r="AQ18" i="74" s="1"/>
  <c r="AK18" i="74"/>
  <c r="AP17" i="74"/>
  <c r="AM17" i="74"/>
  <c r="AL17" i="74"/>
  <c r="AQ17" i="74" s="1"/>
  <c r="AK17" i="74"/>
  <c r="AP16" i="74"/>
  <c r="AM16" i="74"/>
  <c r="AL16" i="74"/>
  <c r="AQ16" i="74" s="1"/>
  <c r="AK16" i="74"/>
  <c r="AP15" i="74"/>
  <c r="AM15" i="74"/>
  <c r="AU15" i="74" s="1"/>
  <c r="AL15" i="74"/>
  <c r="AQ15" i="74" s="1"/>
  <c r="AK15" i="74"/>
  <c r="AO15" i="74" s="1"/>
  <c r="AP14" i="74"/>
  <c r="AM14" i="74"/>
  <c r="AU14" i="74" s="1"/>
  <c r="AL14" i="74"/>
  <c r="AQ14" i="74" s="1"/>
  <c r="AK14" i="74"/>
  <c r="AP13" i="74"/>
  <c r="AM13" i="74"/>
  <c r="AU13" i="74" s="1"/>
  <c r="AL13" i="74"/>
  <c r="AQ13" i="74" s="1"/>
  <c r="AK13" i="74"/>
  <c r="AO13" i="74" s="1"/>
  <c r="AP12" i="74"/>
  <c r="AM12" i="74"/>
  <c r="AU12" i="74" s="1"/>
  <c r="AL12" i="74"/>
  <c r="AQ12" i="74" s="1"/>
  <c r="AK12" i="74"/>
  <c r="AP11" i="74"/>
  <c r="AM11" i="74"/>
  <c r="AU11" i="74" s="1"/>
  <c r="AL11" i="74"/>
  <c r="AQ11" i="74" s="1"/>
  <c r="AK11" i="74"/>
  <c r="AO11" i="74" s="1"/>
  <c r="AP10" i="74"/>
  <c r="AM10" i="74"/>
  <c r="AU10" i="74" s="1"/>
  <c r="AL10" i="74"/>
  <c r="AQ10" i="74" s="1"/>
  <c r="AK10" i="74"/>
  <c r="AP9" i="74"/>
  <c r="AM9" i="74"/>
  <c r="AU9" i="74" s="1"/>
  <c r="AL9" i="74"/>
  <c r="AQ9" i="74" s="1"/>
  <c r="AK9" i="74"/>
  <c r="AO9" i="74" s="1"/>
  <c r="AP8" i="74"/>
  <c r="AM8" i="74"/>
  <c r="AU8" i="74" s="1"/>
  <c r="AL8" i="74"/>
  <c r="AQ8" i="74" s="1"/>
  <c r="AK8" i="74"/>
  <c r="AP7" i="74"/>
  <c r="AM7" i="74"/>
  <c r="AU7" i="74" s="1"/>
  <c r="AL7" i="74"/>
  <c r="AQ7" i="74" s="1"/>
  <c r="AK7" i="74"/>
  <c r="AO7" i="74" s="1"/>
  <c r="AP6" i="74"/>
  <c r="AM6" i="74"/>
  <c r="AU6" i="74" s="1"/>
  <c r="AL6" i="74"/>
  <c r="AQ6" i="74" s="1"/>
  <c r="AK6" i="74"/>
  <c r="AP5" i="74"/>
  <c r="AM5" i="74"/>
  <c r="AU5" i="74" s="1"/>
  <c r="AL5" i="74"/>
  <c r="AQ5" i="74" s="1"/>
  <c r="AK5" i="74"/>
  <c r="AO5" i="74" s="1"/>
  <c r="AF22" i="72"/>
  <c r="AE22" i="72"/>
  <c r="AD22" i="72"/>
  <c r="AC22" i="72"/>
  <c r="AB22" i="72"/>
  <c r="AA22" i="72"/>
  <c r="Z22" i="72"/>
  <c r="Y22" i="72"/>
  <c r="X22" i="72"/>
  <c r="W22" i="72"/>
  <c r="V22" i="72"/>
  <c r="U22" i="72"/>
  <c r="T22" i="72"/>
  <c r="S22" i="72"/>
  <c r="R22" i="72"/>
  <c r="Q22" i="72"/>
  <c r="P22" i="72"/>
  <c r="O22" i="72"/>
  <c r="N22" i="72"/>
  <c r="M22" i="72"/>
  <c r="L22" i="72"/>
  <c r="K22" i="72"/>
  <c r="J22" i="72"/>
  <c r="I22" i="72"/>
  <c r="H22" i="72"/>
  <c r="G22" i="72"/>
  <c r="F22" i="72"/>
  <c r="E22" i="72"/>
  <c r="AF21" i="72"/>
  <c r="AE21" i="72"/>
  <c r="AD21" i="72"/>
  <c r="AC21" i="72"/>
  <c r="AB21" i="72"/>
  <c r="AA21" i="72"/>
  <c r="Z21" i="72"/>
  <c r="Y21" i="72"/>
  <c r="X21" i="72"/>
  <c r="W21" i="72"/>
  <c r="V21" i="72"/>
  <c r="U21" i="72"/>
  <c r="T21" i="72"/>
  <c r="S21" i="72"/>
  <c r="R21" i="72"/>
  <c r="Q21" i="72"/>
  <c r="P21" i="72"/>
  <c r="O21" i="72"/>
  <c r="N21" i="72"/>
  <c r="M21" i="72"/>
  <c r="L21" i="72"/>
  <c r="K21" i="72"/>
  <c r="J21" i="72"/>
  <c r="I21" i="72"/>
  <c r="H21" i="72"/>
  <c r="G21" i="72"/>
  <c r="F21" i="72"/>
  <c r="E21" i="72"/>
  <c r="AF20" i="72"/>
  <c r="AE20" i="72"/>
  <c r="AD20" i="72"/>
  <c r="AC20" i="72"/>
  <c r="AB20" i="72"/>
  <c r="AA20" i="72"/>
  <c r="Z20" i="72"/>
  <c r="Y20" i="72"/>
  <c r="X20" i="72"/>
  <c r="W20" i="72"/>
  <c r="V20" i="72"/>
  <c r="U20" i="72"/>
  <c r="T20" i="72"/>
  <c r="S20" i="72"/>
  <c r="R20" i="72"/>
  <c r="Q20" i="72"/>
  <c r="P20" i="72"/>
  <c r="O20" i="72"/>
  <c r="N20" i="72"/>
  <c r="M20" i="72"/>
  <c r="L20" i="72"/>
  <c r="K20" i="72"/>
  <c r="J20" i="72"/>
  <c r="I20" i="72"/>
  <c r="H20" i="72"/>
  <c r="G20" i="72"/>
  <c r="F20" i="72"/>
  <c r="E20" i="72"/>
  <c r="AM19" i="72"/>
  <c r="AJ19" i="72"/>
  <c r="AI19" i="72"/>
  <c r="AN19" i="72" s="1"/>
  <c r="AH19" i="72"/>
  <c r="AL19" i="72" s="1"/>
  <c r="AM18" i="72"/>
  <c r="AJ18" i="72"/>
  <c r="AI18" i="72"/>
  <c r="AN18" i="72" s="1"/>
  <c r="AH18" i="72"/>
  <c r="AL18" i="72" s="1"/>
  <c r="AM17" i="72"/>
  <c r="AJ17" i="72"/>
  <c r="AI17" i="72"/>
  <c r="AN17" i="72" s="1"/>
  <c r="AH17" i="72"/>
  <c r="AL17" i="72" s="1"/>
  <c r="AM16" i="72"/>
  <c r="AJ16" i="72"/>
  <c r="AI16" i="72"/>
  <c r="AN16" i="72" s="1"/>
  <c r="AH16" i="72"/>
  <c r="AL16" i="72" s="1"/>
  <c r="AM15" i="72"/>
  <c r="AJ15" i="72"/>
  <c r="AR15" i="72" s="1"/>
  <c r="AI15" i="72"/>
  <c r="AN15" i="72" s="1"/>
  <c r="AH15" i="72"/>
  <c r="AM14" i="72"/>
  <c r="AJ14" i="72"/>
  <c r="AR14" i="72" s="1"/>
  <c r="AI14" i="72"/>
  <c r="AN14" i="72" s="1"/>
  <c r="AH14" i="72"/>
  <c r="AL14" i="72" s="1"/>
  <c r="AM13" i="72"/>
  <c r="AJ13" i="72"/>
  <c r="AR13" i="72" s="1"/>
  <c r="AI13" i="72"/>
  <c r="AN13" i="72" s="1"/>
  <c r="AH13" i="72"/>
  <c r="AM12" i="72"/>
  <c r="AJ12" i="72"/>
  <c r="AR12" i="72" s="1"/>
  <c r="AI12" i="72"/>
  <c r="AN12" i="72" s="1"/>
  <c r="AH12" i="72"/>
  <c r="AL12" i="72" s="1"/>
  <c r="AM11" i="72"/>
  <c r="AJ11" i="72"/>
  <c r="AR11" i="72" s="1"/>
  <c r="AI11" i="72"/>
  <c r="AN11" i="72" s="1"/>
  <c r="AH11" i="72"/>
  <c r="AM10" i="72"/>
  <c r="AJ10" i="72"/>
  <c r="AR10" i="72" s="1"/>
  <c r="AI10" i="72"/>
  <c r="AN10" i="72" s="1"/>
  <c r="AH10" i="72"/>
  <c r="AL10" i="72" s="1"/>
  <c r="AM9" i="72"/>
  <c r="AJ9" i="72"/>
  <c r="AR9" i="72" s="1"/>
  <c r="AI9" i="72"/>
  <c r="AN9" i="72" s="1"/>
  <c r="AH9" i="72"/>
  <c r="AM8" i="72"/>
  <c r="AJ8" i="72"/>
  <c r="AR8" i="72" s="1"/>
  <c r="AI8" i="72"/>
  <c r="AN8" i="72" s="1"/>
  <c r="AH8" i="72"/>
  <c r="AL8" i="72" s="1"/>
  <c r="AM7" i="72"/>
  <c r="AJ7" i="72"/>
  <c r="AR7" i="72" s="1"/>
  <c r="AI7" i="72"/>
  <c r="AN7" i="72" s="1"/>
  <c r="AH7" i="72"/>
  <c r="AM6" i="72"/>
  <c r="AJ6" i="72"/>
  <c r="AR6" i="72" s="1"/>
  <c r="AI6" i="72"/>
  <c r="AN6" i="72" s="1"/>
  <c r="AH6" i="72"/>
  <c r="AL6" i="72" s="1"/>
  <c r="AM5" i="72"/>
  <c r="AJ5" i="72"/>
  <c r="AR5" i="72" s="1"/>
  <c r="AI5" i="72"/>
  <c r="AN5" i="72" s="1"/>
  <c r="AH5" i="72"/>
  <c r="AS12" i="79" l="1"/>
  <c r="AT8" i="79"/>
  <c r="AT9" i="79"/>
  <c r="AS6" i="79"/>
  <c r="AT10" i="79"/>
  <c r="AS5" i="79"/>
  <c r="AT11" i="79"/>
  <c r="AS11" i="79"/>
  <c r="AT17" i="79"/>
  <c r="AS17" i="79"/>
  <c r="AT15" i="79"/>
  <c r="AS15" i="79"/>
  <c r="AS7" i="79"/>
  <c r="AT7" i="79"/>
  <c r="AO19" i="72"/>
  <c r="AP19" i="72" s="1"/>
  <c r="AR14" i="75"/>
  <c r="AR6" i="75"/>
  <c r="AR10" i="75"/>
  <c r="AR19" i="75"/>
  <c r="AS19" i="75"/>
  <c r="AR17" i="75"/>
  <c r="AS17" i="75"/>
  <c r="AR12" i="75"/>
  <c r="AS12" i="75"/>
  <c r="AS15" i="75"/>
  <c r="AR15" i="75"/>
  <c r="AS13" i="75"/>
  <c r="AR13" i="75"/>
  <c r="AS11" i="75"/>
  <c r="AR11" i="75"/>
  <c r="AS9" i="75"/>
  <c r="AR9" i="75"/>
  <c r="AS7" i="75"/>
  <c r="AR7" i="75"/>
  <c r="AS5" i="75"/>
  <c r="AR5" i="75"/>
  <c r="AR18" i="75"/>
  <c r="AS18" i="75"/>
  <c r="AR16" i="75"/>
  <c r="AS16" i="75"/>
  <c r="AR8" i="75"/>
  <c r="AS8" i="75"/>
  <c r="AN19" i="74"/>
  <c r="AN17" i="74"/>
  <c r="AN12" i="74"/>
  <c r="AN16" i="74"/>
  <c r="AN8" i="74"/>
  <c r="AR5" i="74"/>
  <c r="AT5" i="74" s="1"/>
  <c r="AN6" i="74"/>
  <c r="AR9" i="74"/>
  <c r="AT9" i="74" s="1"/>
  <c r="AN10" i="74"/>
  <c r="AR13" i="74"/>
  <c r="AT13" i="74" s="1"/>
  <c r="AN14" i="74"/>
  <c r="AN18" i="74"/>
  <c r="AR7" i="74"/>
  <c r="AR11" i="74"/>
  <c r="AR15" i="74"/>
  <c r="AN5" i="74"/>
  <c r="AO6" i="74"/>
  <c r="AR6" i="74" s="1"/>
  <c r="AN7" i="74"/>
  <c r="AO8" i="74"/>
  <c r="AR8" i="74" s="1"/>
  <c r="AN9" i="74"/>
  <c r="AO10" i="74"/>
  <c r="AR10" i="74" s="1"/>
  <c r="AN11" i="74"/>
  <c r="AO12" i="74"/>
  <c r="AR12" i="74" s="1"/>
  <c r="AN13" i="74"/>
  <c r="AO14" i="74"/>
  <c r="AR14" i="74" s="1"/>
  <c r="AN15" i="74"/>
  <c r="AO16" i="74"/>
  <c r="AR16" i="74" s="1"/>
  <c r="AO17" i="74"/>
  <c r="AR17" i="74" s="1"/>
  <c r="AO18" i="74"/>
  <c r="AR18" i="74" s="1"/>
  <c r="AO19" i="74"/>
  <c r="AR19" i="74" s="1"/>
  <c r="AO16" i="72"/>
  <c r="AP16" i="72" s="1"/>
  <c r="AO18" i="72"/>
  <c r="AP18" i="72" s="1"/>
  <c r="AO17" i="72"/>
  <c r="AP17" i="72" s="1"/>
  <c r="AO8" i="72"/>
  <c r="AQ8" i="72" s="1"/>
  <c r="AK9" i="72"/>
  <c r="AK5" i="72"/>
  <c r="AO12" i="72"/>
  <c r="AQ12" i="72" s="1"/>
  <c r="AK13" i="72"/>
  <c r="AK7" i="72"/>
  <c r="AK11" i="72"/>
  <c r="AK15" i="72"/>
  <c r="AQ19" i="72"/>
  <c r="AP8" i="72"/>
  <c r="AP12" i="72"/>
  <c r="AQ18" i="72"/>
  <c r="AO6" i="72"/>
  <c r="AO10" i="72"/>
  <c r="AO14" i="72"/>
  <c r="AL5" i="72"/>
  <c r="AO5" i="72" s="1"/>
  <c r="AK6" i="72"/>
  <c r="AL7" i="72"/>
  <c r="AO7" i="72" s="1"/>
  <c r="AK8" i="72"/>
  <c r="AL9" i="72"/>
  <c r="AO9" i="72" s="1"/>
  <c r="AK10" i="72"/>
  <c r="AL11" i="72"/>
  <c r="AO11" i="72" s="1"/>
  <c r="AK12" i="72"/>
  <c r="AL13" i="72"/>
  <c r="AO13" i="72" s="1"/>
  <c r="AK14" i="72"/>
  <c r="AL15" i="72"/>
  <c r="AO15" i="72" s="1"/>
  <c r="AK16" i="72"/>
  <c r="AK17" i="72"/>
  <c r="AK18" i="72"/>
  <c r="AK19" i="72"/>
  <c r="AI22" i="71"/>
  <c r="AH22" i="71"/>
  <c r="AG22" i="71"/>
  <c r="AF22" i="71"/>
  <c r="AE22" i="71"/>
  <c r="AD22" i="71"/>
  <c r="AC22" i="71"/>
  <c r="AB22" i="71"/>
  <c r="AA22" i="71"/>
  <c r="Z22" i="71"/>
  <c r="Y22" i="71"/>
  <c r="X22" i="71"/>
  <c r="W22" i="71"/>
  <c r="V22" i="71"/>
  <c r="U22" i="71"/>
  <c r="T22" i="71"/>
  <c r="S22" i="71"/>
  <c r="R22" i="71"/>
  <c r="Q22" i="71"/>
  <c r="P22" i="71"/>
  <c r="O22" i="71"/>
  <c r="N22" i="71"/>
  <c r="M22" i="71"/>
  <c r="L22" i="71"/>
  <c r="K22" i="71"/>
  <c r="J22" i="71"/>
  <c r="I22" i="71"/>
  <c r="H22" i="71"/>
  <c r="G22" i="71"/>
  <c r="F22" i="71"/>
  <c r="E22" i="71"/>
  <c r="AI21" i="71"/>
  <c r="AH21" i="71"/>
  <c r="AG21" i="71"/>
  <c r="AF21" i="71"/>
  <c r="AE21" i="71"/>
  <c r="AD21" i="71"/>
  <c r="AC21" i="71"/>
  <c r="AB21" i="71"/>
  <c r="AA21" i="71"/>
  <c r="Z21" i="71"/>
  <c r="Y21" i="71"/>
  <c r="X21" i="71"/>
  <c r="W21" i="71"/>
  <c r="V21" i="71"/>
  <c r="U21" i="71"/>
  <c r="T21" i="71"/>
  <c r="S21" i="71"/>
  <c r="R21" i="71"/>
  <c r="Q21" i="71"/>
  <c r="P21" i="71"/>
  <c r="O21" i="71"/>
  <c r="N21" i="71"/>
  <c r="M21" i="71"/>
  <c r="L21" i="71"/>
  <c r="K21" i="71"/>
  <c r="J21" i="71"/>
  <c r="I21" i="71"/>
  <c r="H21" i="71"/>
  <c r="G21" i="71"/>
  <c r="F21" i="71"/>
  <c r="E21" i="71"/>
  <c r="AI20" i="71"/>
  <c r="AH20" i="71"/>
  <c r="AG20" i="71"/>
  <c r="AF20" i="71"/>
  <c r="AE20" i="71"/>
  <c r="AD20" i="71"/>
  <c r="AC20" i="71"/>
  <c r="AB20" i="71"/>
  <c r="AA20" i="71"/>
  <c r="Z20" i="71"/>
  <c r="Y20" i="71"/>
  <c r="X20" i="71"/>
  <c r="W20" i="71"/>
  <c r="V20" i="71"/>
  <c r="U20" i="71"/>
  <c r="T20" i="71"/>
  <c r="S20" i="71"/>
  <c r="R20" i="71"/>
  <c r="Q20" i="71"/>
  <c r="P20" i="71"/>
  <c r="O20" i="71"/>
  <c r="N20" i="71"/>
  <c r="M20" i="71"/>
  <c r="L20" i="71"/>
  <c r="K20" i="71"/>
  <c r="J20" i="71"/>
  <c r="I20" i="71"/>
  <c r="H20" i="71"/>
  <c r="G20" i="71"/>
  <c r="F20" i="71"/>
  <c r="E20" i="71"/>
  <c r="AP19" i="71"/>
  <c r="AM19" i="71"/>
  <c r="AL19" i="71"/>
  <c r="AQ19" i="71" s="1"/>
  <c r="AK19" i="71"/>
  <c r="AN19" i="71" s="1"/>
  <c r="AP18" i="71"/>
  <c r="AM18" i="71"/>
  <c r="AL18" i="71"/>
  <c r="AQ18" i="71" s="1"/>
  <c r="AK18" i="71"/>
  <c r="AP17" i="71"/>
  <c r="AM17" i="71"/>
  <c r="AL17" i="71"/>
  <c r="AQ17" i="71" s="1"/>
  <c r="AK17" i="71"/>
  <c r="AP16" i="71"/>
  <c r="AM16" i="71"/>
  <c r="AL16" i="71"/>
  <c r="AQ16" i="71" s="1"/>
  <c r="AK16" i="71"/>
  <c r="AP15" i="71"/>
  <c r="AM15" i="71"/>
  <c r="AU15" i="71" s="1"/>
  <c r="AL15" i="71"/>
  <c r="AQ15" i="71" s="1"/>
  <c r="AK15" i="71"/>
  <c r="AO15" i="71" s="1"/>
  <c r="AP14" i="71"/>
  <c r="AM14" i="71"/>
  <c r="AU14" i="71" s="1"/>
  <c r="AL14" i="71"/>
  <c r="AQ14" i="71" s="1"/>
  <c r="AK14" i="71"/>
  <c r="AP13" i="71"/>
  <c r="AM13" i="71"/>
  <c r="AU13" i="71" s="1"/>
  <c r="AL13" i="71"/>
  <c r="AQ13" i="71" s="1"/>
  <c r="AK13" i="71"/>
  <c r="AO13" i="71" s="1"/>
  <c r="AP12" i="71"/>
  <c r="AM12" i="71"/>
  <c r="AU12" i="71" s="1"/>
  <c r="AL12" i="71"/>
  <c r="AQ12" i="71" s="1"/>
  <c r="AK12" i="71"/>
  <c r="AP11" i="71"/>
  <c r="AM11" i="71"/>
  <c r="AU11" i="71" s="1"/>
  <c r="AL11" i="71"/>
  <c r="AQ11" i="71" s="1"/>
  <c r="AK11" i="71"/>
  <c r="AO11" i="71" s="1"/>
  <c r="AP10" i="71"/>
  <c r="AM10" i="71"/>
  <c r="AU10" i="71" s="1"/>
  <c r="AL10" i="71"/>
  <c r="AQ10" i="71" s="1"/>
  <c r="AK10" i="71"/>
  <c r="AP9" i="71"/>
  <c r="AM9" i="71"/>
  <c r="AU9" i="71" s="1"/>
  <c r="AL9" i="71"/>
  <c r="AQ9" i="71" s="1"/>
  <c r="AK9" i="71"/>
  <c r="AO9" i="71" s="1"/>
  <c r="AP8" i="71"/>
  <c r="AM8" i="71"/>
  <c r="AU8" i="71" s="1"/>
  <c r="AL8" i="71"/>
  <c r="AQ8" i="71" s="1"/>
  <c r="AK8" i="71"/>
  <c r="AP7" i="71"/>
  <c r="AM7" i="71"/>
  <c r="AU7" i="71" s="1"/>
  <c r="AL7" i="71"/>
  <c r="AQ7" i="71" s="1"/>
  <c r="AK7" i="71"/>
  <c r="AO7" i="71" s="1"/>
  <c r="AP6" i="71"/>
  <c r="AM6" i="71"/>
  <c r="AU6" i="71" s="1"/>
  <c r="AL6" i="71"/>
  <c r="AQ6" i="71" s="1"/>
  <c r="AK6" i="71"/>
  <c r="AP5" i="71"/>
  <c r="AM5" i="71"/>
  <c r="AU5" i="71" s="1"/>
  <c r="AL5" i="71"/>
  <c r="AQ5" i="71" s="1"/>
  <c r="AK5" i="71"/>
  <c r="AO5" i="71" s="1"/>
  <c r="AI23" i="70"/>
  <c r="AH23" i="70"/>
  <c r="AG23" i="70"/>
  <c r="AF23" i="70"/>
  <c r="AE23" i="70"/>
  <c r="AD23" i="70"/>
  <c r="AC23" i="70"/>
  <c r="AB23" i="70"/>
  <c r="AA23" i="70"/>
  <c r="Z23" i="70"/>
  <c r="Y23" i="70"/>
  <c r="X23" i="70"/>
  <c r="W23" i="70"/>
  <c r="V23" i="70"/>
  <c r="U23" i="70"/>
  <c r="T23" i="70"/>
  <c r="S23" i="70"/>
  <c r="R23" i="70"/>
  <c r="Q23" i="70"/>
  <c r="P23" i="70"/>
  <c r="O23" i="70"/>
  <c r="N23" i="70"/>
  <c r="M23" i="70"/>
  <c r="L23" i="70"/>
  <c r="K23" i="70"/>
  <c r="J23" i="70"/>
  <c r="I23" i="70"/>
  <c r="H23" i="70"/>
  <c r="G23" i="70"/>
  <c r="F23" i="70"/>
  <c r="E23" i="70"/>
  <c r="AI22" i="70"/>
  <c r="AH22" i="70"/>
  <c r="AG22" i="70"/>
  <c r="AF22" i="70"/>
  <c r="AE22" i="70"/>
  <c r="AD22" i="70"/>
  <c r="AC22" i="70"/>
  <c r="AB22" i="70"/>
  <c r="AA22" i="70"/>
  <c r="Z22" i="70"/>
  <c r="Y22" i="70"/>
  <c r="X22" i="70"/>
  <c r="W22" i="70"/>
  <c r="V22" i="70"/>
  <c r="U22" i="70"/>
  <c r="T22" i="70"/>
  <c r="S22" i="70"/>
  <c r="R22" i="70"/>
  <c r="Q22" i="70"/>
  <c r="P22" i="70"/>
  <c r="O22" i="70"/>
  <c r="N22" i="70"/>
  <c r="M22" i="70"/>
  <c r="L22" i="70"/>
  <c r="K22" i="70"/>
  <c r="J22" i="70"/>
  <c r="I22" i="70"/>
  <c r="H22" i="70"/>
  <c r="G22" i="70"/>
  <c r="F22" i="70"/>
  <c r="E22" i="70"/>
  <c r="AI21" i="70"/>
  <c r="AH21" i="70"/>
  <c r="AG21" i="70"/>
  <c r="AF21" i="70"/>
  <c r="AE21" i="70"/>
  <c r="AD21" i="70"/>
  <c r="AC21" i="70"/>
  <c r="AB21" i="70"/>
  <c r="AA21" i="70"/>
  <c r="Z21" i="70"/>
  <c r="Y21" i="70"/>
  <c r="X21" i="70"/>
  <c r="W21" i="70"/>
  <c r="V21" i="70"/>
  <c r="U21" i="70"/>
  <c r="T21" i="70"/>
  <c r="S21" i="70"/>
  <c r="R21" i="70"/>
  <c r="Q21" i="70"/>
  <c r="P21" i="70"/>
  <c r="O21" i="70"/>
  <c r="N21" i="70"/>
  <c r="M21" i="70"/>
  <c r="L21" i="70"/>
  <c r="K21" i="70"/>
  <c r="J21" i="70"/>
  <c r="I21" i="70"/>
  <c r="H21" i="70"/>
  <c r="G21" i="70"/>
  <c r="F21" i="70"/>
  <c r="E21" i="70"/>
  <c r="AP20" i="70"/>
  <c r="AM20" i="70"/>
  <c r="AL20" i="70"/>
  <c r="AQ20" i="70" s="1"/>
  <c r="AK20" i="70"/>
  <c r="AP19" i="70"/>
  <c r="AM19" i="70"/>
  <c r="AL19" i="70"/>
  <c r="AQ19" i="70" s="1"/>
  <c r="AK19" i="70"/>
  <c r="AP18" i="70"/>
  <c r="AM18" i="70"/>
  <c r="AL18" i="70"/>
  <c r="AQ18" i="70" s="1"/>
  <c r="AK18" i="70"/>
  <c r="AP17" i="70"/>
  <c r="AM17" i="70"/>
  <c r="AL17" i="70"/>
  <c r="AQ17" i="70" s="1"/>
  <c r="AK17" i="70"/>
  <c r="AP16" i="70"/>
  <c r="AM16" i="70"/>
  <c r="AL16" i="70"/>
  <c r="AQ16" i="70" s="1"/>
  <c r="AK16" i="70"/>
  <c r="AP15" i="70"/>
  <c r="AM15" i="70"/>
  <c r="AU15" i="70" s="1"/>
  <c r="AL15" i="70"/>
  <c r="AQ15" i="70" s="1"/>
  <c r="AK15" i="70"/>
  <c r="AO15" i="70" s="1"/>
  <c r="AP14" i="70"/>
  <c r="AM14" i="70"/>
  <c r="AU14" i="70" s="1"/>
  <c r="AL14" i="70"/>
  <c r="AQ14" i="70" s="1"/>
  <c r="AK14" i="70"/>
  <c r="AP13" i="70"/>
  <c r="AM13" i="70"/>
  <c r="AU13" i="70" s="1"/>
  <c r="AL13" i="70"/>
  <c r="AQ13" i="70" s="1"/>
  <c r="AK13" i="70"/>
  <c r="AO13" i="70" s="1"/>
  <c r="AP12" i="70"/>
  <c r="AM12" i="70"/>
  <c r="AU12" i="70" s="1"/>
  <c r="AL12" i="70"/>
  <c r="AQ12" i="70" s="1"/>
  <c r="AK12" i="70"/>
  <c r="AP11" i="70"/>
  <c r="AM11" i="70"/>
  <c r="AU11" i="70" s="1"/>
  <c r="AL11" i="70"/>
  <c r="AQ11" i="70" s="1"/>
  <c r="AK11" i="70"/>
  <c r="AO11" i="70" s="1"/>
  <c r="AP10" i="70"/>
  <c r="AM10" i="70"/>
  <c r="AU10" i="70" s="1"/>
  <c r="AL10" i="70"/>
  <c r="AQ10" i="70" s="1"/>
  <c r="AK10" i="70"/>
  <c r="AP9" i="70"/>
  <c r="AM9" i="70"/>
  <c r="AU9" i="70" s="1"/>
  <c r="AL9" i="70"/>
  <c r="AQ9" i="70" s="1"/>
  <c r="AK9" i="70"/>
  <c r="AO9" i="70" s="1"/>
  <c r="AP8" i="70"/>
  <c r="AM8" i="70"/>
  <c r="AU8" i="70" s="1"/>
  <c r="AL8" i="70"/>
  <c r="AQ8" i="70" s="1"/>
  <c r="AK8" i="70"/>
  <c r="AP7" i="70"/>
  <c r="AM7" i="70"/>
  <c r="AU7" i="70" s="1"/>
  <c r="AL7" i="70"/>
  <c r="AQ7" i="70" s="1"/>
  <c r="AK7" i="70"/>
  <c r="AO7" i="70" s="1"/>
  <c r="AP6" i="70"/>
  <c r="AM6" i="70"/>
  <c r="AU6" i="70" s="1"/>
  <c r="AL6" i="70"/>
  <c r="AQ6" i="70" s="1"/>
  <c r="AK6" i="70"/>
  <c r="AP5" i="70"/>
  <c r="AM5" i="70"/>
  <c r="AU5" i="70" s="1"/>
  <c r="AL5" i="70"/>
  <c r="AQ5" i="70" s="1"/>
  <c r="AK5" i="70"/>
  <c r="AO5" i="70" s="1"/>
  <c r="AH23" i="68"/>
  <c r="AG23" i="68"/>
  <c r="AF23" i="68"/>
  <c r="AE23" i="68"/>
  <c r="AD23" i="68"/>
  <c r="AC23" i="68"/>
  <c r="AB23" i="68"/>
  <c r="AA23" i="68"/>
  <c r="Z23" i="68"/>
  <c r="Y23" i="68"/>
  <c r="X23" i="68"/>
  <c r="W23" i="68"/>
  <c r="V23" i="68"/>
  <c r="U23" i="68"/>
  <c r="T23" i="68"/>
  <c r="S23" i="68"/>
  <c r="R23" i="68"/>
  <c r="Q23" i="68"/>
  <c r="P23" i="68"/>
  <c r="O23" i="68"/>
  <c r="N23" i="68"/>
  <c r="M23" i="68"/>
  <c r="L23" i="68"/>
  <c r="K23" i="68"/>
  <c r="J23" i="68"/>
  <c r="I23" i="68"/>
  <c r="H23" i="68"/>
  <c r="G23" i="68"/>
  <c r="F23" i="68"/>
  <c r="E23" i="68"/>
  <c r="AH22" i="68"/>
  <c r="AG22" i="68"/>
  <c r="AF22" i="68"/>
  <c r="AE22" i="68"/>
  <c r="AD22" i="68"/>
  <c r="AC22" i="68"/>
  <c r="AB22" i="68"/>
  <c r="AA22" i="68"/>
  <c r="Z22" i="68"/>
  <c r="Y22" i="68"/>
  <c r="X22" i="68"/>
  <c r="W22" i="68"/>
  <c r="V22" i="68"/>
  <c r="U22" i="68"/>
  <c r="T22" i="68"/>
  <c r="S22" i="68"/>
  <c r="R22" i="68"/>
  <c r="Q22" i="68"/>
  <c r="P22" i="68"/>
  <c r="O22" i="68"/>
  <c r="N22" i="68"/>
  <c r="M22" i="68"/>
  <c r="L22" i="68"/>
  <c r="K22" i="68"/>
  <c r="J22" i="68"/>
  <c r="I22" i="68"/>
  <c r="H22" i="68"/>
  <c r="G22" i="68"/>
  <c r="F22" i="68"/>
  <c r="E22" i="68"/>
  <c r="AH21" i="68"/>
  <c r="AG21" i="68"/>
  <c r="AF21" i="68"/>
  <c r="AE21" i="68"/>
  <c r="AD21" i="68"/>
  <c r="AC21" i="68"/>
  <c r="AB21" i="68"/>
  <c r="AA21" i="68"/>
  <c r="Z21" i="68"/>
  <c r="Y21" i="68"/>
  <c r="X21" i="68"/>
  <c r="W21" i="68"/>
  <c r="V21" i="68"/>
  <c r="U21" i="68"/>
  <c r="T21" i="68"/>
  <c r="S21" i="68"/>
  <c r="R21" i="68"/>
  <c r="Q21" i="68"/>
  <c r="P21" i="68"/>
  <c r="O21" i="68"/>
  <c r="N21" i="68"/>
  <c r="M21" i="68"/>
  <c r="L21" i="68"/>
  <c r="K21" i="68"/>
  <c r="J21" i="68"/>
  <c r="I21" i="68"/>
  <c r="H21" i="68"/>
  <c r="G21" i="68"/>
  <c r="F21" i="68"/>
  <c r="E21" i="68"/>
  <c r="AO20" i="68"/>
  <c r="AL20" i="68"/>
  <c r="AK20" i="68"/>
  <c r="AP20" i="68" s="1"/>
  <c r="AJ20" i="68"/>
  <c r="AO19" i="68"/>
  <c r="AL19" i="68"/>
  <c r="AK19" i="68"/>
  <c r="AP19" i="68" s="1"/>
  <c r="AJ19" i="68"/>
  <c r="AO18" i="68"/>
  <c r="AL18" i="68"/>
  <c r="AK18" i="68"/>
  <c r="AP18" i="68" s="1"/>
  <c r="AJ18" i="68"/>
  <c r="AO17" i="68"/>
  <c r="AL17" i="68"/>
  <c r="AK17" i="68"/>
  <c r="AP17" i="68" s="1"/>
  <c r="AJ17" i="68"/>
  <c r="AO16" i="68"/>
  <c r="AL16" i="68"/>
  <c r="AK16" i="68"/>
  <c r="AP16" i="68" s="1"/>
  <c r="AJ16" i="68"/>
  <c r="AO15" i="68"/>
  <c r="AL15" i="68"/>
  <c r="AT15" i="68" s="1"/>
  <c r="AK15" i="68"/>
  <c r="AP15" i="68" s="1"/>
  <c r="AJ15" i="68"/>
  <c r="AN15" i="68" s="1"/>
  <c r="AO14" i="68"/>
  <c r="AL14" i="68"/>
  <c r="AT14" i="68" s="1"/>
  <c r="AK14" i="68"/>
  <c r="AP14" i="68" s="1"/>
  <c r="AJ14" i="68"/>
  <c r="AO13" i="68"/>
  <c r="AL13" i="68"/>
  <c r="AT13" i="68" s="1"/>
  <c r="AK13" i="68"/>
  <c r="AP13" i="68" s="1"/>
  <c r="AJ13" i="68"/>
  <c r="AN13" i="68" s="1"/>
  <c r="AO12" i="68"/>
  <c r="AL12" i="68"/>
  <c r="AT12" i="68" s="1"/>
  <c r="AK12" i="68"/>
  <c r="AP12" i="68" s="1"/>
  <c r="AJ12" i="68"/>
  <c r="AO11" i="68"/>
  <c r="AL11" i="68"/>
  <c r="AT11" i="68" s="1"/>
  <c r="AK11" i="68"/>
  <c r="AP11" i="68" s="1"/>
  <c r="AJ11" i="68"/>
  <c r="AN11" i="68" s="1"/>
  <c r="AO10" i="68"/>
  <c r="AL10" i="68"/>
  <c r="AT10" i="68" s="1"/>
  <c r="AK10" i="68"/>
  <c r="AP10" i="68" s="1"/>
  <c r="AJ10" i="68"/>
  <c r="AO9" i="68"/>
  <c r="AL9" i="68"/>
  <c r="AT9" i="68" s="1"/>
  <c r="AK9" i="68"/>
  <c r="AP9" i="68" s="1"/>
  <c r="AJ9" i="68"/>
  <c r="AN9" i="68" s="1"/>
  <c r="AO8" i="68"/>
  <c r="AL8" i="68"/>
  <c r="AT8" i="68" s="1"/>
  <c r="AK8" i="68"/>
  <c r="AP8" i="68" s="1"/>
  <c r="AJ8" i="68"/>
  <c r="AO7" i="68"/>
  <c r="AL7" i="68"/>
  <c r="AT7" i="68" s="1"/>
  <c r="AK7" i="68"/>
  <c r="AP7" i="68" s="1"/>
  <c r="AJ7" i="68"/>
  <c r="AN7" i="68" s="1"/>
  <c r="AO6" i="68"/>
  <c r="AL6" i="68"/>
  <c r="AT6" i="68" s="1"/>
  <c r="AK6" i="68"/>
  <c r="AP6" i="68" s="1"/>
  <c r="AJ6" i="68"/>
  <c r="AO5" i="68"/>
  <c r="AL5" i="68"/>
  <c r="AT5" i="68" s="1"/>
  <c r="AK5" i="68"/>
  <c r="AP5" i="68" s="1"/>
  <c r="AJ5" i="68"/>
  <c r="AN5" i="68" s="1"/>
  <c r="AH23" i="67"/>
  <c r="AH22" i="67"/>
  <c r="AH21" i="67"/>
  <c r="AI23" i="67"/>
  <c r="AG23" i="67"/>
  <c r="AF23" i="67"/>
  <c r="AE23" i="67"/>
  <c r="AD23" i="67"/>
  <c r="AC23" i="67"/>
  <c r="AB23" i="67"/>
  <c r="AA23" i="67"/>
  <c r="Z23" i="67"/>
  <c r="Y23" i="67"/>
  <c r="X23" i="67"/>
  <c r="W23" i="67"/>
  <c r="V23" i="67"/>
  <c r="U23" i="67"/>
  <c r="T23" i="67"/>
  <c r="S23" i="67"/>
  <c r="R23" i="67"/>
  <c r="Q23" i="67"/>
  <c r="P23" i="67"/>
  <c r="O23" i="67"/>
  <c r="N23" i="67"/>
  <c r="M23" i="67"/>
  <c r="L23" i="67"/>
  <c r="K23" i="67"/>
  <c r="J23" i="67"/>
  <c r="I23" i="67"/>
  <c r="H23" i="67"/>
  <c r="G23" i="67"/>
  <c r="F23" i="67"/>
  <c r="E23" i="67"/>
  <c r="AI22" i="67"/>
  <c r="AG22" i="67"/>
  <c r="AF22" i="67"/>
  <c r="AE22" i="67"/>
  <c r="AD22" i="67"/>
  <c r="AC22" i="67"/>
  <c r="AB22" i="67"/>
  <c r="AA22" i="67"/>
  <c r="Z22" i="67"/>
  <c r="Y22" i="67"/>
  <c r="X22" i="67"/>
  <c r="W22" i="67"/>
  <c r="V22" i="67"/>
  <c r="U22" i="67"/>
  <c r="T22" i="67"/>
  <c r="S22" i="67"/>
  <c r="R22" i="67"/>
  <c r="Q22" i="67"/>
  <c r="P22" i="67"/>
  <c r="O22" i="67"/>
  <c r="N22" i="67"/>
  <c r="M22" i="67"/>
  <c r="L22" i="67"/>
  <c r="K22" i="67"/>
  <c r="J22" i="67"/>
  <c r="I22" i="67"/>
  <c r="H22" i="67"/>
  <c r="G22" i="67"/>
  <c r="F22" i="67"/>
  <c r="E22" i="67"/>
  <c r="AI21" i="67"/>
  <c r="AG21" i="67"/>
  <c r="AF21" i="67"/>
  <c r="AE21" i="67"/>
  <c r="AD21" i="67"/>
  <c r="AC21" i="67"/>
  <c r="AB21" i="67"/>
  <c r="AA21" i="67"/>
  <c r="Z21" i="67"/>
  <c r="Y21" i="67"/>
  <c r="X21" i="67"/>
  <c r="W21" i="67"/>
  <c r="V21" i="67"/>
  <c r="U21" i="67"/>
  <c r="T21" i="67"/>
  <c r="S21" i="67"/>
  <c r="R21" i="67"/>
  <c r="Q21" i="67"/>
  <c r="P21" i="67"/>
  <c r="O21" i="67"/>
  <c r="N21" i="67"/>
  <c r="M21" i="67"/>
  <c r="L21" i="67"/>
  <c r="K21" i="67"/>
  <c r="J21" i="67"/>
  <c r="I21" i="67"/>
  <c r="H21" i="67"/>
  <c r="G21" i="67"/>
  <c r="F21" i="67"/>
  <c r="E21" i="67"/>
  <c r="AP20" i="67"/>
  <c r="AM20" i="67"/>
  <c r="AL20" i="67"/>
  <c r="AQ20" i="67" s="1"/>
  <c r="AK20" i="67"/>
  <c r="AO20" i="67" s="1"/>
  <c r="AP19" i="67"/>
  <c r="AM19" i="67"/>
  <c r="AL19" i="67"/>
  <c r="AQ19" i="67" s="1"/>
  <c r="AK19" i="67"/>
  <c r="AO19" i="67" s="1"/>
  <c r="AP18" i="67"/>
  <c r="AM18" i="67"/>
  <c r="AL18" i="67"/>
  <c r="AQ18" i="67" s="1"/>
  <c r="AK18" i="67"/>
  <c r="AO18" i="67" s="1"/>
  <c r="AP17" i="67"/>
  <c r="AM17" i="67"/>
  <c r="AL17" i="67"/>
  <c r="AQ17" i="67" s="1"/>
  <c r="AK17" i="67"/>
  <c r="AO17" i="67" s="1"/>
  <c r="AP16" i="67"/>
  <c r="AM16" i="67"/>
  <c r="AL16" i="67"/>
  <c r="AQ16" i="67" s="1"/>
  <c r="AK16" i="67"/>
  <c r="AO16" i="67" s="1"/>
  <c r="AP15" i="67"/>
  <c r="AM15" i="67"/>
  <c r="AU15" i="67" s="1"/>
  <c r="AL15" i="67"/>
  <c r="AQ15" i="67" s="1"/>
  <c r="AK15" i="67"/>
  <c r="AP14" i="67"/>
  <c r="AM14" i="67"/>
  <c r="AU14" i="67" s="1"/>
  <c r="AL14" i="67"/>
  <c r="AQ14" i="67" s="1"/>
  <c r="AK14" i="67"/>
  <c r="AO14" i="67" s="1"/>
  <c r="AP13" i="67"/>
  <c r="AM13" i="67"/>
  <c r="AU13" i="67" s="1"/>
  <c r="AL13" i="67"/>
  <c r="AQ13" i="67" s="1"/>
  <c r="AK13" i="67"/>
  <c r="AP12" i="67"/>
  <c r="AM12" i="67"/>
  <c r="AU12" i="67" s="1"/>
  <c r="AL12" i="67"/>
  <c r="AQ12" i="67" s="1"/>
  <c r="AK12" i="67"/>
  <c r="AO12" i="67" s="1"/>
  <c r="AP11" i="67"/>
  <c r="AM11" i="67"/>
  <c r="AU11" i="67" s="1"/>
  <c r="AL11" i="67"/>
  <c r="AQ11" i="67" s="1"/>
  <c r="AK11" i="67"/>
  <c r="AP10" i="67"/>
  <c r="AM10" i="67"/>
  <c r="AU10" i="67" s="1"/>
  <c r="AL10" i="67"/>
  <c r="AQ10" i="67" s="1"/>
  <c r="AK10" i="67"/>
  <c r="AO10" i="67" s="1"/>
  <c r="AP9" i="67"/>
  <c r="AM9" i="67"/>
  <c r="AU9" i="67" s="1"/>
  <c r="AL9" i="67"/>
  <c r="AQ9" i="67" s="1"/>
  <c r="AK9" i="67"/>
  <c r="AP8" i="67"/>
  <c r="AM8" i="67"/>
  <c r="AU8" i="67" s="1"/>
  <c r="AL8" i="67"/>
  <c r="AQ8" i="67" s="1"/>
  <c r="AK8" i="67"/>
  <c r="AO8" i="67" s="1"/>
  <c r="AP7" i="67"/>
  <c r="AM7" i="67"/>
  <c r="AU7" i="67" s="1"/>
  <c r="AL7" i="67"/>
  <c r="AQ7" i="67" s="1"/>
  <c r="AK7" i="67"/>
  <c r="AP6" i="67"/>
  <c r="AM6" i="67"/>
  <c r="AU6" i="67" s="1"/>
  <c r="AL6" i="67"/>
  <c r="AQ6" i="67" s="1"/>
  <c r="AK6" i="67"/>
  <c r="AO6" i="67" s="1"/>
  <c r="AP5" i="67"/>
  <c r="AM5" i="67"/>
  <c r="AU5" i="67" s="1"/>
  <c r="AL5" i="67"/>
  <c r="AQ5" i="67" s="1"/>
  <c r="AK5" i="67"/>
  <c r="AH23" i="65"/>
  <c r="AG23" i="65"/>
  <c r="AF23" i="65"/>
  <c r="AE23" i="65"/>
  <c r="AD23" i="65"/>
  <c r="AC23" i="65"/>
  <c r="AB23" i="65"/>
  <c r="AA23" i="65"/>
  <c r="Z23" i="65"/>
  <c r="Y23" i="65"/>
  <c r="X23" i="65"/>
  <c r="W23" i="65"/>
  <c r="V23" i="65"/>
  <c r="U23" i="65"/>
  <c r="T23" i="65"/>
  <c r="S23" i="65"/>
  <c r="R23" i="65"/>
  <c r="Q23" i="65"/>
  <c r="P23" i="65"/>
  <c r="O23" i="65"/>
  <c r="N23" i="65"/>
  <c r="M23" i="65"/>
  <c r="L23" i="65"/>
  <c r="K23" i="65"/>
  <c r="J23" i="65"/>
  <c r="I23" i="65"/>
  <c r="H23" i="65"/>
  <c r="G23" i="65"/>
  <c r="F23" i="65"/>
  <c r="E23" i="65"/>
  <c r="AH22" i="65"/>
  <c r="AG22" i="65"/>
  <c r="AF22" i="65"/>
  <c r="AE22" i="65"/>
  <c r="AD22" i="65"/>
  <c r="AC22" i="65"/>
  <c r="AB22" i="65"/>
  <c r="AA22" i="65"/>
  <c r="Z22" i="65"/>
  <c r="Y22" i="65"/>
  <c r="X22" i="65"/>
  <c r="W22" i="65"/>
  <c r="V22" i="65"/>
  <c r="U22" i="65"/>
  <c r="T22" i="65"/>
  <c r="S22" i="65"/>
  <c r="R22" i="65"/>
  <c r="Q22" i="65"/>
  <c r="P22" i="65"/>
  <c r="O22" i="65"/>
  <c r="N22" i="65"/>
  <c r="M22" i="65"/>
  <c r="L22" i="65"/>
  <c r="K22" i="65"/>
  <c r="J22" i="65"/>
  <c r="I22" i="65"/>
  <c r="H22" i="65"/>
  <c r="G22" i="65"/>
  <c r="F22" i="65"/>
  <c r="E22" i="65"/>
  <c r="AH21" i="65"/>
  <c r="AG21" i="65"/>
  <c r="AF21" i="65"/>
  <c r="AE21" i="65"/>
  <c r="AD21" i="65"/>
  <c r="AC21" i="65"/>
  <c r="AB21" i="65"/>
  <c r="AA21" i="65"/>
  <c r="Z21" i="65"/>
  <c r="Y21" i="65"/>
  <c r="X21" i="65"/>
  <c r="W21" i="65"/>
  <c r="V21" i="65"/>
  <c r="U21" i="65"/>
  <c r="T21" i="65"/>
  <c r="S21" i="65"/>
  <c r="R21" i="65"/>
  <c r="Q21" i="65"/>
  <c r="P21" i="65"/>
  <c r="O21" i="65"/>
  <c r="N21" i="65"/>
  <c r="M21" i="65"/>
  <c r="L21" i="65"/>
  <c r="K21" i="65"/>
  <c r="J21" i="65"/>
  <c r="I21" i="65"/>
  <c r="H21" i="65"/>
  <c r="G21" i="65"/>
  <c r="F21" i="65"/>
  <c r="E21" i="65"/>
  <c r="AO20" i="65"/>
  <c r="AL20" i="65"/>
  <c r="AK20" i="65"/>
  <c r="AP20" i="65" s="1"/>
  <c r="AJ20" i="65"/>
  <c r="AN20" i="65" s="1"/>
  <c r="AO19" i="65"/>
  <c r="AL19" i="65"/>
  <c r="AK19" i="65"/>
  <c r="AP19" i="65" s="1"/>
  <c r="AJ19" i="65"/>
  <c r="AN19" i="65" s="1"/>
  <c r="AO18" i="65"/>
  <c r="AL18" i="65"/>
  <c r="AK18" i="65"/>
  <c r="AP18" i="65" s="1"/>
  <c r="AJ18" i="65"/>
  <c r="AN18" i="65" s="1"/>
  <c r="AO17" i="65"/>
  <c r="AL17" i="65"/>
  <c r="AK17" i="65"/>
  <c r="AP17" i="65" s="1"/>
  <c r="AJ17" i="65"/>
  <c r="AN17" i="65" s="1"/>
  <c r="AO16" i="65"/>
  <c r="AL16" i="65"/>
  <c r="AK16" i="65"/>
  <c r="AP16" i="65" s="1"/>
  <c r="AJ16" i="65"/>
  <c r="AN16" i="65" s="1"/>
  <c r="AO15" i="65"/>
  <c r="AL15" i="65"/>
  <c r="AT15" i="65" s="1"/>
  <c r="AK15" i="65"/>
  <c r="AP15" i="65" s="1"/>
  <c r="AJ15" i="65"/>
  <c r="AO14" i="65"/>
  <c r="AL14" i="65"/>
  <c r="AT14" i="65" s="1"/>
  <c r="AK14" i="65"/>
  <c r="AP14" i="65" s="1"/>
  <c r="AJ14" i="65"/>
  <c r="AN14" i="65" s="1"/>
  <c r="AO13" i="65"/>
  <c r="AL13" i="65"/>
  <c r="AT13" i="65" s="1"/>
  <c r="AK13" i="65"/>
  <c r="AP13" i="65" s="1"/>
  <c r="AJ13" i="65"/>
  <c r="AO12" i="65"/>
  <c r="AL12" i="65"/>
  <c r="AT12" i="65" s="1"/>
  <c r="AK12" i="65"/>
  <c r="AP12" i="65" s="1"/>
  <c r="AJ12" i="65"/>
  <c r="AN12" i="65" s="1"/>
  <c r="AO11" i="65"/>
  <c r="AL11" i="65"/>
  <c r="AT11" i="65" s="1"/>
  <c r="AK11" i="65"/>
  <c r="AP11" i="65" s="1"/>
  <c r="AJ11" i="65"/>
  <c r="AO10" i="65"/>
  <c r="AL10" i="65"/>
  <c r="AT10" i="65" s="1"/>
  <c r="AK10" i="65"/>
  <c r="AP10" i="65" s="1"/>
  <c r="AJ10" i="65"/>
  <c r="AN10" i="65" s="1"/>
  <c r="AO9" i="65"/>
  <c r="AL9" i="65"/>
  <c r="AT9" i="65" s="1"/>
  <c r="AK9" i="65"/>
  <c r="AP9" i="65" s="1"/>
  <c r="AJ9" i="65"/>
  <c r="AO8" i="65"/>
  <c r="AL8" i="65"/>
  <c r="AT8" i="65" s="1"/>
  <c r="AK8" i="65"/>
  <c r="AP8" i="65" s="1"/>
  <c r="AJ8" i="65"/>
  <c r="AN8" i="65" s="1"/>
  <c r="AO7" i="65"/>
  <c r="AL7" i="65"/>
  <c r="AT7" i="65" s="1"/>
  <c r="AK7" i="65"/>
  <c r="AP7" i="65" s="1"/>
  <c r="AJ7" i="65"/>
  <c r="AO6" i="65"/>
  <c r="AL6" i="65"/>
  <c r="AT6" i="65" s="1"/>
  <c r="AK6" i="65"/>
  <c r="AP6" i="65" s="1"/>
  <c r="AJ6" i="65"/>
  <c r="AN6" i="65" s="1"/>
  <c r="AO5" i="65"/>
  <c r="AL5" i="65"/>
  <c r="AT5" i="65" s="1"/>
  <c r="AK5" i="65"/>
  <c r="AP5" i="65" s="1"/>
  <c r="AJ5" i="65"/>
  <c r="AI23" i="64"/>
  <c r="AH23" i="64"/>
  <c r="AG23" i="64"/>
  <c r="AF23" i="64"/>
  <c r="AE23" i="64"/>
  <c r="AD23" i="64"/>
  <c r="AC23" i="64"/>
  <c r="AB23" i="64"/>
  <c r="AA23" i="64"/>
  <c r="Z23" i="64"/>
  <c r="Y23" i="64"/>
  <c r="X23" i="64"/>
  <c r="W23" i="64"/>
  <c r="V23" i="64"/>
  <c r="U23" i="64"/>
  <c r="T23" i="64"/>
  <c r="S23" i="64"/>
  <c r="R23" i="64"/>
  <c r="Q23" i="64"/>
  <c r="P23" i="64"/>
  <c r="O23" i="64"/>
  <c r="N23" i="64"/>
  <c r="M23" i="64"/>
  <c r="L23" i="64"/>
  <c r="K23" i="64"/>
  <c r="J23" i="64"/>
  <c r="I23" i="64"/>
  <c r="H23" i="64"/>
  <c r="G23" i="64"/>
  <c r="F23" i="64"/>
  <c r="E23" i="64"/>
  <c r="AI22" i="64"/>
  <c r="AH22" i="64"/>
  <c r="AG22" i="64"/>
  <c r="AF22" i="64"/>
  <c r="AE22" i="64"/>
  <c r="AD22" i="64"/>
  <c r="AC22" i="64"/>
  <c r="AB22" i="64"/>
  <c r="AA22" i="64"/>
  <c r="Z22" i="64"/>
  <c r="Y22" i="64"/>
  <c r="X22" i="64"/>
  <c r="W22" i="64"/>
  <c r="V22" i="64"/>
  <c r="U22" i="64"/>
  <c r="T22" i="64"/>
  <c r="S22" i="64"/>
  <c r="R22" i="64"/>
  <c r="Q22" i="64"/>
  <c r="P22" i="64"/>
  <c r="O22" i="64"/>
  <c r="N22" i="64"/>
  <c r="M22" i="64"/>
  <c r="L22" i="64"/>
  <c r="K22" i="64"/>
  <c r="J22" i="64"/>
  <c r="I22" i="64"/>
  <c r="H22" i="64"/>
  <c r="G22" i="64"/>
  <c r="F22" i="64"/>
  <c r="E22" i="64"/>
  <c r="AI21" i="64"/>
  <c r="AH21" i="64"/>
  <c r="AG21" i="64"/>
  <c r="AF21" i="64"/>
  <c r="AE21" i="64"/>
  <c r="AD21" i="64"/>
  <c r="AC21" i="64"/>
  <c r="AB21" i="64"/>
  <c r="AA21" i="64"/>
  <c r="Z21" i="64"/>
  <c r="Y21" i="64"/>
  <c r="X21" i="64"/>
  <c r="W21" i="64"/>
  <c r="V21" i="64"/>
  <c r="U21" i="64"/>
  <c r="T21" i="64"/>
  <c r="S21" i="64"/>
  <c r="R21" i="64"/>
  <c r="Q21" i="64"/>
  <c r="P21" i="64"/>
  <c r="O21" i="64"/>
  <c r="N21" i="64"/>
  <c r="M21" i="64"/>
  <c r="L21" i="64"/>
  <c r="K21" i="64"/>
  <c r="J21" i="64"/>
  <c r="I21" i="64"/>
  <c r="H21" i="64"/>
  <c r="G21" i="64"/>
  <c r="F21" i="64"/>
  <c r="E21" i="64"/>
  <c r="AP20" i="64"/>
  <c r="AM20" i="64"/>
  <c r="AL20" i="64"/>
  <c r="AQ20" i="64" s="1"/>
  <c r="AK20" i="64"/>
  <c r="AP19" i="64"/>
  <c r="AM19" i="64"/>
  <c r="AL19" i="64"/>
  <c r="AQ19" i="64" s="1"/>
  <c r="AK19" i="64"/>
  <c r="AO19" i="64" s="1"/>
  <c r="AP18" i="64"/>
  <c r="AM18" i="64"/>
  <c r="AL18" i="64"/>
  <c r="AQ18" i="64" s="1"/>
  <c r="AK18" i="64"/>
  <c r="AP17" i="64"/>
  <c r="AM17" i="64"/>
  <c r="AL17" i="64"/>
  <c r="AQ17" i="64" s="1"/>
  <c r="AK17" i="64"/>
  <c r="AO17" i="64" s="1"/>
  <c r="AP16" i="64"/>
  <c r="AM16" i="64"/>
  <c r="AL16" i="64"/>
  <c r="AQ16" i="64" s="1"/>
  <c r="AK16" i="64"/>
  <c r="AP15" i="64"/>
  <c r="AM15" i="64"/>
  <c r="AU15" i="64" s="1"/>
  <c r="AL15" i="64"/>
  <c r="AQ15" i="64" s="1"/>
  <c r="AK15" i="64"/>
  <c r="AP14" i="64"/>
  <c r="AM14" i="64"/>
  <c r="AU14" i="64" s="1"/>
  <c r="AL14" i="64"/>
  <c r="AQ14" i="64" s="1"/>
  <c r="AK14" i="64"/>
  <c r="AO14" i="64" s="1"/>
  <c r="AP13" i="64"/>
  <c r="AM13" i="64"/>
  <c r="AU13" i="64" s="1"/>
  <c r="AL13" i="64"/>
  <c r="AQ13" i="64" s="1"/>
  <c r="AK13" i="64"/>
  <c r="AO13" i="64" s="1"/>
  <c r="AP12" i="64"/>
  <c r="AM12" i="64"/>
  <c r="AU12" i="64" s="1"/>
  <c r="AL12" i="64"/>
  <c r="AQ12" i="64" s="1"/>
  <c r="AK12" i="64"/>
  <c r="AP11" i="64"/>
  <c r="AM11" i="64"/>
  <c r="AU11" i="64" s="1"/>
  <c r="AL11" i="64"/>
  <c r="AQ11" i="64" s="1"/>
  <c r="AK11" i="64"/>
  <c r="AP10" i="64"/>
  <c r="AM10" i="64"/>
  <c r="AU10" i="64" s="1"/>
  <c r="AL10" i="64"/>
  <c r="AQ10" i="64" s="1"/>
  <c r="AK10" i="64"/>
  <c r="AO10" i="64" s="1"/>
  <c r="AP9" i="64"/>
  <c r="AM9" i="64"/>
  <c r="AU9" i="64" s="1"/>
  <c r="AL9" i="64"/>
  <c r="AQ9" i="64" s="1"/>
  <c r="AK9" i="64"/>
  <c r="AO9" i="64" s="1"/>
  <c r="AP8" i="64"/>
  <c r="AM8" i="64"/>
  <c r="AU8" i="64" s="1"/>
  <c r="AL8" i="64"/>
  <c r="AQ8" i="64" s="1"/>
  <c r="AK8" i="64"/>
  <c r="AP7" i="64"/>
  <c r="AM7" i="64"/>
  <c r="AU7" i="64" s="1"/>
  <c r="AL7" i="64"/>
  <c r="AQ7" i="64" s="1"/>
  <c r="AK7" i="64"/>
  <c r="AP6" i="64"/>
  <c r="AM6" i="64"/>
  <c r="AU6" i="64" s="1"/>
  <c r="AL6" i="64"/>
  <c r="AQ6" i="64" s="1"/>
  <c r="AK6" i="64"/>
  <c r="AO6" i="64" s="1"/>
  <c r="AP5" i="64"/>
  <c r="AM5" i="64"/>
  <c r="AU5" i="64" s="1"/>
  <c r="AL5" i="64"/>
  <c r="AQ5" i="64" s="1"/>
  <c r="AK5" i="64"/>
  <c r="AO5" i="64" s="1"/>
  <c r="AH23" i="63"/>
  <c r="AH22" i="63"/>
  <c r="AH21" i="63"/>
  <c r="AI23" i="63"/>
  <c r="AG23" i="63"/>
  <c r="AF23" i="63"/>
  <c r="AE23" i="63"/>
  <c r="AD23" i="63"/>
  <c r="AC23" i="63"/>
  <c r="AB23" i="63"/>
  <c r="AA23" i="63"/>
  <c r="Z23" i="63"/>
  <c r="Y23" i="63"/>
  <c r="X23" i="63"/>
  <c r="W23" i="63"/>
  <c r="V23" i="63"/>
  <c r="U23" i="63"/>
  <c r="T23" i="63"/>
  <c r="S23" i="63"/>
  <c r="R23" i="63"/>
  <c r="Q23" i="63"/>
  <c r="P23" i="63"/>
  <c r="O23" i="63"/>
  <c r="N23" i="63"/>
  <c r="M23" i="63"/>
  <c r="L23" i="63"/>
  <c r="K23" i="63"/>
  <c r="J23" i="63"/>
  <c r="I23" i="63"/>
  <c r="H23" i="63"/>
  <c r="G23" i="63"/>
  <c r="F23" i="63"/>
  <c r="E23" i="63"/>
  <c r="AI22" i="63"/>
  <c r="AG22" i="63"/>
  <c r="AF22" i="63"/>
  <c r="AE22" i="63"/>
  <c r="AD22" i="63"/>
  <c r="AC22" i="63"/>
  <c r="AB22" i="63"/>
  <c r="AA22" i="63"/>
  <c r="Z22" i="63"/>
  <c r="Y22" i="63"/>
  <c r="X22" i="63"/>
  <c r="W22" i="63"/>
  <c r="V22" i="63"/>
  <c r="U22" i="63"/>
  <c r="T22" i="63"/>
  <c r="S22" i="63"/>
  <c r="R22" i="63"/>
  <c r="Q22" i="63"/>
  <c r="P22" i="63"/>
  <c r="O22" i="63"/>
  <c r="N22" i="63"/>
  <c r="M22" i="63"/>
  <c r="L22" i="63"/>
  <c r="K22" i="63"/>
  <c r="J22" i="63"/>
  <c r="I22" i="63"/>
  <c r="H22" i="63"/>
  <c r="G22" i="63"/>
  <c r="F22" i="63"/>
  <c r="E22" i="63"/>
  <c r="AI21" i="63"/>
  <c r="AG21" i="63"/>
  <c r="AF21" i="63"/>
  <c r="AE21" i="63"/>
  <c r="AD21" i="63"/>
  <c r="AC21" i="63"/>
  <c r="AB21" i="63"/>
  <c r="AA21" i="63"/>
  <c r="Z21" i="63"/>
  <c r="Y21" i="63"/>
  <c r="X21" i="63"/>
  <c r="W21" i="63"/>
  <c r="V21" i="63"/>
  <c r="U21" i="63"/>
  <c r="T21" i="63"/>
  <c r="S21" i="63"/>
  <c r="R21" i="63"/>
  <c r="Q21" i="63"/>
  <c r="P21" i="63"/>
  <c r="O21" i="63"/>
  <c r="N21" i="63"/>
  <c r="M21" i="63"/>
  <c r="L21" i="63"/>
  <c r="K21" i="63"/>
  <c r="J21" i="63"/>
  <c r="I21" i="63"/>
  <c r="H21" i="63"/>
  <c r="G21" i="63"/>
  <c r="F21" i="63"/>
  <c r="E21" i="63"/>
  <c r="AP20" i="63"/>
  <c r="AM20" i="63"/>
  <c r="AL20" i="63"/>
  <c r="AQ20" i="63" s="1"/>
  <c r="AK20" i="63"/>
  <c r="AO20" i="63" s="1"/>
  <c r="AP19" i="63"/>
  <c r="AM19" i="63"/>
  <c r="AL19" i="63"/>
  <c r="AQ19" i="63" s="1"/>
  <c r="AK19" i="63"/>
  <c r="AO19" i="63" s="1"/>
  <c r="AP18" i="63"/>
  <c r="AM18" i="63"/>
  <c r="AL18" i="63"/>
  <c r="AQ18" i="63" s="1"/>
  <c r="AK18" i="63"/>
  <c r="AO18" i="63" s="1"/>
  <c r="AP17" i="63"/>
  <c r="AM17" i="63"/>
  <c r="AL17" i="63"/>
  <c r="AQ17" i="63" s="1"/>
  <c r="AK17" i="63"/>
  <c r="AO17" i="63" s="1"/>
  <c r="AP16" i="63"/>
  <c r="AM16" i="63"/>
  <c r="AL16" i="63"/>
  <c r="AQ16" i="63" s="1"/>
  <c r="AK16" i="63"/>
  <c r="AO16" i="63" s="1"/>
  <c r="AP15" i="63"/>
  <c r="AM15" i="63"/>
  <c r="AU15" i="63" s="1"/>
  <c r="AL15" i="63"/>
  <c r="AQ15" i="63" s="1"/>
  <c r="AK15" i="63"/>
  <c r="AP14" i="63"/>
  <c r="AM14" i="63"/>
  <c r="AU14" i="63" s="1"/>
  <c r="AL14" i="63"/>
  <c r="AQ14" i="63" s="1"/>
  <c r="AK14" i="63"/>
  <c r="AO14" i="63" s="1"/>
  <c r="AP13" i="63"/>
  <c r="AM13" i="63"/>
  <c r="AU13" i="63" s="1"/>
  <c r="AL13" i="63"/>
  <c r="AQ13" i="63" s="1"/>
  <c r="AK13" i="63"/>
  <c r="AP12" i="63"/>
  <c r="AM12" i="63"/>
  <c r="AU12" i="63" s="1"/>
  <c r="AL12" i="63"/>
  <c r="AQ12" i="63" s="1"/>
  <c r="AK12" i="63"/>
  <c r="AO12" i="63" s="1"/>
  <c r="AP11" i="63"/>
  <c r="AM11" i="63"/>
  <c r="AU11" i="63" s="1"/>
  <c r="AL11" i="63"/>
  <c r="AQ11" i="63" s="1"/>
  <c r="AK11" i="63"/>
  <c r="AP10" i="63"/>
  <c r="AM10" i="63"/>
  <c r="AU10" i="63" s="1"/>
  <c r="AL10" i="63"/>
  <c r="AQ10" i="63" s="1"/>
  <c r="AK10" i="63"/>
  <c r="AO10" i="63" s="1"/>
  <c r="AP9" i="63"/>
  <c r="AM9" i="63"/>
  <c r="AU9" i="63" s="1"/>
  <c r="AL9" i="63"/>
  <c r="AQ9" i="63" s="1"/>
  <c r="AK9" i="63"/>
  <c r="AP8" i="63"/>
  <c r="AM8" i="63"/>
  <c r="AU8" i="63" s="1"/>
  <c r="AL8" i="63"/>
  <c r="AQ8" i="63" s="1"/>
  <c r="AK8" i="63"/>
  <c r="AO8" i="63" s="1"/>
  <c r="AP7" i="63"/>
  <c r="AM7" i="63"/>
  <c r="AU7" i="63" s="1"/>
  <c r="AL7" i="63"/>
  <c r="AQ7" i="63" s="1"/>
  <c r="AK7" i="63"/>
  <c r="AP6" i="63"/>
  <c r="AM6" i="63"/>
  <c r="AU6" i="63" s="1"/>
  <c r="AL6" i="63"/>
  <c r="AQ6" i="63" s="1"/>
  <c r="AK6" i="63"/>
  <c r="AO6" i="63" s="1"/>
  <c r="AP5" i="63"/>
  <c r="AM5" i="63"/>
  <c r="AU5" i="63" s="1"/>
  <c r="AL5" i="63"/>
  <c r="AQ5" i="63" s="1"/>
  <c r="AK5" i="63"/>
  <c r="G21" i="62"/>
  <c r="H21" i="62"/>
  <c r="I21" i="62"/>
  <c r="AH23" i="62"/>
  <c r="AG23" i="62"/>
  <c r="AF23" i="62"/>
  <c r="AE23" i="62"/>
  <c r="AD23" i="62"/>
  <c r="AC23" i="62"/>
  <c r="AB23" i="62"/>
  <c r="AA23" i="62"/>
  <c r="Z23" i="62"/>
  <c r="Y23" i="62"/>
  <c r="X23" i="62"/>
  <c r="W23" i="62"/>
  <c r="V23" i="62"/>
  <c r="U23" i="62"/>
  <c r="T23" i="62"/>
  <c r="S23" i="62"/>
  <c r="R23" i="62"/>
  <c r="Q23" i="62"/>
  <c r="P23" i="62"/>
  <c r="O23" i="62"/>
  <c r="N23" i="62"/>
  <c r="M23" i="62"/>
  <c r="L23" i="62"/>
  <c r="K23" i="62"/>
  <c r="J23" i="62"/>
  <c r="I23" i="62"/>
  <c r="H23" i="62"/>
  <c r="G23" i="62"/>
  <c r="F23" i="62"/>
  <c r="E23" i="62"/>
  <c r="AH22" i="62"/>
  <c r="AG22" i="62"/>
  <c r="AF22" i="62"/>
  <c r="AE22" i="62"/>
  <c r="AD22" i="62"/>
  <c r="AC22" i="62"/>
  <c r="AB22" i="62"/>
  <c r="AA22" i="62"/>
  <c r="Z22" i="62"/>
  <c r="Y22" i="62"/>
  <c r="X22" i="62"/>
  <c r="W22" i="62"/>
  <c r="V22" i="62"/>
  <c r="U22" i="62"/>
  <c r="T22" i="62"/>
  <c r="S22" i="62"/>
  <c r="R22" i="62"/>
  <c r="Q22" i="62"/>
  <c r="P22" i="62"/>
  <c r="O22" i="62"/>
  <c r="N22" i="62"/>
  <c r="M22" i="62"/>
  <c r="L22" i="62"/>
  <c r="K22" i="62"/>
  <c r="J22" i="62"/>
  <c r="I22" i="62"/>
  <c r="H22" i="62"/>
  <c r="G22" i="62"/>
  <c r="F22" i="62"/>
  <c r="E22" i="62"/>
  <c r="AH21" i="62"/>
  <c r="AG21" i="62"/>
  <c r="AF21" i="62"/>
  <c r="AE21" i="62"/>
  <c r="AD21" i="62"/>
  <c r="AC21" i="62"/>
  <c r="AB21" i="62"/>
  <c r="AA21" i="62"/>
  <c r="Z21" i="62"/>
  <c r="Y21" i="62"/>
  <c r="X21" i="62"/>
  <c r="W21" i="62"/>
  <c r="V21" i="62"/>
  <c r="U21" i="62"/>
  <c r="T21" i="62"/>
  <c r="S21" i="62"/>
  <c r="R21" i="62"/>
  <c r="Q21" i="62"/>
  <c r="P21" i="62"/>
  <c r="O21" i="62"/>
  <c r="N21" i="62"/>
  <c r="M21" i="62"/>
  <c r="L21" i="62"/>
  <c r="K21" i="62"/>
  <c r="J21" i="62"/>
  <c r="F21" i="62"/>
  <c r="E21" i="62"/>
  <c r="AO20" i="62"/>
  <c r="AL20" i="62"/>
  <c r="AK20" i="62"/>
  <c r="AP20" i="62" s="1"/>
  <c r="AJ20" i="62"/>
  <c r="AN20" i="62" s="1"/>
  <c r="AQ20" i="62" s="1"/>
  <c r="AO19" i="62"/>
  <c r="AL19" i="62"/>
  <c r="AK19" i="62"/>
  <c r="AP19" i="62" s="1"/>
  <c r="AJ19" i="62"/>
  <c r="AN19" i="62" s="1"/>
  <c r="AO18" i="62"/>
  <c r="AL18" i="62"/>
  <c r="AK18" i="62"/>
  <c r="AP18" i="62" s="1"/>
  <c r="AJ18" i="62"/>
  <c r="AN18" i="62" s="1"/>
  <c r="AO17" i="62"/>
  <c r="AL17" i="62"/>
  <c r="AK17" i="62"/>
  <c r="AP17" i="62" s="1"/>
  <c r="AJ17" i="62"/>
  <c r="AN17" i="62" s="1"/>
  <c r="AO16" i="62"/>
  <c r="AL16" i="62"/>
  <c r="AK16" i="62"/>
  <c r="AP16" i="62" s="1"/>
  <c r="AJ16" i="62"/>
  <c r="AN16" i="62" s="1"/>
  <c r="AO15" i="62"/>
  <c r="AL15" i="62"/>
  <c r="AT15" i="62" s="1"/>
  <c r="AK15" i="62"/>
  <c r="AP15" i="62" s="1"/>
  <c r="AJ15" i="62"/>
  <c r="AO14" i="62"/>
  <c r="AL14" i="62"/>
  <c r="AT14" i="62" s="1"/>
  <c r="AK14" i="62"/>
  <c r="AP14" i="62" s="1"/>
  <c r="AJ14" i="62"/>
  <c r="AN14" i="62" s="1"/>
  <c r="AO13" i="62"/>
  <c r="AL13" i="62"/>
  <c r="AT13" i="62" s="1"/>
  <c r="AK13" i="62"/>
  <c r="AP13" i="62" s="1"/>
  <c r="AJ13" i="62"/>
  <c r="AO12" i="62"/>
  <c r="AL12" i="62"/>
  <c r="AT12" i="62" s="1"/>
  <c r="AK12" i="62"/>
  <c r="AP12" i="62" s="1"/>
  <c r="AJ12" i="62"/>
  <c r="AN12" i="62" s="1"/>
  <c r="AO11" i="62"/>
  <c r="AL11" i="62"/>
  <c r="AT11" i="62" s="1"/>
  <c r="AK11" i="62"/>
  <c r="AP11" i="62" s="1"/>
  <c r="AJ11" i="62"/>
  <c r="AO10" i="62"/>
  <c r="AL10" i="62"/>
  <c r="AT10" i="62" s="1"/>
  <c r="AK10" i="62"/>
  <c r="AP10" i="62" s="1"/>
  <c r="AJ10" i="62"/>
  <c r="AN10" i="62" s="1"/>
  <c r="AO9" i="62"/>
  <c r="AL9" i="62"/>
  <c r="AT9" i="62" s="1"/>
  <c r="AK9" i="62"/>
  <c r="AP9" i="62" s="1"/>
  <c r="AJ9" i="62"/>
  <c r="AO8" i="62"/>
  <c r="AL8" i="62"/>
  <c r="AT8" i="62" s="1"/>
  <c r="AK8" i="62"/>
  <c r="AP8" i="62" s="1"/>
  <c r="AJ8" i="62"/>
  <c r="AN8" i="62" s="1"/>
  <c r="AO7" i="62"/>
  <c r="AL7" i="62"/>
  <c r="AT7" i="62" s="1"/>
  <c r="AK7" i="62"/>
  <c r="AP7" i="62" s="1"/>
  <c r="AJ7" i="62"/>
  <c r="AO6" i="62"/>
  <c r="AL6" i="62"/>
  <c r="AT6" i="62" s="1"/>
  <c r="AK6" i="62"/>
  <c r="AP6" i="62" s="1"/>
  <c r="AJ6" i="62"/>
  <c r="AN6" i="62" s="1"/>
  <c r="AO5" i="62"/>
  <c r="AL5" i="62"/>
  <c r="AT5" i="62" s="1"/>
  <c r="AK5" i="62"/>
  <c r="AP5" i="62" s="1"/>
  <c r="AJ5" i="62"/>
  <c r="O23" i="61"/>
  <c r="N23" i="61"/>
  <c r="M23" i="61"/>
  <c r="L23" i="61"/>
  <c r="K23" i="61"/>
  <c r="J23" i="61"/>
  <c r="I23" i="61"/>
  <c r="H23" i="61"/>
  <c r="G23" i="61"/>
  <c r="F23" i="61"/>
  <c r="E23" i="61"/>
  <c r="O22" i="61"/>
  <c r="N22" i="61"/>
  <c r="M22" i="61"/>
  <c r="L22" i="61"/>
  <c r="K22" i="61"/>
  <c r="J22" i="61"/>
  <c r="I22" i="61"/>
  <c r="H22" i="61"/>
  <c r="G22" i="61"/>
  <c r="F22" i="61"/>
  <c r="E22" i="61"/>
  <c r="O21" i="61"/>
  <c r="N21" i="61"/>
  <c r="M21" i="61"/>
  <c r="L21" i="61"/>
  <c r="K21" i="61"/>
  <c r="J21" i="61"/>
  <c r="I21" i="61"/>
  <c r="H21" i="61"/>
  <c r="G21" i="61"/>
  <c r="F21" i="61"/>
  <c r="E21" i="61"/>
  <c r="V20" i="61"/>
  <c r="S20" i="61"/>
  <c r="R20" i="61"/>
  <c r="Q20" i="61"/>
  <c r="U20" i="61" s="1"/>
  <c r="V19" i="61"/>
  <c r="S19" i="61"/>
  <c r="R19" i="61"/>
  <c r="Q19" i="61"/>
  <c r="U19" i="61" s="1"/>
  <c r="V18" i="61"/>
  <c r="S18" i="61"/>
  <c r="R18" i="61"/>
  <c r="Q18" i="61"/>
  <c r="U18" i="61" s="1"/>
  <c r="V17" i="61"/>
  <c r="S17" i="61"/>
  <c r="R17" i="61"/>
  <c r="Q17" i="61"/>
  <c r="U17" i="61" s="1"/>
  <c r="V16" i="61"/>
  <c r="S16" i="61"/>
  <c r="R16" i="61"/>
  <c r="Q16" i="61"/>
  <c r="U16" i="61" s="1"/>
  <c r="V15" i="61"/>
  <c r="S15" i="61"/>
  <c r="AA15" i="61" s="1"/>
  <c r="R15" i="61"/>
  <c r="W15" i="61" s="1"/>
  <c r="Q15" i="61"/>
  <c r="U15" i="61" s="1"/>
  <c r="V14" i="61"/>
  <c r="S14" i="61"/>
  <c r="AA14" i="61" s="1"/>
  <c r="R14" i="61"/>
  <c r="Q14" i="61"/>
  <c r="U14" i="61" s="1"/>
  <c r="V13" i="61"/>
  <c r="S13" i="61"/>
  <c r="AA13" i="61" s="1"/>
  <c r="R13" i="61"/>
  <c r="W13" i="61" s="1"/>
  <c r="Q13" i="61"/>
  <c r="U13" i="61" s="1"/>
  <c r="V12" i="61"/>
  <c r="S12" i="61"/>
  <c r="AA12" i="61" s="1"/>
  <c r="R12" i="61"/>
  <c r="Q12" i="61"/>
  <c r="U12" i="61" s="1"/>
  <c r="V11" i="61"/>
  <c r="S11" i="61"/>
  <c r="AA11" i="61" s="1"/>
  <c r="R11" i="61"/>
  <c r="W11" i="61" s="1"/>
  <c r="Q11" i="61"/>
  <c r="U11" i="61" s="1"/>
  <c r="V10" i="61"/>
  <c r="S10" i="61"/>
  <c r="AA10" i="61" s="1"/>
  <c r="R10" i="61"/>
  <c r="Q10" i="61"/>
  <c r="U10" i="61" s="1"/>
  <c r="V9" i="61"/>
  <c r="S9" i="61"/>
  <c r="AA9" i="61" s="1"/>
  <c r="R9" i="61"/>
  <c r="W9" i="61" s="1"/>
  <c r="Q9" i="61"/>
  <c r="U9" i="61" s="1"/>
  <c r="V8" i="61"/>
  <c r="S8" i="61"/>
  <c r="AA8" i="61" s="1"/>
  <c r="R8" i="61"/>
  <c r="Q8" i="61"/>
  <c r="U8" i="61" s="1"/>
  <c r="V7" i="61"/>
  <c r="S7" i="61"/>
  <c r="AA7" i="61" s="1"/>
  <c r="R7" i="61"/>
  <c r="W7" i="61" s="1"/>
  <c r="Q7" i="61"/>
  <c r="U7" i="61" s="1"/>
  <c r="V6" i="61"/>
  <c r="S6" i="61"/>
  <c r="AA6" i="61" s="1"/>
  <c r="R6" i="61"/>
  <c r="Q6" i="61"/>
  <c r="U6" i="61" s="1"/>
  <c r="V5" i="61"/>
  <c r="S5" i="61"/>
  <c r="AA5" i="61" s="1"/>
  <c r="R5" i="61"/>
  <c r="W5" i="61" s="1"/>
  <c r="Q5" i="61"/>
  <c r="U5" i="61" s="1"/>
  <c r="AH23" i="58"/>
  <c r="AH22" i="58"/>
  <c r="AH21" i="58"/>
  <c r="AI23" i="58"/>
  <c r="AG23" i="58"/>
  <c r="AF23" i="58"/>
  <c r="AE23" i="58"/>
  <c r="AD23" i="58"/>
  <c r="AC23" i="58"/>
  <c r="AB23" i="58"/>
  <c r="AA23" i="58"/>
  <c r="Z23" i="58"/>
  <c r="Y23" i="58"/>
  <c r="X23" i="58"/>
  <c r="W23" i="58"/>
  <c r="V23" i="58"/>
  <c r="U23" i="58"/>
  <c r="T23" i="58"/>
  <c r="S23" i="58"/>
  <c r="R23" i="58"/>
  <c r="Q23" i="58"/>
  <c r="P23" i="58"/>
  <c r="O23" i="58"/>
  <c r="N23" i="58"/>
  <c r="M23" i="58"/>
  <c r="L23" i="58"/>
  <c r="K23" i="58"/>
  <c r="J23" i="58"/>
  <c r="I23" i="58"/>
  <c r="H23" i="58"/>
  <c r="G23" i="58"/>
  <c r="F23" i="58"/>
  <c r="E23" i="58"/>
  <c r="AI22" i="58"/>
  <c r="AG22" i="58"/>
  <c r="AF22" i="58"/>
  <c r="AE22" i="58"/>
  <c r="AD22" i="58"/>
  <c r="AC22" i="58"/>
  <c r="AB22" i="58"/>
  <c r="AA22" i="58"/>
  <c r="Z22" i="58"/>
  <c r="Y22" i="58"/>
  <c r="X22" i="58"/>
  <c r="W22" i="58"/>
  <c r="V22" i="58"/>
  <c r="U22" i="58"/>
  <c r="T22" i="58"/>
  <c r="S22" i="58"/>
  <c r="R22" i="58"/>
  <c r="Q22" i="58"/>
  <c r="P22" i="58"/>
  <c r="O22" i="58"/>
  <c r="N22" i="58"/>
  <c r="M22" i="58"/>
  <c r="L22" i="58"/>
  <c r="K22" i="58"/>
  <c r="J22" i="58"/>
  <c r="I22" i="58"/>
  <c r="H22" i="58"/>
  <c r="G22" i="58"/>
  <c r="F22" i="58"/>
  <c r="E22" i="58"/>
  <c r="AI21" i="58"/>
  <c r="AG21" i="58"/>
  <c r="AF21" i="58"/>
  <c r="AE21" i="58"/>
  <c r="AD21" i="58"/>
  <c r="AC21" i="58"/>
  <c r="AB21" i="58"/>
  <c r="AA21" i="58"/>
  <c r="Z21" i="58"/>
  <c r="Y21" i="58"/>
  <c r="X21" i="58"/>
  <c r="W21" i="58"/>
  <c r="V21" i="58"/>
  <c r="U21" i="58"/>
  <c r="T21" i="58"/>
  <c r="S21" i="58"/>
  <c r="R21" i="58"/>
  <c r="Q21" i="58"/>
  <c r="P21" i="58"/>
  <c r="O21" i="58"/>
  <c r="N21" i="58"/>
  <c r="M21" i="58"/>
  <c r="L21" i="58"/>
  <c r="K21" i="58"/>
  <c r="J21" i="58"/>
  <c r="I21" i="58"/>
  <c r="H21" i="58"/>
  <c r="G21" i="58"/>
  <c r="F21" i="58"/>
  <c r="E21" i="58"/>
  <c r="AP20" i="58"/>
  <c r="AM20" i="58"/>
  <c r="AL20" i="58"/>
  <c r="AQ20" i="58" s="1"/>
  <c r="AK20" i="58"/>
  <c r="AO20" i="58" s="1"/>
  <c r="AP19" i="58"/>
  <c r="AM19" i="58"/>
  <c r="AL19" i="58"/>
  <c r="AQ19" i="58" s="1"/>
  <c r="AK19" i="58"/>
  <c r="AO19" i="58" s="1"/>
  <c r="AP18" i="58"/>
  <c r="AM18" i="58"/>
  <c r="AL18" i="58"/>
  <c r="AQ18" i="58" s="1"/>
  <c r="AK18" i="58"/>
  <c r="AO18" i="58" s="1"/>
  <c r="AP17" i="58"/>
  <c r="AM17" i="58"/>
  <c r="AL17" i="58"/>
  <c r="AQ17" i="58" s="1"/>
  <c r="AK17" i="58"/>
  <c r="AO17" i="58" s="1"/>
  <c r="AP16" i="58"/>
  <c r="AM16" i="58"/>
  <c r="AL16" i="58"/>
  <c r="AQ16" i="58" s="1"/>
  <c r="AK16" i="58"/>
  <c r="AO16" i="58" s="1"/>
  <c r="AP15" i="58"/>
  <c r="AM15" i="58"/>
  <c r="AU15" i="58" s="1"/>
  <c r="AL15" i="58"/>
  <c r="AQ15" i="58" s="1"/>
  <c r="AK15" i="58"/>
  <c r="AP14" i="58"/>
  <c r="AM14" i="58"/>
  <c r="AU14" i="58" s="1"/>
  <c r="AL14" i="58"/>
  <c r="AQ14" i="58" s="1"/>
  <c r="AK14" i="58"/>
  <c r="AO14" i="58" s="1"/>
  <c r="AP13" i="58"/>
  <c r="AM13" i="58"/>
  <c r="AU13" i="58" s="1"/>
  <c r="AL13" i="58"/>
  <c r="AQ13" i="58" s="1"/>
  <c r="AK13" i="58"/>
  <c r="AP12" i="58"/>
  <c r="AM12" i="58"/>
  <c r="AU12" i="58" s="1"/>
  <c r="AL12" i="58"/>
  <c r="AQ12" i="58" s="1"/>
  <c r="AK12" i="58"/>
  <c r="AO12" i="58" s="1"/>
  <c r="AP11" i="58"/>
  <c r="AM11" i="58"/>
  <c r="AU11" i="58" s="1"/>
  <c r="AL11" i="58"/>
  <c r="AQ11" i="58" s="1"/>
  <c r="AK11" i="58"/>
  <c r="AP10" i="58"/>
  <c r="AM10" i="58"/>
  <c r="AU10" i="58" s="1"/>
  <c r="AL10" i="58"/>
  <c r="AQ10" i="58" s="1"/>
  <c r="AK10" i="58"/>
  <c r="AO10" i="58" s="1"/>
  <c r="AP9" i="58"/>
  <c r="AM9" i="58"/>
  <c r="AU9" i="58" s="1"/>
  <c r="AL9" i="58"/>
  <c r="AQ9" i="58" s="1"/>
  <c r="AK9" i="58"/>
  <c r="AP8" i="58"/>
  <c r="AM8" i="58"/>
  <c r="AU8" i="58" s="1"/>
  <c r="AL8" i="58"/>
  <c r="AQ8" i="58" s="1"/>
  <c r="AK8" i="58"/>
  <c r="AO8" i="58" s="1"/>
  <c r="AP7" i="58"/>
  <c r="AM7" i="58"/>
  <c r="AU7" i="58" s="1"/>
  <c r="AL7" i="58"/>
  <c r="AQ7" i="58" s="1"/>
  <c r="AK7" i="58"/>
  <c r="AP6" i="58"/>
  <c r="AM6" i="58"/>
  <c r="AU6" i="58" s="1"/>
  <c r="AL6" i="58"/>
  <c r="AQ6" i="58" s="1"/>
  <c r="AK6" i="58"/>
  <c r="AO6" i="58" s="1"/>
  <c r="AP5" i="58"/>
  <c r="AM5" i="58"/>
  <c r="AU5" i="58" s="1"/>
  <c r="AL5" i="58"/>
  <c r="AQ5" i="58" s="1"/>
  <c r="AK5" i="58"/>
  <c r="AH23" i="55"/>
  <c r="AG23" i="55"/>
  <c r="AF23" i="55"/>
  <c r="AE23" i="55"/>
  <c r="AD23" i="55"/>
  <c r="AC23" i="55"/>
  <c r="AB23" i="55"/>
  <c r="AA23" i="55"/>
  <c r="Z23" i="55"/>
  <c r="Y23" i="55"/>
  <c r="X23" i="55"/>
  <c r="W23" i="55"/>
  <c r="V23" i="55"/>
  <c r="U23" i="55"/>
  <c r="T23" i="55"/>
  <c r="S23" i="55"/>
  <c r="R23" i="55"/>
  <c r="Q23" i="55"/>
  <c r="P23" i="55"/>
  <c r="O23" i="55"/>
  <c r="N23" i="55"/>
  <c r="M23" i="55"/>
  <c r="L23" i="55"/>
  <c r="K23" i="55"/>
  <c r="J23" i="55"/>
  <c r="I23" i="55"/>
  <c r="H23" i="55"/>
  <c r="G23" i="55"/>
  <c r="F23" i="55"/>
  <c r="E23" i="55"/>
  <c r="AH22" i="55"/>
  <c r="AG22" i="55"/>
  <c r="AF22" i="55"/>
  <c r="AE22" i="55"/>
  <c r="AD22" i="55"/>
  <c r="AC22" i="55"/>
  <c r="AB22" i="55"/>
  <c r="AA22" i="55"/>
  <c r="Z22" i="55"/>
  <c r="Y22" i="55"/>
  <c r="X22" i="55"/>
  <c r="W22" i="55"/>
  <c r="V22" i="55"/>
  <c r="U22" i="55"/>
  <c r="T22" i="55"/>
  <c r="S22" i="55"/>
  <c r="R22" i="55"/>
  <c r="Q22" i="55"/>
  <c r="P22" i="55"/>
  <c r="O22" i="55"/>
  <c r="N22" i="55"/>
  <c r="M22" i="55"/>
  <c r="L22" i="55"/>
  <c r="K22" i="55"/>
  <c r="J22" i="55"/>
  <c r="I22" i="55"/>
  <c r="H22" i="55"/>
  <c r="G22" i="55"/>
  <c r="F22" i="55"/>
  <c r="E22" i="55"/>
  <c r="AH21" i="55"/>
  <c r="AG21" i="55"/>
  <c r="AF21" i="55"/>
  <c r="AE21" i="55"/>
  <c r="AD21" i="55"/>
  <c r="AC21" i="55"/>
  <c r="AB21" i="55"/>
  <c r="AA21" i="55"/>
  <c r="Z21" i="55"/>
  <c r="Y21" i="55"/>
  <c r="X21" i="55"/>
  <c r="W21" i="55"/>
  <c r="V21" i="55"/>
  <c r="U21" i="55"/>
  <c r="T21" i="55"/>
  <c r="S21" i="55"/>
  <c r="R21" i="55"/>
  <c r="Q21" i="55"/>
  <c r="P21" i="55"/>
  <c r="O21" i="55"/>
  <c r="N21" i="55"/>
  <c r="M21" i="55"/>
  <c r="L21" i="55"/>
  <c r="K21" i="55"/>
  <c r="J21" i="55"/>
  <c r="I21" i="55"/>
  <c r="H21" i="55"/>
  <c r="G21" i="55"/>
  <c r="F21" i="55"/>
  <c r="E21" i="55"/>
  <c r="AO20" i="55"/>
  <c r="AL20" i="55"/>
  <c r="AK20" i="55"/>
  <c r="AP20" i="55" s="1"/>
  <c r="AJ20" i="55"/>
  <c r="AO19" i="55"/>
  <c r="AL19" i="55"/>
  <c r="AK19" i="55"/>
  <c r="AP19" i="55" s="1"/>
  <c r="AJ19" i="55"/>
  <c r="AN19" i="55" s="1"/>
  <c r="AO18" i="55"/>
  <c r="AL18" i="55"/>
  <c r="AK18" i="55"/>
  <c r="AP18" i="55" s="1"/>
  <c r="AJ18" i="55"/>
  <c r="AO17" i="55"/>
  <c r="AL17" i="55"/>
  <c r="AK17" i="55"/>
  <c r="AP17" i="55" s="1"/>
  <c r="AJ17" i="55"/>
  <c r="AO16" i="55"/>
  <c r="AL16" i="55"/>
  <c r="AK16" i="55"/>
  <c r="AP16" i="55" s="1"/>
  <c r="AJ16" i="55"/>
  <c r="AO15" i="55"/>
  <c r="AL15" i="55"/>
  <c r="AT15" i="55" s="1"/>
  <c r="AK15" i="55"/>
  <c r="AP15" i="55" s="1"/>
  <c r="AJ15" i="55"/>
  <c r="AN15" i="55" s="1"/>
  <c r="AO14" i="55"/>
  <c r="AL14" i="55"/>
  <c r="AT14" i="55" s="1"/>
  <c r="AK14" i="55"/>
  <c r="AP14" i="55" s="1"/>
  <c r="AJ14" i="55"/>
  <c r="AO13" i="55"/>
  <c r="AL13" i="55"/>
  <c r="AT13" i="55" s="1"/>
  <c r="AK13" i="55"/>
  <c r="AP13" i="55" s="1"/>
  <c r="AJ13" i="55"/>
  <c r="AN13" i="55" s="1"/>
  <c r="AO12" i="55"/>
  <c r="AL12" i="55"/>
  <c r="AT12" i="55" s="1"/>
  <c r="AK12" i="55"/>
  <c r="AP12" i="55" s="1"/>
  <c r="AJ12" i="55"/>
  <c r="AO11" i="55"/>
  <c r="AL11" i="55"/>
  <c r="AT11" i="55" s="1"/>
  <c r="AK11" i="55"/>
  <c r="AP11" i="55" s="1"/>
  <c r="AJ11" i="55"/>
  <c r="AN11" i="55" s="1"/>
  <c r="AO10" i="55"/>
  <c r="AL10" i="55"/>
  <c r="AT10" i="55" s="1"/>
  <c r="AK10" i="55"/>
  <c r="AP10" i="55" s="1"/>
  <c r="AJ10" i="55"/>
  <c r="AO9" i="55"/>
  <c r="AL9" i="55"/>
  <c r="AT9" i="55" s="1"/>
  <c r="AK9" i="55"/>
  <c r="AP9" i="55" s="1"/>
  <c r="AJ9" i="55"/>
  <c r="AN9" i="55" s="1"/>
  <c r="AO8" i="55"/>
  <c r="AL8" i="55"/>
  <c r="AT8" i="55" s="1"/>
  <c r="AK8" i="55"/>
  <c r="AP8" i="55" s="1"/>
  <c r="AJ8" i="55"/>
  <c r="AO7" i="55"/>
  <c r="AL7" i="55"/>
  <c r="AT7" i="55" s="1"/>
  <c r="AK7" i="55"/>
  <c r="AP7" i="55" s="1"/>
  <c r="AJ7" i="55"/>
  <c r="AN7" i="55" s="1"/>
  <c r="AO6" i="55"/>
  <c r="AL6" i="55"/>
  <c r="AT6" i="55" s="1"/>
  <c r="AK6" i="55"/>
  <c r="AP6" i="55" s="1"/>
  <c r="AJ6" i="55"/>
  <c r="AO5" i="55"/>
  <c r="AL5" i="55"/>
  <c r="AT5" i="55" s="1"/>
  <c r="AK5" i="55"/>
  <c r="AP5" i="55" s="1"/>
  <c r="AJ5" i="55"/>
  <c r="AN5" i="55" s="1"/>
  <c r="AG21" i="53"/>
  <c r="AH21" i="53"/>
  <c r="AG22" i="53"/>
  <c r="AH22" i="53"/>
  <c r="AG23" i="53"/>
  <c r="AH23" i="53"/>
  <c r="AI23" i="53"/>
  <c r="AF23" i="53"/>
  <c r="AE23" i="53"/>
  <c r="AD23" i="53"/>
  <c r="AC23" i="53"/>
  <c r="AB23" i="53"/>
  <c r="AA23" i="53"/>
  <c r="Z23" i="53"/>
  <c r="Y23" i="53"/>
  <c r="X23" i="53"/>
  <c r="W23" i="53"/>
  <c r="V23" i="53"/>
  <c r="U23" i="53"/>
  <c r="T23" i="53"/>
  <c r="S23" i="53"/>
  <c r="R23" i="53"/>
  <c r="Q23" i="53"/>
  <c r="P23" i="53"/>
  <c r="O23" i="53"/>
  <c r="N23" i="53"/>
  <c r="M23" i="53"/>
  <c r="L23" i="53"/>
  <c r="K23" i="53"/>
  <c r="J23" i="53"/>
  <c r="I23" i="53"/>
  <c r="H23" i="53"/>
  <c r="G23" i="53"/>
  <c r="F23" i="53"/>
  <c r="E23" i="53"/>
  <c r="AI22" i="53"/>
  <c r="AF22" i="53"/>
  <c r="AE22" i="53"/>
  <c r="AD22" i="53"/>
  <c r="AC22" i="53"/>
  <c r="AB22" i="53"/>
  <c r="AA22" i="53"/>
  <c r="Z22" i="53"/>
  <c r="Y22" i="53"/>
  <c r="X22" i="53"/>
  <c r="W22" i="53"/>
  <c r="V22" i="53"/>
  <c r="U22" i="53"/>
  <c r="T22" i="53"/>
  <c r="S22" i="53"/>
  <c r="R22" i="53"/>
  <c r="Q22" i="53"/>
  <c r="P22" i="53"/>
  <c r="O22" i="53"/>
  <c r="N22" i="53"/>
  <c r="M22" i="53"/>
  <c r="L22" i="53"/>
  <c r="K22" i="53"/>
  <c r="J22" i="53"/>
  <c r="I22" i="53"/>
  <c r="H22" i="53"/>
  <c r="G22" i="53"/>
  <c r="F22" i="53"/>
  <c r="E22" i="53"/>
  <c r="AI21" i="53"/>
  <c r="AF21" i="53"/>
  <c r="AE21" i="53"/>
  <c r="AD21" i="53"/>
  <c r="AC21" i="53"/>
  <c r="AB21" i="53"/>
  <c r="AA21" i="53"/>
  <c r="Z21" i="53"/>
  <c r="Y21" i="53"/>
  <c r="X21" i="53"/>
  <c r="W21" i="53"/>
  <c r="V21" i="53"/>
  <c r="U21" i="53"/>
  <c r="T21" i="53"/>
  <c r="S21" i="53"/>
  <c r="R21" i="53"/>
  <c r="Q21" i="53"/>
  <c r="P21" i="53"/>
  <c r="O21" i="53"/>
  <c r="N21" i="53"/>
  <c r="M21" i="53"/>
  <c r="L21" i="53"/>
  <c r="K21" i="53"/>
  <c r="J21" i="53"/>
  <c r="I21" i="53"/>
  <c r="H21" i="53"/>
  <c r="G21" i="53"/>
  <c r="F21" i="53"/>
  <c r="E21" i="53"/>
  <c r="AP20" i="53"/>
  <c r="AM20" i="53"/>
  <c r="AL20" i="53"/>
  <c r="AQ20" i="53" s="1"/>
  <c r="AK20" i="53"/>
  <c r="AO20" i="53" s="1"/>
  <c r="AP19" i="53"/>
  <c r="AM19" i="53"/>
  <c r="AL19" i="53"/>
  <c r="AQ19" i="53" s="1"/>
  <c r="AK19" i="53"/>
  <c r="AO19" i="53" s="1"/>
  <c r="AP18" i="53"/>
  <c r="AM18" i="53"/>
  <c r="AL18" i="53"/>
  <c r="AQ18" i="53" s="1"/>
  <c r="AK18" i="53"/>
  <c r="AO18" i="53" s="1"/>
  <c r="AP17" i="53"/>
  <c r="AM17" i="53"/>
  <c r="AL17" i="53"/>
  <c r="AQ17" i="53" s="1"/>
  <c r="AK17" i="53"/>
  <c r="AO17" i="53" s="1"/>
  <c r="AP16" i="53"/>
  <c r="AM16" i="53"/>
  <c r="AL16" i="53"/>
  <c r="AQ16" i="53" s="1"/>
  <c r="AK16" i="53"/>
  <c r="AO16" i="53" s="1"/>
  <c r="AP15" i="53"/>
  <c r="AM15" i="53"/>
  <c r="AU15" i="53" s="1"/>
  <c r="AL15" i="53"/>
  <c r="AQ15" i="53" s="1"/>
  <c r="AK15" i="53"/>
  <c r="AP14" i="53"/>
  <c r="AM14" i="53"/>
  <c r="AU14" i="53" s="1"/>
  <c r="AL14" i="53"/>
  <c r="AQ14" i="53" s="1"/>
  <c r="AK14" i="53"/>
  <c r="AO14" i="53" s="1"/>
  <c r="AP13" i="53"/>
  <c r="AM13" i="53"/>
  <c r="AU13" i="53" s="1"/>
  <c r="AL13" i="53"/>
  <c r="AQ13" i="53" s="1"/>
  <c r="AK13" i="53"/>
  <c r="AP12" i="53"/>
  <c r="AM12" i="53"/>
  <c r="AU12" i="53" s="1"/>
  <c r="AL12" i="53"/>
  <c r="AQ12" i="53" s="1"/>
  <c r="AK12" i="53"/>
  <c r="AO12" i="53" s="1"/>
  <c r="AP11" i="53"/>
  <c r="AM11" i="53"/>
  <c r="AU11" i="53" s="1"/>
  <c r="AL11" i="53"/>
  <c r="AQ11" i="53" s="1"/>
  <c r="AK11" i="53"/>
  <c r="AP10" i="53"/>
  <c r="AM10" i="53"/>
  <c r="AU10" i="53" s="1"/>
  <c r="AL10" i="53"/>
  <c r="AQ10" i="53" s="1"/>
  <c r="AK10" i="53"/>
  <c r="AO10" i="53" s="1"/>
  <c r="AP9" i="53"/>
  <c r="AM9" i="53"/>
  <c r="AU9" i="53" s="1"/>
  <c r="AL9" i="53"/>
  <c r="AQ9" i="53" s="1"/>
  <c r="AK9" i="53"/>
  <c r="AP8" i="53"/>
  <c r="AM8" i="53"/>
  <c r="AU8" i="53" s="1"/>
  <c r="AL8" i="53"/>
  <c r="AQ8" i="53" s="1"/>
  <c r="AK8" i="53"/>
  <c r="AO8" i="53" s="1"/>
  <c r="AP7" i="53"/>
  <c r="AM7" i="53"/>
  <c r="AU7" i="53" s="1"/>
  <c r="AL7" i="53"/>
  <c r="AQ7" i="53" s="1"/>
  <c r="AK7" i="53"/>
  <c r="AP6" i="53"/>
  <c r="AM6" i="53"/>
  <c r="AU6" i="53" s="1"/>
  <c r="AL6" i="53"/>
  <c r="AQ6" i="53" s="1"/>
  <c r="AK6" i="53"/>
  <c r="AO6" i="53" s="1"/>
  <c r="AP5" i="53"/>
  <c r="AM5" i="53"/>
  <c r="AU5" i="53" s="1"/>
  <c r="AL5" i="53"/>
  <c r="AQ5" i="53" s="1"/>
  <c r="AK5" i="53"/>
  <c r="AG23" i="52"/>
  <c r="AF23" i="52"/>
  <c r="AE23" i="52"/>
  <c r="AD23" i="52"/>
  <c r="AC23" i="52"/>
  <c r="AB23" i="52"/>
  <c r="AA23" i="52"/>
  <c r="Z23" i="52"/>
  <c r="Y23" i="52"/>
  <c r="X23" i="52"/>
  <c r="W23" i="52"/>
  <c r="V23" i="52"/>
  <c r="U23" i="52"/>
  <c r="T23" i="52"/>
  <c r="S23" i="52"/>
  <c r="R23" i="52"/>
  <c r="Q23" i="52"/>
  <c r="P23" i="52"/>
  <c r="O23" i="52"/>
  <c r="N23" i="52"/>
  <c r="M23" i="52"/>
  <c r="L23" i="52"/>
  <c r="K23" i="52"/>
  <c r="J23" i="52"/>
  <c r="I23" i="52"/>
  <c r="H23" i="52"/>
  <c r="G23" i="52"/>
  <c r="F23" i="52"/>
  <c r="E23" i="52"/>
  <c r="AG22" i="52"/>
  <c r="AF22" i="52"/>
  <c r="AE22" i="52"/>
  <c r="AD22" i="52"/>
  <c r="AC22" i="52"/>
  <c r="AB22" i="52"/>
  <c r="AA22" i="52"/>
  <c r="Z22" i="52"/>
  <c r="Y22" i="52"/>
  <c r="X22" i="52"/>
  <c r="W22" i="52"/>
  <c r="V22" i="52"/>
  <c r="U22" i="52"/>
  <c r="T22" i="52"/>
  <c r="S22" i="52"/>
  <c r="R22" i="52"/>
  <c r="Q22" i="52"/>
  <c r="P22" i="52"/>
  <c r="O22" i="52"/>
  <c r="N22" i="52"/>
  <c r="M22" i="52"/>
  <c r="L22" i="52"/>
  <c r="K22" i="52"/>
  <c r="J22" i="52"/>
  <c r="I22" i="52"/>
  <c r="H22" i="52"/>
  <c r="G22" i="52"/>
  <c r="F22" i="52"/>
  <c r="E22" i="52"/>
  <c r="AG21" i="52"/>
  <c r="AF21" i="52"/>
  <c r="AE21" i="52"/>
  <c r="AD21" i="52"/>
  <c r="AC21" i="52"/>
  <c r="AB21" i="52"/>
  <c r="AA21" i="52"/>
  <c r="Z21" i="52"/>
  <c r="Y21" i="52"/>
  <c r="X21" i="52"/>
  <c r="W21" i="52"/>
  <c r="V21" i="52"/>
  <c r="U21" i="52"/>
  <c r="T21" i="52"/>
  <c r="S21" i="52"/>
  <c r="R21" i="52"/>
  <c r="Q21" i="52"/>
  <c r="P21" i="52"/>
  <c r="O21" i="52"/>
  <c r="N21" i="52"/>
  <c r="M21" i="52"/>
  <c r="L21" i="52"/>
  <c r="K21" i="52"/>
  <c r="J21" i="52"/>
  <c r="I21" i="52"/>
  <c r="H21" i="52"/>
  <c r="G21" i="52"/>
  <c r="F21" i="52"/>
  <c r="E21" i="52"/>
  <c r="AN20" i="52"/>
  <c r="AK20" i="52"/>
  <c r="AJ20" i="52"/>
  <c r="AO20" i="52" s="1"/>
  <c r="AI20" i="52"/>
  <c r="AM20" i="52" s="1"/>
  <c r="AN19" i="52"/>
  <c r="AK19" i="52"/>
  <c r="AJ19" i="52"/>
  <c r="AO19" i="52" s="1"/>
  <c r="AI19" i="52"/>
  <c r="AM19" i="52" s="1"/>
  <c r="AN18" i="52"/>
  <c r="AK18" i="52"/>
  <c r="AJ18" i="52"/>
  <c r="AO18" i="52" s="1"/>
  <c r="AI18" i="52"/>
  <c r="AM18" i="52" s="1"/>
  <c r="AN17" i="52"/>
  <c r="AK17" i="52"/>
  <c r="AJ17" i="52"/>
  <c r="AO17" i="52" s="1"/>
  <c r="AI17" i="52"/>
  <c r="AM17" i="52" s="1"/>
  <c r="AN16" i="52"/>
  <c r="AK16" i="52"/>
  <c r="AJ16" i="52"/>
  <c r="AO16" i="52" s="1"/>
  <c r="AI16" i="52"/>
  <c r="AM16" i="52" s="1"/>
  <c r="AN15" i="52"/>
  <c r="AK15" i="52"/>
  <c r="AS15" i="52" s="1"/>
  <c r="AJ15" i="52"/>
  <c r="AI15" i="52"/>
  <c r="AM15" i="52" s="1"/>
  <c r="AN14" i="52"/>
  <c r="AK14" i="52"/>
  <c r="AS14" i="52" s="1"/>
  <c r="AJ14" i="52"/>
  <c r="AO14" i="52" s="1"/>
  <c r="AI14" i="52"/>
  <c r="AM14" i="52" s="1"/>
  <c r="AN13" i="52"/>
  <c r="AK13" i="52"/>
  <c r="AS13" i="52" s="1"/>
  <c r="AJ13" i="52"/>
  <c r="AO13" i="52" s="1"/>
  <c r="AI13" i="52"/>
  <c r="AN12" i="52"/>
  <c r="AK12" i="52"/>
  <c r="AS12" i="52" s="1"/>
  <c r="AJ12" i="52"/>
  <c r="AO12" i="52" s="1"/>
  <c r="AI12" i="52"/>
  <c r="AM12" i="52" s="1"/>
  <c r="AN11" i="52"/>
  <c r="AK11" i="52"/>
  <c r="AS11" i="52" s="1"/>
  <c r="AJ11" i="52"/>
  <c r="AO11" i="52" s="1"/>
  <c r="AI11" i="52"/>
  <c r="AM11" i="52" s="1"/>
  <c r="AN10" i="52"/>
  <c r="AK10" i="52"/>
  <c r="AS10" i="52" s="1"/>
  <c r="AJ10" i="52"/>
  <c r="AO10" i="52" s="1"/>
  <c r="AI10" i="52"/>
  <c r="AM10" i="52" s="1"/>
  <c r="AN9" i="52"/>
  <c r="AK9" i="52"/>
  <c r="AS9" i="52" s="1"/>
  <c r="AJ9" i="52"/>
  <c r="AO9" i="52" s="1"/>
  <c r="AI9" i="52"/>
  <c r="AN8" i="52"/>
  <c r="AK8" i="52"/>
  <c r="AS8" i="52" s="1"/>
  <c r="AJ8" i="52"/>
  <c r="AO8" i="52" s="1"/>
  <c r="AI8" i="52"/>
  <c r="AM8" i="52" s="1"/>
  <c r="AN7" i="52"/>
  <c r="AK7" i="52"/>
  <c r="AS7" i="52" s="1"/>
  <c r="AJ7" i="52"/>
  <c r="AO7" i="52" s="1"/>
  <c r="AI7" i="52"/>
  <c r="AM7" i="52" s="1"/>
  <c r="AN6" i="52"/>
  <c r="AK6" i="52"/>
  <c r="AS6" i="52" s="1"/>
  <c r="AJ6" i="52"/>
  <c r="AO6" i="52" s="1"/>
  <c r="AI6" i="52"/>
  <c r="AM6" i="52" s="1"/>
  <c r="AN5" i="52"/>
  <c r="AK5" i="52"/>
  <c r="AS5" i="52" s="1"/>
  <c r="AJ5" i="52"/>
  <c r="AO5" i="52" s="1"/>
  <c r="AI5" i="52"/>
  <c r="AM5" i="52" s="1"/>
  <c r="AI23" i="50"/>
  <c r="AG23" i="50"/>
  <c r="AF23" i="50"/>
  <c r="AE23" i="50"/>
  <c r="AD23" i="50"/>
  <c r="AC23" i="50"/>
  <c r="AB23" i="50"/>
  <c r="AA23" i="50"/>
  <c r="Z23" i="50"/>
  <c r="Y23" i="50"/>
  <c r="X23" i="50"/>
  <c r="W23" i="50"/>
  <c r="V23" i="50"/>
  <c r="U23" i="50"/>
  <c r="T23" i="50"/>
  <c r="S23" i="50"/>
  <c r="R23" i="50"/>
  <c r="Q23" i="50"/>
  <c r="P23" i="50"/>
  <c r="O23" i="50"/>
  <c r="N23" i="50"/>
  <c r="M23" i="50"/>
  <c r="L23" i="50"/>
  <c r="K23" i="50"/>
  <c r="J23" i="50"/>
  <c r="I23" i="50"/>
  <c r="H23" i="50"/>
  <c r="G23" i="50"/>
  <c r="F23" i="50"/>
  <c r="E23" i="50"/>
  <c r="AI22" i="50"/>
  <c r="AG22" i="50"/>
  <c r="AF22" i="50"/>
  <c r="AE22" i="50"/>
  <c r="AD22" i="50"/>
  <c r="AC22" i="50"/>
  <c r="AB22" i="50"/>
  <c r="AA22" i="50"/>
  <c r="Z22" i="50"/>
  <c r="Y22" i="50"/>
  <c r="X22" i="50"/>
  <c r="W22" i="50"/>
  <c r="V22" i="50"/>
  <c r="U22" i="50"/>
  <c r="T22" i="50"/>
  <c r="S22" i="50"/>
  <c r="R22" i="50"/>
  <c r="Q22" i="50"/>
  <c r="P22" i="50"/>
  <c r="O22" i="50"/>
  <c r="N22" i="50"/>
  <c r="M22" i="50"/>
  <c r="L22" i="50"/>
  <c r="K22" i="50"/>
  <c r="J22" i="50"/>
  <c r="I22" i="50"/>
  <c r="H22" i="50"/>
  <c r="G22" i="50"/>
  <c r="F22" i="50"/>
  <c r="E22" i="50"/>
  <c r="AI21" i="50"/>
  <c r="AG21" i="50"/>
  <c r="AF21" i="50"/>
  <c r="AE21" i="50"/>
  <c r="AD21" i="50"/>
  <c r="AC21" i="50"/>
  <c r="AB21" i="50"/>
  <c r="AA21" i="50"/>
  <c r="Z21" i="50"/>
  <c r="Y21" i="50"/>
  <c r="X21" i="50"/>
  <c r="W21" i="50"/>
  <c r="V21" i="50"/>
  <c r="U21" i="50"/>
  <c r="T21" i="50"/>
  <c r="S21" i="50"/>
  <c r="R21" i="50"/>
  <c r="Q21" i="50"/>
  <c r="P21" i="50"/>
  <c r="O21" i="50"/>
  <c r="N21" i="50"/>
  <c r="M21" i="50"/>
  <c r="L21" i="50"/>
  <c r="K21" i="50"/>
  <c r="J21" i="50"/>
  <c r="I21" i="50"/>
  <c r="H21" i="50"/>
  <c r="G21" i="50"/>
  <c r="F21" i="50"/>
  <c r="E21" i="50"/>
  <c r="AP20" i="50"/>
  <c r="AM20" i="50"/>
  <c r="AL20" i="50"/>
  <c r="AQ20" i="50" s="1"/>
  <c r="AK20" i="50"/>
  <c r="AO20" i="50" s="1"/>
  <c r="AP19" i="50"/>
  <c r="AM19" i="50"/>
  <c r="AL19" i="50"/>
  <c r="AK19" i="50"/>
  <c r="AO19" i="50" s="1"/>
  <c r="AP18" i="50"/>
  <c r="AM18" i="50"/>
  <c r="AL18" i="50"/>
  <c r="AQ18" i="50" s="1"/>
  <c r="AK18" i="50"/>
  <c r="AO18" i="50" s="1"/>
  <c r="AP17" i="50"/>
  <c r="AM17" i="50"/>
  <c r="AL17" i="50"/>
  <c r="AK17" i="50"/>
  <c r="AO17" i="50" s="1"/>
  <c r="AP16" i="50"/>
  <c r="AM16" i="50"/>
  <c r="AL16" i="50"/>
  <c r="AQ16" i="50" s="1"/>
  <c r="AK16" i="50"/>
  <c r="AO16" i="50" s="1"/>
  <c r="AP15" i="50"/>
  <c r="AM15" i="50"/>
  <c r="AU15" i="50" s="1"/>
  <c r="AL15" i="50"/>
  <c r="AQ15" i="50" s="1"/>
  <c r="AK15" i="50"/>
  <c r="AO15" i="50" s="1"/>
  <c r="AP14" i="50"/>
  <c r="AM14" i="50"/>
  <c r="AU14" i="50" s="1"/>
  <c r="AL14" i="50"/>
  <c r="AK14" i="50"/>
  <c r="AO14" i="50" s="1"/>
  <c r="AP13" i="50"/>
  <c r="AM13" i="50"/>
  <c r="AU13" i="50" s="1"/>
  <c r="AL13" i="50"/>
  <c r="AQ13" i="50" s="1"/>
  <c r="AK13" i="50"/>
  <c r="AO13" i="50" s="1"/>
  <c r="AP12" i="50"/>
  <c r="AM12" i="50"/>
  <c r="AU12" i="50" s="1"/>
  <c r="AL12" i="50"/>
  <c r="AQ12" i="50" s="1"/>
  <c r="AK12" i="50"/>
  <c r="AO12" i="50" s="1"/>
  <c r="AP11" i="50"/>
  <c r="AM11" i="50"/>
  <c r="AU11" i="50" s="1"/>
  <c r="AL11" i="50"/>
  <c r="AQ11" i="50" s="1"/>
  <c r="AK11" i="50"/>
  <c r="AO11" i="50" s="1"/>
  <c r="AP10" i="50"/>
  <c r="AM10" i="50"/>
  <c r="AU10" i="50" s="1"/>
  <c r="AL10" i="50"/>
  <c r="AK10" i="50"/>
  <c r="AO10" i="50" s="1"/>
  <c r="AP9" i="50"/>
  <c r="AM9" i="50"/>
  <c r="AU9" i="50" s="1"/>
  <c r="AL9" i="50"/>
  <c r="AQ9" i="50" s="1"/>
  <c r="AK9" i="50"/>
  <c r="AO9" i="50" s="1"/>
  <c r="AP8" i="50"/>
  <c r="AM8" i="50"/>
  <c r="AU8" i="50" s="1"/>
  <c r="AL8" i="50"/>
  <c r="AQ8" i="50" s="1"/>
  <c r="AK8" i="50"/>
  <c r="AO8" i="50" s="1"/>
  <c r="AP7" i="50"/>
  <c r="AM7" i="50"/>
  <c r="AU7" i="50" s="1"/>
  <c r="AL7" i="50"/>
  <c r="AQ7" i="50" s="1"/>
  <c r="AK7" i="50"/>
  <c r="AO7" i="50" s="1"/>
  <c r="AP6" i="50"/>
  <c r="AM6" i="50"/>
  <c r="AU6" i="50" s="1"/>
  <c r="AL6" i="50"/>
  <c r="AK6" i="50"/>
  <c r="AO6" i="50" s="1"/>
  <c r="AP5" i="50"/>
  <c r="AM5" i="50"/>
  <c r="AU5" i="50" s="1"/>
  <c r="AL5" i="50"/>
  <c r="AQ5" i="50" s="1"/>
  <c r="AK5" i="50"/>
  <c r="AO5" i="50" s="1"/>
  <c r="AI24" i="49"/>
  <c r="AH24" i="49"/>
  <c r="AG24" i="49"/>
  <c r="AF24" i="49"/>
  <c r="AE24" i="49"/>
  <c r="AD24" i="49"/>
  <c r="AC24" i="49"/>
  <c r="AB24" i="49"/>
  <c r="AA24" i="49"/>
  <c r="Z24" i="49"/>
  <c r="Y24" i="49"/>
  <c r="X24" i="49"/>
  <c r="W24" i="49"/>
  <c r="V24" i="49"/>
  <c r="U24" i="49"/>
  <c r="T24" i="49"/>
  <c r="S24" i="49"/>
  <c r="R24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AI23" i="49"/>
  <c r="AH23" i="49"/>
  <c r="AG23" i="49"/>
  <c r="AF23" i="49"/>
  <c r="AE23" i="49"/>
  <c r="AD23" i="49"/>
  <c r="AC23" i="49"/>
  <c r="AB23" i="49"/>
  <c r="AA23" i="49"/>
  <c r="Z23" i="49"/>
  <c r="Y23" i="49"/>
  <c r="X23" i="49"/>
  <c r="W23" i="49"/>
  <c r="V23" i="49"/>
  <c r="U23" i="49"/>
  <c r="T23" i="49"/>
  <c r="S23" i="49"/>
  <c r="R23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AI22" i="49"/>
  <c r="AH22" i="49"/>
  <c r="AG22" i="49"/>
  <c r="AF22" i="49"/>
  <c r="AE22" i="49"/>
  <c r="AD22" i="49"/>
  <c r="AC22" i="49"/>
  <c r="AB22" i="49"/>
  <c r="AA22" i="49"/>
  <c r="Z22" i="49"/>
  <c r="Y22" i="49"/>
  <c r="X22" i="49"/>
  <c r="W22" i="49"/>
  <c r="V22" i="49"/>
  <c r="U22" i="49"/>
  <c r="T22" i="49"/>
  <c r="S22" i="49"/>
  <c r="R22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AP21" i="49"/>
  <c r="AM21" i="49"/>
  <c r="AL21" i="49"/>
  <c r="AQ21" i="49" s="1"/>
  <c r="AK21" i="49"/>
  <c r="AO21" i="49" s="1"/>
  <c r="AP20" i="49"/>
  <c r="AM20" i="49"/>
  <c r="AL20" i="49"/>
  <c r="AK20" i="49"/>
  <c r="AO20" i="49" s="1"/>
  <c r="AP19" i="49"/>
  <c r="AM19" i="49"/>
  <c r="AL19" i="49"/>
  <c r="AQ19" i="49" s="1"/>
  <c r="AK19" i="49"/>
  <c r="AO19" i="49" s="1"/>
  <c r="AP18" i="49"/>
  <c r="AM18" i="49"/>
  <c r="AL18" i="49"/>
  <c r="AK18" i="49"/>
  <c r="AO18" i="49" s="1"/>
  <c r="AP17" i="49"/>
  <c r="AM17" i="49"/>
  <c r="AL17" i="49"/>
  <c r="AQ17" i="49" s="1"/>
  <c r="AK17" i="49"/>
  <c r="AO17" i="49" s="1"/>
  <c r="AP16" i="49"/>
  <c r="AM16" i="49"/>
  <c r="AU16" i="49" s="1"/>
  <c r="AL16" i="49"/>
  <c r="AQ16" i="49" s="1"/>
  <c r="AK16" i="49"/>
  <c r="AO16" i="49" s="1"/>
  <c r="AP15" i="49"/>
  <c r="AM15" i="49"/>
  <c r="AU15" i="49" s="1"/>
  <c r="AL15" i="49"/>
  <c r="AK15" i="49"/>
  <c r="AO15" i="49" s="1"/>
  <c r="AP14" i="49"/>
  <c r="AM14" i="49"/>
  <c r="AU14" i="49" s="1"/>
  <c r="AL14" i="49"/>
  <c r="AQ14" i="49" s="1"/>
  <c r="AK14" i="49"/>
  <c r="AO14" i="49" s="1"/>
  <c r="AP13" i="49"/>
  <c r="AM13" i="49"/>
  <c r="AU13" i="49" s="1"/>
  <c r="AL13" i="49"/>
  <c r="AQ13" i="49" s="1"/>
  <c r="AK13" i="49"/>
  <c r="AO13" i="49" s="1"/>
  <c r="AP12" i="49"/>
  <c r="AM12" i="49"/>
  <c r="AU12" i="49" s="1"/>
  <c r="AL12" i="49"/>
  <c r="AQ12" i="49" s="1"/>
  <c r="AK12" i="49"/>
  <c r="AO12" i="49" s="1"/>
  <c r="AP11" i="49"/>
  <c r="AM11" i="49"/>
  <c r="AU11" i="49" s="1"/>
  <c r="AL11" i="49"/>
  <c r="AK11" i="49"/>
  <c r="AO11" i="49" s="1"/>
  <c r="AP10" i="49"/>
  <c r="AM10" i="49"/>
  <c r="AU10" i="49" s="1"/>
  <c r="AL10" i="49"/>
  <c r="AQ10" i="49" s="1"/>
  <c r="AK10" i="49"/>
  <c r="AP9" i="49"/>
  <c r="AM9" i="49"/>
  <c r="AU9" i="49" s="1"/>
  <c r="AL9" i="49"/>
  <c r="AQ9" i="49" s="1"/>
  <c r="AK9" i="49"/>
  <c r="AO9" i="49" s="1"/>
  <c r="AP8" i="49"/>
  <c r="AM8" i="49"/>
  <c r="AU8" i="49" s="1"/>
  <c r="AL8" i="49"/>
  <c r="AQ8" i="49" s="1"/>
  <c r="AK8" i="49"/>
  <c r="AP7" i="49"/>
  <c r="AM7" i="49"/>
  <c r="AU7" i="49" s="1"/>
  <c r="AL7" i="49"/>
  <c r="AQ7" i="49" s="1"/>
  <c r="AK7" i="49"/>
  <c r="AO7" i="49" s="1"/>
  <c r="AP6" i="49"/>
  <c r="AM6" i="49"/>
  <c r="AU6" i="49" s="1"/>
  <c r="AL6" i="49"/>
  <c r="AQ6" i="49" s="1"/>
  <c r="AK6" i="49"/>
  <c r="AP5" i="49"/>
  <c r="AM5" i="49"/>
  <c r="AU5" i="49" s="1"/>
  <c r="AL5" i="49"/>
  <c r="AQ5" i="49" s="1"/>
  <c r="AK5" i="49"/>
  <c r="AO5" i="49" s="1"/>
  <c r="AG24" i="45"/>
  <c r="AF24" i="45"/>
  <c r="AE24" i="45"/>
  <c r="AD24" i="45"/>
  <c r="AC24" i="45"/>
  <c r="AB24" i="45"/>
  <c r="AA24" i="45"/>
  <c r="Z24" i="45"/>
  <c r="Y24" i="45"/>
  <c r="X24" i="45"/>
  <c r="W24" i="45"/>
  <c r="V24" i="45"/>
  <c r="U24" i="45"/>
  <c r="T24" i="45"/>
  <c r="S24" i="45"/>
  <c r="R24" i="45"/>
  <c r="Q24" i="45"/>
  <c r="P24" i="45"/>
  <c r="O24" i="45"/>
  <c r="N24" i="45"/>
  <c r="M24" i="45"/>
  <c r="L24" i="45"/>
  <c r="K24" i="45"/>
  <c r="J24" i="45"/>
  <c r="I24" i="45"/>
  <c r="H24" i="45"/>
  <c r="G24" i="45"/>
  <c r="F24" i="45"/>
  <c r="E24" i="45"/>
  <c r="D24" i="45"/>
  <c r="C24" i="45"/>
  <c r="AG23" i="45"/>
  <c r="AF23" i="45"/>
  <c r="AE23" i="45"/>
  <c r="AD23" i="45"/>
  <c r="AC23" i="45"/>
  <c r="AB23" i="45"/>
  <c r="AA23" i="45"/>
  <c r="Z23" i="45"/>
  <c r="Y23" i="45"/>
  <c r="X23" i="45"/>
  <c r="W23" i="45"/>
  <c r="V23" i="45"/>
  <c r="U23" i="45"/>
  <c r="T23" i="45"/>
  <c r="S23" i="45"/>
  <c r="R23" i="45"/>
  <c r="Q23" i="45"/>
  <c r="P23" i="45"/>
  <c r="O23" i="45"/>
  <c r="N23" i="45"/>
  <c r="M23" i="45"/>
  <c r="L23" i="45"/>
  <c r="K23" i="45"/>
  <c r="J23" i="45"/>
  <c r="I23" i="45"/>
  <c r="H23" i="45"/>
  <c r="G23" i="45"/>
  <c r="F23" i="45"/>
  <c r="E23" i="45"/>
  <c r="D23" i="45"/>
  <c r="C23" i="45"/>
  <c r="AG22" i="45"/>
  <c r="AF22" i="45"/>
  <c r="AE22" i="45"/>
  <c r="AD22" i="45"/>
  <c r="AC22" i="45"/>
  <c r="AB22" i="45"/>
  <c r="AA22" i="45"/>
  <c r="Z22" i="45"/>
  <c r="Y22" i="45"/>
  <c r="X22" i="45"/>
  <c r="W22" i="45"/>
  <c r="V22" i="45"/>
  <c r="U22" i="45"/>
  <c r="T22" i="45"/>
  <c r="S22" i="45"/>
  <c r="R22" i="45"/>
  <c r="Q22" i="45"/>
  <c r="P22" i="45"/>
  <c r="O22" i="45"/>
  <c r="N22" i="45"/>
  <c r="M22" i="45"/>
  <c r="L22" i="45"/>
  <c r="K22" i="45"/>
  <c r="J22" i="45"/>
  <c r="I22" i="45"/>
  <c r="H22" i="45"/>
  <c r="G22" i="45"/>
  <c r="F22" i="45"/>
  <c r="E22" i="45"/>
  <c r="D22" i="45"/>
  <c r="C22" i="45"/>
  <c r="AN21" i="45"/>
  <c r="AK21" i="45"/>
  <c r="AJ21" i="45"/>
  <c r="AO21" i="45" s="1"/>
  <c r="AI21" i="45"/>
  <c r="AM21" i="45" s="1"/>
  <c r="AN20" i="45"/>
  <c r="AK20" i="45"/>
  <c r="AJ20" i="45"/>
  <c r="AO20" i="45" s="1"/>
  <c r="AI20" i="45"/>
  <c r="AN19" i="45"/>
  <c r="AK19" i="45"/>
  <c r="AJ19" i="45"/>
  <c r="AO19" i="45" s="1"/>
  <c r="AI19" i="45"/>
  <c r="AM19" i="45" s="1"/>
  <c r="AN18" i="45"/>
  <c r="AK18" i="45"/>
  <c r="AJ18" i="45"/>
  <c r="AO18" i="45" s="1"/>
  <c r="AI18" i="45"/>
  <c r="AN17" i="45"/>
  <c r="AK17" i="45"/>
  <c r="AJ17" i="45"/>
  <c r="AO17" i="45" s="1"/>
  <c r="AI17" i="45"/>
  <c r="AM17" i="45" s="1"/>
  <c r="AN16" i="45"/>
  <c r="AK16" i="45"/>
  <c r="AS16" i="45" s="1"/>
  <c r="AJ16" i="45"/>
  <c r="AO16" i="45" s="1"/>
  <c r="AI16" i="45"/>
  <c r="AM16" i="45" s="1"/>
  <c r="AN15" i="45"/>
  <c r="AK15" i="45"/>
  <c r="AS15" i="45" s="1"/>
  <c r="AJ15" i="45"/>
  <c r="AO15" i="45" s="1"/>
  <c r="AI15" i="45"/>
  <c r="AN14" i="45"/>
  <c r="AK14" i="45"/>
  <c r="AS14" i="45" s="1"/>
  <c r="AJ14" i="45"/>
  <c r="AO14" i="45" s="1"/>
  <c r="AI14" i="45"/>
  <c r="AM14" i="45" s="1"/>
  <c r="AN13" i="45"/>
  <c r="AK13" i="45"/>
  <c r="AS13" i="45" s="1"/>
  <c r="AJ13" i="45"/>
  <c r="AO13" i="45" s="1"/>
  <c r="AI13" i="45"/>
  <c r="AM13" i="45" s="1"/>
  <c r="AN12" i="45"/>
  <c r="AK12" i="45"/>
  <c r="AS12" i="45" s="1"/>
  <c r="AJ12" i="45"/>
  <c r="AO12" i="45" s="1"/>
  <c r="AI12" i="45"/>
  <c r="AM12" i="45" s="1"/>
  <c r="AN11" i="45"/>
  <c r="AK11" i="45"/>
  <c r="AS11" i="45" s="1"/>
  <c r="AJ11" i="45"/>
  <c r="AO11" i="45" s="1"/>
  <c r="AI11" i="45"/>
  <c r="AN10" i="45"/>
  <c r="AK10" i="45"/>
  <c r="AS10" i="45" s="1"/>
  <c r="AJ10" i="45"/>
  <c r="AO10" i="45" s="1"/>
  <c r="AI10" i="45"/>
  <c r="AM10" i="45" s="1"/>
  <c r="AN9" i="45"/>
  <c r="AK9" i="45"/>
  <c r="AS9" i="45" s="1"/>
  <c r="AJ9" i="45"/>
  <c r="AO9" i="45" s="1"/>
  <c r="AI9" i="45"/>
  <c r="AM9" i="45" s="1"/>
  <c r="AN8" i="45"/>
  <c r="AK8" i="45"/>
  <c r="AS8" i="45" s="1"/>
  <c r="AJ8" i="45"/>
  <c r="AO8" i="45" s="1"/>
  <c r="AI8" i="45"/>
  <c r="AM8" i="45" s="1"/>
  <c r="AN7" i="45"/>
  <c r="AK7" i="45"/>
  <c r="AS7" i="45" s="1"/>
  <c r="AJ7" i="45"/>
  <c r="AO7" i="45" s="1"/>
  <c r="AI7" i="45"/>
  <c r="AN6" i="45"/>
  <c r="AK6" i="45"/>
  <c r="AS6" i="45" s="1"/>
  <c r="AJ6" i="45"/>
  <c r="AO6" i="45" s="1"/>
  <c r="AI6" i="45"/>
  <c r="AM6" i="45" s="1"/>
  <c r="AN5" i="45"/>
  <c r="AK5" i="45"/>
  <c r="AS5" i="45" s="1"/>
  <c r="AJ5" i="45"/>
  <c r="AO5" i="45" s="1"/>
  <c r="AI5" i="45"/>
  <c r="AM5" i="45" s="1"/>
  <c r="AG24" i="44"/>
  <c r="AF24" i="44"/>
  <c r="AE24" i="44"/>
  <c r="AD24" i="44"/>
  <c r="AC24" i="44"/>
  <c r="AB24" i="44"/>
  <c r="AA24" i="44"/>
  <c r="Z24" i="44"/>
  <c r="Y24" i="44"/>
  <c r="X24" i="44"/>
  <c r="W24" i="44"/>
  <c r="V24" i="44"/>
  <c r="U24" i="44"/>
  <c r="T24" i="44"/>
  <c r="S24" i="44"/>
  <c r="R24" i="44"/>
  <c r="Q24" i="44"/>
  <c r="P24" i="44"/>
  <c r="O24" i="44"/>
  <c r="N24" i="44"/>
  <c r="M24" i="44"/>
  <c r="L24" i="44"/>
  <c r="K24" i="44"/>
  <c r="J24" i="44"/>
  <c r="I24" i="44"/>
  <c r="H24" i="44"/>
  <c r="G24" i="44"/>
  <c r="F24" i="44"/>
  <c r="E24" i="44"/>
  <c r="D24" i="44"/>
  <c r="C24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E23" i="44"/>
  <c r="D23" i="44"/>
  <c r="C23" i="44"/>
  <c r="AG22" i="44"/>
  <c r="AF22" i="44"/>
  <c r="AE22" i="44"/>
  <c r="AD22" i="44"/>
  <c r="AC22" i="44"/>
  <c r="AB22" i="44"/>
  <c r="AA22" i="44"/>
  <c r="Z22" i="44"/>
  <c r="Y22" i="44"/>
  <c r="X22" i="44"/>
  <c r="W22" i="44"/>
  <c r="V22" i="44"/>
  <c r="U22" i="44"/>
  <c r="T22" i="44"/>
  <c r="S22" i="44"/>
  <c r="R22" i="44"/>
  <c r="Q22" i="44"/>
  <c r="P22" i="44"/>
  <c r="O22" i="44"/>
  <c r="N22" i="44"/>
  <c r="M22" i="44"/>
  <c r="L22" i="44"/>
  <c r="K22" i="44"/>
  <c r="J22" i="44"/>
  <c r="I22" i="44"/>
  <c r="H22" i="44"/>
  <c r="G22" i="44"/>
  <c r="F22" i="44"/>
  <c r="E22" i="44"/>
  <c r="D22" i="44"/>
  <c r="C22" i="44"/>
  <c r="AN21" i="44"/>
  <c r="AK21" i="44"/>
  <c r="AJ21" i="44"/>
  <c r="AI21" i="44"/>
  <c r="AM21" i="44" s="1"/>
  <c r="AN20" i="44"/>
  <c r="AK20" i="44"/>
  <c r="AJ20" i="44"/>
  <c r="AO20" i="44" s="1"/>
  <c r="AI20" i="44"/>
  <c r="AM20" i="44" s="1"/>
  <c r="AN19" i="44"/>
  <c r="AK19" i="44"/>
  <c r="AJ19" i="44"/>
  <c r="AI19" i="44"/>
  <c r="AM19" i="44" s="1"/>
  <c r="AN18" i="44"/>
  <c r="AK18" i="44"/>
  <c r="AJ18" i="44"/>
  <c r="AO18" i="44" s="1"/>
  <c r="AI18" i="44"/>
  <c r="AM18" i="44" s="1"/>
  <c r="AN17" i="44"/>
  <c r="AK17" i="44"/>
  <c r="AJ17" i="44"/>
  <c r="AI17" i="44"/>
  <c r="AM17" i="44" s="1"/>
  <c r="AN16" i="44"/>
  <c r="AK16" i="44"/>
  <c r="AS16" i="44" s="1"/>
  <c r="AJ16" i="44"/>
  <c r="AO16" i="44" s="1"/>
  <c r="AI16" i="44"/>
  <c r="AN15" i="44"/>
  <c r="AK15" i="44"/>
  <c r="AS15" i="44" s="1"/>
  <c r="AJ15" i="44"/>
  <c r="AO15" i="44" s="1"/>
  <c r="AI15" i="44"/>
  <c r="AM15" i="44" s="1"/>
  <c r="AN14" i="44"/>
  <c r="AK14" i="44"/>
  <c r="AS14" i="44" s="1"/>
  <c r="AJ14" i="44"/>
  <c r="AO14" i="44" s="1"/>
  <c r="AI14" i="44"/>
  <c r="AM14" i="44" s="1"/>
  <c r="AN13" i="44"/>
  <c r="AK13" i="44"/>
  <c r="AS13" i="44" s="1"/>
  <c r="AJ13" i="44"/>
  <c r="AI13" i="44"/>
  <c r="AM13" i="44" s="1"/>
  <c r="AN12" i="44"/>
  <c r="AK12" i="44"/>
  <c r="AS12" i="44" s="1"/>
  <c r="AJ12" i="44"/>
  <c r="AO12" i="44" s="1"/>
  <c r="AI12" i="44"/>
  <c r="AN11" i="44"/>
  <c r="AK11" i="44"/>
  <c r="AS11" i="44" s="1"/>
  <c r="AJ11" i="44"/>
  <c r="AO11" i="44" s="1"/>
  <c r="AI11" i="44"/>
  <c r="AM11" i="44" s="1"/>
  <c r="AN10" i="44"/>
  <c r="AK10" i="44"/>
  <c r="AS10" i="44" s="1"/>
  <c r="AJ10" i="44"/>
  <c r="AO10" i="44" s="1"/>
  <c r="AI10" i="44"/>
  <c r="AM10" i="44" s="1"/>
  <c r="AN9" i="44"/>
  <c r="AK9" i="44"/>
  <c r="AS9" i="44" s="1"/>
  <c r="AJ9" i="44"/>
  <c r="AI9" i="44"/>
  <c r="AM9" i="44" s="1"/>
  <c r="AN8" i="44"/>
  <c r="AK8" i="44"/>
  <c r="AS8" i="44" s="1"/>
  <c r="AJ8" i="44"/>
  <c r="AO8" i="44" s="1"/>
  <c r="AI8" i="44"/>
  <c r="AN7" i="44"/>
  <c r="AK7" i="44"/>
  <c r="AS7" i="44" s="1"/>
  <c r="AJ7" i="44"/>
  <c r="AO7" i="44" s="1"/>
  <c r="AI7" i="44"/>
  <c r="AM7" i="44" s="1"/>
  <c r="AN6" i="44"/>
  <c r="AK6" i="44"/>
  <c r="AS6" i="44" s="1"/>
  <c r="AJ6" i="44"/>
  <c r="AO6" i="44" s="1"/>
  <c r="AI6" i="44"/>
  <c r="AM6" i="44" s="1"/>
  <c r="AN5" i="44"/>
  <c r="AK5" i="44"/>
  <c r="AS5" i="44" s="1"/>
  <c r="AJ5" i="44"/>
  <c r="AI5" i="44"/>
  <c r="AM5" i="44" s="1"/>
  <c r="AG24" i="43"/>
  <c r="AF24" i="43"/>
  <c r="AE24" i="43"/>
  <c r="AD24" i="43"/>
  <c r="AC24" i="43"/>
  <c r="AB24" i="43"/>
  <c r="AA24" i="43"/>
  <c r="Z24" i="43"/>
  <c r="Y24" i="43"/>
  <c r="X24" i="43"/>
  <c r="W24" i="43"/>
  <c r="V24" i="43"/>
  <c r="U24" i="43"/>
  <c r="T24" i="43"/>
  <c r="S24" i="43"/>
  <c r="R24" i="43"/>
  <c r="Q24" i="43"/>
  <c r="P24" i="43"/>
  <c r="O24" i="43"/>
  <c r="N24" i="43"/>
  <c r="M24" i="43"/>
  <c r="L24" i="43"/>
  <c r="K24" i="43"/>
  <c r="J24" i="43"/>
  <c r="I24" i="43"/>
  <c r="H24" i="43"/>
  <c r="G24" i="43"/>
  <c r="F24" i="43"/>
  <c r="E24" i="43"/>
  <c r="D24" i="43"/>
  <c r="C24" i="43"/>
  <c r="AG23" i="43"/>
  <c r="AF23" i="43"/>
  <c r="AE23" i="43"/>
  <c r="AD23" i="43"/>
  <c r="AC23" i="43"/>
  <c r="AB23" i="43"/>
  <c r="AA23" i="43"/>
  <c r="Z23" i="43"/>
  <c r="Y23" i="43"/>
  <c r="X23" i="43"/>
  <c r="W23" i="43"/>
  <c r="V23" i="43"/>
  <c r="U23" i="43"/>
  <c r="T23" i="43"/>
  <c r="S23" i="43"/>
  <c r="R23" i="43"/>
  <c r="Q23" i="43"/>
  <c r="P23" i="43"/>
  <c r="O23" i="43"/>
  <c r="N23" i="43"/>
  <c r="M23" i="43"/>
  <c r="L23" i="43"/>
  <c r="K23" i="43"/>
  <c r="J23" i="43"/>
  <c r="I23" i="43"/>
  <c r="H23" i="43"/>
  <c r="G23" i="43"/>
  <c r="F23" i="43"/>
  <c r="E23" i="43"/>
  <c r="D23" i="43"/>
  <c r="C23" i="43"/>
  <c r="AG22" i="43"/>
  <c r="AF22" i="43"/>
  <c r="AE22" i="43"/>
  <c r="AD22" i="43"/>
  <c r="AC22" i="43"/>
  <c r="AB22" i="43"/>
  <c r="AA22" i="43"/>
  <c r="Z22" i="43"/>
  <c r="Y22" i="43"/>
  <c r="X22" i="43"/>
  <c r="W22" i="43"/>
  <c r="V22" i="43"/>
  <c r="U22" i="43"/>
  <c r="T22" i="43"/>
  <c r="S22" i="43"/>
  <c r="R22" i="43"/>
  <c r="Q22" i="43"/>
  <c r="P22" i="43"/>
  <c r="O22" i="43"/>
  <c r="N22" i="43"/>
  <c r="M22" i="43"/>
  <c r="L22" i="43"/>
  <c r="K22" i="43"/>
  <c r="J22" i="43"/>
  <c r="I22" i="43"/>
  <c r="H22" i="43"/>
  <c r="G22" i="43"/>
  <c r="F22" i="43"/>
  <c r="E22" i="43"/>
  <c r="D22" i="43"/>
  <c r="C22" i="43"/>
  <c r="AN21" i="43"/>
  <c r="AK21" i="43"/>
  <c r="AJ21" i="43"/>
  <c r="AO21" i="43" s="1"/>
  <c r="AI21" i="43"/>
  <c r="AN20" i="43"/>
  <c r="AK20" i="43"/>
  <c r="AJ20" i="43"/>
  <c r="AO20" i="43" s="1"/>
  <c r="AI20" i="43"/>
  <c r="AM20" i="43" s="1"/>
  <c r="AN19" i="43"/>
  <c r="AK19" i="43"/>
  <c r="AJ19" i="43"/>
  <c r="AO19" i="43" s="1"/>
  <c r="AI19" i="43"/>
  <c r="AM19" i="43" s="1"/>
  <c r="AN18" i="43"/>
  <c r="AK18" i="43"/>
  <c r="AJ18" i="43"/>
  <c r="AO18" i="43" s="1"/>
  <c r="AI18" i="43"/>
  <c r="AM18" i="43" s="1"/>
  <c r="AN17" i="43"/>
  <c r="AK17" i="43"/>
  <c r="AJ17" i="43"/>
  <c r="AO17" i="43" s="1"/>
  <c r="AI17" i="43"/>
  <c r="AN16" i="43"/>
  <c r="AK16" i="43"/>
  <c r="AS16" i="43" s="1"/>
  <c r="AJ16" i="43"/>
  <c r="AI16" i="43"/>
  <c r="AM16" i="43" s="1"/>
  <c r="AN15" i="43"/>
  <c r="AK15" i="43"/>
  <c r="AS15" i="43" s="1"/>
  <c r="AJ15" i="43"/>
  <c r="AO15" i="43" s="1"/>
  <c r="AI15" i="43"/>
  <c r="AN14" i="43"/>
  <c r="AK14" i="43"/>
  <c r="AS14" i="43" s="1"/>
  <c r="AJ14" i="43"/>
  <c r="AO14" i="43" s="1"/>
  <c r="AI14" i="43"/>
  <c r="AM14" i="43" s="1"/>
  <c r="AP14" i="43" s="1"/>
  <c r="AN13" i="43"/>
  <c r="AK13" i="43"/>
  <c r="AS13" i="43" s="1"/>
  <c r="AJ13" i="43"/>
  <c r="AO13" i="43" s="1"/>
  <c r="AI13" i="43"/>
  <c r="AM13" i="43" s="1"/>
  <c r="AN12" i="43"/>
  <c r="AK12" i="43"/>
  <c r="AS12" i="43" s="1"/>
  <c r="AJ12" i="43"/>
  <c r="AO12" i="43" s="1"/>
  <c r="AI12" i="43"/>
  <c r="AM12" i="43" s="1"/>
  <c r="AN11" i="43"/>
  <c r="AK11" i="43"/>
  <c r="AS11" i="43" s="1"/>
  <c r="AJ11" i="43"/>
  <c r="AO11" i="43" s="1"/>
  <c r="AI11" i="43"/>
  <c r="AM11" i="43" s="1"/>
  <c r="AN10" i="43"/>
  <c r="AK10" i="43"/>
  <c r="AS10" i="43" s="1"/>
  <c r="AJ10" i="43"/>
  <c r="AO10" i="43" s="1"/>
  <c r="AI10" i="43"/>
  <c r="AL10" i="43" s="1"/>
  <c r="AN9" i="43"/>
  <c r="AK9" i="43"/>
  <c r="AS9" i="43" s="1"/>
  <c r="AJ9" i="43"/>
  <c r="AO9" i="43" s="1"/>
  <c r="AI9" i="43"/>
  <c r="AM9" i="43" s="1"/>
  <c r="AN8" i="43"/>
  <c r="AK8" i="43"/>
  <c r="AS8" i="43" s="1"/>
  <c r="AJ8" i="43"/>
  <c r="AO8" i="43" s="1"/>
  <c r="AI8" i="43"/>
  <c r="AM8" i="43" s="1"/>
  <c r="AN7" i="43"/>
  <c r="AK7" i="43"/>
  <c r="AS7" i="43" s="1"/>
  <c r="AJ7" i="43"/>
  <c r="AO7" i="43" s="1"/>
  <c r="AI7" i="43"/>
  <c r="AM7" i="43" s="1"/>
  <c r="AN6" i="43"/>
  <c r="AK6" i="43"/>
  <c r="AS6" i="43" s="1"/>
  <c r="AJ6" i="43"/>
  <c r="AI6" i="43"/>
  <c r="AM6" i="43" s="1"/>
  <c r="AN5" i="43"/>
  <c r="AK5" i="43"/>
  <c r="AS5" i="43" s="1"/>
  <c r="AJ5" i="43"/>
  <c r="AO5" i="43" s="1"/>
  <c r="AI5" i="43"/>
  <c r="AG24" i="42"/>
  <c r="AF24" i="42"/>
  <c r="AE24" i="42"/>
  <c r="AD24" i="42"/>
  <c r="AC24" i="42"/>
  <c r="AB24" i="42"/>
  <c r="AA24" i="42"/>
  <c r="Z24" i="42"/>
  <c r="Y24" i="42"/>
  <c r="X24" i="42"/>
  <c r="W24" i="42"/>
  <c r="V24" i="42"/>
  <c r="U24" i="42"/>
  <c r="T24" i="42"/>
  <c r="S24" i="42"/>
  <c r="R24" i="42"/>
  <c r="Q24" i="42"/>
  <c r="P24" i="42"/>
  <c r="O24" i="42"/>
  <c r="N24" i="42"/>
  <c r="M24" i="42"/>
  <c r="L24" i="42"/>
  <c r="K24" i="42"/>
  <c r="J24" i="42"/>
  <c r="I24" i="42"/>
  <c r="H24" i="42"/>
  <c r="G24" i="42"/>
  <c r="F24" i="42"/>
  <c r="E24" i="42"/>
  <c r="D24" i="42"/>
  <c r="C24" i="42"/>
  <c r="AG23" i="42"/>
  <c r="AF23" i="42"/>
  <c r="AE23" i="42"/>
  <c r="AD23" i="42"/>
  <c r="AC23" i="42"/>
  <c r="AB23" i="42"/>
  <c r="AA23" i="42"/>
  <c r="Z23" i="42"/>
  <c r="Y23" i="42"/>
  <c r="X23" i="42"/>
  <c r="W23" i="42"/>
  <c r="V23" i="42"/>
  <c r="U23" i="42"/>
  <c r="T23" i="42"/>
  <c r="S23" i="42"/>
  <c r="R23" i="42"/>
  <c r="Q23" i="42"/>
  <c r="P23" i="42"/>
  <c r="O23" i="42"/>
  <c r="N23" i="42"/>
  <c r="M23" i="42"/>
  <c r="L23" i="42"/>
  <c r="K23" i="42"/>
  <c r="J23" i="42"/>
  <c r="I23" i="42"/>
  <c r="H23" i="42"/>
  <c r="G23" i="42"/>
  <c r="F23" i="42"/>
  <c r="E23" i="42"/>
  <c r="D23" i="42"/>
  <c r="C23" i="42"/>
  <c r="AG22" i="42"/>
  <c r="AF22" i="42"/>
  <c r="AE22" i="42"/>
  <c r="AD22" i="42"/>
  <c r="AC22" i="42"/>
  <c r="AB22" i="42"/>
  <c r="AA22" i="42"/>
  <c r="Z22" i="42"/>
  <c r="Y22" i="42"/>
  <c r="X22" i="42"/>
  <c r="W22" i="42"/>
  <c r="V22" i="42"/>
  <c r="U22" i="42"/>
  <c r="T22" i="42"/>
  <c r="S22" i="42"/>
  <c r="R22" i="42"/>
  <c r="Q22" i="42"/>
  <c r="P22" i="42"/>
  <c r="O22" i="42"/>
  <c r="N22" i="42"/>
  <c r="M22" i="42"/>
  <c r="L22" i="42"/>
  <c r="K22" i="42"/>
  <c r="J22" i="42"/>
  <c r="I22" i="42"/>
  <c r="H22" i="42"/>
  <c r="G22" i="42"/>
  <c r="F22" i="42"/>
  <c r="E22" i="42"/>
  <c r="D22" i="42"/>
  <c r="C22" i="42"/>
  <c r="AN20" i="42"/>
  <c r="AK20" i="42"/>
  <c r="AJ20" i="42"/>
  <c r="AO20" i="42" s="1"/>
  <c r="AI20" i="42"/>
  <c r="AM20" i="42" s="1"/>
  <c r="AN19" i="42"/>
  <c r="AK19" i="42"/>
  <c r="AJ19" i="42"/>
  <c r="AI19" i="42"/>
  <c r="AM19" i="42" s="1"/>
  <c r="AN18" i="42"/>
  <c r="AK18" i="42"/>
  <c r="AJ18" i="42"/>
  <c r="AO18" i="42" s="1"/>
  <c r="AI18" i="42"/>
  <c r="AM18" i="42" s="1"/>
  <c r="AN17" i="42"/>
  <c r="AK17" i="42"/>
  <c r="AJ17" i="42"/>
  <c r="AI17" i="42"/>
  <c r="AM17" i="42" s="1"/>
  <c r="AN16" i="42"/>
  <c r="AK16" i="42"/>
  <c r="AS16" i="42" s="1"/>
  <c r="AJ16" i="42"/>
  <c r="AO16" i="42" s="1"/>
  <c r="AI16" i="42"/>
  <c r="AN15" i="42"/>
  <c r="AK15" i="42"/>
  <c r="AS15" i="42" s="1"/>
  <c r="AJ15" i="42"/>
  <c r="AO15" i="42" s="1"/>
  <c r="AI15" i="42"/>
  <c r="AM15" i="42" s="1"/>
  <c r="AN14" i="42"/>
  <c r="AK14" i="42"/>
  <c r="AS14" i="42" s="1"/>
  <c r="AJ14" i="42"/>
  <c r="AO14" i="42" s="1"/>
  <c r="AI14" i="42"/>
  <c r="AM14" i="42" s="1"/>
  <c r="AN13" i="42"/>
  <c r="AK13" i="42"/>
  <c r="AS13" i="42" s="1"/>
  <c r="AJ13" i="42"/>
  <c r="AI13" i="42"/>
  <c r="AM13" i="42" s="1"/>
  <c r="AN12" i="42"/>
  <c r="AK12" i="42"/>
  <c r="AS12" i="42" s="1"/>
  <c r="AJ12" i="42"/>
  <c r="AO12" i="42" s="1"/>
  <c r="AI12" i="42"/>
  <c r="AN11" i="42"/>
  <c r="AK11" i="42"/>
  <c r="AS11" i="42" s="1"/>
  <c r="AJ11" i="42"/>
  <c r="AO11" i="42" s="1"/>
  <c r="AI11" i="42"/>
  <c r="AM11" i="42" s="1"/>
  <c r="AN10" i="42"/>
  <c r="AK10" i="42"/>
  <c r="AS10" i="42" s="1"/>
  <c r="AJ10" i="42"/>
  <c r="AO10" i="42" s="1"/>
  <c r="AI10" i="42"/>
  <c r="AM10" i="42" s="1"/>
  <c r="AN9" i="42"/>
  <c r="AK9" i="42"/>
  <c r="AS9" i="42" s="1"/>
  <c r="AJ9" i="42"/>
  <c r="AI9" i="42"/>
  <c r="AM9" i="42" s="1"/>
  <c r="AN8" i="42"/>
  <c r="AK8" i="42"/>
  <c r="AS8" i="42" s="1"/>
  <c r="AJ8" i="42"/>
  <c r="AO8" i="42" s="1"/>
  <c r="AI8" i="42"/>
  <c r="AN7" i="42"/>
  <c r="AK7" i="42"/>
  <c r="AS7" i="42" s="1"/>
  <c r="AJ7" i="42"/>
  <c r="AO7" i="42" s="1"/>
  <c r="AI7" i="42"/>
  <c r="AM7" i="42" s="1"/>
  <c r="AN6" i="42"/>
  <c r="AK6" i="42"/>
  <c r="AS6" i="42" s="1"/>
  <c r="AJ6" i="42"/>
  <c r="AO6" i="42" s="1"/>
  <c r="AI6" i="42"/>
  <c r="AM6" i="42" s="1"/>
  <c r="AN5" i="42"/>
  <c r="AK5" i="42"/>
  <c r="AS5" i="42" s="1"/>
  <c r="AJ5" i="42"/>
  <c r="AI5" i="42"/>
  <c r="AM5" i="42" s="1"/>
  <c r="AG24" i="40"/>
  <c r="AF24" i="40"/>
  <c r="AE24" i="40"/>
  <c r="AD24" i="40"/>
  <c r="AC24" i="40"/>
  <c r="AB24" i="40"/>
  <c r="AA24" i="40"/>
  <c r="Z24" i="40"/>
  <c r="Y24" i="40"/>
  <c r="X24" i="40"/>
  <c r="W24" i="40"/>
  <c r="V24" i="40"/>
  <c r="U24" i="40"/>
  <c r="T24" i="40"/>
  <c r="S24" i="40"/>
  <c r="R24" i="40"/>
  <c r="Q24" i="40"/>
  <c r="P24" i="40"/>
  <c r="O24" i="40"/>
  <c r="N24" i="40"/>
  <c r="M24" i="40"/>
  <c r="L24" i="40"/>
  <c r="K24" i="40"/>
  <c r="J24" i="40"/>
  <c r="I24" i="40"/>
  <c r="H24" i="40"/>
  <c r="G24" i="40"/>
  <c r="F24" i="40"/>
  <c r="E24" i="40"/>
  <c r="D24" i="40"/>
  <c r="C24" i="40"/>
  <c r="AG23" i="40"/>
  <c r="AF23" i="40"/>
  <c r="AE23" i="40"/>
  <c r="AD23" i="40"/>
  <c r="AC23" i="40"/>
  <c r="AB23" i="40"/>
  <c r="AA23" i="40"/>
  <c r="Z23" i="40"/>
  <c r="Y23" i="40"/>
  <c r="X23" i="40"/>
  <c r="W23" i="40"/>
  <c r="V23" i="40"/>
  <c r="U23" i="40"/>
  <c r="T23" i="40"/>
  <c r="S23" i="40"/>
  <c r="R23" i="40"/>
  <c r="Q23" i="40"/>
  <c r="P23" i="40"/>
  <c r="O23" i="40"/>
  <c r="N23" i="40"/>
  <c r="M23" i="40"/>
  <c r="L23" i="40"/>
  <c r="K23" i="40"/>
  <c r="J23" i="40"/>
  <c r="I23" i="40"/>
  <c r="H23" i="40"/>
  <c r="G23" i="40"/>
  <c r="F23" i="40"/>
  <c r="E23" i="40"/>
  <c r="D23" i="40"/>
  <c r="C23" i="40"/>
  <c r="AP22" i="40"/>
  <c r="AG22" i="40"/>
  <c r="AF22" i="40"/>
  <c r="AE22" i="40"/>
  <c r="AD22" i="40"/>
  <c r="AC22" i="40"/>
  <c r="AB22" i="40"/>
  <c r="AA22" i="40"/>
  <c r="Z22" i="40"/>
  <c r="Y22" i="40"/>
  <c r="X22" i="40"/>
  <c r="W22" i="40"/>
  <c r="V22" i="40"/>
  <c r="U22" i="40"/>
  <c r="T22" i="40"/>
  <c r="S22" i="40"/>
  <c r="R22" i="40"/>
  <c r="Q22" i="40"/>
  <c r="P22" i="40"/>
  <c r="O22" i="40"/>
  <c r="N22" i="40"/>
  <c r="M22" i="40"/>
  <c r="L22" i="40"/>
  <c r="K22" i="40"/>
  <c r="J22" i="40"/>
  <c r="I22" i="40"/>
  <c r="H22" i="40"/>
  <c r="G22" i="40"/>
  <c r="F22" i="40"/>
  <c r="E22" i="40"/>
  <c r="D22" i="40"/>
  <c r="C22" i="40"/>
  <c r="AN20" i="40"/>
  <c r="AK20" i="40"/>
  <c r="AJ20" i="40"/>
  <c r="AO20" i="40" s="1"/>
  <c r="AI20" i="40"/>
  <c r="AM20" i="40" s="1"/>
  <c r="AN19" i="40"/>
  <c r="AK19" i="40"/>
  <c r="AJ19" i="40"/>
  <c r="AO19" i="40" s="1"/>
  <c r="AI19" i="40"/>
  <c r="AM19" i="40" s="1"/>
  <c r="AN18" i="40"/>
  <c r="AK18" i="40"/>
  <c r="AJ18" i="40"/>
  <c r="AO18" i="40" s="1"/>
  <c r="AI18" i="40"/>
  <c r="AM18" i="40" s="1"/>
  <c r="AN17" i="40"/>
  <c r="AK17" i="40"/>
  <c r="AJ17" i="40"/>
  <c r="AO17" i="40" s="1"/>
  <c r="AI17" i="40"/>
  <c r="AM17" i="40" s="1"/>
  <c r="AN16" i="40"/>
  <c r="AK16" i="40"/>
  <c r="AS16" i="40" s="1"/>
  <c r="AJ16" i="40"/>
  <c r="AO16" i="40" s="1"/>
  <c r="AI16" i="40"/>
  <c r="AN15" i="40"/>
  <c r="AK15" i="40"/>
  <c r="AS15" i="40" s="1"/>
  <c r="AJ15" i="40"/>
  <c r="AO15" i="40" s="1"/>
  <c r="AI15" i="40"/>
  <c r="AM15" i="40" s="1"/>
  <c r="AN14" i="40"/>
  <c r="AK14" i="40"/>
  <c r="AS14" i="40" s="1"/>
  <c r="AJ14" i="40"/>
  <c r="AO14" i="40" s="1"/>
  <c r="AI14" i="40"/>
  <c r="AN13" i="40"/>
  <c r="AK13" i="40"/>
  <c r="AS13" i="40" s="1"/>
  <c r="AJ13" i="40"/>
  <c r="AO13" i="40" s="1"/>
  <c r="AI13" i="40"/>
  <c r="AM13" i="40" s="1"/>
  <c r="AN12" i="40"/>
  <c r="AK12" i="40"/>
  <c r="AS12" i="40" s="1"/>
  <c r="AJ12" i="40"/>
  <c r="AO12" i="40" s="1"/>
  <c r="AI12" i="40"/>
  <c r="AN11" i="40"/>
  <c r="AK11" i="40"/>
  <c r="AS11" i="40" s="1"/>
  <c r="AJ11" i="40"/>
  <c r="AO11" i="40" s="1"/>
  <c r="AI11" i="40"/>
  <c r="AM11" i="40" s="1"/>
  <c r="AN10" i="40"/>
  <c r="AK10" i="40"/>
  <c r="AS10" i="40" s="1"/>
  <c r="AJ10" i="40"/>
  <c r="AO10" i="40" s="1"/>
  <c r="AI10" i="40"/>
  <c r="AN9" i="40"/>
  <c r="AK9" i="40"/>
  <c r="AS9" i="40" s="1"/>
  <c r="AJ9" i="40"/>
  <c r="AO9" i="40" s="1"/>
  <c r="AI9" i="40"/>
  <c r="AM9" i="40" s="1"/>
  <c r="AN8" i="40"/>
  <c r="AK8" i="40"/>
  <c r="AS8" i="40" s="1"/>
  <c r="AJ8" i="40"/>
  <c r="AO8" i="40" s="1"/>
  <c r="AI8" i="40"/>
  <c r="AM8" i="40" s="1"/>
  <c r="AN7" i="40"/>
  <c r="AK7" i="40"/>
  <c r="AS7" i="40" s="1"/>
  <c r="AJ7" i="40"/>
  <c r="AO7" i="40" s="1"/>
  <c r="AI7" i="40"/>
  <c r="AM7" i="40" s="1"/>
  <c r="AN6" i="40"/>
  <c r="AK6" i="40"/>
  <c r="AS6" i="40" s="1"/>
  <c r="AJ6" i="40"/>
  <c r="AO6" i="40" s="1"/>
  <c r="AI6" i="40"/>
  <c r="AM6" i="40" s="1"/>
  <c r="AN5" i="40"/>
  <c r="AK5" i="40"/>
  <c r="AS5" i="40" s="1"/>
  <c r="AJ5" i="40"/>
  <c r="AO5" i="40" s="1"/>
  <c r="AI5" i="40"/>
  <c r="AM5" i="40" s="1"/>
  <c r="AG24" i="39"/>
  <c r="AF24" i="39"/>
  <c r="AE24" i="39"/>
  <c r="AD24" i="39"/>
  <c r="AC24" i="39"/>
  <c r="AB24" i="39"/>
  <c r="AA24" i="39"/>
  <c r="Z24" i="39"/>
  <c r="Y24" i="39"/>
  <c r="X24" i="39"/>
  <c r="W24" i="39"/>
  <c r="V24" i="39"/>
  <c r="U24" i="39"/>
  <c r="T24" i="39"/>
  <c r="S24" i="39"/>
  <c r="R24" i="39"/>
  <c r="Q24" i="39"/>
  <c r="P24" i="39"/>
  <c r="O24" i="39"/>
  <c r="N24" i="39"/>
  <c r="M24" i="39"/>
  <c r="L24" i="39"/>
  <c r="K24" i="39"/>
  <c r="J24" i="39"/>
  <c r="I24" i="39"/>
  <c r="H24" i="39"/>
  <c r="G24" i="39"/>
  <c r="F24" i="39"/>
  <c r="E24" i="39"/>
  <c r="D24" i="39"/>
  <c r="C24" i="39"/>
  <c r="AG23" i="39"/>
  <c r="AF23" i="39"/>
  <c r="AE23" i="39"/>
  <c r="AD23" i="39"/>
  <c r="AC23" i="39"/>
  <c r="AB23" i="39"/>
  <c r="AA23" i="39"/>
  <c r="Z23" i="39"/>
  <c r="Y23" i="39"/>
  <c r="X23" i="39"/>
  <c r="W23" i="39"/>
  <c r="V23" i="39"/>
  <c r="U23" i="39"/>
  <c r="T23" i="39"/>
  <c r="S23" i="39"/>
  <c r="R23" i="39"/>
  <c r="Q23" i="39"/>
  <c r="P23" i="39"/>
  <c r="O23" i="39"/>
  <c r="N23" i="39"/>
  <c r="M23" i="39"/>
  <c r="L23" i="39"/>
  <c r="K23" i="39"/>
  <c r="J23" i="39"/>
  <c r="I23" i="39"/>
  <c r="H23" i="39"/>
  <c r="G23" i="39"/>
  <c r="F23" i="39"/>
  <c r="E23" i="39"/>
  <c r="D23" i="39"/>
  <c r="C23" i="39"/>
  <c r="AG22" i="39"/>
  <c r="AF22" i="39"/>
  <c r="AE22" i="39"/>
  <c r="AD22" i="39"/>
  <c r="AC22" i="39"/>
  <c r="AB22" i="39"/>
  <c r="AA22" i="39"/>
  <c r="Z22" i="39"/>
  <c r="Y22" i="39"/>
  <c r="X22" i="39"/>
  <c r="W22" i="39"/>
  <c r="V22" i="39"/>
  <c r="U22" i="39"/>
  <c r="T22" i="39"/>
  <c r="S22" i="39"/>
  <c r="R22" i="39"/>
  <c r="Q22" i="39"/>
  <c r="P22" i="39"/>
  <c r="O22" i="39"/>
  <c r="N22" i="39"/>
  <c r="M22" i="39"/>
  <c r="L22" i="39"/>
  <c r="K22" i="39"/>
  <c r="J22" i="39"/>
  <c r="I22" i="39"/>
  <c r="H22" i="39"/>
  <c r="G22" i="39"/>
  <c r="F22" i="39"/>
  <c r="E22" i="39"/>
  <c r="D22" i="39"/>
  <c r="C22" i="39"/>
  <c r="AK20" i="39"/>
  <c r="AJ20" i="39"/>
  <c r="AM20" i="39" s="1"/>
  <c r="AI20" i="39"/>
  <c r="AL20" i="39" s="1"/>
  <c r="AK19" i="39"/>
  <c r="AJ19" i="39"/>
  <c r="AM19" i="39" s="1"/>
  <c r="AI19" i="39"/>
  <c r="AL19" i="39" s="1"/>
  <c r="AK18" i="39"/>
  <c r="AJ18" i="39"/>
  <c r="AM18" i="39" s="1"/>
  <c r="AI18" i="39"/>
  <c r="AL18" i="39" s="1"/>
  <c r="AK17" i="39"/>
  <c r="AJ17" i="39"/>
  <c r="AM17" i="39" s="1"/>
  <c r="AI17" i="39"/>
  <c r="AL17" i="39" s="1"/>
  <c r="AK16" i="39"/>
  <c r="AQ16" i="39" s="1"/>
  <c r="AJ16" i="39"/>
  <c r="AM16" i="39" s="1"/>
  <c r="AI16" i="39"/>
  <c r="AL16" i="39" s="1"/>
  <c r="AK15" i="39"/>
  <c r="AQ15" i="39" s="1"/>
  <c r="AJ15" i="39"/>
  <c r="AM15" i="39" s="1"/>
  <c r="AI15" i="39"/>
  <c r="AL15" i="39" s="1"/>
  <c r="AK14" i="39"/>
  <c r="AQ14" i="39" s="1"/>
  <c r="AJ14" i="39"/>
  <c r="AM14" i="39" s="1"/>
  <c r="AI14" i="39"/>
  <c r="AL14" i="39" s="1"/>
  <c r="AK13" i="39"/>
  <c r="AQ13" i="39" s="1"/>
  <c r="AJ13" i="39"/>
  <c r="AM13" i="39" s="1"/>
  <c r="AI13" i="39"/>
  <c r="AL13" i="39" s="1"/>
  <c r="AK12" i="39"/>
  <c r="AQ12" i="39" s="1"/>
  <c r="AJ12" i="39"/>
  <c r="AM12" i="39" s="1"/>
  <c r="AI12" i="39"/>
  <c r="AL12" i="39" s="1"/>
  <c r="AK11" i="39"/>
  <c r="AQ11" i="39" s="1"/>
  <c r="AJ11" i="39"/>
  <c r="AM11" i="39" s="1"/>
  <c r="AI11" i="39"/>
  <c r="AL11" i="39" s="1"/>
  <c r="AK10" i="39"/>
  <c r="AQ10" i="39" s="1"/>
  <c r="AJ10" i="39"/>
  <c r="AM10" i="39" s="1"/>
  <c r="AI10" i="39"/>
  <c r="AL10" i="39" s="1"/>
  <c r="AK9" i="39"/>
  <c r="AQ9" i="39" s="1"/>
  <c r="AJ9" i="39"/>
  <c r="AM9" i="39" s="1"/>
  <c r="AI9" i="39"/>
  <c r="AL9" i="39" s="1"/>
  <c r="AK8" i="39"/>
  <c r="AQ8" i="39" s="1"/>
  <c r="AJ8" i="39"/>
  <c r="AM8" i="39" s="1"/>
  <c r="AI8" i="39"/>
  <c r="AL8" i="39" s="1"/>
  <c r="AK7" i="39"/>
  <c r="AQ7" i="39" s="1"/>
  <c r="AJ7" i="39"/>
  <c r="AM7" i="39" s="1"/>
  <c r="AI7" i="39"/>
  <c r="AL7" i="39" s="1"/>
  <c r="AK6" i="39"/>
  <c r="AQ6" i="39" s="1"/>
  <c r="AJ6" i="39"/>
  <c r="AM6" i="39" s="1"/>
  <c r="AI6" i="39"/>
  <c r="AL6" i="39" s="1"/>
  <c r="AK5" i="39"/>
  <c r="AQ5" i="39" s="1"/>
  <c r="AJ5" i="39"/>
  <c r="AM5" i="39" s="1"/>
  <c r="AI5" i="39"/>
  <c r="AL5" i="39" s="1"/>
  <c r="AG25" i="37"/>
  <c r="AF25" i="37"/>
  <c r="AE25" i="37"/>
  <c r="AD25" i="37"/>
  <c r="AC25" i="37"/>
  <c r="AB25" i="37"/>
  <c r="AA25" i="37"/>
  <c r="Z25" i="37"/>
  <c r="Y25" i="37"/>
  <c r="X25" i="37"/>
  <c r="W25" i="37"/>
  <c r="V25" i="37"/>
  <c r="U25" i="37"/>
  <c r="T25" i="37"/>
  <c r="S25" i="37"/>
  <c r="R25" i="37"/>
  <c r="Q25" i="37"/>
  <c r="P25" i="37"/>
  <c r="O25" i="37"/>
  <c r="N25" i="37"/>
  <c r="M25" i="37"/>
  <c r="L25" i="37"/>
  <c r="K25" i="37"/>
  <c r="J25" i="37"/>
  <c r="I25" i="37"/>
  <c r="H25" i="37"/>
  <c r="G25" i="37"/>
  <c r="F25" i="37"/>
  <c r="E25" i="37"/>
  <c r="D25" i="37"/>
  <c r="C25" i="37"/>
  <c r="AG24" i="37"/>
  <c r="AF24" i="37"/>
  <c r="AE24" i="37"/>
  <c r="AD24" i="37"/>
  <c r="AC24" i="37"/>
  <c r="AB24" i="37"/>
  <c r="AA24" i="37"/>
  <c r="Z24" i="37"/>
  <c r="Y24" i="37"/>
  <c r="X24" i="37"/>
  <c r="W24" i="37"/>
  <c r="V24" i="37"/>
  <c r="U24" i="37"/>
  <c r="T24" i="37"/>
  <c r="S24" i="37"/>
  <c r="R24" i="37"/>
  <c r="Q24" i="37"/>
  <c r="P24" i="37"/>
  <c r="O24" i="37"/>
  <c r="N24" i="37"/>
  <c r="M24" i="37"/>
  <c r="L24" i="37"/>
  <c r="K24" i="37"/>
  <c r="J24" i="37"/>
  <c r="I24" i="37"/>
  <c r="H24" i="37"/>
  <c r="G24" i="37"/>
  <c r="F24" i="37"/>
  <c r="E24" i="37"/>
  <c r="D24" i="37"/>
  <c r="C24" i="37"/>
  <c r="AG23" i="37"/>
  <c r="AF23" i="37"/>
  <c r="AE23" i="37"/>
  <c r="AD23" i="37"/>
  <c r="AC23" i="37"/>
  <c r="AB23" i="37"/>
  <c r="AA23" i="37"/>
  <c r="Z23" i="37"/>
  <c r="Y23" i="37"/>
  <c r="X23" i="37"/>
  <c r="W23" i="37"/>
  <c r="V23" i="37"/>
  <c r="U23" i="37"/>
  <c r="T23" i="37"/>
  <c r="S23" i="37"/>
  <c r="R23" i="37"/>
  <c r="Q23" i="37"/>
  <c r="P23" i="37"/>
  <c r="O23" i="37"/>
  <c r="N23" i="37"/>
  <c r="M23" i="37"/>
  <c r="L23" i="37"/>
  <c r="K23" i="37"/>
  <c r="J23" i="37"/>
  <c r="I23" i="37"/>
  <c r="H23" i="37"/>
  <c r="G23" i="37"/>
  <c r="F23" i="37"/>
  <c r="E23" i="37"/>
  <c r="D23" i="37"/>
  <c r="C23" i="37"/>
  <c r="AK21" i="37"/>
  <c r="AJ21" i="37"/>
  <c r="AM21" i="37" s="1"/>
  <c r="AI21" i="37"/>
  <c r="AL21" i="37" s="1"/>
  <c r="AK20" i="37"/>
  <c r="AJ20" i="37"/>
  <c r="AM20" i="37" s="1"/>
  <c r="AI20" i="37"/>
  <c r="AL20" i="37" s="1"/>
  <c r="AK19" i="37"/>
  <c r="AJ19" i="37"/>
  <c r="AM19" i="37" s="1"/>
  <c r="AI19" i="37"/>
  <c r="AL19" i="37" s="1"/>
  <c r="AK18" i="37"/>
  <c r="AJ18" i="37"/>
  <c r="AM18" i="37" s="1"/>
  <c r="AI18" i="37"/>
  <c r="AL18" i="37" s="1"/>
  <c r="AK17" i="37"/>
  <c r="AJ17" i="37"/>
  <c r="AM17" i="37" s="1"/>
  <c r="AI17" i="37"/>
  <c r="AL17" i="37" s="1"/>
  <c r="AK16" i="37"/>
  <c r="AQ16" i="37" s="1"/>
  <c r="AJ16" i="37"/>
  <c r="AM16" i="37" s="1"/>
  <c r="AI16" i="37"/>
  <c r="AL16" i="37" s="1"/>
  <c r="AK15" i="37"/>
  <c r="AQ15" i="37" s="1"/>
  <c r="AJ15" i="37"/>
  <c r="AM15" i="37" s="1"/>
  <c r="AI15" i="37"/>
  <c r="AL15" i="37" s="1"/>
  <c r="AK14" i="37"/>
  <c r="AQ14" i="37" s="1"/>
  <c r="AJ14" i="37"/>
  <c r="AM14" i="37" s="1"/>
  <c r="AI14" i="37"/>
  <c r="AL14" i="37" s="1"/>
  <c r="AK13" i="37"/>
  <c r="AQ13" i="37" s="1"/>
  <c r="AJ13" i="37"/>
  <c r="AM13" i="37" s="1"/>
  <c r="AI13" i="37"/>
  <c r="AL13" i="37" s="1"/>
  <c r="AK12" i="37"/>
  <c r="AQ12" i="37" s="1"/>
  <c r="AJ12" i="37"/>
  <c r="AM12" i="37" s="1"/>
  <c r="AI12" i="37"/>
  <c r="AL12" i="37" s="1"/>
  <c r="AK11" i="37"/>
  <c r="AQ11" i="37" s="1"/>
  <c r="AJ11" i="37"/>
  <c r="AM11" i="37" s="1"/>
  <c r="AI11" i="37"/>
  <c r="AL11" i="37" s="1"/>
  <c r="AK10" i="37"/>
  <c r="AQ10" i="37" s="1"/>
  <c r="AJ10" i="37"/>
  <c r="AM10" i="37" s="1"/>
  <c r="AI10" i="37"/>
  <c r="AL10" i="37" s="1"/>
  <c r="AK9" i="37"/>
  <c r="AQ9" i="37" s="1"/>
  <c r="AJ9" i="37"/>
  <c r="AM9" i="37" s="1"/>
  <c r="AI9" i="37"/>
  <c r="AL9" i="37" s="1"/>
  <c r="AK8" i="37"/>
  <c r="AQ8" i="37" s="1"/>
  <c r="AJ8" i="37"/>
  <c r="AM8" i="37" s="1"/>
  <c r="AI8" i="37"/>
  <c r="AL8" i="37" s="1"/>
  <c r="AK7" i="37"/>
  <c r="AQ7" i="37" s="1"/>
  <c r="AJ7" i="37"/>
  <c r="AM7" i="37" s="1"/>
  <c r="AI7" i="37"/>
  <c r="AL7" i="37" s="1"/>
  <c r="AK6" i="37"/>
  <c r="AQ6" i="37" s="1"/>
  <c r="AJ6" i="37"/>
  <c r="AM6" i="37" s="1"/>
  <c r="AI6" i="37"/>
  <c r="AL6" i="37" s="1"/>
  <c r="AK5" i="37"/>
  <c r="AQ5" i="37" s="1"/>
  <c r="AJ5" i="37"/>
  <c r="AM5" i="37" s="1"/>
  <c r="AI5" i="37"/>
  <c r="AL5" i="37" s="1"/>
  <c r="AG25" i="35"/>
  <c r="AF25" i="35"/>
  <c r="AE25" i="35"/>
  <c r="AD25" i="35"/>
  <c r="AC25" i="35"/>
  <c r="AB25" i="35"/>
  <c r="AA25" i="35"/>
  <c r="Z25" i="35"/>
  <c r="Y25" i="35"/>
  <c r="X25" i="35"/>
  <c r="W25" i="35"/>
  <c r="V25" i="35"/>
  <c r="U25" i="35"/>
  <c r="T25" i="35"/>
  <c r="S25" i="35"/>
  <c r="R25" i="35"/>
  <c r="Q25" i="35"/>
  <c r="P25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C25" i="35"/>
  <c r="AG24" i="35"/>
  <c r="AF24" i="35"/>
  <c r="AE24" i="35"/>
  <c r="AD24" i="35"/>
  <c r="AC24" i="35"/>
  <c r="AB24" i="35"/>
  <c r="AA24" i="35"/>
  <c r="Z24" i="35"/>
  <c r="Y24" i="35"/>
  <c r="X24" i="35"/>
  <c r="W24" i="35"/>
  <c r="V24" i="35"/>
  <c r="U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AG23" i="35"/>
  <c r="AF23" i="35"/>
  <c r="AE23" i="35"/>
  <c r="AD23" i="35"/>
  <c r="AC23" i="35"/>
  <c r="AB23" i="35"/>
  <c r="AA23" i="35"/>
  <c r="Z23" i="35"/>
  <c r="Y23" i="35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C23" i="35"/>
  <c r="AK21" i="35"/>
  <c r="AJ21" i="35"/>
  <c r="AM21" i="35" s="1"/>
  <c r="AI21" i="35"/>
  <c r="AL21" i="35" s="1"/>
  <c r="AK20" i="35"/>
  <c r="AJ20" i="35"/>
  <c r="AM20" i="35" s="1"/>
  <c r="AI20" i="35"/>
  <c r="AL20" i="35" s="1"/>
  <c r="AK19" i="35"/>
  <c r="AJ19" i="35"/>
  <c r="AM19" i="35" s="1"/>
  <c r="AI19" i="35"/>
  <c r="AL19" i="35" s="1"/>
  <c r="AK18" i="35"/>
  <c r="AJ18" i="35"/>
  <c r="AM18" i="35" s="1"/>
  <c r="AI18" i="35"/>
  <c r="AL18" i="35" s="1"/>
  <c r="AK17" i="35"/>
  <c r="AJ17" i="35"/>
  <c r="AM17" i="35" s="1"/>
  <c r="AI17" i="35"/>
  <c r="AL17" i="35" s="1"/>
  <c r="AK16" i="35"/>
  <c r="AQ16" i="35" s="1"/>
  <c r="AJ16" i="35"/>
  <c r="AM16" i="35" s="1"/>
  <c r="AI16" i="35"/>
  <c r="AL16" i="35" s="1"/>
  <c r="AK15" i="35"/>
  <c r="AQ15" i="35" s="1"/>
  <c r="AJ15" i="35"/>
  <c r="AM15" i="35" s="1"/>
  <c r="AI15" i="35"/>
  <c r="AL15" i="35" s="1"/>
  <c r="AK14" i="35"/>
  <c r="AQ14" i="35" s="1"/>
  <c r="AJ14" i="35"/>
  <c r="AM14" i="35" s="1"/>
  <c r="AI14" i="35"/>
  <c r="AL14" i="35" s="1"/>
  <c r="AK13" i="35"/>
  <c r="AQ13" i="35" s="1"/>
  <c r="AJ13" i="35"/>
  <c r="AM13" i="35" s="1"/>
  <c r="AI13" i="35"/>
  <c r="AL13" i="35" s="1"/>
  <c r="AK12" i="35"/>
  <c r="AQ12" i="35" s="1"/>
  <c r="AJ12" i="35"/>
  <c r="AM12" i="35" s="1"/>
  <c r="AI12" i="35"/>
  <c r="AL12" i="35" s="1"/>
  <c r="AK11" i="35"/>
  <c r="AQ11" i="35" s="1"/>
  <c r="AJ11" i="35"/>
  <c r="AM11" i="35" s="1"/>
  <c r="AI11" i="35"/>
  <c r="AL11" i="35" s="1"/>
  <c r="AK10" i="35"/>
  <c r="AQ10" i="35" s="1"/>
  <c r="AJ10" i="35"/>
  <c r="AM10" i="35" s="1"/>
  <c r="AI10" i="35"/>
  <c r="AL10" i="35" s="1"/>
  <c r="AK9" i="35"/>
  <c r="AQ9" i="35" s="1"/>
  <c r="AJ9" i="35"/>
  <c r="AM9" i="35" s="1"/>
  <c r="AI9" i="35"/>
  <c r="AL9" i="35" s="1"/>
  <c r="AK8" i="35"/>
  <c r="AQ8" i="35" s="1"/>
  <c r="AJ8" i="35"/>
  <c r="AM8" i="35" s="1"/>
  <c r="AI8" i="35"/>
  <c r="AL8" i="35" s="1"/>
  <c r="AK7" i="35"/>
  <c r="AQ7" i="35" s="1"/>
  <c r="AJ7" i="35"/>
  <c r="AM7" i="35" s="1"/>
  <c r="AI7" i="35"/>
  <c r="AL7" i="35" s="1"/>
  <c r="AK6" i="35"/>
  <c r="AQ6" i="35" s="1"/>
  <c r="AJ6" i="35"/>
  <c r="AM6" i="35" s="1"/>
  <c r="AI6" i="35"/>
  <c r="AL6" i="35" s="1"/>
  <c r="AK5" i="35"/>
  <c r="AQ5" i="35" s="1"/>
  <c r="AJ5" i="35"/>
  <c r="AM5" i="35" s="1"/>
  <c r="AI5" i="35"/>
  <c r="AL5" i="35" s="1"/>
  <c r="AG25" i="33"/>
  <c r="AF25" i="33"/>
  <c r="AE25" i="33"/>
  <c r="AD25" i="33"/>
  <c r="AC25" i="33"/>
  <c r="AB25" i="33"/>
  <c r="AA25" i="33"/>
  <c r="Z25" i="33"/>
  <c r="Y25" i="33"/>
  <c r="X25" i="33"/>
  <c r="W25" i="33"/>
  <c r="V25" i="33"/>
  <c r="U25" i="33"/>
  <c r="T25" i="33"/>
  <c r="S25" i="33"/>
  <c r="R25" i="33"/>
  <c r="Q25" i="33"/>
  <c r="P25" i="33"/>
  <c r="O25" i="33"/>
  <c r="N25" i="33"/>
  <c r="M25" i="33"/>
  <c r="L25" i="33"/>
  <c r="K25" i="33"/>
  <c r="J25" i="33"/>
  <c r="I25" i="33"/>
  <c r="H25" i="33"/>
  <c r="G25" i="33"/>
  <c r="F25" i="33"/>
  <c r="E25" i="33"/>
  <c r="D25" i="33"/>
  <c r="C25" i="33"/>
  <c r="AG24" i="33"/>
  <c r="AF24" i="33"/>
  <c r="AE24" i="33"/>
  <c r="AD24" i="33"/>
  <c r="AC24" i="33"/>
  <c r="AB24" i="33"/>
  <c r="AA24" i="33"/>
  <c r="Z24" i="33"/>
  <c r="Y24" i="33"/>
  <c r="X24" i="33"/>
  <c r="W24" i="33"/>
  <c r="V24" i="33"/>
  <c r="U24" i="33"/>
  <c r="T24" i="33"/>
  <c r="S24" i="33"/>
  <c r="R24" i="33"/>
  <c r="Q24" i="33"/>
  <c r="P24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C24" i="33"/>
  <c r="AG23" i="33"/>
  <c r="AF23" i="33"/>
  <c r="AE23" i="33"/>
  <c r="AD23" i="33"/>
  <c r="AC23" i="33"/>
  <c r="AB23" i="33"/>
  <c r="AA23" i="33"/>
  <c r="Z23" i="33"/>
  <c r="Y23" i="33"/>
  <c r="X23" i="33"/>
  <c r="W23" i="33"/>
  <c r="V23" i="33"/>
  <c r="U23" i="33"/>
  <c r="T23" i="33"/>
  <c r="S23" i="33"/>
  <c r="R23" i="33"/>
  <c r="Q23" i="33"/>
  <c r="P23" i="33"/>
  <c r="O23" i="33"/>
  <c r="N23" i="33"/>
  <c r="M23" i="33"/>
  <c r="L23" i="33"/>
  <c r="K23" i="33"/>
  <c r="J23" i="33"/>
  <c r="I23" i="33"/>
  <c r="H23" i="33"/>
  <c r="G23" i="33"/>
  <c r="F23" i="33"/>
  <c r="E23" i="33"/>
  <c r="D23" i="33"/>
  <c r="C23" i="33"/>
  <c r="AK21" i="33"/>
  <c r="AJ21" i="33"/>
  <c r="AM21" i="33" s="1"/>
  <c r="AI21" i="33"/>
  <c r="AL21" i="33" s="1"/>
  <c r="AK20" i="33"/>
  <c r="AJ20" i="33"/>
  <c r="AM20" i="33" s="1"/>
  <c r="AI20" i="33"/>
  <c r="AL20" i="33" s="1"/>
  <c r="AK19" i="33"/>
  <c r="AJ19" i="33"/>
  <c r="AM19" i="33" s="1"/>
  <c r="AI19" i="33"/>
  <c r="AL19" i="33" s="1"/>
  <c r="AK18" i="33"/>
  <c r="AJ18" i="33"/>
  <c r="AM18" i="33" s="1"/>
  <c r="AI18" i="33"/>
  <c r="AL18" i="33" s="1"/>
  <c r="AK17" i="33"/>
  <c r="AJ17" i="33"/>
  <c r="AM17" i="33" s="1"/>
  <c r="AI17" i="33"/>
  <c r="AL17" i="33" s="1"/>
  <c r="AK16" i="33"/>
  <c r="AQ16" i="33" s="1"/>
  <c r="AJ16" i="33"/>
  <c r="AM16" i="33" s="1"/>
  <c r="AI16" i="33"/>
  <c r="AL16" i="33" s="1"/>
  <c r="AK15" i="33"/>
  <c r="AQ15" i="33" s="1"/>
  <c r="AJ15" i="33"/>
  <c r="AM15" i="33" s="1"/>
  <c r="AI15" i="33"/>
  <c r="AL15" i="33" s="1"/>
  <c r="AK14" i="33"/>
  <c r="AQ14" i="33" s="1"/>
  <c r="AJ14" i="33"/>
  <c r="AM14" i="33" s="1"/>
  <c r="AI14" i="33"/>
  <c r="AL14" i="33" s="1"/>
  <c r="AK13" i="33"/>
  <c r="AQ13" i="33" s="1"/>
  <c r="AJ13" i="33"/>
  <c r="AM13" i="33" s="1"/>
  <c r="AI13" i="33"/>
  <c r="AL13" i="33" s="1"/>
  <c r="AK12" i="33"/>
  <c r="AQ12" i="33" s="1"/>
  <c r="AJ12" i="33"/>
  <c r="AM12" i="33" s="1"/>
  <c r="AI12" i="33"/>
  <c r="AL12" i="33" s="1"/>
  <c r="AK11" i="33"/>
  <c r="AQ11" i="33" s="1"/>
  <c r="AJ11" i="33"/>
  <c r="AM11" i="33" s="1"/>
  <c r="AI11" i="33"/>
  <c r="AL11" i="33" s="1"/>
  <c r="AK10" i="33"/>
  <c r="AQ10" i="33" s="1"/>
  <c r="AJ10" i="33"/>
  <c r="AM10" i="33" s="1"/>
  <c r="AI10" i="33"/>
  <c r="AL10" i="33" s="1"/>
  <c r="AK9" i="33"/>
  <c r="AQ9" i="33" s="1"/>
  <c r="AJ9" i="33"/>
  <c r="AM9" i="33" s="1"/>
  <c r="AI9" i="33"/>
  <c r="AL9" i="33" s="1"/>
  <c r="AK8" i="33"/>
  <c r="AQ8" i="33" s="1"/>
  <c r="AJ8" i="33"/>
  <c r="AM8" i="33" s="1"/>
  <c r="AI8" i="33"/>
  <c r="AL8" i="33" s="1"/>
  <c r="AK7" i="33"/>
  <c r="AQ7" i="33" s="1"/>
  <c r="AJ7" i="33"/>
  <c r="AM7" i="33" s="1"/>
  <c r="AI7" i="33"/>
  <c r="AL7" i="33" s="1"/>
  <c r="AK6" i="33"/>
  <c r="AQ6" i="33" s="1"/>
  <c r="AJ6" i="33"/>
  <c r="AM6" i="33" s="1"/>
  <c r="AI6" i="33"/>
  <c r="AL6" i="33" s="1"/>
  <c r="AK5" i="33"/>
  <c r="AQ5" i="33" s="1"/>
  <c r="AJ5" i="33"/>
  <c r="AM5" i="33" s="1"/>
  <c r="AI5" i="33"/>
  <c r="AL5" i="33" s="1"/>
  <c r="AG25" i="32"/>
  <c r="AF25" i="32"/>
  <c r="AE25" i="32"/>
  <c r="AD25" i="32"/>
  <c r="AC25" i="32"/>
  <c r="AB25" i="32"/>
  <c r="AA25" i="32"/>
  <c r="Z25" i="32"/>
  <c r="Y25" i="32"/>
  <c r="X25" i="32"/>
  <c r="W25" i="32"/>
  <c r="V25" i="32"/>
  <c r="U25" i="32"/>
  <c r="T25" i="32"/>
  <c r="S25" i="32"/>
  <c r="R25" i="32"/>
  <c r="Q25" i="32"/>
  <c r="P25" i="32"/>
  <c r="O25" i="32"/>
  <c r="N25" i="32"/>
  <c r="M25" i="32"/>
  <c r="L25" i="32"/>
  <c r="K25" i="32"/>
  <c r="J25" i="32"/>
  <c r="I25" i="32"/>
  <c r="H25" i="32"/>
  <c r="G25" i="32"/>
  <c r="F25" i="32"/>
  <c r="E25" i="32"/>
  <c r="D25" i="32"/>
  <c r="C25" i="32"/>
  <c r="AG24" i="32"/>
  <c r="AF24" i="32"/>
  <c r="AE24" i="32"/>
  <c r="AD24" i="32"/>
  <c r="AC24" i="32"/>
  <c r="AB24" i="32"/>
  <c r="AA24" i="32"/>
  <c r="Z24" i="32"/>
  <c r="Y24" i="32"/>
  <c r="X24" i="32"/>
  <c r="W24" i="32"/>
  <c r="V24" i="32"/>
  <c r="U24" i="32"/>
  <c r="T24" i="32"/>
  <c r="S24" i="32"/>
  <c r="R24" i="32"/>
  <c r="Q24" i="32"/>
  <c r="P24" i="32"/>
  <c r="O24" i="32"/>
  <c r="N24" i="32"/>
  <c r="M24" i="32"/>
  <c r="L24" i="32"/>
  <c r="K24" i="32"/>
  <c r="J24" i="32"/>
  <c r="I24" i="32"/>
  <c r="H24" i="32"/>
  <c r="G24" i="32"/>
  <c r="F24" i="32"/>
  <c r="E24" i="32"/>
  <c r="D24" i="32"/>
  <c r="C24" i="32"/>
  <c r="AG23" i="32"/>
  <c r="AF23" i="32"/>
  <c r="AE23" i="32"/>
  <c r="AD23" i="32"/>
  <c r="AC23" i="32"/>
  <c r="AB23" i="32"/>
  <c r="AA23" i="32"/>
  <c r="Z23" i="32"/>
  <c r="Y23" i="32"/>
  <c r="X23" i="32"/>
  <c r="W23" i="32"/>
  <c r="V23" i="32"/>
  <c r="U23" i="32"/>
  <c r="T23" i="32"/>
  <c r="S23" i="32"/>
  <c r="R23" i="32"/>
  <c r="Q23" i="32"/>
  <c r="P23" i="32"/>
  <c r="O23" i="32"/>
  <c r="N23" i="32"/>
  <c r="M23" i="32"/>
  <c r="L23" i="32"/>
  <c r="K23" i="32"/>
  <c r="J23" i="32"/>
  <c r="I23" i="32"/>
  <c r="H23" i="32"/>
  <c r="G23" i="32"/>
  <c r="F23" i="32"/>
  <c r="E23" i="32"/>
  <c r="D23" i="32"/>
  <c r="C23" i="32"/>
  <c r="AK21" i="32"/>
  <c r="AJ21" i="32"/>
  <c r="AM21" i="32" s="1"/>
  <c r="AI21" i="32"/>
  <c r="AL21" i="32" s="1"/>
  <c r="AK20" i="32"/>
  <c r="AJ20" i="32"/>
  <c r="AM20" i="32" s="1"/>
  <c r="AI20" i="32"/>
  <c r="AL20" i="32" s="1"/>
  <c r="AK19" i="32"/>
  <c r="AJ19" i="32"/>
  <c r="AM19" i="32" s="1"/>
  <c r="AI19" i="32"/>
  <c r="AL19" i="32" s="1"/>
  <c r="AK18" i="32"/>
  <c r="AJ18" i="32"/>
  <c r="AM18" i="32" s="1"/>
  <c r="AI18" i="32"/>
  <c r="AL18" i="32" s="1"/>
  <c r="AK17" i="32"/>
  <c r="AJ17" i="32"/>
  <c r="AM17" i="32" s="1"/>
  <c r="AI17" i="32"/>
  <c r="AL17" i="32" s="1"/>
  <c r="AK16" i="32"/>
  <c r="AQ16" i="32" s="1"/>
  <c r="AJ16" i="32"/>
  <c r="AM16" i="32" s="1"/>
  <c r="AI16" i="32"/>
  <c r="AL16" i="32" s="1"/>
  <c r="AK15" i="32"/>
  <c r="AQ15" i="32" s="1"/>
  <c r="AJ15" i="32"/>
  <c r="AM15" i="32" s="1"/>
  <c r="AI15" i="32"/>
  <c r="AL15" i="32" s="1"/>
  <c r="AK14" i="32"/>
  <c r="AQ14" i="32" s="1"/>
  <c r="AJ14" i="32"/>
  <c r="AM14" i="32" s="1"/>
  <c r="AI14" i="32"/>
  <c r="AL14" i="32" s="1"/>
  <c r="AK13" i="32"/>
  <c r="AQ13" i="32" s="1"/>
  <c r="AJ13" i="32"/>
  <c r="AM13" i="32" s="1"/>
  <c r="AI13" i="32"/>
  <c r="AL13" i="32" s="1"/>
  <c r="AK12" i="32"/>
  <c r="AQ12" i="32" s="1"/>
  <c r="AJ12" i="32"/>
  <c r="AM12" i="32" s="1"/>
  <c r="AI12" i="32"/>
  <c r="AL12" i="32" s="1"/>
  <c r="AK11" i="32"/>
  <c r="AQ11" i="32" s="1"/>
  <c r="AJ11" i="32"/>
  <c r="AM11" i="32" s="1"/>
  <c r="AI11" i="32"/>
  <c r="AL11" i="32" s="1"/>
  <c r="AK10" i="32"/>
  <c r="AQ10" i="32" s="1"/>
  <c r="AJ10" i="32"/>
  <c r="AM10" i="32" s="1"/>
  <c r="AI10" i="32"/>
  <c r="AL10" i="32" s="1"/>
  <c r="AK9" i="32"/>
  <c r="AQ9" i="32" s="1"/>
  <c r="AJ9" i="32"/>
  <c r="AM9" i="32" s="1"/>
  <c r="AI9" i="32"/>
  <c r="AL9" i="32" s="1"/>
  <c r="AK8" i="32"/>
  <c r="AQ8" i="32" s="1"/>
  <c r="AJ8" i="32"/>
  <c r="AM8" i="32" s="1"/>
  <c r="AI8" i="32"/>
  <c r="AL8" i="32" s="1"/>
  <c r="AK7" i="32"/>
  <c r="AQ7" i="32" s="1"/>
  <c r="AJ7" i="32"/>
  <c r="AM7" i="32" s="1"/>
  <c r="AI7" i="32"/>
  <c r="AL7" i="32" s="1"/>
  <c r="AK6" i="32"/>
  <c r="AQ6" i="32" s="1"/>
  <c r="AJ6" i="32"/>
  <c r="AM6" i="32" s="1"/>
  <c r="AI6" i="32"/>
  <c r="AL6" i="32" s="1"/>
  <c r="AK5" i="32"/>
  <c r="AQ5" i="32" s="1"/>
  <c r="AJ5" i="32"/>
  <c r="AM5" i="32" s="1"/>
  <c r="AI5" i="32"/>
  <c r="AL5" i="32" s="1"/>
  <c r="AG26" i="31"/>
  <c r="AF26" i="31"/>
  <c r="AE26" i="31"/>
  <c r="AD26" i="31"/>
  <c r="AC26" i="31"/>
  <c r="AB26" i="31"/>
  <c r="AA26" i="31"/>
  <c r="Z26" i="31"/>
  <c r="Y26" i="31"/>
  <c r="X26" i="31"/>
  <c r="W26" i="31"/>
  <c r="V26" i="31"/>
  <c r="U26" i="31"/>
  <c r="T26" i="31"/>
  <c r="S26" i="31"/>
  <c r="R26" i="31"/>
  <c r="Q26" i="31"/>
  <c r="P26" i="31"/>
  <c r="O26" i="31"/>
  <c r="N26" i="31"/>
  <c r="M26" i="31"/>
  <c r="L26" i="31"/>
  <c r="K26" i="31"/>
  <c r="J26" i="31"/>
  <c r="I26" i="31"/>
  <c r="H26" i="31"/>
  <c r="G26" i="31"/>
  <c r="F26" i="31"/>
  <c r="E26" i="31"/>
  <c r="D26" i="31"/>
  <c r="C26" i="31"/>
  <c r="AG25" i="31"/>
  <c r="AF25" i="31"/>
  <c r="AE25" i="31"/>
  <c r="AD25" i="31"/>
  <c r="AC25" i="31"/>
  <c r="AB25" i="31"/>
  <c r="AA25" i="31"/>
  <c r="Z25" i="31"/>
  <c r="Y25" i="31"/>
  <c r="X25" i="31"/>
  <c r="W25" i="31"/>
  <c r="V25" i="31"/>
  <c r="U25" i="31"/>
  <c r="T25" i="31"/>
  <c r="S25" i="31"/>
  <c r="R25" i="31"/>
  <c r="Q25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C25" i="31"/>
  <c r="AG24" i="31"/>
  <c r="AF24" i="31"/>
  <c r="AE24" i="31"/>
  <c r="AD24" i="31"/>
  <c r="AC24" i="31"/>
  <c r="AB24" i="31"/>
  <c r="AA24" i="31"/>
  <c r="Z24" i="31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AK22" i="31"/>
  <c r="AK21" i="31"/>
  <c r="AK20" i="31"/>
  <c r="AK19" i="31"/>
  <c r="AK18" i="31"/>
  <c r="AJ18" i="31"/>
  <c r="AM18" i="31" s="1"/>
  <c r="AI18" i="31"/>
  <c r="AL18" i="31" s="1"/>
  <c r="AK17" i="31"/>
  <c r="AJ17" i="31"/>
  <c r="AM17" i="31" s="1"/>
  <c r="AI17" i="31"/>
  <c r="AL17" i="31" s="1"/>
  <c r="AK16" i="31"/>
  <c r="AQ16" i="31" s="1"/>
  <c r="AJ16" i="31"/>
  <c r="AM16" i="31" s="1"/>
  <c r="AI16" i="31"/>
  <c r="AL16" i="31" s="1"/>
  <c r="AK15" i="31"/>
  <c r="AQ15" i="31" s="1"/>
  <c r="AJ15" i="31"/>
  <c r="AM15" i="31" s="1"/>
  <c r="AI15" i="31"/>
  <c r="AL15" i="31" s="1"/>
  <c r="AK14" i="31"/>
  <c r="AQ14" i="31" s="1"/>
  <c r="AJ14" i="31"/>
  <c r="AM14" i="31" s="1"/>
  <c r="AI14" i="31"/>
  <c r="AL14" i="31" s="1"/>
  <c r="AK13" i="31"/>
  <c r="AQ13" i="31" s="1"/>
  <c r="AJ13" i="31"/>
  <c r="AM13" i="31" s="1"/>
  <c r="AI13" i="31"/>
  <c r="AL13" i="31" s="1"/>
  <c r="AK12" i="31"/>
  <c r="AQ12" i="31" s="1"/>
  <c r="AJ12" i="31"/>
  <c r="AM12" i="31" s="1"/>
  <c r="AI12" i="31"/>
  <c r="AL12" i="31" s="1"/>
  <c r="AK11" i="31"/>
  <c r="AQ11" i="31" s="1"/>
  <c r="AJ11" i="31"/>
  <c r="AM11" i="31" s="1"/>
  <c r="AI11" i="31"/>
  <c r="AL11" i="31" s="1"/>
  <c r="AK10" i="31"/>
  <c r="AQ10" i="31" s="1"/>
  <c r="AJ10" i="31"/>
  <c r="AM10" i="31" s="1"/>
  <c r="AI10" i="31"/>
  <c r="AL10" i="31" s="1"/>
  <c r="AK9" i="31"/>
  <c r="AQ9" i="31" s="1"/>
  <c r="AJ9" i="31"/>
  <c r="AM9" i="31" s="1"/>
  <c r="AI9" i="31"/>
  <c r="AL9" i="31" s="1"/>
  <c r="AK8" i="31"/>
  <c r="AQ8" i="31" s="1"/>
  <c r="AJ8" i="31"/>
  <c r="AM8" i="31" s="1"/>
  <c r="AI8" i="31"/>
  <c r="AL8" i="31" s="1"/>
  <c r="AK7" i="31"/>
  <c r="AQ7" i="31" s="1"/>
  <c r="AJ7" i="31"/>
  <c r="AM7" i="31" s="1"/>
  <c r="AI7" i="31"/>
  <c r="AL7" i="31" s="1"/>
  <c r="AK6" i="31"/>
  <c r="AQ6" i="31" s="1"/>
  <c r="AJ6" i="31"/>
  <c r="AM6" i="31" s="1"/>
  <c r="AI6" i="31"/>
  <c r="AL6" i="31" s="1"/>
  <c r="AK5" i="31"/>
  <c r="AQ5" i="31" s="1"/>
  <c r="AJ5" i="31"/>
  <c r="AM5" i="31" s="1"/>
  <c r="AI5" i="31"/>
  <c r="AL5" i="31" s="1"/>
  <c r="AG26" i="29"/>
  <c r="AF26" i="29"/>
  <c r="AE26" i="29"/>
  <c r="AD26" i="29"/>
  <c r="AC26" i="29"/>
  <c r="AB26" i="29"/>
  <c r="AA26" i="29"/>
  <c r="Z26" i="29"/>
  <c r="Y26" i="29"/>
  <c r="X26" i="29"/>
  <c r="W26" i="29"/>
  <c r="V26" i="29"/>
  <c r="U26" i="29"/>
  <c r="T26" i="29"/>
  <c r="S26" i="29"/>
  <c r="R26" i="29"/>
  <c r="Q26" i="29"/>
  <c r="P26" i="29"/>
  <c r="O26" i="29"/>
  <c r="N26" i="29"/>
  <c r="M26" i="29"/>
  <c r="L26" i="29"/>
  <c r="K26" i="29"/>
  <c r="J26" i="29"/>
  <c r="I26" i="29"/>
  <c r="H26" i="29"/>
  <c r="G26" i="29"/>
  <c r="F26" i="29"/>
  <c r="E26" i="29"/>
  <c r="D26" i="29"/>
  <c r="C26" i="29"/>
  <c r="AG25" i="29"/>
  <c r="AF25" i="29"/>
  <c r="AE25" i="29"/>
  <c r="AD25" i="29"/>
  <c r="AC25" i="29"/>
  <c r="AB25" i="29"/>
  <c r="AA25" i="29"/>
  <c r="Z25" i="29"/>
  <c r="Y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L25" i="29"/>
  <c r="K25" i="29"/>
  <c r="J25" i="29"/>
  <c r="I25" i="29"/>
  <c r="H25" i="29"/>
  <c r="G25" i="29"/>
  <c r="F25" i="29"/>
  <c r="E25" i="29"/>
  <c r="D25" i="29"/>
  <c r="C25" i="29"/>
  <c r="AG24" i="29"/>
  <c r="AF24" i="29"/>
  <c r="AE24" i="29"/>
  <c r="AD24" i="29"/>
  <c r="AC24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D24" i="29"/>
  <c r="C24" i="29"/>
  <c r="AK22" i="29"/>
  <c r="AK21" i="29"/>
  <c r="AK20" i="29"/>
  <c r="AK19" i="29"/>
  <c r="AK18" i="29"/>
  <c r="AJ18" i="29"/>
  <c r="AM18" i="29" s="1"/>
  <c r="AI18" i="29"/>
  <c r="AL18" i="29" s="1"/>
  <c r="AK17" i="29"/>
  <c r="AJ17" i="29"/>
  <c r="AM17" i="29" s="1"/>
  <c r="AI17" i="29"/>
  <c r="AL17" i="29" s="1"/>
  <c r="AK16" i="29"/>
  <c r="AJ16" i="29"/>
  <c r="AM16" i="29" s="1"/>
  <c r="AI16" i="29"/>
  <c r="AL16" i="29" s="1"/>
  <c r="AK15" i="29"/>
  <c r="AJ15" i="29"/>
  <c r="AM15" i="29" s="1"/>
  <c r="AI15" i="29"/>
  <c r="AL15" i="29" s="1"/>
  <c r="AK14" i="29"/>
  <c r="AJ14" i="29"/>
  <c r="AM14" i="29" s="1"/>
  <c r="AI14" i="29"/>
  <c r="AL14" i="29" s="1"/>
  <c r="AK13" i="29"/>
  <c r="AJ13" i="29"/>
  <c r="AM13" i="29" s="1"/>
  <c r="AI13" i="29"/>
  <c r="AL13" i="29" s="1"/>
  <c r="AK12" i="29"/>
  <c r="AJ12" i="29"/>
  <c r="AM12" i="29" s="1"/>
  <c r="AI12" i="29"/>
  <c r="AL12" i="29" s="1"/>
  <c r="AK11" i="29"/>
  <c r="AJ11" i="29"/>
  <c r="AM11" i="29" s="1"/>
  <c r="AI11" i="29"/>
  <c r="AL11" i="29" s="1"/>
  <c r="AK10" i="29"/>
  <c r="AJ10" i="29"/>
  <c r="AM10" i="29" s="1"/>
  <c r="AI10" i="29"/>
  <c r="AL10" i="29" s="1"/>
  <c r="AK9" i="29"/>
  <c r="AJ9" i="29"/>
  <c r="AM9" i="29" s="1"/>
  <c r="AI9" i="29"/>
  <c r="AL9" i="29" s="1"/>
  <c r="AK8" i="29"/>
  <c r="AJ8" i="29"/>
  <c r="AM8" i="29" s="1"/>
  <c r="AI8" i="29"/>
  <c r="AL8" i="29" s="1"/>
  <c r="AK7" i="29"/>
  <c r="AJ7" i="29"/>
  <c r="AM7" i="29" s="1"/>
  <c r="AI7" i="29"/>
  <c r="AL7" i="29" s="1"/>
  <c r="AK6" i="29"/>
  <c r="AJ6" i="29"/>
  <c r="AM6" i="29" s="1"/>
  <c r="AI6" i="29"/>
  <c r="AL6" i="29" s="1"/>
  <c r="AK5" i="29"/>
  <c r="AJ5" i="29"/>
  <c r="AM5" i="29" s="1"/>
  <c r="AI5" i="29"/>
  <c r="AL5" i="29" s="1"/>
  <c r="AG22" i="28"/>
  <c r="AF22" i="28"/>
  <c r="AE22" i="28"/>
  <c r="AD22" i="28"/>
  <c r="AC22" i="28"/>
  <c r="AB22" i="28"/>
  <c r="AA22" i="28"/>
  <c r="Z22" i="28"/>
  <c r="Y22" i="28"/>
  <c r="X22" i="28"/>
  <c r="W22" i="28"/>
  <c r="V22" i="28"/>
  <c r="U22" i="28"/>
  <c r="T22" i="28"/>
  <c r="S22" i="28"/>
  <c r="R22" i="28"/>
  <c r="Q22" i="28"/>
  <c r="P22" i="28"/>
  <c r="O22" i="28"/>
  <c r="N22" i="28"/>
  <c r="M22" i="28"/>
  <c r="L22" i="28"/>
  <c r="K22" i="28"/>
  <c r="J22" i="28"/>
  <c r="I22" i="28"/>
  <c r="H22" i="28"/>
  <c r="G22" i="28"/>
  <c r="F22" i="28"/>
  <c r="E22" i="28"/>
  <c r="D22" i="28"/>
  <c r="C22" i="28"/>
  <c r="AG21" i="28"/>
  <c r="AF21" i="28"/>
  <c r="AE21" i="28"/>
  <c r="AD21" i="28"/>
  <c r="AC21" i="28"/>
  <c r="AB21" i="28"/>
  <c r="AA21" i="28"/>
  <c r="Z21" i="28"/>
  <c r="Y21" i="28"/>
  <c r="X21" i="28"/>
  <c r="W21" i="28"/>
  <c r="V21" i="28"/>
  <c r="U21" i="28"/>
  <c r="T21" i="28"/>
  <c r="S21" i="28"/>
  <c r="R21" i="28"/>
  <c r="Q21" i="28"/>
  <c r="P21" i="28"/>
  <c r="O21" i="28"/>
  <c r="N21" i="28"/>
  <c r="M21" i="28"/>
  <c r="L21" i="28"/>
  <c r="K21" i="28"/>
  <c r="J21" i="28"/>
  <c r="I21" i="28"/>
  <c r="H21" i="28"/>
  <c r="G21" i="28"/>
  <c r="F21" i="28"/>
  <c r="E21" i="28"/>
  <c r="D21" i="28"/>
  <c r="C21" i="28"/>
  <c r="AG20" i="28"/>
  <c r="AF20" i="28"/>
  <c r="AE20" i="28"/>
  <c r="AD20" i="28"/>
  <c r="AC20" i="28"/>
  <c r="AB20" i="28"/>
  <c r="AA20" i="28"/>
  <c r="Z20" i="28"/>
  <c r="Y20" i="28"/>
  <c r="X20" i="28"/>
  <c r="W20" i="28"/>
  <c r="V20" i="28"/>
  <c r="U20" i="28"/>
  <c r="T20" i="28"/>
  <c r="S20" i="28"/>
  <c r="R20" i="28"/>
  <c r="Q20" i="28"/>
  <c r="P20" i="28"/>
  <c r="O20" i="28"/>
  <c r="N20" i="28"/>
  <c r="M20" i="28"/>
  <c r="L20" i="28"/>
  <c r="K20" i="28"/>
  <c r="J20" i="28"/>
  <c r="I20" i="28"/>
  <c r="H20" i="28"/>
  <c r="G20" i="28"/>
  <c r="F20" i="28"/>
  <c r="E20" i="28"/>
  <c r="D20" i="28"/>
  <c r="C20" i="28"/>
  <c r="AK18" i="28"/>
  <c r="AJ18" i="28"/>
  <c r="AM18" i="28" s="1"/>
  <c r="AI18" i="28"/>
  <c r="AL18" i="28" s="1"/>
  <c r="AK17" i="28"/>
  <c r="AJ17" i="28"/>
  <c r="AM17" i="28" s="1"/>
  <c r="AI17" i="28"/>
  <c r="AL17" i="28" s="1"/>
  <c r="AK16" i="28"/>
  <c r="AJ16" i="28"/>
  <c r="AM16" i="28" s="1"/>
  <c r="AI16" i="28"/>
  <c r="AL16" i="28" s="1"/>
  <c r="AK15" i="28"/>
  <c r="AJ15" i="28"/>
  <c r="AM15" i="28" s="1"/>
  <c r="AI15" i="28"/>
  <c r="AL15" i="28" s="1"/>
  <c r="AK14" i="28"/>
  <c r="AJ14" i="28"/>
  <c r="AM14" i="28" s="1"/>
  <c r="AI14" i="28"/>
  <c r="AL14" i="28" s="1"/>
  <c r="AK13" i="28"/>
  <c r="AJ13" i="28"/>
  <c r="AM13" i="28" s="1"/>
  <c r="AI13" i="28"/>
  <c r="AL13" i="28" s="1"/>
  <c r="AK12" i="28"/>
  <c r="AJ12" i="28"/>
  <c r="AM12" i="28" s="1"/>
  <c r="AI12" i="28"/>
  <c r="AL12" i="28" s="1"/>
  <c r="AK11" i="28"/>
  <c r="AJ11" i="28"/>
  <c r="AM11" i="28" s="1"/>
  <c r="AI11" i="28"/>
  <c r="AL11" i="28" s="1"/>
  <c r="AK10" i="28"/>
  <c r="AJ10" i="28"/>
  <c r="AM10" i="28" s="1"/>
  <c r="AI10" i="28"/>
  <c r="AL10" i="28" s="1"/>
  <c r="AK9" i="28"/>
  <c r="AJ9" i="28"/>
  <c r="AM9" i="28" s="1"/>
  <c r="AI9" i="28"/>
  <c r="AL9" i="28" s="1"/>
  <c r="AK8" i="28"/>
  <c r="AJ8" i="28"/>
  <c r="AM8" i="28" s="1"/>
  <c r="AI8" i="28"/>
  <c r="AL8" i="28" s="1"/>
  <c r="AK7" i="28"/>
  <c r="AJ7" i="28"/>
  <c r="AM7" i="28" s="1"/>
  <c r="AI7" i="28"/>
  <c r="AL7" i="28" s="1"/>
  <c r="AK6" i="28"/>
  <c r="AJ6" i="28"/>
  <c r="AM6" i="28" s="1"/>
  <c r="AI6" i="28"/>
  <c r="AL6" i="28" s="1"/>
  <c r="AK5" i="28"/>
  <c r="AJ5" i="28"/>
  <c r="AM5" i="28" s="1"/>
  <c r="AI5" i="28"/>
  <c r="AL5" i="28" s="1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AK18" i="27"/>
  <c r="AJ18" i="27"/>
  <c r="AM18" i="27" s="1"/>
  <c r="AI18" i="27"/>
  <c r="AL18" i="27" s="1"/>
  <c r="AK17" i="27"/>
  <c r="AJ17" i="27"/>
  <c r="AM17" i="27" s="1"/>
  <c r="AI17" i="27"/>
  <c r="AL17" i="27" s="1"/>
  <c r="AK16" i="27"/>
  <c r="AJ16" i="27"/>
  <c r="AM16" i="27" s="1"/>
  <c r="AI16" i="27"/>
  <c r="AL16" i="27" s="1"/>
  <c r="AK15" i="27"/>
  <c r="AJ15" i="27"/>
  <c r="AM15" i="27" s="1"/>
  <c r="AI15" i="27"/>
  <c r="AL15" i="27" s="1"/>
  <c r="AK14" i="27"/>
  <c r="AJ14" i="27"/>
  <c r="AM14" i="27" s="1"/>
  <c r="AI14" i="27"/>
  <c r="AL14" i="27" s="1"/>
  <c r="AK13" i="27"/>
  <c r="AJ13" i="27"/>
  <c r="AM13" i="27" s="1"/>
  <c r="AI13" i="27"/>
  <c r="AL13" i="27" s="1"/>
  <c r="AK12" i="27"/>
  <c r="AJ12" i="27"/>
  <c r="AM12" i="27" s="1"/>
  <c r="AI12" i="27"/>
  <c r="AL12" i="27" s="1"/>
  <c r="AK11" i="27"/>
  <c r="AJ11" i="27"/>
  <c r="AM11" i="27" s="1"/>
  <c r="AI11" i="27"/>
  <c r="AL11" i="27" s="1"/>
  <c r="AK10" i="27"/>
  <c r="AJ10" i="27"/>
  <c r="AM10" i="27" s="1"/>
  <c r="AI10" i="27"/>
  <c r="AL10" i="27" s="1"/>
  <c r="AK9" i="27"/>
  <c r="AJ9" i="27"/>
  <c r="AM9" i="27" s="1"/>
  <c r="AI9" i="27"/>
  <c r="AL9" i="27" s="1"/>
  <c r="AK8" i="27"/>
  <c r="AJ8" i="27"/>
  <c r="AM8" i="27" s="1"/>
  <c r="AI8" i="27"/>
  <c r="AL8" i="27" s="1"/>
  <c r="AK7" i="27"/>
  <c r="AJ7" i="27"/>
  <c r="AM7" i="27" s="1"/>
  <c r="AI7" i="27"/>
  <c r="AL7" i="27" s="1"/>
  <c r="AK6" i="27"/>
  <c r="AJ6" i="27"/>
  <c r="AM6" i="27" s="1"/>
  <c r="AI6" i="27"/>
  <c r="AL6" i="27" s="1"/>
  <c r="AK5" i="27"/>
  <c r="AJ5" i="27"/>
  <c r="AM5" i="27" s="1"/>
  <c r="AI5" i="27"/>
  <c r="AL5" i="27" s="1"/>
  <c r="AG22" i="26"/>
  <c r="AF22" i="26"/>
  <c r="AE22" i="26"/>
  <c r="AD22" i="26"/>
  <c r="AC22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C22" i="26"/>
  <c r="AG21" i="26"/>
  <c r="AF21" i="26"/>
  <c r="AE21" i="26"/>
  <c r="AD21" i="26"/>
  <c r="AC21" i="26"/>
  <c r="AB21" i="26"/>
  <c r="AA21" i="26"/>
  <c r="Z21" i="26"/>
  <c r="Y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AG20" i="26"/>
  <c r="AF20" i="26"/>
  <c r="AE20" i="26"/>
  <c r="AD20" i="26"/>
  <c r="AC20" i="26"/>
  <c r="AB20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C20" i="26"/>
  <c r="AK18" i="26"/>
  <c r="AJ18" i="26"/>
  <c r="AM18" i="26" s="1"/>
  <c r="AI18" i="26"/>
  <c r="AL18" i="26" s="1"/>
  <c r="AK17" i="26"/>
  <c r="AJ17" i="26"/>
  <c r="AM17" i="26" s="1"/>
  <c r="AI17" i="26"/>
  <c r="AL17" i="26" s="1"/>
  <c r="AK16" i="26"/>
  <c r="AJ16" i="26"/>
  <c r="AM16" i="26" s="1"/>
  <c r="AI16" i="26"/>
  <c r="AL16" i="26" s="1"/>
  <c r="AK15" i="26"/>
  <c r="AJ15" i="26"/>
  <c r="AM15" i="26" s="1"/>
  <c r="AI15" i="26"/>
  <c r="AL15" i="26" s="1"/>
  <c r="AK14" i="26"/>
  <c r="AJ14" i="26"/>
  <c r="AM14" i="26" s="1"/>
  <c r="AI14" i="26"/>
  <c r="AL14" i="26" s="1"/>
  <c r="AK13" i="26"/>
  <c r="AJ13" i="26"/>
  <c r="AM13" i="26" s="1"/>
  <c r="AI13" i="26"/>
  <c r="AL13" i="26" s="1"/>
  <c r="AK12" i="26"/>
  <c r="AJ12" i="26"/>
  <c r="AM12" i="26" s="1"/>
  <c r="AI12" i="26"/>
  <c r="AL12" i="26" s="1"/>
  <c r="AK11" i="26"/>
  <c r="AJ11" i="26"/>
  <c r="AM11" i="26" s="1"/>
  <c r="AI11" i="26"/>
  <c r="AL11" i="26" s="1"/>
  <c r="AK10" i="26"/>
  <c r="AJ10" i="26"/>
  <c r="AM10" i="26" s="1"/>
  <c r="AI10" i="26"/>
  <c r="AL10" i="26" s="1"/>
  <c r="AK9" i="26"/>
  <c r="AJ9" i="26"/>
  <c r="AM9" i="26" s="1"/>
  <c r="AI9" i="26"/>
  <c r="AL9" i="26" s="1"/>
  <c r="AK8" i="26"/>
  <c r="AJ8" i="26"/>
  <c r="AM8" i="26" s="1"/>
  <c r="AI8" i="26"/>
  <c r="AL8" i="26" s="1"/>
  <c r="AK7" i="26"/>
  <c r="AJ7" i="26"/>
  <c r="AM7" i="26" s="1"/>
  <c r="AI7" i="26"/>
  <c r="AL7" i="26" s="1"/>
  <c r="AK6" i="26"/>
  <c r="AJ6" i="26"/>
  <c r="AM6" i="26" s="1"/>
  <c r="AI6" i="26"/>
  <c r="AL6" i="26" s="1"/>
  <c r="AK5" i="26"/>
  <c r="AJ5" i="26"/>
  <c r="AM5" i="26" s="1"/>
  <c r="AI5" i="26"/>
  <c r="AL5" i="26" s="1"/>
  <c r="AG21" i="25"/>
  <c r="AF21" i="25"/>
  <c r="AE21" i="25"/>
  <c r="AD21" i="25"/>
  <c r="AC21" i="25"/>
  <c r="AB21" i="25"/>
  <c r="AA21" i="25"/>
  <c r="Z21" i="25"/>
  <c r="Y21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AG20" i="25"/>
  <c r="AF20" i="25"/>
  <c r="AE20" i="25"/>
  <c r="AD20" i="25"/>
  <c r="AC20" i="25"/>
  <c r="AB20" i="25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AG19" i="25"/>
  <c r="AF19" i="25"/>
  <c r="AE19" i="25"/>
  <c r="AD19" i="25"/>
  <c r="AC19" i="25"/>
  <c r="AB19" i="25"/>
  <c r="AA19" i="25"/>
  <c r="Z19" i="25"/>
  <c r="Y19" i="25"/>
  <c r="X19" i="25"/>
  <c r="W19" i="25"/>
  <c r="V19" i="25"/>
  <c r="U19" i="25"/>
  <c r="T19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AK17" i="25"/>
  <c r="AJ17" i="25"/>
  <c r="AI17" i="25"/>
  <c r="AK16" i="25"/>
  <c r="AJ16" i="25"/>
  <c r="AI16" i="25"/>
  <c r="AK15" i="25"/>
  <c r="AJ15" i="25"/>
  <c r="AI15" i="25"/>
  <c r="AK14" i="25"/>
  <c r="AJ14" i="25"/>
  <c r="AM14" i="25" s="1"/>
  <c r="AI14" i="25"/>
  <c r="AL14" i="25" s="1"/>
  <c r="AK13" i="25"/>
  <c r="AJ13" i="25"/>
  <c r="AM13" i="25" s="1"/>
  <c r="AI13" i="25"/>
  <c r="AL13" i="25" s="1"/>
  <c r="AK12" i="25"/>
  <c r="AJ12" i="25"/>
  <c r="AM12" i="25" s="1"/>
  <c r="AI12" i="25"/>
  <c r="AL12" i="25" s="1"/>
  <c r="AK11" i="25"/>
  <c r="AJ11" i="25"/>
  <c r="AM11" i="25" s="1"/>
  <c r="AI11" i="25"/>
  <c r="AL11" i="25" s="1"/>
  <c r="AK10" i="25"/>
  <c r="AJ10" i="25"/>
  <c r="AM10" i="25" s="1"/>
  <c r="AI10" i="25"/>
  <c r="AL10" i="25" s="1"/>
  <c r="AK9" i="25"/>
  <c r="AJ9" i="25"/>
  <c r="AM9" i="25" s="1"/>
  <c r="AI9" i="25"/>
  <c r="AL9" i="25" s="1"/>
  <c r="AK8" i="25"/>
  <c r="AJ8" i="25"/>
  <c r="AM8" i="25" s="1"/>
  <c r="AI8" i="25"/>
  <c r="AL8" i="25" s="1"/>
  <c r="AK7" i="25"/>
  <c r="AJ7" i="25"/>
  <c r="AM7" i="25" s="1"/>
  <c r="AI7" i="25"/>
  <c r="AL7" i="25" s="1"/>
  <c r="AK6" i="25"/>
  <c r="AJ6" i="25"/>
  <c r="AM6" i="25" s="1"/>
  <c r="AI6" i="25"/>
  <c r="AL6" i="25" s="1"/>
  <c r="AK5" i="25"/>
  <c r="AJ5" i="25"/>
  <c r="AM5" i="25" s="1"/>
  <c r="AI5" i="25"/>
  <c r="AL5" i="25" s="1"/>
  <c r="AG21" i="24"/>
  <c r="AF21" i="24"/>
  <c r="AE21" i="24"/>
  <c r="AD21" i="24"/>
  <c r="AC21" i="24"/>
  <c r="AB21" i="24"/>
  <c r="AA21" i="24"/>
  <c r="Z21" i="24"/>
  <c r="Y21" i="24"/>
  <c r="X21" i="24"/>
  <c r="W21" i="24"/>
  <c r="V21" i="24"/>
  <c r="U21" i="24"/>
  <c r="T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AG20" i="24"/>
  <c r="AF20" i="24"/>
  <c r="AE20" i="24"/>
  <c r="AD20" i="24"/>
  <c r="AC20" i="24"/>
  <c r="AB20" i="24"/>
  <c r="AA20" i="24"/>
  <c r="Z20" i="24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AG19" i="24"/>
  <c r="AF19" i="24"/>
  <c r="AE19" i="24"/>
  <c r="AD19" i="24"/>
  <c r="AC19" i="24"/>
  <c r="AB19" i="24"/>
  <c r="AA19" i="24"/>
  <c r="Z19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AK17" i="24"/>
  <c r="AJ17" i="24"/>
  <c r="AI17" i="24"/>
  <c r="AK16" i="24"/>
  <c r="AJ16" i="24"/>
  <c r="AI16" i="24"/>
  <c r="AK15" i="24"/>
  <c r="AJ15" i="24"/>
  <c r="AI15" i="24"/>
  <c r="AK14" i="24"/>
  <c r="AJ14" i="24"/>
  <c r="AM14" i="24" s="1"/>
  <c r="AI14" i="24"/>
  <c r="AL14" i="24" s="1"/>
  <c r="AK13" i="24"/>
  <c r="AJ13" i="24"/>
  <c r="AM13" i="24" s="1"/>
  <c r="AI13" i="24"/>
  <c r="AL13" i="24" s="1"/>
  <c r="AK12" i="24"/>
  <c r="AJ12" i="24"/>
  <c r="AM12" i="24" s="1"/>
  <c r="AI12" i="24"/>
  <c r="AL12" i="24" s="1"/>
  <c r="AK11" i="24"/>
  <c r="AJ11" i="24"/>
  <c r="AM11" i="24" s="1"/>
  <c r="AI11" i="24"/>
  <c r="AL11" i="24" s="1"/>
  <c r="AK10" i="24"/>
  <c r="AJ10" i="24"/>
  <c r="AM10" i="24" s="1"/>
  <c r="AI10" i="24"/>
  <c r="AL10" i="24" s="1"/>
  <c r="AK9" i="24"/>
  <c r="AJ9" i="24"/>
  <c r="AM9" i="24" s="1"/>
  <c r="AI9" i="24"/>
  <c r="AL9" i="24" s="1"/>
  <c r="AK8" i="24"/>
  <c r="AJ8" i="24"/>
  <c r="AM8" i="24" s="1"/>
  <c r="AI8" i="24"/>
  <c r="AL8" i="24" s="1"/>
  <c r="AK7" i="24"/>
  <c r="AJ7" i="24"/>
  <c r="AM7" i="24" s="1"/>
  <c r="AI7" i="24"/>
  <c r="AL7" i="24" s="1"/>
  <c r="AK6" i="24"/>
  <c r="AJ6" i="24"/>
  <c r="AM6" i="24" s="1"/>
  <c r="AI6" i="24"/>
  <c r="AL6" i="24" s="1"/>
  <c r="AK5" i="24"/>
  <c r="AJ5" i="24"/>
  <c r="AM5" i="24" s="1"/>
  <c r="AI5" i="24"/>
  <c r="AL5" i="24" s="1"/>
  <c r="AG21" i="23"/>
  <c r="AF21" i="23"/>
  <c r="AE21" i="23"/>
  <c r="AD21" i="23"/>
  <c r="AC21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C21" i="23"/>
  <c r="AG20" i="23"/>
  <c r="AF20" i="23"/>
  <c r="AE20" i="23"/>
  <c r="AD20" i="23"/>
  <c r="AC20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C20" i="23"/>
  <c r="AG19" i="23"/>
  <c r="AF19" i="23"/>
  <c r="AE19" i="23"/>
  <c r="AD19" i="23"/>
  <c r="AC19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AK17" i="23"/>
  <c r="AJ17" i="23"/>
  <c r="AI17" i="23"/>
  <c r="AK16" i="23"/>
  <c r="AJ16" i="23"/>
  <c r="AI16" i="23"/>
  <c r="AK15" i="23"/>
  <c r="AJ15" i="23"/>
  <c r="AI15" i="23"/>
  <c r="AK14" i="23"/>
  <c r="AJ14" i="23"/>
  <c r="AM14" i="23" s="1"/>
  <c r="AI14" i="23"/>
  <c r="AL14" i="23" s="1"/>
  <c r="AK13" i="23"/>
  <c r="AJ13" i="23"/>
  <c r="AM13" i="23" s="1"/>
  <c r="AI13" i="23"/>
  <c r="AL13" i="23" s="1"/>
  <c r="AK12" i="23"/>
  <c r="AJ12" i="23"/>
  <c r="AM12" i="23" s="1"/>
  <c r="AI12" i="23"/>
  <c r="AL12" i="23" s="1"/>
  <c r="AK11" i="23"/>
  <c r="AJ11" i="23"/>
  <c r="AM11" i="23" s="1"/>
  <c r="AI11" i="23"/>
  <c r="AL11" i="23" s="1"/>
  <c r="AK10" i="23"/>
  <c r="AJ10" i="23"/>
  <c r="AM10" i="23" s="1"/>
  <c r="AI10" i="23"/>
  <c r="AL10" i="23" s="1"/>
  <c r="AK9" i="23"/>
  <c r="AJ9" i="23"/>
  <c r="AM9" i="23" s="1"/>
  <c r="AI9" i="23"/>
  <c r="AL9" i="23" s="1"/>
  <c r="AK8" i="23"/>
  <c r="AJ8" i="23"/>
  <c r="AM8" i="23" s="1"/>
  <c r="AI8" i="23"/>
  <c r="AL8" i="23" s="1"/>
  <c r="AK7" i="23"/>
  <c r="AJ7" i="23"/>
  <c r="AM7" i="23" s="1"/>
  <c r="AI7" i="23"/>
  <c r="AL7" i="23" s="1"/>
  <c r="AK6" i="23"/>
  <c r="AJ6" i="23"/>
  <c r="AM6" i="23" s="1"/>
  <c r="AI6" i="23"/>
  <c r="AL6" i="23" s="1"/>
  <c r="AK5" i="23"/>
  <c r="AJ5" i="23"/>
  <c r="AM5" i="23" s="1"/>
  <c r="AI5" i="23"/>
  <c r="AL5" i="23" s="1"/>
  <c r="AG21" i="22"/>
  <c r="AF21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AG19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AK17" i="22"/>
  <c r="AJ17" i="22"/>
  <c r="AI17" i="22"/>
  <c r="AK16" i="22"/>
  <c r="AJ16" i="22"/>
  <c r="AI16" i="22"/>
  <c r="AK15" i="22"/>
  <c r="AJ15" i="22"/>
  <c r="AI15" i="22"/>
  <c r="AK14" i="22"/>
  <c r="AJ14" i="22"/>
  <c r="AM14" i="22" s="1"/>
  <c r="AI14" i="22"/>
  <c r="AL14" i="22" s="1"/>
  <c r="AK13" i="22"/>
  <c r="AJ13" i="22"/>
  <c r="AM13" i="22" s="1"/>
  <c r="AI13" i="22"/>
  <c r="AL13" i="22" s="1"/>
  <c r="AK12" i="22"/>
  <c r="AJ12" i="22"/>
  <c r="AM12" i="22" s="1"/>
  <c r="AI12" i="22"/>
  <c r="AL12" i="22" s="1"/>
  <c r="AK11" i="22"/>
  <c r="AJ11" i="22"/>
  <c r="AM11" i="22" s="1"/>
  <c r="AI11" i="22"/>
  <c r="AL11" i="22" s="1"/>
  <c r="AK10" i="22"/>
  <c r="AJ10" i="22"/>
  <c r="AM10" i="22" s="1"/>
  <c r="AI10" i="22"/>
  <c r="AL10" i="22" s="1"/>
  <c r="AK9" i="22"/>
  <c r="AJ9" i="22"/>
  <c r="AM9" i="22" s="1"/>
  <c r="AI9" i="22"/>
  <c r="AL9" i="22" s="1"/>
  <c r="AK8" i="22"/>
  <c r="AJ8" i="22"/>
  <c r="AM8" i="22" s="1"/>
  <c r="AI8" i="22"/>
  <c r="AL8" i="22" s="1"/>
  <c r="AK7" i="22"/>
  <c r="AJ7" i="22"/>
  <c r="AM7" i="22" s="1"/>
  <c r="AI7" i="22"/>
  <c r="AL7" i="22" s="1"/>
  <c r="AK6" i="22"/>
  <c r="AJ6" i="22"/>
  <c r="AM6" i="22" s="1"/>
  <c r="AI6" i="22"/>
  <c r="AL6" i="22" s="1"/>
  <c r="AK5" i="22"/>
  <c r="AJ5" i="22"/>
  <c r="AM5" i="22" s="1"/>
  <c r="AI5" i="22"/>
  <c r="AL5" i="22" s="1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AN14" i="21"/>
  <c r="AM14" i="21"/>
  <c r="AP14" i="21" s="1"/>
  <c r="AL14" i="21"/>
  <c r="AO14" i="21" s="1"/>
  <c r="AN13" i="21"/>
  <c r="AM13" i="21"/>
  <c r="AP13" i="21" s="1"/>
  <c r="AL13" i="21"/>
  <c r="AO13" i="21" s="1"/>
  <c r="AN12" i="21"/>
  <c r="AM12" i="21"/>
  <c r="AP12" i="21" s="1"/>
  <c r="AL12" i="21"/>
  <c r="AO12" i="21" s="1"/>
  <c r="AN11" i="21"/>
  <c r="AM11" i="21"/>
  <c r="AP11" i="21" s="1"/>
  <c r="AL11" i="21"/>
  <c r="AO11" i="21" s="1"/>
  <c r="AN10" i="21"/>
  <c r="AM10" i="21"/>
  <c r="AP10" i="21" s="1"/>
  <c r="AL10" i="21"/>
  <c r="AO10" i="21" s="1"/>
  <c r="AN9" i="21"/>
  <c r="AM9" i="21"/>
  <c r="AP9" i="21" s="1"/>
  <c r="AL9" i="21"/>
  <c r="AO9" i="21" s="1"/>
  <c r="AN8" i="21"/>
  <c r="AM8" i="21"/>
  <c r="AP8" i="21" s="1"/>
  <c r="AL8" i="21"/>
  <c r="AO8" i="21" s="1"/>
  <c r="AN7" i="21"/>
  <c r="AM7" i="21"/>
  <c r="AP7" i="21" s="1"/>
  <c r="AL7" i="21"/>
  <c r="AO7" i="21" s="1"/>
  <c r="AN6" i="21"/>
  <c r="AM6" i="21"/>
  <c r="AP6" i="21" s="1"/>
  <c r="AL6" i="21"/>
  <c r="AO6" i="21" s="1"/>
  <c r="AN5" i="21"/>
  <c r="AM5" i="21"/>
  <c r="AP5" i="21" s="1"/>
  <c r="AL5" i="21"/>
  <c r="AO5" i="21" s="1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AN14" i="20"/>
  <c r="AM14" i="20"/>
  <c r="AP14" i="20" s="1"/>
  <c r="AL14" i="20"/>
  <c r="AO14" i="20" s="1"/>
  <c r="AN13" i="20"/>
  <c r="AM13" i="20"/>
  <c r="AP13" i="20" s="1"/>
  <c r="AL13" i="20"/>
  <c r="AO13" i="20" s="1"/>
  <c r="AN12" i="20"/>
  <c r="AM12" i="20"/>
  <c r="AP12" i="20" s="1"/>
  <c r="AL12" i="20"/>
  <c r="AO12" i="20" s="1"/>
  <c r="AN11" i="20"/>
  <c r="AM11" i="20"/>
  <c r="AP11" i="20" s="1"/>
  <c r="AL11" i="20"/>
  <c r="AO11" i="20" s="1"/>
  <c r="AN10" i="20"/>
  <c r="AM10" i="20"/>
  <c r="AP10" i="20" s="1"/>
  <c r="AL10" i="20"/>
  <c r="AO10" i="20" s="1"/>
  <c r="AN8" i="20"/>
  <c r="AM8" i="20"/>
  <c r="AP8" i="20" s="1"/>
  <c r="AL8" i="20"/>
  <c r="AO8" i="20" s="1"/>
  <c r="AN7" i="20"/>
  <c r="AM7" i="20"/>
  <c r="AP7" i="20" s="1"/>
  <c r="AL7" i="20"/>
  <c r="AO7" i="20" s="1"/>
  <c r="AN6" i="20"/>
  <c r="AM6" i="20"/>
  <c r="AP6" i="20" s="1"/>
  <c r="AL6" i="20"/>
  <c r="AO6" i="20" s="1"/>
  <c r="AN5" i="20"/>
  <c r="AM5" i="20"/>
  <c r="AP5" i="20" s="1"/>
  <c r="AL5" i="20"/>
  <c r="AO5" i="20" s="1"/>
  <c r="AG17" i="19"/>
  <c r="AF17" i="19"/>
  <c r="AE17" i="19"/>
  <c r="AD17" i="19"/>
  <c r="AC17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AG16" i="19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AG15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AN13" i="19"/>
  <c r="AM13" i="19"/>
  <c r="AP13" i="19" s="1"/>
  <c r="AL13" i="19"/>
  <c r="AO13" i="19" s="1"/>
  <c r="AN12" i="19"/>
  <c r="AM12" i="19"/>
  <c r="AP12" i="19" s="1"/>
  <c r="AL12" i="19"/>
  <c r="AO12" i="19" s="1"/>
  <c r="AN11" i="19"/>
  <c r="AM11" i="19"/>
  <c r="AP11" i="19" s="1"/>
  <c r="AL11" i="19"/>
  <c r="AO11" i="19" s="1"/>
  <c r="AN10" i="19"/>
  <c r="AM10" i="19"/>
  <c r="AP10" i="19" s="1"/>
  <c r="AL10" i="19"/>
  <c r="AO10" i="19" s="1"/>
  <c r="AN9" i="19"/>
  <c r="AM9" i="19"/>
  <c r="AP9" i="19" s="1"/>
  <c r="AL9" i="19"/>
  <c r="AO9" i="19" s="1"/>
  <c r="AN8" i="19"/>
  <c r="AM8" i="19"/>
  <c r="AP8" i="19" s="1"/>
  <c r="AL8" i="19"/>
  <c r="AO8" i="19" s="1"/>
  <c r="AN7" i="19"/>
  <c r="AM7" i="19"/>
  <c r="AP7" i="19" s="1"/>
  <c r="AL7" i="19"/>
  <c r="AO7" i="19" s="1"/>
  <c r="AN6" i="19"/>
  <c r="AM6" i="19"/>
  <c r="AP6" i="19" s="1"/>
  <c r="AL6" i="19"/>
  <c r="AO6" i="19" s="1"/>
  <c r="AN5" i="19"/>
  <c r="AM5" i="19"/>
  <c r="AP5" i="19" s="1"/>
  <c r="AL5" i="19"/>
  <c r="AO5" i="19" s="1"/>
  <c r="AQ12" i="21" l="1"/>
  <c r="AN6" i="27"/>
  <c r="AN14" i="27"/>
  <c r="AN18" i="39"/>
  <c r="AN11" i="23"/>
  <c r="AN10" i="27"/>
  <c r="AO10" i="27" s="1"/>
  <c r="AN18" i="27"/>
  <c r="AN20" i="32"/>
  <c r="AL12" i="44"/>
  <c r="AR13" i="70"/>
  <c r="AN16" i="70"/>
  <c r="AN9" i="37"/>
  <c r="AL15" i="43"/>
  <c r="AL21" i="43"/>
  <c r="AN5" i="25"/>
  <c r="AR20" i="63"/>
  <c r="AN18" i="70"/>
  <c r="AN20" i="70"/>
  <c r="AS5" i="74"/>
  <c r="AS13" i="74"/>
  <c r="AS9" i="74"/>
  <c r="AT19" i="74"/>
  <c r="AS19" i="74"/>
  <c r="AT17" i="74"/>
  <c r="AS17" i="74"/>
  <c r="AT16" i="74"/>
  <c r="AS16" i="74"/>
  <c r="AT14" i="74"/>
  <c r="AS14" i="74"/>
  <c r="AT12" i="74"/>
  <c r="AS12" i="74"/>
  <c r="AT10" i="74"/>
  <c r="AS10" i="74"/>
  <c r="AT8" i="74"/>
  <c r="AS8" i="74"/>
  <c r="AT6" i="74"/>
  <c r="AS6" i="74"/>
  <c r="AS15" i="74"/>
  <c r="AT15" i="74"/>
  <c r="AS7" i="74"/>
  <c r="AT7" i="74"/>
  <c r="AT18" i="74"/>
  <c r="AS18" i="74"/>
  <c r="AS11" i="74"/>
  <c r="AT11" i="74"/>
  <c r="AQ16" i="72"/>
  <c r="AQ17" i="72"/>
  <c r="AP14" i="72"/>
  <c r="AQ14" i="72"/>
  <c r="AP6" i="72"/>
  <c r="AQ6" i="72"/>
  <c r="AQ15" i="72"/>
  <c r="AP15" i="72"/>
  <c r="AQ13" i="72"/>
  <c r="AP13" i="72"/>
  <c r="AQ11" i="72"/>
  <c r="AP11" i="72"/>
  <c r="AQ9" i="72"/>
  <c r="AP9" i="72"/>
  <c r="AQ7" i="72"/>
  <c r="AP7" i="72"/>
  <c r="AQ5" i="72"/>
  <c r="AP5" i="72"/>
  <c r="AP10" i="72"/>
  <c r="AQ10" i="72"/>
  <c r="AN19" i="70"/>
  <c r="AQ10" i="19"/>
  <c r="AQ6" i="20"/>
  <c r="AQ11" i="20"/>
  <c r="AN8" i="35"/>
  <c r="AO8" i="35" s="1"/>
  <c r="AN20" i="39"/>
  <c r="AN8" i="27"/>
  <c r="AN12" i="27"/>
  <c r="AN16" i="27"/>
  <c r="AN7" i="28"/>
  <c r="AN13" i="32"/>
  <c r="AN17" i="32"/>
  <c r="AN21" i="32"/>
  <c r="AO21" i="32" s="1"/>
  <c r="AP13" i="40"/>
  <c r="AP20" i="44"/>
  <c r="AN6" i="50"/>
  <c r="AN17" i="50"/>
  <c r="AN19" i="50"/>
  <c r="X9" i="61"/>
  <c r="AR20" i="67"/>
  <c r="AN17" i="70"/>
  <c r="AN8" i="29"/>
  <c r="AN12" i="29"/>
  <c r="AN16" i="29"/>
  <c r="AN16" i="31"/>
  <c r="AN15" i="32"/>
  <c r="AN12" i="37"/>
  <c r="AL5" i="42"/>
  <c r="AL9" i="42"/>
  <c r="AL17" i="42"/>
  <c r="AL5" i="43"/>
  <c r="AR7" i="49"/>
  <c r="AR9" i="49"/>
  <c r="AN10" i="49"/>
  <c r="AN10" i="71"/>
  <c r="AN8" i="71"/>
  <c r="AN6" i="71"/>
  <c r="AN12" i="71"/>
  <c r="AN14" i="71"/>
  <c r="AN16" i="71"/>
  <c r="AN17" i="71"/>
  <c r="AN18" i="71"/>
  <c r="AR5" i="71"/>
  <c r="AR7" i="71"/>
  <c r="AR9" i="71"/>
  <c r="AR11" i="71"/>
  <c r="AR13" i="71"/>
  <c r="AR15" i="71"/>
  <c r="AN5" i="71"/>
  <c r="AO6" i="71"/>
  <c r="AR6" i="71" s="1"/>
  <c r="AN7" i="71"/>
  <c r="AO8" i="71"/>
  <c r="AR8" i="71" s="1"/>
  <c r="AN9" i="71"/>
  <c r="AO10" i="71"/>
  <c r="AR10" i="71" s="1"/>
  <c r="AN11" i="71"/>
  <c r="AO12" i="71"/>
  <c r="AR12" i="71" s="1"/>
  <c r="AN13" i="71"/>
  <c r="AO14" i="71"/>
  <c r="AR14" i="71" s="1"/>
  <c r="AN15" i="71"/>
  <c r="AO16" i="71"/>
  <c r="AR16" i="71" s="1"/>
  <c r="AO17" i="71"/>
  <c r="AR17" i="71" s="1"/>
  <c r="AO18" i="71"/>
  <c r="AR18" i="71" s="1"/>
  <c r="AO19" i="71"/>
  <c r="AR19" i="71" s="1"/>
  <c r="AN14" i="70"/>
  <c r="AN12" i="70"/>
  <c r="AN8" i="70"/>
  <c r="AR9" i="70"/>
  <c r="AT9" i="70" s="1"/>
  <c r="AN10" i="70"/>
  <c r="AN6" i="70"/>
  <c r="AR5" i="70"/>
  <c r="AS5" i="70" s="1"/>
  <c r="AS9" i="70"/>
  <c r="AS13" i="70"/>
  <c r="AT13" i="70"/>
  <c r="AR7" i="70"/>
  <c r="AR11" i="70"/>
  <c r="AR15" i="70"/>
  <c r="AN5" i="70"/>
  <c r="AO6" i="70"/>
  <c r="AR6" i="70" s="1"/>
  <c r="AN7" i="70"/>
  <c r="AO8" i="70"/>
  <c r="AR8" i="70" s="1"/>
  <c r="AN9" i="70"/>
  <c r="AO10" i="70"/>
  <c r="AR10" i="70" s="1"/>
  <c r="AN11" i="70"/>
  <c r="AO12" i="70"/>
  <c r="AR12" i="70" s="1"/>
  <c r="AN13" i="70"/>
  <c r="AO14" i="70"/>
  <c r="AR14" i="70" s="1"/>
  <c r="AN15" i="70"/>
  <c r="AO16" i="70"/>
  <c r="AR16" i="70" s="1"/>
  <c r="AO17" i="70"/>
  <c r="AR17" i="70" s="1"/>
  <c r="AO18" i="70"/>
  <c r="AR18" i="70" s="1"/>
  <c r="AO19" i="70"/>
  <c r="AR19" i="70" s="1"/>
  <c r="AO20" i="70"/>
  <c r="AR20" i="70" s="1"/>
  <c r="AQ6" i="19"/>
  <c r="AS6" i="19" s="1"/>
  <c r="AQ6" i="21"/>
  <c r="AN8" i="32"/>
  <c r="AN16" i="33"/>
  <c r="AN6" i="35"/>
  <c r="AN15" i="35"/>
  <c r="AN7" i="37"/>
  <c r="AN8" i="37"/>
  <c r="AN14" i="37"/>
  <c r="AO14" i="37" s="1"/>
  <c r="AN19" i="37"/>
  <c r="AN7" i="39"/>
  <c r="AN9" i="39"/>
  <c r="AN10" i="39"/>
  <c r="AN15" i="39"/>
  <c r="AL8" i="43"/>
  <c r="AL10" i="44"/>
  <c r="AQ12" i="20"/>
  <c r="AR12" i="20" s="1"/>
  <c r="AN8" i="24"/>
  <c r="AN14" i="24"/>
  <c r="AN7" i="26"/>
  <c r="AN9" i="26"/>
  <c r="AN11" i="26"/>
  <c r="AN13" i="26"/>
  <c r="AN15" i="26"/>
  <c r="AN17" i="26"/>
  <c r="AP17" i="26" s="1"/>
  <c r="AN7" i="27"/>
  <c r="AN9" i="27"/>
  <c r="AN11" i="27"/>
  <c r="AN13" i="27"/>
  <c r="AN15" i="27"/>
  <c r="AN17" i="27"/>
  <c r="AN6" i="28"/>
  <c r="AN5" i="29"/>
  <c r="AP5" i="29" s="1"/>
  <c r="AN9" i="29"/>
  <c r="AN13" i="29"/>
  <c r="AN17" i="29"/>
  <c r="AN6" i="31"/>
  <c r="AN10" i="31"/>
  <c r="AN12" i="31"/>
  <c r="AN18" i="32"/>
  <c r="AN15" i="33"/>
  <c r="AP15" i="33" s="1"/>
  <c r="AN15" i="37"/>
  <c r="AP7" i="40"/>
  <c r="AP8" i="40"/>
  <c r="AP11" i="40"/>
  <c r="AL16" i="40"/>
  <c r="AP17" i="40"/>
  <c r="AP20" i="40"/>
  <c r="AP7" i="42"/>
  <c r="AR7" i="42" s="1"/>
  <c r="AL8" i="42"/>
  <c r="AL16" i="42"/>
  <c r="AP7" i="44"/>
  <c r="AL8" i="44"/>
  <c r="AP18" i="44"/>
  <c r="AP6" i="45"/>
  <c r="AL11" i="45"/>
  <c r="AP14" i="45"/>
  <c r="AR14" i="45" s="1"/>
  <c r="AL15" i="45"/>
  <c r="AP16" i="45"/>
  <c r="AQ16" i="45" s="1"/>
  <c r="AL20" i="45"/>
  <c r="AR14" i="49"/>
  <c r="AN15" i="49"/>
  <c r="AN18" i="49"/>
  <c r="AR9" i="50"/>
  <c r="AN10" i="50"/>
  <c r="AN16" i="50"/>
  <c r="AP12" i="52"/>
  <c r="AL13" i="52"/>
  <c r="AP14" i="52"/>
  <c r="AP16" i="52"/>
  <c r="AP17" i="52"/>
  <c r="AP18" i="52"/>
  <c r="AP19" i="52"/>
  <c r="AQ19" i="52" s="1"/>
  <c r="AP20" i="52"/>
  <c r="AR20" i="58"/>
  <c r="AN20" i="64"/>
  <c r="AM6" i="68"/>
  <c r="AM8" i="68"/>
  <c r="AM10" i="68"/>
  <c r="AM12" i="68"/>
  <c r="AM14" i="68"/>
  <c r="AM16" i="68"/>
  <c r="AM17" i="68"/>
  <c r="AM18" i="68"/>
  <c r="AM19" i="68"/>
  <c r="AM20" i="68"/>
  <c r="AQ5" i="68"/>
  <c r="AQ7" i="68"/>
  <c r="AQ9" i="68"/>
  <c r="AQ11" i="68"/>
  <c r="AQ13" i="68"/>
  <c r="AQ15" i="68"/>
  <c r="AM5" i="68"/>
  <c r="AN6" i="68"/>
  <c r="AQ6" i="68" s="1"/>
  <c r="AM7" i="68"/>
  <c r="AN8" i="68"/>
  <c r="AQ8" i="68" s="1"/>
  <c r="AM9" i="68"/>
  <c r="AN10" i="68"/>
  <c r="AQ10" i="68" s="1"/>
  <c r="AM11" i="68"/>
  <c r="AN12" i="68"/>
  <c r="AQ12" i="68" s="1"/>
  <c r="AM13" i="68"/>
  <c r="AN14" i="68"/>
  <c r="AQ14" i="68" s="1"/>
  <c r="AM15" i="68"/>
  <c r="AN16" i="68"/>
  <c r="AQ16" i="68" s="1"/>
  <c r="AN17" i="68"/>
  <c r="AQ17" i="68" s="1"/>
  <c r="AN18" i="68"/>
  <c r="AQ18" i="68" s="1"/>
  <c r="AN19" i="68"/>
  <c r="AQ19" i="68" s="1"/>
  <c r="AN20" i="68"/>
  <c r="AQ20" i="68" s="1"/>
  <c r="AN5" i="67"/>
  <c r="AR16" i="67"/>
  <c r="AS16" i="67" s="1"/>
  <c r="AR17" i="67"/>
  <c r="AS17" i="67" s="1"/>
  <c r="AR12" i="67"/>
  <c r="AT12" i="67" s="1"/>
  <c r="AN13" i="67"/>
  <c r="AR19" i="67"/>
  <c r="AT19" i="67" s="1"/>
  <c r="AR18" i="67"/>
  <c r="AS18" i="67" s="1"/>
  <c r="AN9" i="67"/>
  <c r="AR8" i="67"/>
  <c r="AT8" i="67" s="1"/>
  <c r="AN7" i="67"/>
  <c r="AN11" i="67"/>
  <c r="AN15" i="67"/>
  <c r="AS8" i="67"/>
  <c r="AT17" i="67"/>
  <c r="AS20" i="67"/>
  <c r="AT20" i="67"/>
  <c r="AR6" i="67"/>
  <c r="AR10" i="67"/>
  <c r="AR14" i="67"/>
  <c r="AO5" i="67"/>
  <c r="AR5" i="67" s="1"/>
  <c r="AN6" i="67"/>
  <c r="AO7" i="67"/>
  <c r="AR7" i="67" s="1"/>
  <c r="AN8" i="67"/>
  <c r="AO9" i="67"/>
  <c r="AR9" i="67" s="1"/>
  <c r="AN10" i="67"/>
  <c r="AO11" i="67"/>
  <c r="AR11" i="67" s="1"/>
  <c r="AN12" i="67"/>
  <c r="AO13" i="67"/>
  <c r="AR13" i="67" s="1"/>
  <c r="AN14" i="67"/>
  <c r="AO15" i="67"/>
  <c r="AR15" i="67" s="1"/>
  <c r="AN16" i="67"/>
  <c r="AN17" i="67"/>
  <c r="AN18" i="67"/>
  <c r="AN19" i="67"/>
  <c r="AN20" i="67"/>
  <c r="AM7" i="65"/>
  <c r="AM8" i="65"/>
  <c r="AQ10" i="65"/>
  <c r="AS10" i="65" s="1"/>
  <c r="AQ17" i="65"/>
  <c r="AR17" i="65" s="1"/>
  <c r="AM9" i="65"/>
  <c r="AM15" i="65"/>
  <c r="AM17" i="65"/>
  <c r="AM5" i="65"/>
  <c r="AM11" i="65"/>
  <c r="AM12" i="65"/>
  <c r="AQ16" i="65"/>
  <c r="AR16" i="65" s="1"/>
  <c r="AM13" i="65"/>
  <c r="AQ14" i="65"/>
  <c r="AQ6" i="65"/>
  <c r="AQ12" i="65"/>
  <c r="AQ18" i="65"/>
  <c r="AQ19" i="65"/>
  <c r="AQ20" i="65"/>
  <c r="AQ8" i="65"/>
  <c r="AN5" i="65"/>
  <c r="AQ5" i="65" s="1"/>
  <c r="AN9" i="65"/>
  <c r="AQ9" i="65" s="1"/>
  <c r="AN13" i="65"/>
  <c r="AQ13" i="65" s="1"/>
  <c r="AM16" i="65"/>
  <c r="AM18" i="65"/>
  <c r="AM20" i="65"/>
  <c r="AM6" i="65"/>
  <c r="AN7" i="65"/>
  <c r="AQ7" i="65" s="1"/>
  <c r="AM10" i="65"/>
  <c r="AN11" i="65"/>
  <c r="AQ11" i="65" s="1"/>
  <c r="AM14" i="65"/>
  <c r="AN15" i="65"/>
  <c r="AQ15" i="65" s="1"/>
  <c r="AM19" i="65"/>
  <c r="AN15" i="64"/>
  <c r="AN16" i="64"/>
  <c r="AN18" i="64"/>
  <c r="AN11" i="64"/>
  <c r="AN8" i="64"/>
  <c r="AN12" i="64"/>
  <c r="AN7" i="64"/>
  <c r="AR9" i="64"/>
  <c r="AT9" i="64" s="1"/>
  <c r="AN5" i="64"/>
  <c r="AN9" i="64"/>
  <c r="AN13" i="64"/>
  <c r="AN17" i="64"/>
  <c r="AR13" i="64"/>
  <c r="AT13" i="64" s="1"/>
  <c r="AR17" i="64"/>
  <c r="AS17" i="64" s="1"/>
  <c r="AR6" i="64"/>
  <c r="AS6" i="64" s="1"/>
  <c r="AR10" i="64"/>
  <c r="AS10" i="64" s="1"/>
  <c r="AR14" i="64"/>
  <c r="AT14" i="64" s="1"/>
  <c r="AR19" i="64"/>
  <c r="AT19" i="64" s="1"/>
  <c r="AR5" i="64"/>
  <c r="AT5" i="64" s="1"/>
  <c r="AN6" i="64"/>
  <c r="AN10" i="64"/>
  <c r="AN14" i="64"/>
  <c r="AN19" i="64"/>
  <c r="AO7" i="64"/>
  <c r="AR7" i="64" s="1"/>
  <c r="AO15" i="64"/>
  <c r="AR15" i="64" s="1"/>
  <c r="AO11" i="64"/>
  <c r="AR11" i="64" s="1"/>
  <c r="AO8" i="64"/>
  <c r="AR8" i="64" s="1"/>
  <c r="AO12" i="64"/>
  <c r="AR12" i="64" s="1"/>
  <c r="AO16" i="64"/>
  <c r="AR16" i="64" s="1"/>
  <c r="AO18" i="64"/>
  <c r="AR18" i="64" s="1"/>
  <c r="AO20" i="64"/>
  <c r="AR20" i="64" s="1"/>
  <c r="AN11" i="63"/>
  <c r="AN7" i="63"/>
  <c r="AN15" i="63"/>
  <c r="AN5" i="63"/>
  <c r="AR8" i="63"/>
  <c r="AS8" i="63" s="1"/>
  <c r="AN9" i="63"/>
  <c r="AR12" i="63"/>
  <c r="AS12" i="63" s="1"/>
  <c r="AN13" i="63"/>
  <c r="AR16" i="63"/>
  <c r="AT16" i="63" s="1"/>
  <c r="AR17" i="63"/>
  <c r="AT17" i="63" s="1"/>
  <c r="AR18" i="63"/>
  <c r="AT18" i="63" s="1"/>
  <c r="AR19" i="63"/>
  <c r="AT19" i="63" s="1"/>
  <c r="AR6" i="63"/>
  <c r="AR10" i="63"/>
  <c r="AR14" i="63"/>
  <c r="AS20" i="63"/>
  <c r="AT20" i="63"/>
  <c r="AO5" i="63"/>
  <c r="AR5" i="63" s="1"/>
  <c r="AN6" i="63"/>
  <c r="AO7" i="63"/>
  <c r="AR7" i="63" s="1"/>
  <c r="AN8" i="63"/>
  <c r="AO9" i="63"/>
  <c r="AR9" i="63" s="1"/>
  <c r="AN10" i="63"/>
  <c r="AO11" i="63"/>
  <c r="AR11" i="63" s="1"/>
  <c r="AN12" i="63"/>
  <c r="AO13" i="63"/>
  <c r="AR13" i="63" s="1"/>
  <c r="AN14" i="63"/>
  <c r="AO15" i="63"/>
  <c r="AR15" i="63" s="1"/>
  <c r="AN16" i="63"/>
  <c r="AN17" i="63"/>
  <c r="AN18" i="63"/>
  <c r="AN19" i="63"/>
  <c r="AN20" i="63"/>
  <c r="AQ7" i="19"/>
  <c r="AR7" i="19" s="1"/>
  <c r="AQ8" i="19"/>
  <c r="AQ9" i="19"/>
  <c r="AQ5" i="21"/>
  <c r="AQ7" i="21"/>
  <c r="AN12" i="22"/>
  <c r="AN7" i="24"/>
  <c r="AN13" i="24"/>
  <c r="AN6" i="25"/>
  <c r="AP6" i="25" s="1"/>
  <c r="AN5" i="26"/>
  <c r="AN6" i="26"/>
  <c r="AN10" i="26"/>
  <c r="AN14" i="26"/>
  <c r="AN18" i="26"/>
  <c r="AQ5" i="19"/>
  <c r="AN11" i="24"/>
  <c r="AQ12" i="19"/>
  <c r="AS12" i="19" s="1"/>
  <c r="AQ8" i="20"/>
  <c r="AQ10" i="21"/>
  <c r="AQ14" i="21"/>
  <c r="AN10" i="22"/>
  <c r="AN14" i="22"/>
  <c r="AN6" i="23"/>
  <c r="AN7" i="23"/>
  <c r="AN8" i="23"/>
  <c r="AP8" i="23" s="1"/>
  <c r="AN13" i="23"/>
  <c r="AN5" i="24"/>
  <c r="AN10" i="24"/>
  <c r="AN10" i="25"/>
  <c r="AN11" i="25"/>
  <c r="AN12" i="25"/>
  <c r="AN13" i="25"/>
  <c r="AN14" i="25"/>
  <c r="AN8" i="26"/>
  <c r="AN12" i="26"/>
  <c r="AN16" i="26"/>
  <c r="AN8" i="25"/>
  <c r="AN8" i="28"/>
  <c r="AN9" i="28"/>
  <c r="AN10" i="28"/>
  <c r="AN11" i="28"/>
  <c r="AP11" i="28" s="1"/>
  <c r="AN12" i="28"/>
  <c r="AN13" i="28"/>
  <c r="AN14" i="28"/>
  <c r="AN15" i="28"/>
  <c r="AN16" i="28"/>
  <c r="AN17" i="28"/>
  <c r="AN18" i="28"/>
  <c r="AN19" i="32"/>
  <c r="AO19" i="32" s="1"/>
  <c r="AN14" i="33"/>
  <c r="AN13" i="35"/>
  <c r="AN16" i="35"/>
  <c r="AN11" i="39"/>
  <c r="AL12" i="40"/>
  <c r="AL17" i="40"/>
  <c r="AP19" i="40"/>
  <c r="AP10" i="42"/>
  <c r="AR10" i="42" s="1"/>
  <c r="AL11" i="42"/>
  <c r="AL13" i="42"/>
  <c r="AL19" i="42"/>
  <c r="AP8" i="43"/>
  <c r="AP9" i="43"/>
  <c r="AL14" i="43"/>
  <c r="AL19" i="43"/>
  <c r="AL7" i="45"/>
  <c r="AP8" i="45"/>
  <c r="AQ8" i="45" s="1"/>
  <c r="AP9" i="45"/>
  <c r="AP13" i="45"/>
  <c r="AL14" i="45"/>
  <c r="AR5" i="49"/>
  <c r="AN6" i="49"/>
  <c r="AN13" i="49"/>
  <c r="AN19" i="49"/>
  <c r="AR5" i="50"/>
  <c r="AR11" i="50"/>
  <c r="AN12" i="50"/>
  <c r="AN14" i="50"/>
  <c r="AN18" i="50"/>
  <c r="AL5" i="52"/>
  <c r="AL15" i="52"/>
  <c r="T6" i="61"/>
  <c r="X13" i="61"/>
  <c r="AN16" i="32"/>
  <c r="AN17" i="33"/>
  <c r="AN21" i="33"/>
  <c r="AN5" i="35"/>
  <c r="AN7" i="35"/>
  <c r="AN14" i="35"/>
  <c r="AN13" i="37"/>
  <c r="AO13" i="37" s="1"/>
  <c r="AN18" i="37"/>
  <c r="AN8" i="39"/>
  <c r="AN16" i="39"/>
  <c r="AP5" i="40"/>
  <c r="AL10" i="40"/>
  <c r="AL14" i="40"/>
  <c r="AM16" i="40"/>
  <c r="AP16" i="40" s="1"/>
  <c r="AR16" i="40" s="1"/>
  <c r="AL18" i="40"/>
  <c r="AP6" i="42"/>
  <c r="AL7" i="42"/>
  <c r="AL18" i="42"/>
  <c r="AL13" i="43"/>
  <c r="AP19" i="43"/>
  <c r="AL6" i="44"/>
  <c r="AL15" i="44"/>
  <c r="AL10" i="45"/>
  <c r="AP21" i="45"/>
  <c r="AR19" i="49"/>
  <c r="AN21" i="49"/>
  <c r="AR7" i="50"/>
  <c r="AN8" i="50"/>
  <c r="AR12" i="50"/>
  <c r="AR18" i="50"/>
  <c r="AN20" i="50"/>
  <c r="AL11" i="52"/>
  <c r="T10" i="61"/>
  <c r="AN12" i="32"/>
  <c r="AN6" i="33"/>
  <c r="AN7" i="33"/>
  <c r="AN11" i="35"/>
  <c r="AN12" i="35"/>
  <c r="AN11" i="37"/>
  <c r="AP11" i="37" s="1"/>
  <c r="AN6" i="39"/>
  <c r="AN14" i="39"/>
  <c r="AL7" i="40"/>
  <c r="AL11" i="40"/>
  <c r="AP18" i="40"/>
  <c r="AL12" i="42"/>
  <c r="AP18" i="42"/>
  <c r="AL20" i="42"/>
  <c r="AP7" i="43"/>
  <c r="AP13" i="43"/>
  <c r="AL11" i="44"/>
  <c r="AP15" i="44"/>
  <c r="AL18" i="44"/>
  <c r="AP5" i="45"/>
  <c r="AL6" i="45"/>
  <c r="AM11" i="45"/>
  <c r="AP11" i="45" s="1"/>
  <c r="AP17" i="45"/>
  <c r="AN5" i="49"/>
  <c r="AN7" i="49"/>
  <c r="AR13" i="49"/>
  <c r="AR13" i="50"/>
  <c r="AL9" i="52"/>
  <c r="AN5" i="27"/>
  <c r="AP5" i="27" s="1"/>
  <c r="AN6" i="29"/>
  <c r="AP6" i="29" s="1"/>
  <c r="AN10" i="29"/>
  <c r="AN14" i="29"/>
  <c r="AN18" i="29"/>
  <c r="AN5" i="31"/>
  <c r="AN8" i="31"/>
  <c r="AN9" i="31"/>
  <c r="AN13" i="31"/>
  <c r="AN17" i="31"/>
  <c r="AP17" i="31" s="1"/>
  <c r="AN18" i="31"/>
  <c r="AN9" i="33"/>
  <c r="AN10" i="33"/>
  <c r="AN11" i="33"/>
  <c r="AN19" i="33"/>
  <c r="AN10" i="35"/>
  <c r="AN5" i="37"/>
  <c r="AN10" i="37"/>
  <c r="AO10" i="37" s="1"/>
  <c r="AN20" i="37"/>
  <c r="AN12" i="39"/>
  <c r="AP15" i="40"/>
  <c r="AP14" i="42"/>
  <c r="AL15" i="42"/>
  <c r="AL6" i="43"/>
  <c r="AP12" i="43"/>
  <c r="AL16" i="43"/>
  <c r="AL17" i="43"/>
  <c r="AP20" i="43"/>
  <c r="AQ20" i="43" s="1"/>
  <c r="AL7" i="44"/>
  <c r="AP11" i="44"/>
  <c r="AL14" i="44"/>
  <c r="AL16" i="44"/>
  <c r="AL20" i="44"/>
  <c r="AP10" i="45"/>
  <c r="AR10" i="45" s="1"/>
  <c r="AL18" i="45"/>
  <c r="AP19" i="45"/>
  <c r="AM20" i="45"/>
  <c r="AP20" i="45" s="1"/>
  <c r="AR20" i="45" s="1"/>
  <c r="AO6" i="49"/>
  <c r="AR6" i="49" s="1"/>
  <c r="AR12" i="49"/>
  <c r="AR16" i="49"/>
  <c r="AN17" i="49"/>
  <c r="AN20" i="49"/>
  <c r="AR15" i="50"/>
  <c r="AM7" i="62"/>
  <c r="AM11" i="62"/>
  <c r="AM15" i="62"/>
  <c r="AM5" i="62"/>
  <c r="AQ8" i="62"/>
  <c r="AR8" i="62" s="1"/>
  <c r="AM9" i="62"/>
  <c r="AQ12" i="62"/>
  <c r="AR12" i="62" s="1"/>
  <c r="AM13" i="62"/>
  <c r="AQ16" i="62"/>
  <c r="AR16" i="62" s="1"/>
  <c r="AQ17" i="62"/>
  <c r="AS17" i="62" s="1"/>
  <c r="AQ18" i="62"/>
  <c r="AR18" i="62" s="1"/>
  <c r="AQ19" i="62"/>
  <c r="AS19" i="62" s="1"/>
  <c r="AQ6" i="62"/>
  <c r="AQ10" i="62"/>
  <c r="AQ14" i="62"/>
  <c r="AR20" i="62"/>
  <c r="AS20" i="62"/>
  <c r="AN5" i="62"/>
  <c r="AQ5" i="62" s="1"/>
  <c r="AM6" i="62"/>
  <c r="AN7" i="62"/>
  <c r="AQ7" i="62" s="1"/>
  <c r="AM8" i="62"/>
  <c r="AN9" i="62"/>
  <c r="AQ9" i="62" s="1"/>
  <c r="AM10" i="62"/>
  <c r="AN11" i="62"/>
  <c r="AQ11" i="62" s="1"/>
  <c r="AM12" i="62"/>
  <c r="AN13" i="62"/>
  <c r="AQ13" i="62" s="1"/>
  <c r="AM14" i="62"/>
  <c r="AN15" i="62"/>
  <c r="AQ15" i="62" s="1"/>
  <c r="AM16" i="62"/>
  <c r="AM17" i="62"/>
  <c r="AM18" i="62"/>
  <c r="AM19" i="62"/>
  <c r="AM20" i="62"/>
  <c r="T14" i="61"/>
  <c r="X5" i="61"/>
  <c r="Y5" i="61" s="1"/>
  <c r="X7" i="61"/>
  <c r="Z7" i="61" s="1"/>
  <c r="T8" i="61"/>
  <c r="X11" i="61"/>
  <c r="Z11" i="61" s="1"/>
  <c r="T12" i="61"/>
  <c r="X15" i="61"/>
  <c r="Z15" i="61" s="1"/>
  <c r="T16" i="61"/>
  <c r="T17" i="61"/>
  <c r="T18" i="61"/>
  <c r="T19" i="61"/>
  <c r="T20" i="61"/>
  <c r="Y9" i="61"/>
  <c r="Z9" i="61"/>
  <c r="Y13" i="61"/>
  <c r="Z13" i="61"/>
  <c r="T5" i="61"/>
  <c r="W6" i="61"/>
  <c r="X6" i="61" s="1"/>
  <c r="T7" i="61"/>
  <c r="W8" i="61"/>
  <c r="X8" i="61" s="1"/>
  <c r="T9" i="61"/>
  <c r="W10" i="61"/>
  <c r="X10" i="61" s="1"/>
  <c r="T11" i="61"/>
  <c r="W12" i="61"/>
  <c r="X12" i="61" s="1"/>
  <c r="T13" i="61"/>
  <c r="W14" i="61"/>
  <c r="X14" i="61" s="1"/>
  <c r="T15" i="61"/>
  <c r="W16" i="61"/>
  <c r="X16" i="61" s="1"/>
  <c r="W17" i="61"/>
  <c r="X17" i="61" s="1"/>
  <c r="W18" i="61"/>
  <c r="X18" i="61" s="1"/>
  <c r="W19" i="61"/>
  <c r="X19" i="61" s="1"/>
  <c r="W20" i="61"/>
  <c r="X20" i="61" s="1"/>
  <c r="AR16" i="58"/>
  <c r="AS16" i="58" s="1"/>
  <c r="AR19" i="58"/>
  <c r="AT19" i="58" s="1"/>
  <c r="AR6" i="58"/>
  <c r="AS6" i="58" s="1"/>
  <c r="AN7" i="58"/>
  <c r="AN13" i="58"/>
  <c r="AN5" i="58"/>
  <c r="AN11" i="58"/>
  <c r="AN9" i="58"/>
  <c r="AR14" i="58"/>
  <c r="AS14" i="58" s="1"/>
  <c r="AN15" i="58"/>
  <c r="AR17" i="58"/>
  <c r="AS17" i="58" s="1"/>
  <c r="AR18" i="58"/>
  <c r="AT18" i="58" s="1"/>
  <c r="AR8" i="58"/>
  <c r="AS8" i="58" s="1"/>
  <c r="AR12" i="58"/>
  <c r="AT12" i="58" s="1"/>
  <c r="AR10" i="58"/>
  <c r="AS10" i="58" s="1"/>
  <c r="AS20" i="58"/>
  <c r="AT20" i="58"/>
  <c r="AO5" i="58"/>
  <c r="AR5" i="58" s="1"/>
  <c r="AN6" i="58"/>
  <c r="AO7" i="58"/>
  <c r="AR7" i="58" s="1"/>
  <c r="AN8" i="58"/>
  <c r="AO9" i="58"/>
  <c r="AR9" i="58" s="1"/>
  <c r="AN10" i="58"/>
  <c r="AO11" i="58"/>
  <c r="AR11" i="58" s="1"/>
  <c r="AN12" i="58"/>
  <c r="AO13" i="58"/>
  <c r="AR13" i="58" s="1"/>
  <c r="AN14" i="58"/>
  <c r="AO15" i="58"/>
  <c r="AR15" i="58" s="1"/>
  <c r="AN16" i="58"/>
  <c r="AN17" i="58"/>
  <c r="AN18" i="58"/>
  <c r="AN19" i="58"/>
  <c r="AN20" i="58"/>
  <c r="AR9" i="19"/>
  <c r="AS9" i="19"/>
  <c r="AS6" i="20"/>
  <c r="AR6" i="20"/>
  <c r="AS5" i="21"/>
  <c r="AR5" i="21"/>
  <c r="AS7" i="21"/>
  <c r="AR7" i="21"/>
  <c r="AS12" i="21"/>
  <c r="AR12" i="21"/>
  <c r="AP12" i="22"/>
  <c r="AO12" i="22"/>
  <c r="AO11" i="23"/>
  <c r="AP11" i="23"/>
  <c r="AO7" i="24"/>
  <c r="AP7" i="24"/>
  <c r="AP13" i="24"/>
  <c r="AO13" i="24"/>
  <c r="AR8" i="19"/>
  <c r="AS8" i="19"/>
  <c r="AR10" i="19"/>
  <c r="AS10" i="19"/>
  <c r="AS11" i="20"/>
  <c r="AR11" i="20"/>
  <c r="AQ13" i="19"/>
  <c r="AQ5" i="20"/>
  <c r="AQ10" i="20"/>
  <c r="AQ8" i="21"/>
  <c r="AQ11" i="21"/>
  <c r="AN5" i="22"/>
  <c r="AN6" i="22"/>
  <c r="AN7" i="22"/>
  <c r="AN8" i="22"/>
  <c r="AN11" i="22"/>
  <c r="AN10" i="23"/>
  <c r="AN14" i="23"/>
  <c r="AN6" i="24"/>
  <c r="AP11" i="24"/>
  <c r="AO11" i="24"/>
  <c r="AN12" i="24"/>
  <c r="AR5" i="19"/>
  <c r="AS5" i="19"/>
  <c r="AR12" i="19"/>
  <c r="AQ14" i="20"/>
  <c r="AS10" i="21"/>
  <c r="AR10" i="21"/>
  <c r="AP10" i="22"/>
  <c r="AO10" i="22"/>
  <c r="AP6" i="23"/>
  <c r="AO6" i="23"/>
  <c r="AP7" i="23"/>
  <c r="AO7" i="23"/>
  <c r="AO13" i="23"/>
  <c r="AP13" i="23"/>
  <c r="AO5" i="24"/>
  <c r="AP5" i="24"/>
  <c r="AP10" i="24"/>
  <c r="AO10" i="24"/>
  <c r="AS8" i="20"/>
  <c r="AR8" i="20"/>
  <c r="AQ13" i="20"/>
  <c r="AQ11" i="19"/>
  <c r="AQ7" i="20"/>
  <c r="AS6" i="21"/>
  <c r="AR6" i="21"/>
  <c r="AQ13" i="21"/>
  <c r="AN13" i="22"/>
  <c r="AN5" i="23"/>
  <c r="AN12" i="23"/>
  <c r="AP8" i="24"/>
  <c r="AO8" i="24"/>
  <c r="AP5" i="26"/>
  <c r="AO5" i="26"/>
  <c r="AP6" i="26"/>
  <c r="AO6" i="26"/>
  <c r="AP7" i="26"/>
  <c r="AO7" i="26"/>
  <c r="AP8" i="26"/>
  <c r="AO8" i="26"/>
  <c r="AP9" i="26"/>
  <c r="AO9" i="26"/>
  <c r="AP10" i="26"/>
  <c r="AO10" i="26"/>
  <c r="AP11" i="26"/>
  <c r="AO11" i="26"/>
  <c r="AP12" i="26"/>
  <c r="AO12" i="26"/>
  <c r="AP13" i="26"/>
  <c r="AO13" i="26"/>
  <c r="AP14" i="26"/>
  <c r="AO14" i="26"/>
  <c r="AP15" i="26"/>
  <c r="AO15" i="26"/>
  <c r="AP16" i="26"/>
  <c r="AO16" i="26"/>
  <c r="AP18" i="26"/>
  <c r="AO18" i="26"/>
  <c r="AP10" i="29"/>
  <c r="AO10" i="29"/>
  <c r="AP14" i="29"/>
  <c r="AO14" i="29"/>
  <c r="AP18" i="29"/>
  <c r="AO18" i="29"/>
  <c r="AP5" i="31"/>
  <c r="AO5" i="31"/>
  <c r="AO6" i="31"/>
  <c r="AP6" i="31"/>
  <c r="AP8" i="31"/>
  <c r="AO8" i="31"/>
  <c r="AP9" i="31"/>
  <c r="AO9" i="31"/>
  <c r="AO10" i="31"/>
  <c r="AP10" i="31"/>
  <c r="AP12" i="31"/>
  <c r="AO12" i="31"/>
  <c r="AP13" i="31"/>
  <c r="AO13" i="31"/>
  <c r="AN14" i="31"/>
  <c r="AP16" i="31"/>
  <c r="AO16" i="31"/>
  <c r="AP18" i="31"/>
  <c r="AO18" i="31"/>
  <c r="AN5" i="32"/>
  <c r="AN7" i="32"/>
  <c r="AP8" i="32"/>
  <c r="AO8" i="32"/>
  <c r="AN10" i="32"/>
  <c r="AP9" i="33"/>
  <c r="AO9" i="33"/>
  <c r="AP10" i="33"/>
  <c r="AO10" i="33"/>
  <c r="AP11" i="33"/>
  <c r="AO11" i="33"/>
  <c r="AN12" i="33"/>
  <c r="AP19" i="33"/>
  <c r="AO19" i="33"/>
  <c r="AO10" i="35"/>
  <c r="AP10" i="35"/>
  <c r="AP5" i="25"/>
  <c r="AO5" i="25"/>
  <c r="AO6" i="27"/>
  <c r="AP6" i="27"/>
  <c r="AO7" i="27"/>
  <c r="AP7" i="27"/>
  <c r="AO8" i="27"/>
  <c r="AP8" i="27"/>
  <c r="AO9" i="27"/>
  <c r="AP9" i="27"/>
  <c r="AO11" i="27"/>
  <c r="AP11" i="27"/>
  <c r="AO12" i="27"/>
  <c r="AP12" i="27"/>
  <c r="AO13" i="27"/>
  <c r="AP13" i="27"/>
  <c r="AO14" i="27"/>
  <c r="AP14" i="27"/>
  <c r="AO15" i="27"/>
  <c r="AP15" i="27"/>
  <c r="AO16" i="27"/>
  <c r="AP16" i="27"/>
  <c r="AO17" i="27"/>
  <c r="AP17" i="27"/>
  <c r="AO18" i="27"/>
  <c r="AP18" i="27"/>
  <c r="AP7" i="28"/>
  <c r="AO7" i="28"/>
  <c r="AP8" i="28"/>
  <c r="AO8" i="28"/>
  <c r="AP9" i="28"/>
  <c r="AO9" i="28"/>
  <c r="AP10" i="28"/>
  <c r="AO10" i="28"/>
  <c r="AP12" i="28"/>
  <c r="AO12" i="28"/>
  <c r="AP13" i="28"/>
  <c r="AO13" i="28"/>
  <c r="AP14" i="28"/>
  <c r="AO14" i="28"/>
  <c r="AP15" i="28"/>
  <c r="AO15" i="28"/>
  <c r="AP16" i="28"/>
  <c r="AO16" i="28"/>
  <c r="AP17" i="28"/>
  <c r="AO17" i="28"/>
  <c r="AP18" i="28"/>
  <c r="AO18" i="28"/>
  <c r="AP9" i="29"/>
  <c r="AO9" i="29"/>
  <c r="AP13" i="29"/>
  <c r="AO13" i="29"/>
  <c r="AP17" i="29"/>
  <c r="AO17" i="29"/>
  <c r="AN7" i="31"/>
  <c r="AN11" i="31"/>
  <c r="AN15" i="31"/>
  <c r="AN6" i="32"/>
  <c r="AO17" i="32"/>
  <c r="AP17" i="32"/>
  <c r="AO18" i="32"/>
  <c r="AP18" i="32"/>
  <c r="AO20" i="32"/>
  <c r="AP20" i="32"/>
  <c r="AN13" i="33"/>
  <c r="AP14" i="33"/>
  <c r="AO14" i="33"/>
  <c r="AO16" i="33"/>
  <c r="AP16" i="33"/>
  <c r="AN18" i="33"/>
  <c r="AP6" i="35"/>
  <c r="AO6" i="35"/>
  <c r="AP10" i="25"/>
  <c r="AO10" i="25"/>
  <c r="AP11" i="25"/>
  <c r="AO11" i="25"/>
  <c r="AP12" i="25"/>
  <c r="AO12" i="25"/>
  <c r="AP13" i="25"/>
  <c r="AO13" i="25"/>
  <c r="AP6" i="28"/>
  <c r="AO6" i="28"/>
  <c r="AP8" i="29"/>
  <c r="AO8" i="29"/>
  <c r="AP12" i="29"/>
  <c r="AO12" i="29"/>
  <c r="AP16" i="29"/>
  <c r="AO16" i="29"/>
  <c r="AO13" i="32"/>
  <c r="AP13" i="32"/>
  <c r="AP15" i="32"/>
  <c r="AO15" i="32"/>
  <c r="AP16" i="32"/>
  <c r="AO16" i="32"/>
  <c r="AP17" i="33"/>
  <c r="AO17" i="33"/>
  <c r="AP21" i="33"/>
  <c r="AO21" i="33"/>
  <c r="AP5" i="35"/>
  <c r="AO5" i="35"/>
  <c r="AO7" i="35"/>
  <c r="AP7" i="35"/>
  <c r="AN7" i="25"/>
  <c r="AP8" i="25"/>
  <c r="AO8" i="25"/>
  <c r="AN5" i="28"/>
  <c r="AN7" i="29"/>
  <c r="AN11" i="29"/>
  <c r="AN15" i="29"/>
  <c r="AN9" i="32"/>
  <c r="AN11" i="32"/>
  <c r="AP12" i="32"/>
  <c r="AO12" i="32"/>
  <c r="AN14" i="32"/>
  <c r="AN5" i="33"/>
  <c r="AP6" i="33"/>
  <c r="AO6" i="33"/>
  <c r="AP7" i="33"/>
  <c r="AO7" i="33"/>
  <c r="AN8" i="33"/>
  <c r="AN20" i="33"/>
  <c r="AO5" i="37"/>
  <c r="AP5" i="37"/>
  <c r="AP8" i="37"/>
  <c r="AO8" i="37"/>
  <c r="AP15" i="37"/>
  <c r="AO15" i="37"/>
  <c r="AO20" i="37"/>
  <c r="AP20" i="37"/>
  <c r="AO12" i="39"/>
  <c r="AP12" i="39"/>
  <c r="AP18" i="39"/>
  <c r="AO18" i="39"/>
  <c r="AQ7" i="40"/>
  <c r="AR7" i="40"/>
  <c r="AQ11" i="40"/>
  <c r="AR11" i="40"/>
  <c r="AQ15" i="40"/>
  <c r="AR15" i="40"/>
  <c r="AQ20" i="40"/>
  <c r="AR20" i="40"/>
  <c r="AN9" i="35"/>
  <c r="AP13" i="35"/>
  <c r="AO13" i="35"/>
  <c r="AP15" i="35"/>
  <c r="AO15" i="35"/>
  <c r="AP16" i="35"/>
  <c r="AO16" i="35"/>
  <c r="AO9" i="37"/>
  <c r="AP9" i="37"/>
  <c r="AP12" i="37"/>
  <c r="AO12" i="37"/>
  <c r="AP14" i="37"/>
  <c r="AO19" i="37"/>
  <c r="AP19" i="37"/>
  <c r="AP9" i="39"/>
  <c r="AO9" i="39"/>
  <c r="AP10" i="39"/>
  <c r="AO10" i="39"/>
  <c r="AP11" i="39"/>
  <c r="AO11" i="39"/>
  <c r="AN17" i="39"/>
  <c r="AQ8" i="40"/>
  <c r="AR8" i="40"/>
  <c r="AP9" i="40"/>
  <c r="AQ19" i="40"/>
  <c r="AR19" i="40"/>
  <c r="AO14" i="35"/>
  <c r="AP14" i="35"/>
  <c r="AN17" i="35"/>
  <c r="AN18" i="35"/>
  <c r="AN19" i="35"/>
  <c r="AN20" i="35"/>
  <c r="AN21" i="35"/>
  <c r="AP7" i="37"/>
  <c r="AO7" i="37"/>
  <c r="AN16" i="37"/>
  <c r="AO18" i="37"/>
  <c r="AP18" i="37"/>
  <c r="AO8" i="39"/>
  <c r="AP8" i="39"/>
  <c r="AO16" i="39"/>
  <c r="AP16" i="39"/>
  <c r="AP20" i="39"/>
  <c r="AO20" i="39"/>
  <c r="AQ5" i="40"/>
  <c r="AR5" i="40"/>
  <c r="AQ17" i="40"/>
  <c r="AR17" i="40"/>
  <c r="AP11" i="35"/>
  <c r="AO11" i="35"/>
  <c r="AN6" i="37"/>
  <c r="AN17" i="37"/>
  <c r="AN21" i="37"/>
  <c r="AN5" i="39"/>
  <c r="AP6" i="39"/>
  <c r="AO6" i="39"/>
  <c r="AP7" i="39"/>
  <c r="AO7" i="39"/>
  <c r="AN13" i="39"/>
  <c r="AP14" i="39"/>
  <c r="AO14" i="39"/>
  <c r="AP15" i="39"/>
  <c r="AO15" i="39"/>
  <c r="AN19" i="39"/>
  <c r="AP6" i="40"/>
  <c r="AQ13" i="40"/>
  <c r="AR13" i="40"/>
  <c r="AQ18" i="40"/>
  <c r="AR18" i="40"/>
  <c r="AM14" i="40"/>
  <c r="AP14" i="40" s="1"/>
  <c r="AL15" i="40"/>
  <c r="AL20" i="40"/>
  <c r="AR14" i="42"/>
  <c r="AQ14" i="42"/>
  <c r="AP20" i="42"/>
  <c r="AQ12" i="43"/>
  <c r="AR12" i="43"/>
  <c r="AR11" i="44"/>
  <c r="AQ11" i="44"/>
  <c r="AR6" i="45"/>
  <c r="AQ6" i="45"/>
  <c r="AL6" i="40"/>
  <c r="AL8" i="40"/>
  <c r="AL9" i="40"/>
  <c r="AM12" i="40"/>
  <c r="AP12" i="40" s="1"/>
  <c r="AL13" i="40"/>
  <c r="AL19" i="40"/>
  <c r="AP15" i="42"/>
  <c r="AQ8" i="43"/>
  <c r="AR8" i="43"/>
  <c r="AR9" i="43"/>
  <c r="AQ9" i="43"/>
  <c r="AR7" i="44"/>
  <c r="AQ7" i="44"/>
  <c r="AR18" i="44"/>
  <c r="AQ18" i="44"/>
  <c r="AR20" i="44"/>
  <c r="AQ20" i="44"/>
  <c r="AT5" i="49"/>
  <c r="AS5" i="49"/>
  <c r="AL5" i="40"/>
  <c r="AM10" i="40"/>
  <c r="AP10" i="40" s="1"/>
  <c r="AQ16" i="40"/>
  <c r="AR6" i="42"/>
  <c r="AQ6" i="42"/>
  <c r="AP11" i="42"/>
  <c r="AR14" i="43"/>
  <c r="AQ14" i="43"/>
  <c r="AR19" i="43"/>
  <c r="AQ19" i="43"/>
  <c r="AR18" i="42"/>
  <c r="AQ18" i="42"/>
  <c r="AR7" i="43"/>
  <c r="AQ7" i="43"/>
  <c r="AR13" i="43"/>
  <c r="AQ13" i="43"/>
  <c r="AR15" i="44"/>
  <c r="AQ15" i="44"/>
  <c r="AM8" i="42"/>
  <c r="AP8" i="42" s="1"/>
  <c r="AM12" i="42"/>
  <c r="AP12" i="42" s="1"/>
  <c r="AM16" i="42"/>
  <c r="AP16" i="42" s="1"/>
  <c r="AM5" i="43"/>
  <c r="AP5" i="43" s="1"/>
  <c r="AM10" i="43"/>
  <c r="AP10" i="43" s="1"/>
  <c r="AP11" i="43"/>
  <c r="AO16" i="43"/>
  <c r="AP16" i="43" s="1"/>
  <c r="AM17" i="43"/>
  <c r="AP17" i="43" s="1"/>
  <c r="AP18" i="43"/>
  <c r="AM21" i="43"/>
  <c r="AP21" i="43" s="1"/>
  <c r="AR8" i="45"/>
  <c r="AR13" i="45"/>
  <c r="AQ13" i="45"/>
  <c r="AQ20" i="45"/>
  <c r="AT6" i="49"/>
  <c r="AS6" i="49"/>
  <c r="AS7" i="49"/>
  <c r="AT7" i="49"/>
  <c r="AT16" i="49"/>
  <c r="AS16" i="49"/>
  <c r="AS9" i="50"/>
  <c r="AT9" i="50"/>
  <c r="AT15" i="50"/>
  <c r="AS15" i="50"/>
  <c r="AR12" i="52"/>
  <c r="AQ12" i="52"/>
  <c r="AQ14" i="52"/>
  <c r="AR14" i="52"/>
  <c r="AR16" i="52"/>
  <c r="AQ16" i="52"/>
  <c r="AQ17" i="52"/>
  <c r="AR17" i="52"/>
  <c r="AR18" i="52"/>
  <c r="AQ18" i="52"/>
  <c r="AR20" i="52"/>
  <c r="AQ20" i="52"/>
  <c r="AO5" i="42"/>
  <c r="AP5" i="42" s="1"/>
  <c r="AL6" i="42"/>
  <c r="AO9" i="42"/>
  <c r="AP9" i="42" s="1"/>
  <c r="AL10" i="42"/>
  <c r="AO13" i="42"/>
  <c r="AP13" i="42" s="1"/>
  <c r="AL14" i="42"/>
  <c r="AO17" i="42"/>
  <c r="AP17" i="42" s="1"/>
  <c r="AO19" i="42"/>
  <c r="AP19" i="42" s="1"/>
  <c r="AO6" i="43"/>
  <c r="AP6" i="43" s="1"/>
  <c r="AL7" i="43"/>
  <c r="AL9" i="43"/>
  <c r="AL11" i="43"/>
  <c r="AL12" i="43"/>
  <c r="AM15" i="43"/>
  <c r="AP15" i="43" s="1"/>
  <c r="AL18" i="43"/>
  <c r="AL21" i="44"/>
  <c r="AO21" i="44"/>
  <c r="AP21" i="44" s="1"/>
  <c r="AM7" i="45"/>
  <c r="AP7" i="45" s="1"/>
  <c r="AR9" i="45"/>
  <c r="AQ9" i="45"/>
  <c r="AR21" i="45"/>
  <c r="AQ21" i="45"/>
  <c r="AN8" i="49"/>
  <c r="AO8" i="49"/>
  <c r="AR8" i="49" s="1"/>
  <c r="AL19" i="44"/>
  <c r="AO19" i="44"/>
  <c r="AP19" i="44" s="1"/>
  <c r="AR5" i="45"/>
  <c r="AQ5" i="45"/>
  <c r="AR16" i="45"/>
  <c r="AR19" i="45"/>
  <c r="AQ19" i="45"/>
  <c r="AR20" i="43"/>
  <c r="AL5" i="44"/>
  <c r="AO5" i="44"/>
  <c r="AP5" i="44" s="1"/>
  <c r="AP6" i="44"/>
  <c r="AM8" i="44"/>
  <c r="AP8" i="44" s="1"/>
  <c r="AL9" i="44"/>
  <c r="AO9" i="44"/>
  <c r="AP9" i="44" s="1"/>
  <c r="AP10" i="44"/>
  <c r="AM12" i="44"/>
  <c r="AP12" i="44" s="1"/>
  <c r="AL13" i="44"/>
  <c r="AO13" i="44"/>
  <c r="AP13" i="44" s="1"/>
  <c r="AP14" i="44"/>
  <c r="AM16" i="44"/>
  <c r="AP16" i="44" s="1"/>
  <c r="AL17" i="44"/>
  <c r="AO17" i="44"/>
  <c r="AP17" i="44" s="1"/>
  <c r="AP12" i="45"/>
  <c r="AM15" i="45"/>
  <c r="AP15" i="45" s="1"/>
  <c r="AR17" i="45"/>
  <c r="AQ17" i="45"/>
  <c r="AM18" i="45"/>
  <c r="AP18" i="45" s="1"/>
  <c r="AS9" i="49"/>
  <c r="AT9" i="49"/>
  <c r="AT13" i="49"/>
  <c r="AS13" i="49"/>
  <c r="AL20" i="43"/>
  <c r="AL5" i="45"/>
  <c r="AL9" i="45"/>
  <c r="AL13" i="45"/>
  <c r="AL17" i="45"/>
  <c r="AL19" i="45"/>
  <c r="AL21" i="45"/>
  <c r="AR17" i="49"/>
  <c r="AS5" i="50"/>
  <c r="AT5" i="50"/>
  <c r="AT11" i="50"/>
  <c r="AS11" i="50"/>
  <c r="AR16" i="50"/>
  <c r="AL8" i="45"/>
  <c r="AL12" i="45"/>
  <c r="AL16" i="45"/>
  <c r="AO10" i="49"/>
  <c r="AR10" i="49" s="1"/>
  <c r="AT19" i="49"/>
  <c r="AS19" i="49"/>
  <c r="AT7" i="50"/>
  <c r="AS7" i="50"/>
  <c r="AT12" i="50"/>
  <c r="AS12" i="50"/>
  <c r="AT18" i="50"/>
  <c r="AS18" i="50"/>
  <c r="AP5" i="52"/>
  <c r="AN9" i="49"/>
  <c r="AN11" i="49"/>
  <c r="AQ11" i="49"/>
  <c r="AR11" i="49" s="1"/>
  <c r="AT12" i="49"/>
  <c r="AS12" i="49"/>
  <c r="AS14" i="49"/>
  <c r="AT14" i="49"/>
  <c r="AR21" i="49"/>
  <c r="AR8" i="50"/>
  <c r="AS13" i="50"/>
  <c r="AT13" i="50"/>
  <c r="AR20" i="50"/>
  <c r="AP6" i="52"/>
  <c r="AP7" i="52"/>
  <c r="AP8" i="52"/>
  <c r="AP10" i="52"/>
  <c r="AP11" i="52"/>
  <c r="AN12" i="49"/>
  <c r="AQ15" i="49"/>
  <c r="AR15" i="49" s="1"/>
  <c r="AN16" i="49"/>
  <c r="AQ18" i="49"/>
  <c r="AR18" i="49" s="1"/>
  <c r="AQ20" i="49"/>
  <c r="AR20" i="49" s="1"/>
  <c r="AQ6" i="50"/>
  <c r="AR6" i="50" s="1"/>
  <c r="AN7" i="50"/>
  <c r="AQ10" i="50"/>
  <c r="AR10" i="50" s="1"/>
  <c r="AN11" i="50"/>
  <c r="AQ14" i="50"/>
  <c r="AR14" i="50" s="1"/>
  <c r="AN15" i="50"/>
  <c r="AQ17" i="50"/>
  <c r="AR17" i="50" s="1"/>
  <c r="AQ19" i="50"/>
  <c r="AR19" i="50" s="1"/>
  <c r="AL8" i="52"/>
  <c r="AM9" i="52"/>
  <c r="AP9" i="52" s="1"/>
  <c r="AL12" i="52"/>
  <c r="AM13" i="52"/>
  <c r="AP13" i="52" s="1"/>
  <c r="AO15" i="52"/>
  <c r="AP15" i="52" s="1"/>
  <c r="AL16" i="52"/>
  <c r="AL18" i="52"/>
  <c r="AL20" i="52"/>
  <c r="AL7" i="52"/>
  <c r="AN14" i="49"/>
  <c r="AN5" i="50"/>
  <c r="AN9" i="50"/>
  <c r="AN13" i="50"/>
  <c r="AL6" i="52"/>
  <c r="AL10" i="52"/>
  <c r="AL14" i="52"/>
  <c r="AL17" i="52"/>
  <c r="AL19" i="52"/>
  <c r="AR20" i="53"/>
  <c r="AS20" i="53" s="1"/>
  <c r="AM20" i="55"/>
  <c r="AM10" i="55"/>
  <c r="AM17" i="55"/>
  <c r="AM6" i="55"/>
  <c r="AM14" i="55"/>
  <c r="AM19" i="55"/>
  <c r="AQ7" i="55"/>
  <c r="AS7" i="55" s="1"/>
  <c r="AM8" i="55"/>
  <c r="AQ11" i="55"/>
  <c r="AR11" i="55" s="1"/>
  <c r="AM12" i="55"/>
  <c r="AQ15" i="55"/>
  <c r="AS15" i="55" s="1"/>
  <c r="AM16" i="55"/>
  <c r="AM18" i="55"/>
  <c r="AQ5" i="55"/>
  <c r="AQ9" i="55"/>
  <c r="AQ13" i="55"/>
  <c r="AM5" i="55"/>
  <c r="AN6" i="55"/>
  <c r="AQ6" i="55" s="1"/>
  <c r="AM7" i="55"/>
  <c r="AN8" i="55"/>
  <c r="AQ8" i="55" s="1"/>
  <c r="AM9" i="55"/>
  <c r="AN10" i="55"/>
  <c r="AQ10" i="55" s="1"/>
  <c r="AM11" i="55"/>
  <c r="AN12" i="55"/>
  <c r="AQ12" i="55" s="1"/>
  <c r="AM13" i="55"/>
  <c r="AN14" i="55"/>
  <c r="AQ14" i="55" s="1"/>
  <c r="AM15" i="55"/>
  <c r="AN16" i="55"/>
  <c r="AQ16" i="55" s="1"/>
  <c r="AN17" i="55"/>
  <c r="AQ17" i="55" s="1"/>
  <c r="AN18" i="55"/>
  <c r="AQ18" i="55" s="1"/>
  <c r="AQ19" i="55"/>
  <c r="AN20" i="55"/>
  <c r="AQ20" i="55" s="1"/>
  <c r="AN13" i="53"/>
  <c r="AR12" i="53"/>
  <c r="AS12" i="53" s="1"/>
  <c r="AR16" i="53"/>
  <c r="AS16" i="53" s="1"/>
  <c r="AN5" i="53"/>
  <c r="AR17" i="53"/>
  <c r="AS17" i="53" s="1"/>
  <c r="AR8" i="53"/>
  <c r="AS8" i="53" s="1"/>
  <c r="AR19" i="53"/>
  <c r="AT19" i="53" s="1"/>
  <c r="AR18" i="53"/>
  <c r="AS18" i="53" s="1"/>
  <c r="AN9" i="53"/>
  <c r="AN7" i="53"/>
  <c r="AN11" i="53"/>
  <c r="AN15" i="53"/>
  <c r="AR6" i="53"/>
  <c r="AR10" i="53"/>
  <c r="AR14" i="53"/>
  <c r="AO5" i="53"/>
  <c r="AR5" i="53" s="1"/>
  <c r="AN6" i="53"/>
  <c r="AO7" i="53"/>
  <c r="AR7" i="53" s="1"/>
  <c r="AN8" i="53"/>
  <c r="AO9" i="53"/>
  <c r="AR9" i="53" s="1"/>
  <c r="AN10" i="53"/>
  <c r="AO11" i="53"/>
  <c r="AR11" i="53" s="1"/>
  <c r="AN12" i="53"/>
  <c r="AO13" i="53"/>
  <c r="AR13" i="53" s="1"/>
  <c r="AN14" i="53"/>
  <c r="AO15" i="53"/>
  <c r="AR15" i="53" s="1"/>
  <c r="AN16" i="53"/>
  <c r="AN17" i="53"/>
  <c r="AN18" i="53"/>
  <c r="AN19" i="53"/>
  <c r="AN20" i="53"/>
  <c r="AP13" i="37" l="1"/>
  <c r="AP10" i="37"/>
  <c r="AP21" i="32"/>
  <c r="AO5" i="27"/>
  <c r="AS12" i="20"/>
  <c r="AQ7" i="42"/>
  <c r="AO15" i="33"/>
  <c r="AO17" i="26"/>
  <c r="AP19" i="32"/>
  <c r="AO5" i="29"/>
  <c r="AO11" i="28"/>
  <c r="AO17" i="31"/>
  <c r="AS7" i="19"/>
  <c r="AO8" i="23"/>
  <c r="AQ14" i="45"/>
  <c r="AO6" i="29"/>
  <c r="AO6" i="25"/>
  <c r="AR6" i="19"/>
  <c r="AS19" i="63"/>
  <c r="AR19" i="52"/>
  <c r="AQ10" i="42"/>
  <c r="AQ10" i="45"/>
  <c r="AO11" i="37"/>
  <c r="AP8" i="35"/>
  <c r="AP10" i="27"/>
  <c r="AT20" i="53"/>
  <c r="Y15" i="61"/>
  <c r="AS12" i="67"/>
  <c r="Y7" i="61"/>
  <c r="AT18" i="71"/>
  <c r="AS18" i="71"/>
  <c r="AS13" i="71"/>
  <c r="AT13" i="71"/>
  <c r="AS9" i="71"/>
  <c r="AT9" i="71"/>
  <c r="AS5" i="71"/>
  <c r="AT5" i="71"/>
  <c r="AT19" i="71"/>
  <c r="AS19" i="71"/>
  <c r="AT17" i="71"/>
  <c r="AS17" i="71"/>
  <c r="AT16" i="71"/>
  <c r="AS16" i="71"/>
  <c r="AT14" i="71"/>
  <c r="AS14" i="71"/>
  <c r="AT12" i="71"/>
  <c r="AS12" i="71"/>
  <c r="AT10" i="71"/>
  <c r="AS10" i="71"/>
  <c r="AT8" i="71"/>
  <c r="AS8" i="71"/>
  <c r="AT6" i="71"/>
  <c r="AS6" i="71"/>
  <c r="AS15" i="71"/>
  <c r="AT15" i="71"/>
  <c r="AS11" i="71"/>
  <c r="AT11" i="71"/>
  <c r="AS7" i="71"/>
  <c r="AT7" i="71"/>
  <c r="AT5" i="70"/>
  <c r="AT20" i="70"/>
  <c r="AS20" i="70"/>
  <c r="AT18" i="70"/>
  <c r="AS18" i="70"/>
  <c r="AT16" i="70"/>
  <c r="AS16" i="70"/>
  <c r="AT14" i="70"/>
  <c r="AS14" i="70"/>
  <c r="AT12" i="70"/>
  <c r="AS12" i="70"/>
  <c r="AT10" i="70"/>
  <c r="AS10" i="70"/>
  <c r="AT8" i="70"/>
  <c r="AS8" i="70"/>
  <c r="AT6" i="70"/>
  <c r="AS6" i="70"/>
  <c r="AS15" i="70"/>
  <c r="AT15" i="70"/>
  <c r="AS7" i="70"/>
  <c r="AT7" i="70"/>
  <c r="AT19" i="70"/>
  <c r="AS19" i="70"/>
  <c r="AT17" i="70"/>
  <c r="AS17" i="70"/>
  <c r="AS11" i="70"/>
  <c r="AT11" i="70"/>
  <c r="AS19" i="68"/>
  <c r="AR19" i="68"/>
  <c r="AS17" i="68"/>
  <c r="AR17" i="68"/>
  <c r="AR13" i="68"/>
  <c r="AS13" i="68"/>
  <c r="AR9" i="68"/>
  <c r="AS9" i="68"/>
  <c r="AR5" i="68"/>
  <c r="AS5" i="68"/>
  <c r="AS20" i="68"/>
  <c r="AR20" i="68"/>
  <c r="AS18" i="68"/>
  <c r="AR18" i="68"/>
  <c r="AS16" i="68"/>
  <c r="AR16" i="68"/>
  <c r="AS14" i="68"/>
  <c r="AR14" i="68"/>
  <c r="AS12" i="68"/>
  <c r="AR12" i="68"/>
  <c r="AS10" i="68"/>
  <c r="AR10" i="68"/>
  <c r="AS8" i="68"/>
  <c r="AR8" i="68"/>
  <c r="AS6" i="68"/>
  <c r="AR6" i="68"/>
  <c r="AR15" i="68"/>
  <c r="AS15" i="68"/>
  <c r="AR11" i="68"/>
  <c r="AS11" i="68"/>
  <c r="AR7" i="68"/>
  <c r="AS7" i="68"/>
  <c r="AT16" i="67"/>
  <c r="AS19" i="67"/>
  <c r="AT18" i="67"/>
  <c r="AT15" i="67"/>
  <c r="AS15" i="67"/>
  <c r="AT13" i="67"/>
  <c r="AS13" i="67"/>
  <c r="AT11" i="67"/>
  <c r="AS11" i="67"/>
  <c r="AT9" i="67"/>
  <c r="AS9" i="67"/>
  <c r="AT7" i="67"/>
  <c r="AS7" i="67"/>
  <c r="AT5" i="67"/>
  <c r="AS5" i="67"/>
  <c r="AS10" i="67"/>
  <c r="AT10" i="67"/>
  <c r="AS14" i="67"/>
  <c r="AT14" i="67"/>
  <c r="AS6" i="67"/>
  <c r="AT6" i="67"/>
  <c r="AS17" i="65"/>
  <c r="AR10" i="65"/>
  <c r="AS16" i="65"/>
  <c r="AS5" i="65"/>
  <c r="AR5" i="65"/>
  <c r="AR20" i="65"/>
  <c r="AS20" i="65"/>
  <c r="AR6" i="65"/>
  <c r="AS6" i="65"/>
  <c r="AR11" i="65"/>
  <c r="AS11" i="65"/>
  <c r="AS9" i="65"/>
  <c r="AR9" i="65"/>
  <c r="AR15" i="65"/>
  <c r="AS15" i="65"/>
  <c r="AR7" i="65"/>
  <c r="AS7" i="65"/>
  <c r="AR8" i="65"/>
  <c r="AS8" i="65"/>
  <c r="AR19" i="65"/>
  <c r="AS19" i="65"/>
  <c r="AR14" i="65"/>
  <c r="AS14" i="65"/>
  <c r="AR12" i="65"/>
  <c r="AS12" i="65"/>
  <c r="AS13" i="65"/>
  <c r="AR13" i="65"/>
  <c r="AR18" i="65"/>
  <c r="AS18" i="65"/>
  <c r="AS14" i="64"/>
  <c r="AT6" i="64"/>
  <c r="AT17" i="64"/>
  <c r="AS13" i="64"/>
  <c r="AS19" i="64"/>
  <c r="AS5" i="64"/>
  <c r="AT10" i="64"/>
  <c r="AS9" i="64"/>
  <c r="AS16" i="64"/>
  <c r="AT16" i="64"/>
  <c r="AT12" i="64"/>
  <c r="AS12" i="64"/>
  <c r="AS7" i="64"/>
  <c r="AT7" i="64"/>
  <c r="AS18" i="64"/>
  <c r="AT18" i="64"/>
  <c r="AS11" i="64"/>
  <c r="AT11" i="64"/>
  <c r="AT15" i="64"/>
  <c r="AS15" i="64"/>
  <c r="AS20" i="64"/>
  <c r="AT20" i="64"/>
  <c r="AT8" i="64"/>
  <c r="AS8" i="64"/>
  <c r="AS17" i="63"/>
  <c r="AT8" i="63"/>
  <c r="AS18" i="63"/>
  <c r="AS16" i="63"/>
  <c r="AT12" i="63"/>
  <c r="AS14" i="63"/>
  <c r="AT14" i="63"/>
  <c r="AS6" i="63"/>
  <c r="AT6" i="63"/>
  <c r="AT15" i="63"/>
  <c r="AS15" i="63"/>
  <c r="AT13" i="63"/>
  <c r="AS13" i="63"/>
  <c r="AT11" i="63"/>
  <c r="AS11" i="63"/>
  <c r="AT9" i="63"/>
  <c r="AS9" i="63"/>
  <c r="AT7" i="63"/>
  <c r="AS7" i="63"/>
  <c r="AT5" i="63"/>
  <c r="AS5" i="63"/>
  <c r="AS10" i="63"/>
  <c r="AT10" i="63"/>
  <c r="AO12" i="35"/>
  <c r="AP12" i="35"/>
  <c r="Y11" i="61"/>
  <c r="AS12" i="62"/>
  <c r="AS8" i="62"/>
  <c r="AS16" i="62"/>
  <c r="AR19" i="62"/>
  <c r="AR17" i="62"/>
  <c r="AS18" i="62"/>
  <c r="AR14" i="62"/>
  <c r="AS14" i="62"/>
  <c r="AR6" i="62"/>
  <c r="AS6" i="62"/>
  <c r="AS15" i="62"/>
  <c r="AR15" i="62"/>
  <c r="AS13" i="62"/>
  <c r="AR13" i="62"/>
  <c r="AS11" i="62"/>
  <c r="AR11" i="62"/>
  <c r="AS9" i="62"/>
  <c r="AR9" i="62"/>
  <c r="AS7" i="62"/>
  <c r="AR7" i="62"/>
  <c r="AS5" i="62"/>
  <c r="AR5" i="62"/>
  <c r="AR10" i="62"/>
  <c r="AS10" i="62"/>
  <c r="Z5" i="61"/>
  <c r="AT16" i="58"/>
  <c r="Z16" i="61"/>
  <c r="Y16" i="61"/>
  <c r="Z14" i="61"/>
  <c r="Y14" i="61"/>
  <c r="Z12" i="61"/>
  <c r="Y12" i="61"/>
  <c r="Z8" i="61"/>
  <c r="Y8" i="61"/>
  <c r="Z6" i="61"/>
  <c r="Y6" i="61"/>
  <c r="Z19" i="61"/>
  <c r="Y19" i="61"/>
  <c r="Z17" i="61"/>
  <c r="Y17" i="61"/>
  <c r="Z10" i="61"/>
  <c r="Y10" i="61"/>
  <c r="Z20" i="61"/>
  <c r="Y20" i="61"/>
  <c r="Z18" i="61"/>
  <c r="Y18" i="61"/>
  <c r="AS19" i="58"/>
  <c r="AT6" i="58"/>
  <c r="AT8" i="58"/>
  <c r="AS12" i="58"/>
  <c r="AT14" i="58"/>
  <c r="AT17" i="58"/>
  <c r="AS18" i="58"/>
  <c r="AT10" i="58"/>
  <c r="AT15" i="58"/>
  <c r="AS15" i="58"/>
  <c r="AT13" i="58"/>
  <c r="AS13" i="58"/>
  <c r="AT11" i="58"/>
  <c r="AS11" i="58"/>
  <c r="AT9" i="58"/>
  <c r="AS9" i="58"/>
  <c r="AT7" i="58"/>
  <c r="AS7" i="58"/>
  <c r="AT5" i="58"/>
  <c r="AS5" i="58"/>
  <c r="AT19" i="50"/>
  <c r="AS19" i="50"/>
  <c r="AT20" i="49"/>
  <c r="AS20" i="49"/>
  <c r="AQ19" i="42"/>
  <c r="AR19" i="42"/>
  <c r="AQ16" i="43"/>
  <c r="AR16" i="43"/>
  <c r="AT17" i="50"/>
  <c r="AS17" i="50"/>
  <c r="AT18" i="49"/>
  <c r="AS18" i="49"/>
  <c r="AQ17" i="44"/>
  <c r="AR17" i="44"/>
  <c r="AQ13" i="44"/>
  <c r="AR13" i="44"/>
  <c r="AQ9" i="44"/>
  <c r="AR9" i="44"/>
  <c r="AQ19" i="44"/>
  <c r="AR19" i="44"/>
  <c r="AQ17" i="42"/>
  <c r="AR17" i="42"/>
  <c r="AQ9" i="42"/>
  <c r="AR9" i="42"/>
  <c r="AT10" i="50"/>
  <c r="AS10" i="50"/>
  <c r="AR15" i="52"/>
  <c r="AQ15" i="52"/>
  <c r="AT14" i="50"/>
  <c r="AS14" i="50"/>
  <c r="AT6" i="50"/>
  <c r="AS6" i="50"/>
  <c r="AT15" i="49"/>
  <c r="AS15" i="49"/>
  <c r="AS11" i="49"/>
  <c r="AT11" i="49"/>
  <c r="AQ21" i="44"/>
  <c r="AR21" i="44"/>
  <c r="AQ13" i="42"/>
  <c r="AR13" i="42"/>
  <c r="AQ5" i="42"/>
  <c r="AR5" i="42"/>
  <c r="AR11" i="52"/>
  <c r="AQ11" i="52"/>
  <c r="AQ6" i="52"/>
  <c r="AR6" i="52"/>
  <c r="AT10" i="49"/>
  <c r="AS10" i="49"/>
  <c r="AT16" i="50"/>
  <c r="AS16" i="50"/>
  <c r="AQ5" i="44"/>
  <c r="AR5" i="44"/>
  <c r="AR15" i="43"/>
  <c r="AQ15" i="43"/>
  <c r="AR11" i="45"/>
  <c r="AQ11" i="45"/>
  <c r="AQ18" i="43"/>
  <c r="AR18" i="43"/>
  <c r="AQ10" i="43"/>
  <c r="AR10" i="43"/>
  <c r="AR8" i="42"/>
  <c r="AQ8" i="42"/>
  <c r="AQ6" i="43"/>
  <c r="AR6" i="43"/>
  <c r="AR11" i="42"/>
  <c r="AQ11" i="42"/>
  <c r="AR14" i="40"/>
  <c r="AQ14" i="40"/>
  <c r="AP5" i="39"/>
  <c r="AO5" i="39"/>
  <c r="AP16" i="37"/>
  <c r="AO16" i="37"/>
  <c r="AP18" i="35"/>
  <c r="AO18" i="35"/>
  <c r="AP5" i="33"/>
  <c r="AO5" i="33"/>
  <c r="AP11" i="32"/>
  <c r="AO11" i="32"/>
  <c r="AP7" i="29"/>
  <c r="AO7" i="29"/>
  <c r="AP7" i="25"/>
  <c r="AO7" i="25"/>
  <c r="AP13" i="33"/>
  <c r="AO13" i="33"/>
  <c r="AP15" i="31"/>
  <c r="AO15" i="31"/>
  <c r="AP13" i="22"/>
  <c r="AO13" i="22"/>
  <c r="AS7" i="20"/>
  <c r="AR7" i="20"/>
  <c r="AP11" i="22"/>
  <c r="AO11" i="22"/>
  <c r="AP5" i="22"/>
  <c r="AO5" i="22"/>
  <c r="AS5" i="20"/>
  <c r="AR5" i="20"/>
  <c r="AR9" i="52"/>
  <c r="AQ9" i="52"/>
  <c r="AQ10" i="52"/>
  <c r="AR10" i="52"/>
  <c r="AT20" i="50"/>
  <c r="AS20" i="50"/>
  <c r="AT8" i="50"/>
  <c r="AS8" i="50"/>
  <c r="AR15" i="45"/>
  <c r="AQ15" i="45"/>
  <c r="AR16" i="44"/>
  <c r="AQ16" i="44"/>
  <c r="AR12" i="44"/>
  <c r="AQ12" i="44"/>
  <c r="AR8" i="44"/>
  <c r="AQ8" i="44"/>
  <c r="AT8" i="49"/>
  <c r="AS8" i="49"/>
  <c r="AR17" i="43"/>
  <c r="AQ17" i="43"/>
  <c r="AR5" i="43"/>
  <c r="AQ5" i="43"/>
  <c r="AR10" i="40"/>
  <c r="AQ10" i="40"/>
  <c r="AR12" i="40"/>
  <c r="AQ12" i="40"/>
  <c r="AR20" i="42"/>
  <c r="AQ20" i="42"/>
  <c r="AR6" i="40"/>
  <c r="AQ6" i="40"/>
  <c r="AO21" i="37"/>
  <c r="AP21" i="37"/>
  <c r="AP6" i="37"/>
  <c r="AO6" i="37"/>
  <c r="AP21" i="35"/>
  <c r="AO21" i="35"/>
  <c r="AP17" i="35"/>
  <c r="AO17" i="35"/>
  <c r="AP17" i="39"/>
  <c r="AO17" i="39"/>
  <c r="AP14" i="32"/>
  <c r="AO14" i="32"/>
  <c r="AO9" i="32"/>
  <c r="AP9" i="32"/>
  <c r="AP5" i="28"/>
  <c r="AO5" i="28"/>
  <c r="AP18" i="33"/>
  <c r="AO18" i="33"/>
  <c r="AP11" i="31"/>
  <c r="AO11" i="31"/>
  <c r="AP7" i="32"/>
  <c r="AO7" i="32"/>
  <c r="AO14" i="31"/>
  <c r="AP14" i="31"/>
  <c r="AS13" i="21"/>
  <c r="AR13" i="21"/>
  <c r="AR11" i="19"/>
  <c r="AS11" i="19"/>
  <c r="AO6" i="24"/>
  <c r="AP6" i="24"/>
  <c r="AP8" i="22"/>
  <c r="AO8" i="22"/>
  <c r="AS11" i="21"/>
  <c r="AR11" i="21"/>
  <c r="AR8" i="52"/>
  <c r="AQ8" i="52"/>
  <c r="AT21" i="49"/>
  <c r="AS21" i="49"/>
  <c r="AT17" i="49"/>
  <c r="AS17" i="49"/>
  <c r="AR18" i="45"/>
  <c r="AQ18" i="45"/>
  <c r="AQ12" i="45"/>
  <c r="AR12" i="45"/>
  <c r="AR14" i="44"/>
  <c r="AQ14" i="44"/>
  <c r="AR10" i="44"/>
  <c r="AQ10" i="44"/>
  <c r="AR6" i="44"/>
  <c r="AQ6" i="44"/>
  <c r="AR16" i="42"/>
  <c r="AQ16" i="42"/>
  <c r="AP19" i="39"/>
  <c r="AO19" i="39"/>
  <c r="AO17" i="37"/>
  <c r="AP17" i="37"/>
  <c r="AP20" i="35"/>
  <c r="AO20" i="35"/>
  <c r="AQ9" i="40"/>
  <c r="AR9" i="40"/>
  <c r="AP9" i="35"/>
  <c r="AO9" i="35"/>
  <c r="AP20" i="33"/>
  <c r="AO20" i="33"/>
  <c r="AP15" i="29"/>
  <c r="AO15" i="29"/>
  <c r="AP7" i="31"/>
  <c r="AO7" i="31"/>
  <c r="AP10" i="32"/>
  <c r="AO10" i="32"/>
  <c r="AO5" i="32"/>
  <c r="AP5" i="32"/>
  <c r="AO12" i="23"/>
  <c r="AP12" i="23"/>
  <c r="AS13" i="20"/>
  <c r="AR13" i="20"/>
  <c r="AP12" i="24"/>
  <c r="AO12" i="24"/>
  <c r="AP7" i="22"/>
  <c r="AO7" i="22"/>
  <c r="AS8" i="21"/>
  <c r="AR8" i="21"/>
  <c r="AR13" i="52"/>
  <c r="AQ13" i="52"/>
  <c r="AR7" i="52"/>
  <c r="AQ7" i="52"/>
  <c r="AR5" i="52"/>
  <c r="AQ5" i="52"/>
  <c r="AR7" i="45"/>
  <c r="AQ7" i="45"/>
  <c r="AR21" i="43"/>
  <c r="AQ21" i="43"/>
  <c r="AQ11" i="43"/>
  <c r="AR11" i="43"/>
  <c r="AR12" i="42"/>
  <c r="AQ12" i="42"/>
  <c r="AR15" i="42"/>
  <c r="AQ15" i="42"/>
  <c r="AP13" i="39"/>
  <c r="AO13" i="39"/>
  <c r="AP19" i="35"/>
  <c r="AO19" i="35"/>
  <c r="AO8" i="33"/>
  <c r="AP8" i="33"/>
  <c r="AP11" i="29"/>
  <c r="AO11" i="29"/>
  <c r="AP6" i="32"/>
  <c r="AO6" i="32"/>
  <c r="AO12" i="33"/>
  <c r="AP12" i="33"/>
  <c r="AP5" i="23"/>
  <c r="AO5" i="23"/>
  <c r="AO10" i="23"/>
  <c r="AP10" i="23"/>
  <c r="AP6" i="22"/>
  <c r="AO6" i="22"/>
  <c r="AS10" i="20"/>
  <c r="AR10" i="20"/>
  <c r="AR7" i="55"/>
  <c r="AR15" i="55"/>
  <c r="AS11" i="55"/>
  <c r="AS20" i="55"/>
  <c r="AR20" i="55"/>
  <c r="AS18" i="55"/>
  <c r="AR18" i="55"/>
  <c r="AS16" i="55"/>
  <c r="AR16" i="55"/>
  <c r="AS14" i="55"/>
  <c r="AR14" i="55"/>
  <c r="AS12" i="55"/>
  <c r="AR12" i="55"/>
  <c r="AS10" i="55"/>
  <c r="AR10" i="55"/>
  <c r="AS8" i="55"/>
  <c r="AR8" i="55"/>
  <c r="AS6" i="55"/>
  <c r="AR6" i="55"/>
  <c r="AR13" i="55"/>
  <c r="AS13" i="55"/>
  <c r="AR5" i="55"/>
  <c r="AS5" i="55"/>
  <c r="AS19" i="55"/>
  <c r="AR19" i="55"/>
  <c r="AS17" i="55"/>
  <c r="AR17" i="55"/>
  <c r="AR9" i="55"/>
  <c r="AS9" i="55"/>
  <c r="AT16" i="53"/>
  <c r="AT12" i="53"/>
  <c r="AT8" i="53"/>
  <c r="AS19" i="53"/>
  <c r="AT17" i="53"/>
  <c r="AT18" i="53"/>
  <c r="AT15" i="53"/>
  <c r="AS15" i="53"/>
  <c r="AT13" i="53"/>
  <c r="AS13" i="53"/>
  <c r="AT11" i="53"/>
  <c r="AS11" i="53"/>
  <c r="AT9" i="53"/>
  <c r="AS9" i="53"/>
  <c r="AT7" i="53"/>
  <c r="AS7" i="53"/>
  <c r="AT5" i="53"/>
  <c r="AS5" i="53"/>
  <c r="AS10" i="53"/>
  <c r="AT10" i="53"/>
  <c r="AS14" i="53"/>
  <c r="AT14" i="53"/>
  <c r="AS6" i="53"/>
  <c r="AT6" i="53"/>
</calcChain>
</file>

<file path=xl/sharedStrings.xml><?xml version="1.0" encoding="utf-8"?>
<sst xmlns="http://schemas.openxmlformats.org/spreadsheetml/2006/main" count="21876" uniqueCount="128">
  <si>
    <t>DAFTAR JADWAL DINAS PETUGAS HD DAMAN NOSS-F KALSEL</t>
  </si>
  <si>
    <t>BULAN FEBRUARI 2018</t>
  </si>
  <si>
    <t>NO.</t>
  </si>
  <si>
    <t>NAMA / NIK</t>
  </si>
  <si>
    <t>Ket</t>
  </si>
  <si>
    <t>P</t>
  </si>
  <si>
    <t>S</t>
  </si>
  <si>
    <t>L</t>
  </si>
  <si>
    <t>TOTAL</t>
  </si>
  <si>
    <t>30 hk</t>
  </si>
  <si>
    <t>31hk</t>
  </si>
  <si>
    <t>ADZUAR RAHMAN</t>
  </si>
  <si>
    <t>HD Daman</t>
  </si>
  <si>
    <t>KHAIRUL MURSALIN</t>
  </si>
  <si>
    <t>KURNIAWAN</t>
  </si>
  <si>
    <t>RAHMAT HIDAYATULLAH</t>
  </si>
  <si>
    <t>C</t>
  </si>
  <si>
    <t>PANCAR HANDAYANI</t>
  </si>
  <si>
    <t>NURHIDAYAH</t>
  </si>
  <si>
    <t>RAHMEGAWATI</t>
  </si>
  <si>
    <t>CHANDRA FERSIANDANA</t>
  </si>
  <si>
    <t>Tek. Onsite</t>
  </si>
  <si>
    <t>TOMY OKTARIANTO</t>
  </si>
  <si>
    <t>Paraf pengawas</t>
  </si>
  <si>
    <t>CATATAN  :</t>
  </si>
  <si>
    <t>1.  Datang dinas 15 menit sebelum jam dinas</t>
  </si>
  <si>
    <t>2.  Pakaian rapi</t>
  </si>
  <si>
    <t>3.  Jam Dinas pagi  08.00 s/d Jam 17.00</t>
  </si>
  <si>
    <t>4.  Jam Dinas siang : 14.00 s/d 22.00</t>
  </si>
  <si>
    <t>5. Jam Istrirahat : Senin S/d kamis jam 12.30 s/d 13.30</t>
  </si>
  <si>
    <t xml:space="preserve">                             Jum,at Jam 12.00 s/d 14.00</t>
  </si>
  <si>
    <t>6.  Jam Istirahat Dinas siang : Senin s/d minggu 18.30 s/d 19,30</t>
  </si>
  <si>
    <t>7.  Bila berhalangan hadir bisa tukar hari/jam Dinas sesama petugas</t>
  </si>
  <si>
    <t>8. Mohon konfirmasi 1 hari sebelum ada pertukaran jadwal atau ijin tidak masuk di group telegram Tim RFS</t>
  </si>
  <si>
    <t>Mengetahui / Menyetujui</t>
  </si>
  <si>
    <t xml:space="preserve">Banjarmasin, 29 Desember 2017 </t>
  </si>
  <si>
    <t>Manager Access Data Managemen</t>
  </si>
  <si>
    <t>Dibuat oleh :</t>
  </si>
  <si>
    <t>TEGUH BUDIYONO</t>
  </si>
  <si>
    <t>SAWIYO</t>
  </si>
  <si>
    <t>NIK.730578</t>
  </si>
  <si>
    <t>NIK. 623316</t>
  </si>
  <si>
    <t>MUHAMMAD SOFYANSURI</t>
  </si>
  <si>
    <t>Banjarmasin, 31 Januari 2018</t>
  </si>
  <si>
    <t>BULAN MARET 2018</t>
  </si>
  <si>
    <t>I</t>
  </si>
  <si>
    <t>Banjarmasin, 28 Februari 2018</t>
  </si>
  <si>
    <t>YUDI RAHMANI</t>
  </si>
  <si>
    <t>NIK. 840003</t>
  </si>
  <si>
    <t>BULAN APRIL 2018</t>
  </si>
  <si>
    <t>HD FALLOUT</t>
  </si>
  <si>
    <t>DITHA RAMADHANTY</t>
  </si>
  <si>
    <t>ANDIKA</t>
  </si>
  <si>
    <t>MUHAMMAD ZAINUDDIN Z.</t>
  </si>
  <si>
    <t>Banjarmasin, 30  Maret  2018</t>
  </si>
  <si>
    <t>BULAN MEI 2018</t>
  </si>
  <si>
    <t>Banjarmasin, 30  April  2018</t>
  </si>
  <si>
    <t>BULAN JUNI 2018</t>
  </si>
  <si>
    <t>BULAN JULI 2018</t>
  </si>
  <si>
    <t>BULAN AGUSTUS 2018</t>
  </si>
  <si>
    <t>DESTI YASIFA</t>
  </si>
  <si>
    <t>Banjarmasin, 31  Juli  2018</t>
  </si>
  <si>
    <t>IWAN NOVIANI</t>
  </si>
  <si>
    <t>NIK.720568</t>
  </si>
  <si>
    <t>BULAN SEPTEMBER 2018</t>
  </si>
  <si>
    <t>BULAN NOVEMBER 2018</t>
  </si>
  <si>
    <t>ADZUAR RAHMAN/66607</t>
  </si>
  <si>
    <t>KHAIRUL MURSALIN/99404</t>
  </si>
  <si>
    <t>KURNIAWAN/83023</t>
  </si>
  <si>
    <t>RAHMAT HIDAYATULLAH/99402</t>
  </si>
  <si>
    <t>MUHAMMAD SOFYANSURI/99405</t>
  </si>
  <si>
    <t>TOMY OKTARIANTO/99397</t>
  </si>
  <si>
    <t>CHANDRA FERSIANDANA/99400</t>
  </si>
  <si>
    <t>NURHIDAYAH/99406</t>
  </si>
  <si>
    <t>PANCAR HANDAYANI/99410</t>
  </si>
  <si>
    <t>RAHMEGAWATI/99408</t>
  </si>
  <si>
    <t>DESTI YASIFA/101181</t>
  </si>
  <si>
    <t>Banjarmasin, 1  Oktober  2018</t>
  </si>
  <si>
    <t>BUNGA TITANIA</t>
  </si>
  <si>
    <t>RUSDA MAULIDA</t>
  </si>
  <si>
    <t>MUHAMMAD RIFAI</t>
  </si>
  <si>
    <t>M.HAFIZ AZHAR/101180</t>
  </si>
  <si>
    <t>Banjarmasin, 31  Oktober  2018</t>
  </si>
  <si>
    <t>BULAN DESEMBER 2018</t>
  </si>
  <si>
    <t>BULAN FEBRUARI 2019</t>
  </si>
  <si>
    <t>BULAN MARET 2019</t>
  </si>
  <si>
    <t>BULAN APRIL 2019</t>
  </si>
  <si>
    <t>BULAN MEI 2019</t>
  </si>
  <si>
    <t>Banjarmasin, 30  April  2019</t>
  </si>
  <si>
    <t>MASUK</t>
  </si>
  <si>
    <t>Banjarmasin, 30  Mei  2019</t>
  </si>
  <si>
    <t>BULAN JULI 2019</t>
  </si>
  <si>
    <t>Banjarmasin, 30  Juni  2019</t>
  </si>
  <si>
    <t>BULAN AGUSTUS 2019</t>
  </si>
  <si>
    <t>ADZUARRAHMAN/66607</t>
  </si>
  <si>
    <t>Banjarmasin, 31  Juli  2019</t>
  </si>
  <si>
    <t>BULAN SEPTEMBER 2019</t>
  </si>
  <si>
    <t>Banjarmasin, 31  Agustus  2019</t>
  </si>
  <si>
    <t>BULAN DESEMBER 2019</t>
  </si>
  <si>
    <t>NO</t>
  </si>
  <si>
    <t>No</t>
  </si>
  <si>
    <t>NIK</t>
  </si>
  <si>
    <t>NAMA</t>
  </si>
  <si>
    <t>ADZUARRAHMAN</t>
  </si>
  <si>
    <t>HD DAMAN</t>
  </si>
  <si>
    <t>PARAF PENGAWAS</t>
  </si>
  <si>
    <t>BULAN JANUARI 2020</t>
  </si>
  <si>
    <t>BULAN FEBRUARI 2020</t>
  </si>
  <si>
    <t>BULAN MARET 2020</t>
  </si>
  <si>
    <t>BULAN APRIL 2020</t>
  </si>
  <si>
    <t>BULAN MEI 2020</t>
  </si>
  <si>
    <t>BULAN MEI DAN POSKO RAFI 2020</t>
  </si>
  <si>
    <t>BULAN JUNI 2020</t>
  </si>
  <si>
    <t>BULAN JULI 2020</t>
  </si>
  <si>
    <t>-</t>
  </si>
  <si>
    <t>BULAN AGUSTUS 2020</t>
  </si>
  <si>
    <t>BULAN SEPTEMBER 2020</t>
  </si>
  <si>
    <t>BULAN OKTOBER 2020</t>
  </si>
  <si>
    <t>BULAN NOVEMBER 2020</t>
  </si>
  <si>
    <t>BULAN DESEMBER 2020</t>
  </si>
  <si>
    <t>BULAN JANUARI 2021</t>
  </si>
  <si>
    <t>BULAN FEBRUARI 2021</t>
  </si>
  <si>
    <t>BULAN MARET 2021</t>
  </si>
  <si>
    <t>BULAN APRIL 2021</t>
  </si>
  <si>
    <t>BULAN MEI 2021</t>
  </si>
  <si>
    <t>BULAN JUNI 2021</t>
  </si>
  <si>
    <t>BULAN JULI 2021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</si>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</sst>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[$-409]General"/>
    <numFmt numFmtId="166" formatCode="mm/yy"/>
    <numFmt numFmtId="167" formatCode="[$$-409]#,##0.00;[Red]&quot;-&quot;[$$-409]#,##0.00"/>
  </numFmts>
  <fonts count="75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b/>
      <sz val="16"/>
      <color rgb="FF000000"/>
      <name val="Times New Roman"/>
      <family val="1"/>
    </font>
    <font>
      <sz val="10"/>
      <color rgb="FF000000"/>
      <name val="Arial"/>
      <family val="2"/>
    </font>
    <font>
      <b/>
      <sz val="19"/>
      <color rgb="FF000000"/>
      <name val="Times New Roman"/>
      <family val="1"/>
    </font>
    <font>
      <b/>
      <sz val="12"/>
      <color theme="1"/>
      <name val="Tahoma"/>
      <family val="2"/>
    </font>
    <font>
      <b/>
      <sz val="12"/>
      <name val="Arial"/>
      <family val="2"/>
    </font>
    <font>
      <sz val="13"/>
      <color theme="1"/>
      <name val="Franklin Gothic Demi Cond"/>
      <family val="2"/>
    </font>
    <font>
      <sz val="14"/>
      <color theme="1"/>
      <name val="Franklin Gothic Medium"/>
      <family val="2"/>
    </font>
    <font>
      <b/>
      <sz val="10"/>
      <color rgb="FF000000"/>
      <name val="Tahoma"/>
      <family val="2"/>
    </font>
    <font>
      <i/>
      <sz val="14"/>
      <color theme="1"/>
      <name val="Franklin Gothic Medium"/>
      <family val="2"/>
    </font>
    <font>
      <b/>
      <sz val="14"/>
      <color rgb="FF000000"/>
      <name val="Tahoma"/>
      <family val="2"/>
    </font>
    <font>
      <b/>
      <sz val="12"/>
      <color rgb="FF00000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sz val="15"/>
      <color theme="1"/>
      <name val="Arial"/>
      <family val="2"/>
    </font>
    <font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11"/>
      <color rgb="FF000000"/>
      <name val="Calibri"/>
      <family val="2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Franklin Gothic Medium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1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2"/>
      <color rgb="FF000000"/>
      <name val="Tahoma"/>
      <family val="2"/>
    </font>
    <font>
      <b/>
      <sz val="15"/>
      <color theme="1"/>
      <name val="Tahoma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5"/>
      <color rgb="FF000000"/>
      <name val="Tahoma"/>
      <family val="2"/>
    </font>
    <font>
      <b/>
      <sz val="15"/>
      <color rgb="FF000000"/>
      <name val="Arial"/>
      <family val="2"/>
    </font>
    <font>
      <b/>
      <u/>
      <sz val="10"/>
      <color rgb="FF000000"/>
      <name val="Arial"/>
      <family val="2"/>
    </font>
    <font>
      <sz val="15"/>
      <color rgb="FF000000"/>
      <name val="Arial"/>
      <family val="2"/>
    </font>
    <font>
      <b/>
      <sz val="15"/>
      <color rgb="FF000000"/>
      <name val="Times New Roman"/>
      <family val="1"/>
    </font>
    <font>
      <b/>
      <i/>
      <u/>
      <sz val="11"/>
      <color theme="1"/>
      <name val="Arial"/>
      <family val="2"/>
    </font>
    <font>
      <b/>
      <i/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9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EF6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3FF0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1DFF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73EDF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E98B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9B9B"/>
        <bgColor indexed="64"/>
      </patternFill>
    </fill>
    <fill>
      <patternFill patternType="solid">
        <fgColor rgb="FFFFBD5B"/>
        <bgColor indexed="64"/>
      </patternFill>
    </fill>
    <fill>
      <patternFill patternType="solid">
        <fgColor rgb="FFD729A5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D6E63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</borders>
  <cellStyleXfs count="9">
    <xf numFmtId="0" fontId="0" fillId="0" borderId="0"/>
    <xf numFmtId="164" fontId="43" fillId="0" borderId="0" applyFont="0" applyFill="0" applyBorder="0" applyAlignment="0" applyProtection="0"/>
    <xf numFmtId="167" fontId="41" fillId="0" borderId="0"/>
    <xf numFmtId="165" fontId="3" fillId="0" borderId="0"/>
    <xf numFmtId="0" fontId="42" fillId="0" borderId="0">
      <alignment horizontal="center"/>
    </xf>
    <xf numFmtId="0" fontId="16" fillId="0" borderId="0"/>
    <xf numFmtId="0" fontId="42" fillId="0" borderId="0">
      <alignment horizontal="center" textRotation="90"/>
    </xf>
    <xf numFmtId="165" fontId="23" fillId="0" borderId="0"/>
    <xf numFmtId="0" fontId="41" fillId="0" borderId="0"/>
  </cellStyleXfs>
  <cellXfs count="33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center"/>
    </xf>
    <xf numFmtId="165" fontId="3" fillId="0" borderId="0" xfId="3" applyFont="1" applyFill="1" applyBorder="1"/>
    <xf numFmtId="165" fontId="4" fillId="0" borderId="0" xfId="3" applyFont="1" applyFill="1" applyBorder="1" applyAlignment="1">
      <alignment horizontal="center" vertical="center"/>
    </xf>
    <xf numFmtId="165" fontId="5" fillId="0" borderId="1" xfId="3" applyFont="1" applyFill="1" applyBorder="1" applyAlignment="1">
      <alignment horizontal="center" vertical="center"/>
    </xf>
    <xf numFmtId="165" fontId="6" fillId="0" borderId="1" xfId="7" applyFont="1" applyFill="1" applyBorder="1" applyAlignment="1">
      <alignment horizontal="center" vertical="center"/>
    </xf>
    <xf numFmtId="165" fontId="7" fillId="0" borderId="1" xfId="3" applyFont="1" applyFill="1" applyBorder="1" applyAlignment="1">
      <alignment horizontal="center" vertical="center"/>
    </xf>
    <xf numFmtId="165" fontId="8" fillId="0" borderId="1" xfId="3" applyFont="1" applyFill="1" applyBorder="1" applyAlignment="1">
      <alignment vertical="center"/>
    </xf>
    <xf numFmtId="165" fontId="6" fillId="2" borderId="1" xfId="7" applyFont="1" applyFill="1" applyBorder="1" applyAlignment="1">
      <alignment horizontal="center" vertical="center"/>
    </xf>
    <xf numFmtId="165" fontId="6" fillId="3" borderId="1" xfId="7" applyFont="1" applyFill="1" applyBorder="1" applyAlignment="1">
      <alignment horizontal="center" vertical="center"/>
    </xf>
    <xf numFmtId="165" fontId="9" fillId="0" borderId="1" xfId="3" applyFont="1" applyFill="1" applyBorder="1" applyAlignment="1">
      <alignment horizontal="left" vertical="center"/>
    </xf>
    <xf numFmtId="165" fontId="9" fillId="0" borderId="2" xfId="3" applyFont="1" applyFill="1" applyBorder="1" applyAlignment="1">
      <alignment horizontal="left" vertical="center"/>
    </xf>
    <xf numFmtId="165" fontId="11" fillId="0" borderId="0" xfId="3" applyFont="1" applyFill="1" applyBorder="1" applyAlignment="1">
      <alignment horizontal="center"/>
    </xf>
    <xf numFmtId="165" fontId="6" fillId="0" borderId="1" xfId="3" applyFont="1" applyFill="1" applyBorder="1" applyAlignment="1">
      <alignment horizontal="center"/>
    </xf>
    <xf numFmtId="165" fontId="6" fillId="0" borderId="5" xfId="3" applyFont="1" applyFill="1" applyBorder="1" applyAlignment="1">
      <alignment horizontal="center"/>
    </xf>
    <xf numFmtId="165" fontId="12" fillId="0" borderId="6" xfId="3" applyFont="1" applyFill="1" applyBorder="1" applyAlignment="1">
      <alignment horizontal="center"/>
    </xf>
    <xf numFmtId="165" fontId="12" fillId="0" borderId="0" xfId="3" applyFont="1" applyFill="1" applyBorder="1" applyAlignment="1">
      <alignment horizontal="center"/>
    </xf>
    <xf numFmtId="165" fontId="13" fillId="0" borderId="0" xfId="3" applyFont="1" applyFill="1" applyBorder="1" applyAlignment="1">
      <alignment vertical="center"/>
    </xf>
    <xf numFmtId="165" fontId="12" fillId="0" borderId="0" xfId="3" applyFont="1" applyFill="1" applyBorder="1" applyAlignment="1">
      <alignment vertical="center"/>
    </xf>
    <xf numFmtId="165" fontId="14" fillId="0" borderId="0" xfId="3" applyFont="1" applyFill="1" applyBorder="1" applyAlignment="1">
      <alignment vertical="center"/>
    </xf>
    <xf numFmtId="165" fontId="15" fillId="0" borderId="0" xfId="3" applyFont="1" applyFill="1" applyBorder="1" applyAlignment="1">
      <alignment horizontal="center"/>
    </xf>
    <xf numFmtId="165" fontId="14" fillId="0" borderId="0" xfId="3" applyFont="1" applyFill="1" applyBorder="1" applyAlignment="1">
      <alignment horizontal="left"/>
    </xf>
    <xf numFmtId="0" fontId="16" fillId="0" borderId="0" xfId="5" applyFont="1"/>
    <xf numFmtId="165" fontId="14" fillId="0" borderId="0" xfId="3" applyFont="1" applyFill="1" applyBorder="1" applyAlignment="1">
      <alignment vertical="top"/>
    </xf>
    <xf numFmtId="165" fontId="17" fillId="0" borderId="0" xfId="3" applyFont="1" applyFill="1" applyBorder="1" applyAlignment="1">
      <alignment vertical="top"/>
    </xf>
    <xf numFmtId="165" fontId="12" fillId="0" borderId="0" xfId="3" applyFont="1" applyFill="1" applyBorder="1" applyAlignment="1"/>
    <xf numFmtId="165" fontId="18" fillId="0" borderId="0" xfId="3" applyFont="1" applyFill="1" applyBorder="1" applyAlignment="1"/>
    <xf numFmtId="165" fontId="12" fillId="0" borderId="0" xfId="3" applyFont="1" applyFill="1"/>
    <xf numFmtId="165" fontId="19" fillId="0" borderId="0" xfId="3" applyFont="1" applyFill="1"/>
    <xf numFmtId="165" fontId="12" fillId="0" borderId="0" xfId="3" applyFont="1" applyFill="1" applyBorder="1"/>
    <xf numFmtId="165" fontId="20" fillId="0" borderId="0" xfId="3" applyFont="1" applyFill="1" applyBorder="1"/>
    <xf numFmtId="165" fontId="20" fillId="0" borderId="0" xfId="3" applyFont="1" applyFill="1"/>
    <xf numFmtId="165" fontId="21" fillId="0" borderId="0" xfId="3" applyFont="1" applyFill="1"/>
    <xf numFmtId="165" fontId="22" fillId="0" borderId="0" xfId="3" applyFont="1" applyFill="1" applyBorder="1"/>
    <xf numFmtId="165" fontId="18" fillId="0" borderId="0" xfId="3" applyFont="1" applyFill="1" applyBorder="1"/>
    <xf numFmtId="165" fontId="23" fillId="0" borderId="0" xfId="7"/>
    <xf numFmtId="165" fontId="12" fillId="0" borderId="0" xfId="3" applyFont="1" applyFill="1" applyBorder="1" applyAlignment="1">
      <alignment horizontal="center" vertical="center"/>
    </xf>
    <xf numFmtId="165" fontId="6" fillId="5" borderId="1" xfId="3" applyFont="1" applyFill="1" applyBorder="1" applyAlignment="1">
      <alignment horizontal="center"/>
    </xf>
    <xf numFmtId="165" fontId="6" fillId="5" borderId="5" xfId="3" applyFont="1" applyFill="1" applyBorder="1" applyAlignment="1">
      <alignment horizontal="center"/>
    </xf>
    <xf numFmtId="165" fontId="24" fillId="0" borderId="0" xfId="3" applyFont="1" applyFill="1" applyBorder="1" applyAlignment="1">
      <alignment vertical="center"/>
    </xf>
    <xf numFmtId="165" fontId="25" fillId="0" borderId="0" xfId="3" applyFont="1" applyFill="1" applyBorder="1" applyAlignment="1">
      <alignment vertical="center"/>
    </xf>
    <xf numFmtId="165" fontId="15" fillId="0" borderId="0" xfId="3" applyFont="1" applyFill="1" applyAlignment="1">
      <alignment horizontal="center"/>
    </xf>
    <xf numFmtId="165" fontId="12" fillId="0" borderId="0" xfId="3" applyFont="1" applyFill="1" applyAlignment="1">
      <alignment horizontal="center"/>
    </xf>
    <xf numFmtId="166" fontId="12" fillId="0" borderId="0" xfId="3" applyNumberFormat="1" applyFont="1" applyFill="1" applyAlignment="1"/>
    <xf numFmtId="165" fontId="3" fillId="0" borderId="0" xfId="3" applyFont="1" applyFill="1"/>
    <xf numFmtId="166" fontId="12" fillId="0" borderId="0" xfId="3" applyNumberFormat="1" applyFont="1" applyFill="1"/>
    <xf numFmtId="165" fontId="6" fillId="5" borderId="1" xfId="7" applyFont="1" applyFill="1" applyBorder="1" applyAlignment="1">
      <alignment horizontal="center" vertical="center"/>
    </xf>
    <xf numFmtId="165" fontId="3" fillId="0" borderId="0" xfId="3" applyFont="1" applyFill="1" applyBorder="1" applyAlignment="1">
      <alignment horizontal="center"/>
    </xf>
    <xf numFmtId="166" fontId="20" fillId="0" borderId="0" xfId="3" applyNumberFormat="1" applyFont="1" applyFill="1" applyAlignment="1"/>
    <xf numFmtId="165" fontId="15" fillId="0" borderId="0" xfId="3" applyFont="1" applyFill="1"/>
    <xf numFmtId="165" fontId="21" fillId="0" borderId="0" xfId="3" applyFont="1" applyFill="1" applyBorder="1"/>
    <xf numFmtId="165" fontId="6" fillId="0" borderId="7" xfId="7" applyFont="1" applyFill="1" applyBorder="1" applyAlignment="1">
      <alignment horizontal="center" vertical="center"/>
    </xf>
    <xf numFmtId="165" fontId="12" fillId="5" borderId="0" xfId="3" applyFont="1" applyFill="1" applyBorder="1" applyAlignment="1">
      <alignment horizontal="center"/>
    </xf>
    <xf numFmtId="165" fontId="3" fillId="5" borderId="0" xfId="3" applyFont="1" applyFill="1" applyBorder="1" applyAlignment="1">
      <alignment horizontal="center"/>
    </xf>
    <xf numFmtId="49" fontId="15" fillId="0" borderId="0" xfId="3" applyNumberFormat="1" applyFont="1" applyFill="1" applyBorder="1" applyAlignment="1">
      <alignment horizontal="center"/>
    </xf>
    <xf numFmtId="165" fontId="15" fillId="0" borderId="0" xfId="3" applyFont="1" applyFill="1" applyBorder="1"/>
    <xf numFmtId="49" fontId="15" fillId="0" borderId="0" xfId="3" applyNumberFormat="1" applyFont="1" applyFill="1" applyBorder="1"/>
    <xf numFmtId="165" fontId="15" fillId="0" borderId="0" xfId="3" applyFont="1" applyFill="1" applyBorder="1" applyAlignment="1">
      <alignment horizontal="left"/>
    </xf>
    <xf numFmtId="165" fontId="20" fillId="0" borderId="0" xfId="3" applyFont="1" applyFill="1" applyBorder="1" applyAlignment="1">
      <alignment horizontal="center"/>
    </xf>
    <xf numFmtId="0" fontId="16" fillId="0" borderId="0" xfId="5"/>
    <xf numFmtId="0" fontId="16" fillId="0" borderId="0" xfId="5" applyAlignment="1">
      <alignment horizontal="center"/>
    </xf>
    <xf numFmtId="0" fontId="16" fillId="0" borderId="0" xfId="5" applyBorder="1"/>
    <xf numFmtId="0" fontId="16" fillId="0" borderId="0" xfId="5" applyBorder="1" applyAlignment="1">
      <alignment horizontal="center"/>
    </xf>
    <xf numFmtId="165" fontId="12" fillId="0" borderId="1" xfId="7" applyFont="1" applyFill="1" applyBorder="1" applyAlignment="1">
      <alignment horizontal="center" vertical="center"/>
    </xf>
    <xf numFmtId="0" fontId="26" fillId="6" borderId="1" xfId="5" applyFont="1" applyFill="1" applyBorder="1" applyAlignment="1">
      <alignment horizontal="center"/>
    </xf>
    <xf numFmtId="0" fontId="26" fillId="3" borderId="1" xfId="5" applyFont="1" applyFill="1" applyBorder="1" applyAlignment="1">
      <alignment horizontal="center"/>
    </xf>
    <xf numFmtId="0" fontId="26" fillId="7" borderId="1" xfId="5" applyFont="1" applyFill="1" applyBorder="1" applyAlignment="1">
      <alignment horizontal="center"/>
    </xf>
    <xf numFmtId="0" fontId="26" fillId="8" borderId="1" xfId="5" applyFont="1" applyFill="1" applyBorder="1" applyAlignment="1">
      <alignment horizontal="center"/>
    </xf>
    <xf numFmtId="0" fontId="26" fillId="9" borderId="1" xfId="5" applyFont="1" applyFill="1" applyBorder="1" applyAlignment="1">
      <alignment horizontal="center"/>
    </xf>
    <xf numFmtId="0" fontId="26" fillId="10" borderId="1" xfId="5" applyFont="1" applyFill="1" applyBorder="1" applyAlignment="1">
      <alignment horizontal="center"/>
    </xf>
    <xf numFmtId="165" fontId="27" fillId="0" borderId="1" xfId="3" applyFont="1" applyFill="1" applyBorder="1" applyAlignment="1">
      <alignment horizontal="center" vertical="center"/>
    </xf>
    <xf numFmtId="0" fontId="26" fillId="6" borderId="7" xfId="5" applyFont="1" applyFill="1" applyBorder="1" applyAlignment="1">
      <alignment horizontal="center"/>
    </xf>
    <xf numFmtId="0" fontId="26" fillId="3" borderId="7" xfId="5" applyFont="1" applyFill="1" applyBorder="1" applyAlignment="1">
      <alignment horizontal="center"/>
    </xf>
    <xf numFmtId="0" fontId="26" fillId="7" borderId="7" xfId="5" applyFont="1" applyFill="1" applyBorder="1" applyAlignment="1">
      <alignment horizontal="center"/>
    </xf>
    <xf numFmtId="0" fontId="26" fillId="8" borderId="7" xfId="5" applyFont="1" applyFill="1" applyBorder="1" applyAlignment="1">
      <alignment horizontal="center"/>
    </xf>
    <xf numFmtId="0" fontId="26" fillId="9" borderId="7" xfId="5" applyFont="1" applyFill="1" applyBorder="1"/>
    <xf numFmtId="0" fontId="26" fillId="10" borderId="7" xfId="5" applyFont="1" applyFill="1" applyBorder="1" applyAlignment="1">
      <alignment horizontal="center"/>
    </xf>
    <xf numFmtId="0" fontId="26" fillId="11" borderId="7" xfId="5" applyFont="1" applyFill="1" applyBorder="1" applyAlignment="1">
      <alignment horizontal="center"/>
    </xf>
    <xf numFmtId="0" fontId="26" fillId="6" borderId="8" xfId="5" applyFont="1" applyFill="1" applyBorder="1" applyAlignment="1">
      <alignment horizontal="center"/>
    </xf>
    <xf numFmtId="0" fontId="26" fillId="3" borderId="8" xfId="5" applyFont="1" applyFill="1" applyBorder="1" applyAlignment="1">
      <alignment horizontal="center"/>
    </xf>
    <xf numFmtId="0" fontId="26" fillId="7" borderId="8" xfId="5" applyFont="1" applyFill="1" applyBorder="1" applyAlignment="1">
      <alignment horizontal="center"/>
    </xf>
    <xf numFmtId="0" fontId="26" fillId="8" borderId="8" xfId="5" applyFont="1" applyFill="1" applyBorder="1" applyAlignment="1">
      <alignment horizontal="center"/>
    </xf>
    <xf numFmtId="0" fontId="26" fillId="9" borderId="8" xfId="5" applyFont="1" applyFill="1" applyBorder="1"/>
    <xf numFmtId="0" fontId="26" fillId="10" borderId="8" xfId="5" applyFont="1" applyFill="1" applyBorder="1" applyAlignment="1">
      <alignment horizontal="center"/>
    </xf>
    <xf numFmtId="0" fontId="16" fillId="0" borderId="0" xfId="5" applyAlignment="1">
      <alignment horizontal="left" vertical="center"/>
    </xf>
    <xf numFmtId="0" fontId="28" fillId="0" borderId="7" xfId="5" applyFont="1" applyFill="1" applyBorder="1" applyAlignment="1">
      <alignment horizontal="center"/>
    </xf>
    <xf numFmtId="0" fontId="28" fillId="0" borderId="9" xfId="5" applyFont="1" applyFill="1" applyBorder="1" applyAlignment="1">
      <alignment horizontal="center"/>
    </xf>
    <xf numFmtId="0" fontId="28" fillId="0" borderId="1" xfId="5" applyFont="1" applyFill="1" applyBorder="1" applyAlignment="1">
      <alignment horizontal="center"/>
    </xf>
    <xf numFmtId="165" fontId="23" fillId="0" borderId="0" xfId="7" applyFill="1"/>
    <xf numFmtId="0" fontId="16" fillId="12" borderId="4" xfId="5" applyFont="1" applyFill="1" applyBorder="1" applyAlignment="1">
      <alignment horizontal="center"/>
    </xf>
    <xf numFmtId="0" fontId="16" fillId="12" borderId="3" xfId="5" applyFont="1" applyFill="1" applyBorder="1" applyAlignment="1">
      <alignment horizontal="center"/>
    </xf>
    <xf numFmtId="0" fontId="29" fillId="5" borderId="0" xfId="5" applyFont="1" applyFill="1"/>
    <xf numFmtId="0" fontId="26" fillId="5" borderId="0" xfId="5" applyFont="1" applyFill="1"/>
    <xf numFmtId="0" fontId="16" fillId="5" borderId="0" xfId="5" applyFill="1"/>
    <xf numFmtId="164" fontId="16" fillId="0" borderId="0" xfId="1" applyFont="1"/>
    <xf numFmtId="165" fontId="6" fillId="13" borderId="1" xfId="7" applyFont="1" applyFill="1" applyBorder="1" applyAlignment="1">
      <alignment horizontal="center" vertical="center"/>
    </xf>
    <xf numFmtId="165" fontId="6" fillId="14" borderId="1" xfId="7" applyFont="1" applyFill="1" applyBorder="1" applyAlignment="1">
      <alignment horizontal="center" vertical="center"/>
    </xf>
    <xf numFmtId="165" fontId="6" fillId="13" borderId="7" xfId="7" applyFont="1" applyFill="1" applyBorder="1" applyAlignment="1">
      <alignment horizontal="center" vertical="center"/>
    </xf>
    <xf numFmtId="165" fontId="30" fillId="5" borderId="0" xfId="3" applyFont="1" applyFill="1" applyBorder="1" applyAlignment="1">
      <alignment horizontal="left" vertical="center"/>
    </xf>
    <xf numFmtId="165" fontId="6" fillId="7" borderId="1" xfId="7" applyFont="1" applyFill="1" applyBorder="1" applyAlignment="1">
      <alignment horizontal="center" vertical="center"/>
    </xf>
    <xf numFmtId="165" fontId="6" fillId="15" borderId="1" xfId="7" applyFont="1" applyFill="1" applyBorder="1" applyAlignment="1">
      <alignment horizontal="center" vertical="center"/>
    </xf>
    <xf numFmtId="165" fontId="6" fillId="14" borderId="7" xfId="7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/>
    <xf numFmtId="165" fontId="31" fillId="0" borderId="0" xfId="3" applyFont="1" applyFill="1" applyBorder="1" applyAlignment="1">
      <alignment vertical="center"/>
    </xf>
    <xf numFmtId="165" fontId="32" fillId="0" borderId="1" xfId="3" applyFont="1" applyFill="1" applyBorder="1" applyAlignment="1">
      <alignment horizontal="center" vertical="center"/>
    </xf>
    <xf numFmtId="165" fontId="33" fillId="0" borderId="1" xfId="3" applyFont="1" applyFill="1" applyBorder="1" applyAlignment="1">
      <alignment horizontal="center" vertical="center"/>
    </xf>
    <xf numFmtId="165" fontId="11" fillId="0" borderId="1" xfId="3" applyFont="1" applyFill="1" applyBorder="1" applyAlignment="1">
      <alignment horizontal="center" vertical="center"/>
    </xf>
    <xf numFmtId="165" fontId="31" fillId="0" borderId="10" xfId="3" applyFont="1" applyFill="1" applyBorder="1" applyAlignment="1">
      <alignment vertical="center"/>
    </xf>
    <xf numFmtId="165" fontId="31" fillId="0" borderId="11" xfId="3" applyFont="1" applyFill="1" applyBorder="1" applyAlignment="1">
      <alignment vertical="center"/>
    </xf>
    <xf numFmtId="165" fontId="6" fillId="6" borderId="1" xfId="7" applyFont="1" applyFill="1" applyBorder="1" applyAlignment="1">
      <alignment horizontal="center" vertical="center"/>
    </xf>
    <xf numFmtId="165" fontId="11" fillId="0" borderId="12" xfId="3" applyFont="1" applyFill="1" applyBorder="1" applyAlignment="1">
      <alignment horizontal="center"/>
    </xf>
    <xf numFmtId="165" fontId="31" fillId="0" borderId="13" xfId="3" applyFont="1" applyFill="1" applyBorder="1" applyAlignment="1">
      <alignment vertical="center"/>
    </xf>
    <xf numFmtId="165" fontId="6" fillId="13" borderId="1" xfId="3" applyFont="1" applyFill="1" applyBorder="1" applyAlignment="1">
      <alignment horizontal="center"/>
    </xf>
    <xf numFmtId="165" fontId="6" fillId="13" borderId="5" xfId="3" applyFont="1" applyFill="1" applyBorder="1" applyAlignment="1">
      <alignment horizontal="center"/>
    </xf>
    <xf numFmtId="165" fontId="17" fillId="0" borderId="0" xfId="3" applyFont="1" applyFill="1" applyBorder="1" applyAlignment="1">
      <alignment vertical="center"/>
    </xf>
    <xf numFmtId="165" fontId="17" fillId="0" borderId="0" xfId="3" applyFont="1" applyFill="1" applyBorder="1"/>
    <xf numFmtId="165" fontId="34" fillId="0" borderId="0" xfId="7" applyFont="1"/>
    <xf numFmtId="0" fontId="16" fillId="16" borderId="0" xfId="5" applyFill="1" applyAlignment="1">
      <alignment horizontal="center"/>
    </xf>
    <xf numFmtId="0" fontId="16" fillId="12" borderId="0" xfId="5" applyFill="1" applyAlignment="1">
      <alignment horizontal="center"/>
    </xf>
    <xf numFmtId="0" fontId="16" fillId="7" borderId="0" xfId="5" applyFill="1" applyAlignment="1">
      <alignment horizontal="center"/>
    </xf>
    <xf numFmtId="0" fontId="16" fillId="8" borderId="0" xfId="5" applyFill="1" applyAlignment="1">
      <alignment horizontal="center"/>
    </xf>
    <xf numFmtId="0" fontId="16" fillId="5" borderId="0" xfId="5" applyFill="1" applyAlignment="1">
      <alignment horizontal="center"/>
    </xf>
    <xf numFmtId="0" fontId="16" fillId="10" borderId="0" xfId="5" applyFill="1" applyAlignment="1">
      <alignment horizontal="center"/>
    </xf>
    <xf numFmtId="165" fontId="28" fillId="0" borderId="1" xfId="7" applyFont="1" applyFill="1" applyBorder="1" applyAlignment="1">
      <alignment horizontal="center" vertical="center"/>
    </xf>
    <xf numFmtId="165" fontId="6" fillId="11" borderId="1" xfId="7" applyFont="1" applyFill="1" applyBorder="1" applyAlignment="1">
      <alignment horizontal="center" vertical="center"/>
    </xf>
    <xf numFmtId="165" fontId="6" fillId="11" borderId="1" xfId="3" applyFont="1" applyFill="1" applyBorder="1" applyAlignment="1">
      <alignment horizontal="center"/>
    </xf>
    <xf numFmtId="165" fontId="6" fillId="11" borderId="5" xfId="3" applyFont="1" applyFill="1" applyBorder="1" applyAlignment="1">
      <alignment horizontal="center"/>
    </xf>
    <xf numFmtId="165" fontId="31" fillId="5" borderId="0" xfId="3" applyFont="1" applyFill="1" applyBorder="1" applyAlignment="1">
      <alignment vertical="center"/>
    </xf>
    <xf numFmtId="165" fontId="4" fillId="5" borderId="0" xfId="3" applyFont="1" applyFill="1" applyBorder="1" applyAlignment="1">
      <alignment horizontal="center" vertical="center"/>
    </xf>
    <xf numFmtId="165" fontId="32" fillId="5" borderId="1" xfId="3" applyFont="1" applyFill="1" applyBorder="1" applyAlignment="1">
      <alignment horizontal="center" vertical="center"/>
    </xf>
    <xf numFmtId="165" fontId="33" fillId="5" borderId="1" xfId="3" applyFont="1" applyFill="1" applyBorder="1" applyAlignment="1">
      <alignment horizontal="center" vertical="center"/>
    </xf>
    <xf numFmtId="165" fontId="11" fillId="5" borderId="1" xfId="3" applyFont="1" applyFill="1" applyBorder="1" applyAlignment="1">
      <alignment horizontal="center" vertical="center"/>
    </xf>
    <xf numFmtId="165" fontId="31" fillId="5" borderId="10" xfId="3" applyFont="1" applyFill="1" applyBorder="1" applyAlignment="1">
      <alignment vertical="center"/>
    </xf>
    <xf numFmtId="165" fontId="31" fillId="5" borderId="11" xfId="3" applyFont="1" applyFill="1" applyBorder="1" applyAlignment="1">
      <alignment vertical="center"/>
    </xf>
    <xf numFmtId="165" fontId="12" fillId="17" borderId="0" xfId="3" applyFont="1" applyFill="1" applyBorder="1" applyAlignment="1">
      <alignment horizontal="center" vertical="center"/>
    </xf>
    <xf numFmtId="165" fontId="6" fillId="18" borderId="1" xfId="7" applyFont="1" applyFill="1" applyBorder="1" applyAlignment="1">
      <alignment horizontal="center" vertical="center"/>
    </xf>
    <xf numFmtId="165" fontId="6" fillId="18" borderId="1" xfId="3" applyFont="1" applyFill="1" applyBorder="1" applyAlignment="1">
      <alignment horizontal="center"/>
    </xf>
    <xf numFmtId="165" fontId="6" fillId="18" borderId="5" xfId="3" applyFont="1" applyFill="1" applyBorder="1" applyAlignment="1">
      <alignment horizontal="center"/>
    </xf>
    <xf numFmtId="165" fontId="35" fillId="0" borderId="1" xfId="3" applyFont="1" applyFill="1" applyBorder="1"/>
    <xf numFmtId="165" fontId="6" fillId="10" borderId="1" xfId="7" applyFont="1" applyFill="1" applyBorder="1" applyAlignment="1">
      <alignment horizontal="center" vertical="center"/>
    </xf>
    <xf numFmtId="165" fontId="6" fillId="19" borderId="1" xfId="7" applyFont="1" applyFill="1" applyBorder="1" applyAlignment="1">
      <alignment horizontal="center" vertical="center"/>
    </xf>
    <xf numFmtId="165" fontId="6" fillId="20" borderId="1" xfId="7" applyFont="1" applyFill="1" applyBorder="1" applyAlignment="1">
      <alignment horizontal="center" vertical="center"/>
    </xf>
    <xf numFmtId="165" fontId="18" fillId="7" borderId="1" xfId="7" applyFont="1" applyFill="1" applyBorder="1" applyAlignment="1">
      <alignment horizontal="center" vertical="center"/>
    </xf>
    <xf numFmtId="165" fontId="6" fillId="21" borderId="1" xfId="3" applyFont="1" applyFill="1" applyBorder="1" applyAlignment="1">
      <alignment horizontal="center"/>
    </xf>
    <xf numFmtId="165" fontId="6" fillId="22" borderId="1" xfId="3" applyFont="1" applyFill="1" applyBorder="1" applyAlignment="1">
      <alignment horizontal="center"/>
    </xf>
    <xf numFmtId="165" fontId="6" fillId="23" borderId="5" xfId="3" applyFont="1" applyFill="1" applyBorder="1" applyAlignment="1">
      <alignment horizontal="center"/>
    </xf>
    <xf numFmtId="165" fontId="6" fillId="23" borderId="1" xfId="3" applyFont="1" applyFill="1" applyBorder="1" applyAlignment="1">
      <alignment horizontal="center"/>
    </xf>
    <xf numFmtId="165" fontId="6" fillId="0" borderId="1" xfId="3" applyFont="1" applyFill="1" applyBorder="1" applyAlignment="1">
      <alignment horizontal="center" vertical="center"/>
    </xf>
    <xf numFmtId="165" fontId="6" fillId="7" borderId="1" xfId="3" applyFont="1" applyFill="1" applyBorder="1" applyAlignment="1">
      <alignment horizontal="center"/>
    </xf>
    <xf numFmtId="0" fontId="28" fillId="24" borderId="7" xfId="5" applyFont="1" applyFill="1" applyBorder="1" applyAlignment="1">
      <alignment horizontal="center"/>
    </xf>
    <xf numFmtId="165" fontId="25" fillId="5" borderId="0" xfId="3" applyFont="1" applyFill="1" applyBorder="1" applyAlignment="1">
      <alignment vertical="center"/>
    </xf>
    <xf numFmtId="165" fontId="36" fillId="5" borderId="1" xfId="3" applyFont="1" applyFill="1" applyBorder="1" applyAlignment="1">
      <alignment horizontal="center" vertical="center"/>
    </xf>
    <xf numFmtId="165" fontId="25" fillId="5" borderId="10" xfId="3" applyFont="1" applyFill="1" applyBorder="1" applyAlignment="1">
      <alignment vertical="center"/>
    </xf>
    <xf numFmtId="165" fontId="25" fillId="5" borderId="11" xfId="3" applyFont="1" applyFill="1" applyBorder="1" applyAlignment="1">
      <alignment vertical="center"/>
    </xf>
    <xf numFmtId="165" fontId="6" fillId="25" borderId="1" xfId="7" applyFont="1" applyFill="1" applyBorder="1" applyAlignment="1">
      <alignment horizontal="center" vertical="center"/>
    </xf>
    <xf numFmtId="165" fontId="25" fillId="0" borderId="13" xfId="3" applyFont="1" applyFill="1" applyBorder="1" applyAlignment="1">
      <alignment vertical="center"/>
    </xf>
    <xf numFmtId="165" fontId="37" fillId="0" borderId="0" xfId="3" applyFont="1" applyFill="1" applyBorder="1" applyAlignment="1">
      <alignment vertical="center"/>
    </xf>
    <xf numFmtId="165" fontId="38" fillId="0" borderId="0" xfId="3" applyFont="1" applyFill="1" applyBorder="1" applyAlignment="1">
      <alignment vertical="center"/>
    </xf>
    <xf numFmtId="165" fontId="15" fillId="0" borderId="0" xfId="3" applyFont="1" applyFill="1" applyBorder="1" applyAlignment="1">
      <alignment vertical="center"/>
    </xf>
    <xf numFmtId="165" fontId="15" fillId="0" borderId="0" xfId="3" applyFont="1" applyFill="1" applyBorder="1" applyAlignment="1">
      <alignment vertical="top"/>
    </xf>
    <xf numFmtId="165" fontId="37" fillId="0" borderId="0" xfId="3" applyFont="1" applyFill="1" applyBorder="1" applyAlignment="1">
      <alignment vertical="top"/>
    </xf>
    <xf numFmtId="165" fontId="39" fillId="0" borderId="0" xfId="3" applyFont="1" applyFill="1"/>
    <xf numFmtId="165" fontId="37" fillId="0" borderId="0" xfId="3" applyFont="1" applyFill="1" applyBorder="1"/>
    <xf numFmtId="165" fontId="6" fillId="24" borderId="1" xfId="3" applyFont="1" applyFill="1" applyBorder="1" applyAlignment="1">
      <alignment horizontal="center"/>
    </xf>
    <xf numFmtId="165" fontId="35" fillId="7" borderId="1" xfId="3" applyFont="1" applyFill="1" applyBorder="1"/>
    <xf numFmtId="165" fontId="11" fillId="5" borderId="14" xfId="3" applyFont="1" applyFill="1" applyBorder="1" applyAlignment="1">
      <alignment horizontal="center" vertical="center"/>
    </xf>
    <xf numFmtId="165" fontId="25" fillId="5" borderId="15" xfId="3" applyFont="1" applyFill="1" applyBorder="1" applyAlignment="1">
      <alignment vertical="center"/>
    </xf>
    <xf numFmtId="165" fontId="11" fillId="5" borderId="16" xfId="3" applyFont="1" applyFill="1" applyBorder="1" applyAlignment="1">
      <alignment horizontal="center" vertical="center"/>
    </xf>
    <xf numFmtId="165" fontId="25" fillId="5" borderId="13" xfId="3" applyFont="1" applyFill="1" applyBorder="1" applyAlignment="1">
      <alignment vertical="center"/>
    </xf>
    <xf numFmtId="165" fontId="11" fillId="0" borderId="17" xfId="3" applyFont="1" applyFill="1" applyBorder="1" applyAlignment="1">
      <alignment horizontal="center"/>
    </xf>
    <xf numFmtId="165" fontId="6" fillId="26" borderId="1" xfId="7" applyFont="1" applyFill="1" applyBorder="1" applyAlignment="1">
      <alignment horizontal="center" vertical="center"/>
    </xf>
    <xf numFmtId="165" fontId="40" fillId="0" borderId="0" xfId="3" applyFont="1" applyFill="1" applyBorder="1" applyAlignment="1">
      <alignment horizontal="center" vertical="center"/>
    </xf>
    <xf numFmtId="165" fontId="6" fillId="3" borderId="7" xfId="7" applyFont="1" applyFill="1" applyBorder="1" applyAlignment="1">
      <alignment horizontal="center" vertical="center"/>
    </xf>
    <xf numFmtId="165" fontId="6" fillId="27" borderId="1" xfId="7" applyFont="1" applyFill="1" applyBorder="1" applyAlignment="1">
      <alignment horizontal="center" vertical="center"/>
    </xf>
    <xf numFmtId="165" fontId="3" fillId="5" borderId="0" xfId="3" applyFont="1" applyFill="1" applyBorder="1"/>
    <xf numFmtId="165" fontId="15" fillId="5" borderId="0" xfId="3" applyFont="1" applyFill="1" applyBorder="1" applyAlignment="1">
      <alignment horizontal="center"/>
    </xf>
    <xf numFmtId="165" fontId="15" fillId="5" borderId="0" xfId="3" applyFont="1" applyFill="1" applyBorder="1"/>
    <xf numFmtId="165" fontId="3" fillId="5" borderId="0" xfId="3" applyFont="1" applyFill="1"/>
    <xf numFmtId="165" fontId="23" fillId="5" borderId="0" xfId="7" applyFill="1"/>
    <xf numFmtId="0" fontId="0" fillId="5" borderId="0" xfId="0" applyFill="1"/>
    <xf numFmtId="0" fontId="1" fillId="0" borderId="0" xfId="5" applyFont="1"/>
    <xf numFmtId="0" fontId="1" fillId="0" borderId="0" xfId="5" applyFont="1" applyAlignment="1">
      <alignment horizontal="center"/>
    </xf>
    <xf numFmtId="0" fontId="1" fillId="0" borderId="0" xfId="0" applyFont="1"/>
    <xf numFmtId="165" fontId="46" fillId="0" borderId="0" xfId="3" applyFont="1" applyFill="1" applyBorder="1"/>
    <xf numFmtId="165" fontId="47" fillId="0" borderId="0" xfId="3" applyFont="1" applyFill="1" applyBorder="1" applyAlignment="1">
      <alignment horizontal="center" vertical="center"/>
    </xf>
    <xf numFmtId="165" fontId="48" fillId="0" borderId="0" xfId="3" applyFont="1" applyFill="1" applyBorder="1" applyAlignment="1">
      <alignment horizontal="center" vertical="center"/>
    </xf>
    <xf numFmtId="0" fontId="1" fillId="0" borderId="0" xfId="5" applyFont="1" applyBorder="1"/>
    <xf numFmtId="0" fontId="1" fillId="0" borderId="0" xfId="5" applyFont="1" applyBorder="1" applyAlignment="1">
      <alignment horizontal="center"/>
    </xf>
    <xf numFmtId="165" fontId="49" fillId="0" borderId="1" xfId="3" applyFont="1" applyFill="1" applyBorder="1" applyAlignment="1">
      <alignment horizontal="center" vertical="center"/>
    </xf>
    <xf numFmtId="165" fontId="50" fillId="0" borderId="1" xfId="7" applyFont="1" applyFill="1" applyBorder="1" applyAlignment="1">
      <alignment horizontal="center" vertical="center"/>
    </xf>
    <xf numFmtId="165" fontId="48" fillId="0" borderId="1" xfId="7" applyFont="1" applyFill="1" applyBorder="1" applyAlignment="1">
      <alignment horizontal="center" vertical="center"/>
    </xf>
    <xf numFmtId="0" fontId="44" fillId="6" borderId="1" xfId="5" applyFont="1" applyFill="1" applyBorder="1" applyAlignment="1">
      <alignment horizontal="center"/>
    </xf>
    <xf numFmtId="0" fontId="44" fillId="3" borderId="1" xfId="5" applyFont="1" applyFill="1" applyBorder="1" applyAlignment="1">
      <alignment horizontal="center"/>
    </xf>
    <xf numFmtId="0" fontId="44" fillId="7" borderId="1" xfId="5" applyFont="1" applyFill="1" applyBorder="1" applyAlignment="1">
      <alignment horizontal="center"/>
    </xf>
    <xf numFmtId="0" fontId="44" fillId="8" borderId="1" xfId="5" applyFont="1" applyFill="1" applyBorder="1" applyAlignment="1">
      <alignment horizontal="center"/>
    </xf>
    <xf numFmtId="0" fontId="44" fillId="9" borderId="1" xfId="5" applyFont="1" applyFill="1" applyBorder="1" applyAlignment="1">
      <alignment horizontal="center"/>
    </xf>
    <xf numFmtId="0" fontId="44" fillId="10" borderId="1" xfId="5" applyFont="1" applyFill="1" applyBorder="1" applyAlignment="1">
      <alignment horizontal="center"/>
    </xf>
    <xf numFmtId="0" fontId="1" fillId="12" borderId="4" xfId="5" applyFont="1" applyFill="1" applyBorder="1" applyAlignment="1">
      <alignment horizontal="center"/>
    </xf>
    <xf numFmtId="0" fontId="1" fillId="12" borderId="3" xfId="5" applyFont="1" applyFill="1" applyBorder="1" applyAlignment="1">
      <alignment horizontal="center"/>
    </xf>
    <xf numFmtId="0" fontId="51" fillId="5" borderId="0" xfId="5" applyFont="1" applyFill="1"/>
    <xf numFmtId="165" fontId="52" fillId="0" borderId="1" xfId="3" applyFont="1" applyFill="1" applyBorder="1" applyAlignment="1">
      <alignment horizontal="center" vertical="center"/>
    </xf>
    <xf numFmtId="165" fontId="53" fillId="0" borderId="1" xfId="3" applyFont="1" applyFill="1" applyBorder="1" applyAlignment="1">
      <alignment vertical="center"/>
    </xf>
    <xf numFmtId="165" fontId="50" fillId="14" borderId="1" xfId="7" applyFont="1" applyFill="1" applyBorder="1" applyAlignment="1">
      <alignment horizontal="center" vertical="center"/>
    </xf>
    <xf numFmtId="165" fontId="50" fillId="13" borderId="1" xfId="7" applyFont="1" applyFill="1" applyBorder="1" applyAlignment="1">
      <alignment horizontal="center" vertical="center"/>
    </xf>
    <xf numFmtId="165" fontId="50" fillId="3" borderId="1" xfId="7" applyFont="1" applyFill="1" applyBorder="1" applyAlignment="1">
      <alignment horizontal="center" vertical="center"/>
    </xf>
    <xf numFmtId="165" fontId="54" fillId="0" borderId="1" xfId="3" applyFont="1" applyFill="1" applyBorder="1" applyAlignment="1">
      <alignment horizontal="center" vertical="center"/>
    </xf>
    <xf numFmtId="0" fontId="44" fillId="6" borderId="7" xfId="5" applyFont="1" applyFill="1" applyBorder="1" applyAlignment="1">
      <alignment horizontal="center"/>
    </xf>
    <xf numFmtId="0" fontId="44" fillId="3" borderId="7" xfId="5" applyFont="1" applyFill="1" applyBorder="1" applyAlignment="1">
      <alignment horizontal="center"/>
    </xf>
    <xf numFmtId="0" fontId="44" fillId="7" borderId="7" xfId="5" applyFont="1" applyFill="1" applyBorder="1" applyAlignment="1">
      <alignment horizontal="center"/>
    </xf>
    <xf numFmtId="0" fontId="44" fillId="8" borderId="7" xfId="5" applyFont="1" applyFill="1" applyBorder="1" applyAlignment="1">
      <alignment horizontal="center"/>
    </xf>
    <xf numFmtId="0" fontId="44" fillId="9" borderId="7" xfId="5" applyFont="1" applyFill="1" applyBorder="1"/>
    <xf numFmtId="0" fontId="44" fillId="10" borderId="7" xfId="5" applyFont="1" applyFill="1" applyBorder="1" applyAlignment="1">
      <alignment horizontal="center"/>
    </xf>
    <xf numFmtId="0" fontId="44" fillId="5" borderId="0" xfId="5" applyFont="1" applyFill="1"/>
    <xf numFmtId="0" fontId="1" fillId="5" borderId="0" xfId="5" applyFont="1" applyFill="1"/>
    <xf numFmtId="0" fontId="44" fillId="11" borderId="7" xfId="5" applyFont="1" applyFill="1" applyBorder="1" applyAlignment="1">
      <alignment horizontal="center"/>
    </xf>
    <xf numFmtId="165" fontId="50" fillId="0" borderId="7" xfId="7" applyFont="1" applyFill="1" applyBorder="1" applyAlignment="1">
      <alignment horizontal="center" vertical="center"/>
    </xf>
    <xf numFmtId="0" fontId="44" fillId="6" borderId="8" xfId="5" applyFont="1" applyFill="1" applyBorder="1" applyAlignment="1">
      <alignment horizontal="center"/>
    </xf>
    <xf numFmtId="0" fontId="44" fillId="3" borderId="8" xfId="5" applyFont="1" applyFill="1" applyBorder="1" applyAlignment="1">
      <alignment horizontal="center"/>
    </xf>
    <xf numFmtId="0" fontId="44" fillId="7" borderId="8" xfId="5" applyFont="1" applyFill="1" applyBorder="1" applyAlignment="1">
      <alignment horizontal="center"/>
    </xf>
    <xf numFmtId="0" fontId="44" fillId="8" borderId="8" xfId="5" applyFont="1" applyFill="1" applyBorder="1" applyAlignment="1">
      <alignment horizontal="center"/>
    </xf>
    <xf numFmtId="0" fontId="44" fillId="9" borderId="8" xfId="5" applyFont="1" applyFill="1" applyBorder="1"/>
    <xf numFmtId="0" fontId="44" fillId="10" borderId="8" xfId="5" applyFont="1" applyFill="1" applyBorder="1" applyAlignment="1">
      <alignment horizontal="center"/>
    </xf>
    <xf numFmtId="165" fontId="55" fillId="0" borderId="1" xfId="3" applyFont="1" applyFill="1" applyBorder="1" applyAlignment="1">
      <alignment horizontal="left" vertical="center"/>
    </xf>
    <xf numFmtId="165" fontId="55" fillId="0" borderId="2" xfId="3" applyFont="1" applyFill="1" applyBorder="1" applyAlignment="1">
      <alignment horizontal="left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65" fontId="57" fillId="0" borderId="0" xfId="3" applyFont="1" applyFill="1" applyBorder="1" applyAlignment="1">
      <alignment horizontal="center"/>
    </xf>
    <xf numFmtId="165" fontId="50" fillId="0" borderId="1" xfId="3" applyFont="1" applyFill="1" applyBorder="1" applyAlignment="1">
      <alignment horizontal="center"/>
    </xf>
    <xf numFmtId="165" fontId="50" fillId="5" borderId="1" xfId="3" applyFont="1" applyFill="1" applyBorder="1" applyAlignment="1">
      <alignment horizontal="center"/>
    </xf>
    <xf numFmtId="0" fontId="58" fillId="0" borderId="7" xfId="5" applyFont="1" applyFill="1" applyBorder="1" applyAlignment="1">
      <alignment horizontal="center"/>
    </xf>
    <xf numFmtId="164" fontId="1" fillId="0" borderId="0" xfId="1" applyFont="1"/>
    <xf numFmtId="165" fontId="50" fillId="0" borderId="5" xfId="3" applyFont="1" applyFill="1" applyBorder="1" applyAlignment="1">
      <alignment horizontal="center"/>
    </xf>
    <xf numFmtId="165" fontId="50" fillId="5" borderId="5" xfId="3" applyFont="1" applyFill="1" applyBorder="1" applyAlignment="1">
      <alignment horizontal="center"/>
    </xf>
    <xf numFmtId="0" fontId="58" fillId="0" borderId="9" xfId="5" applyFont="1" applyFill="1" applyBorder="1" applyAlignment="1">
      <alignment horizontal="center"/>
    </xf>
    <xf numFmtId="0" fontId="58" fillId="0" borderId="1" xfId="5" applyFont="1" applyFill="1" applyBorder="1" applyAlignment="1">
      <alignment horizontal="center"/>
    </xf>
    <xf numFmtId="165" fontId="48" fillId="0" borderId="6" xfId="3" applyFont="1" applyFill="1" applyBorder="1" applyAlignment="1">
      <alignment horizontal="center"/>
    </xf>
    <xf numFmtId="165" fontId="48" fillId="0" borderId="0" xfId="3" applyFont="1" applyFill="1" applyBorder="1" applyAlignment="1">
      <alignment horizontal="center"/>
    </xf>
    <xf numFmtId="165" fontId="48" fillId="5" borderId="0" xfId="3" applyFont="1" applyFill="1" applyBorder="1" applyAlignment="1">
      <alignment horizontal="center"/>
    </xf>
    <xf numFmtId="165" fontId="46" fillId="5" borderId="0" xfId="3" applyFont="1" applyFill="1" applyBorder="1" applyAlignment="1">
      <alignment horizontal="center"/>
    </xf>
    <xf numFmtId="165" fontId="46" fillId="0" borderId="0" xfId="3" applyFont="1" applyFill="1" applyBorder="1" applyAlignment="1">
      <alignment horizontal="center"/>
    </xf>
    <xf numFmtId="165" fontId="59" fillId="0" borderId="0" xfId="3" applyFont="1" applyFill="1" applyBorder="1" applyAlignment="1">
      <alignment vertical="center"/>
    </xf>
    <xf numFmtId="165" fontId="48" fillId="0" borderId="0" xfId="3" applyFont="1" applyFill="1" applyBorder="1" applyAlignment="1">
      <alignment vertical="center"/>
    </xf>
    <xf numFmtId="165" fontId="60" fillId="0" borderId="0" xfId="3" applyFont="1" applyFill="1" applyBorder="1" applyAlignment="1">
      <alignment vertical="center"/>
    </xf>
    <xf numFmtId="165" fontId="55" fillId="0" borderId="0" xfId="3" applyFont="1" applyFill="1" applyBorder="1" applyAlignment="1">
      <alignment horizontal="center"/>
    </xf>
    <xf numFmtId="165" fontId="61" fillId="0" borderId="0" xfId="3" applyFont="1" applyFill="1" applyBorder="1" applyAlignment="1">
      <alignment vertical="center"/>
    </xf>
    <xf numFmtId="165" fontId="57" fillId="0" borderId="0" xfId="3" applyFont="1" applyFill="1" applyBorder="1" applyAlignment="1">
      <alignment vertical="center"/>
    </xf>
    <xf numFmtId="49" fontId="55" fillId="0" borderId="0" xfId="3" applyNumberFormat="1" applyFont="1" applyFill="1" applyBorder="1" applyAlignment="1">
      <alignment horizontal="center"/>
    </xf>
    <xf numFmtId="165" fontId="61" fillId="0" borderId="0" xfId="3" applyFont="1" applyFill="1" applyBorder="1" applyAlignment="1">
      <alignment horizontal="left"/>
    </xf>
    <xf numFmtId="165" fontId="55" fillId="0" borderId="0" xfId="3" applyFont="1" applyFill="1" applyBorder="1"/>
    <xf numFmtId="49" fontId="55" fillId="0" borderId="0" xfId="3" applyNumberFormat="1" applyFont="1" applyFill="1" applyBorder="1"/>
    <xf numFmtId="165" fontId="55" fillId="0" borderId="0" xfId="3" applyFont="1" applyFill="1" applyBorder="1" applyAlignment="1">
      <alignment horizontal="left"/>
    </xf>
    <xf numFmtId="165" fontId="61" fillId="0" borderId="0" xfId="3" applyFont="1" applyFill="1" applyBorder="1" applyAlignment="1">
      <alignment vertical="top"/>
    </xf>
    <xf numFmtId="165" fontId="62" fillId="0" borderId="0" xfId="3" applyFont="1" applyFill="1" applyBorder="1" applyAlignment="1">
      <alignment vertical="top"/>
    </xf>
    <xf numFmtId="165" fontId="48" fillId="0" borderId="0" xfId="3" applyFont="1" applyFill="1" applyBorder="1" applyAlignment="1"/>
    <xf numFmtId="165" fontId="49" fillId="0" borderId="0" xfId="3" applyFont="1" applyFill="1" applyBorder="1" applyAlignment="1"/>
    <xf numFmtId="165" fontId="55" fillId="0" borderId="0" xfId="3" applyFont="1" applyFill="1" applyAlignment="1">
      <alignment horizontal="center"/>
    </xf>
    <xf numFmtId="165" fontId="48" fillId="0" borderId="0" xfId="3" applyFont="1" applyFill="1" applyAlignment="1">
      <alignment horizontal="center"/>
    </xf>
    <xf numFmtId="166" fontId="48" fillId="0" borderId="0" xfId="3" applyNumberFormat="1" applyFont="1" applyFill="1" applyAlignment="1"/>
    <xf numFmtId="166" fontId="63" fillId="0" borderId="0" xfId="3" applyNumberFormat="1" applyFont="1" applyFill="1" applyAlignment="1"/>
    <xf numFmtId="165" fontId="46" fillId="0" borderId="0" xfId="3" applyFont="1" applyFill="1"/>
    <xf numFmtId="165" fontId="48" fillId="0" borderId="0" xfId="3" applyFont="1" applyFill="1"/>
    <xf numFmtId="165" fontId="63" fillId="0" borderId="0" xfId="3" applyFont="1" applyFill="1" applyBorder="1"/>
    <xf numFmtId="165" fontId="64" fillId="0" borderId="0" xfId="3" applyFont="1" applyFill="1"/>
    <xf numFmtId="165" fontId="48" fillId="0" borderId="0" xfId="3" applyFont="1" applyFill="1" applyBorder="1"/>
    <xf numFmtId="166" fontId="48" fillId="0" borderId="0" xfId="3" applyNumberFormat="1" applyFont="1" applyFill="1"/>
    <xf numFmtId="165" fontId="55" fillId="0" borderId="0" xfId="3" applyFont="1" applyFill="1"/>
    <xf numFmtId="165" fontId="63" fillId="0" borderId="0" xfId="3" applyFont="1" applyFill="1"/>
    <xf numFmtId="165" fontId="65" fillId="0" borderId="0" xfId="3" applyFont="1" applyFill="1"/>
    <xf numFmtId="165" fontId="65" fillId="0" borderId="0" xfId="3" applyFont="1" applyFill="1" applyBorder="1"/>
    <xf numFmtId="165" fontId="66" fillId="0" borderId="0" xfId="3" applyFont="1" applyFill="1" applyBorder="1"/>
    <xf numFmtId="165" fontId="63" fillId="0" borderId="0" xfId="3" applyFont="1" applyFill="1" applyBorder="1" applyAlignment="1">
      <alignment horizontal="center"/>
    </xf>
    <xf numFmtId="165" fontId="49" fillId="0" borderId="0" xfId="3" applyFont="1" applyFill="1" applyBorder="1"/>
    <xf numFmtId="165" fontId="67" fillId="0" borderId="0" xfId="7" applyFont="1"/>
    <xf numFmtId="165" fontId="67" fillId="0" borderId="0" xfId="7" applyFont="1" applyFill="1"/>
    <xf numFmtId="0" fontId="1" fillId="0" borderId="0" xfId="0" applyFont="1" applyFill="1"/>
    <xf numFmtId="0" fontId="1" fillId="0" borderId="0" xfId="0" applyFont="1" applyAlignment="1">
      <alignment horizontal="center"/>
    </xf>
    <xf numFmtId="165" fontId="50" fillId="13" borderId="7" xfId="7" applyFont="1" applyFill="1" applyBorder="1" applyAlignment="1">
      <alignment horizontal="center" vertical="center"/>
    </xf>
    <xf numFmtId="165" fontId="50" fillId="28" borderId="1" xfId="7" applyFont="1" applyFill="1" applyBorder="1" applyAlignment="1">
      <alignment horizontal="center" vertical="center"/>
    </xf>
    <xf numFmtId="165" fontId="50" fillId="3" borderId="7" xfId="7" applyFont="1" applyFill="1" applyBorder="1" applyAlignment="1">
      <alignment horizontal="center" vertical="center"/>
    </xf>
    <xf numFmtId="165" fontId="50" fillId="5" borderId="1" xfId="7" applyFont="1" applyFill="1" applyBorder="1" applyAlignment="1">
      <alignment horizontal="center" vertical="center"/>
    </xf>
    <xf numFmtId="165" fontId="68" fillId="5" borderId="1" xfId="7" applyFont="1" applyFill="1" applyBorder="1" applyAlignment="1">
      <alignment horizontal="center" vertical="center"/>
    </xf>
    <xf numFmtId="165" fontId="68" fillId="13" borderId="1" xfId="7" applyFont="1" applyFill="1" applyBorder="1" applyAlignment="1">
      <alignment horizontal="center" vertical="center"/>
    </xf>
    <xf numFmtId="165" fontId="68" fillId="0" borderId="1" xfId="7" applyFont="1" applyFill="1" applyBorder="1" applyAlignment="1">
      <alignment horizontal="center" vertical="center"/>
    </xf>
    <xf numFmtId="165" fontId="69" fillId="0" borderId="0" xfId="3" applyFont="1" applyFill="1" applyBorder="1" applyAlignment="1">
      <alignment horizontal="center" vertical="center"/>
    </xf>
    <xf numFmtId="165" fontId="50" fillId="0" borderId="0" xfId="3" applyFont="1" applyFill="1" applyBorder="1" applyAlignment="1">
      <alignment horizontal="center"/>
    </xf>
    <xf numFmtId="165" fontId="70" fillId="0" borderId="0" xfId="3" applyFont="1" applyFill="1" applyBorder="1" applyAlignment="1">
      <alignment horizontal="center"/>
    </xf>
    <xf numFmtId="165" fontId="70" fillId="0" borderId="0" xfId="3" applyFont="1" applyFill="1" applyBorder="1"/>
    <xf numFmtId="166" fontId="71" fillId="0" borderId="0" xfId="3" applyNumberFormat="1" applyFont="1" applyFill="1" applyAlignment="1"/>
    <xf numFmtId="165" fontId="70" fillId="0" borderId="0" xfId="3" applyFont="1" applyFill="1"/>
    <xf numFmtId="165" fontId="72" fillId="0" borderId="0" xfId="3" applyFont="1" applyFill="1"/>
    <xf numFmtId="165" fontId="71" fillId="0" borderId="0" xfId="3" applyFont="1" applyFill="1" applyBorder="1"/>
    <xf numFmtId="165" fontId="73" fillId="0" borderId="0" xfId="7" applyFont="1"/>
    <xf numFmtId="0" fontId="73" fillId="0" borderId="0" xfId="0" applyFont="1"/>
    <xf numFmtId="165" fontId="72" fillId="0" borderId="0" xfId="3" applyFont="1" applyFill="1" applyBorder="1" applyAlignment="1">
      <alignment horizontal="center"/>
    </xf>
    <xf numFmtId="165" fontId="50" fillId="0" borderId="0" xfId="3" applyFont="1" applyFill="1"/>
    <xf numFmtId="165" fontId="50" fillId="0" borderId="0" xfId="3" applyFont="1" applyFill="1" applyBorder="1"/>
    <xf numFmtId="165" fontId="74" fillId="0" borderId="0" xfId="3" applyFont="1" applyFill="1" applyBorder="1"/>
    <xf numFmtId="165" fontId="50" fillId="5" borderId="0" xfId="3" applyFont="1" applyFill="1" applyBorder="1" applyAlignment="1">
      <alignment horizontal="center"/>
    </xf>
    <xf numFmtId="165" fontId="70" fillId="5" borderId="0" xfId="3" applyFont="1" applyFill="1" applyBorder="1" applyAlignment="1">
      <alignment horizontal="center"/>
    </xf>
    <xf numFmtId="49" fontId="72" fillId="0" borderId="0" xfId="3" applyNumberFormat="1" applyFont="1" applyFill="1" applyBorder="1" applyAlignment="1">
      <alignment horizontal="center"/>
    </xf>
    <xf numFmtId="49" fontId="72" fillId="0" borderId="0" xfId="3" applyNumberFormat="1" applyFont="1" applyFill="1" applyBorder="1"/>
    <xf numFmtId="165" fontId="72" fillId="0" borderId="0" xfId="3" applyFont="1" applyFill="1" applyBorder="1"/>
    <xf numFmtId="165" fontId="72" fillId="0" borderId="0" xfId="3" applyFont="1" applyFill="1" applyBorder="1" applyAlignment="1">
      <alignment horizontal="left"/>
    </xf>
    <xf numFmtId="165" fontId="71" fillId="0" borderId="0" xfId="3" applyFont="1" applyFill="1" applyBorder="1" applyAlignment="1">
      <alignment horizontal="center"/>
    </xf>
    <xf numFmtId="165" fontId="50" fillId="0" borderId="0" xfId="3" applyFont="1" applyFill="1" applyBorder="1" applyAlignment="1"/>
    <xf numFmtId="165" fontId="50" fillId="29" borderId="1" xfId="7" applyFont="1" applyFill="1" applyBorder="1" applyAlignment="1">
      <alignment horizontal="center" vertical="center"/>
    </xf>
    <xf numFmtId="165" fontId="50" fillId="30" borderId="1" xfId="7" applyFont="1" applyFill="1" applyBorder="1" applyAlignment="1">
      <alignment horizontal="center" vertical="center"/>
    </xf>
    <xf numFmtId="165" fontId="50" fillId="30" borderId="7" xfId="7" applyFont="1" applyFill="1" applyBorder="1" applyAlignment="1">
      <alignment horizontal="center" vertical="center"/>
    </xf>
    <xf numFmtId="165" fontId="50" fillId="31" borderId="1" xfId="7" applyFont="1" applyFill="1" applyBorder="1" applyAlignment="1">
      <alignment horizontal="center" vertical="center"/>
    </xf>
    <xf numFmtId="165" fontId="50" fillId="12" borderId="1" xfId="7" applyFont="1" applyFill="1" applyBorder="1" applyAlignment="1">
      <alignment horizontal="center" vertical="center"/>
    </xf>
    <xf numFmtId="165" fontId="50" fillId="32" borderId="1" xfId="7" applyFont="1" applyFill="1" applyBorder="1" applyAlignment="1">
      <alignment horizontal="center" vertical="center"/>
    </xf>
    <xf numFmtId="165" fontId="50" fillId="32" borderId="7" xfId="7" applyFont="1" applyFill="1" applyBorder="1" applyAlignment="1">
      <alignment horizontal="center" vertical="center"/>
    </xf>
    <xf numFmtId="165" fontId="50" fillId="27" borderId="1" xfId="7" applyFont="1" applyFill="1" applyBorder="1" applyAlignment="1">
      <alignment horizontal="center" vertical="center"/>
    </xf>
    <xf numFmtId="165" fontId="50" fillId="33" borderId="1" xfId="7" applyFont="1" applyFill="1" applyBorder="1" applyAlignment="1">
      <alignment horizontal="center" vertical="center"/>
    </xf>
    <xf numFmtId="165" fontId="50" fillId="31" borderId="7" xfId="7" applyFont="1" applyFill="1" applyBorder="1" applyAlignment="1">
      <alignment horizontal="center" vertical="center"/>
    </xf>
    <xf numFmtId="165" fontId="2" fillId="0" borderId="0" xfId="3" applyFont="1" applyFill="1" applyBorder="1" applyAlignment="1">
      <alignment horizontal="center" vertical="center"/>
    </xf>
    <xf numFmtId="165" fontId="10" fillId="4" borderId="2" xfId="3" applyFont="1" applyFill="1" applyBorder="1" applyAlignment="1">
      <alignment horizontal="left" vertical="center"/>
    </xf>
    <xf numFmtId="165" fontId="10" fillId="4" borderId="3" xfId="3" applyFont="1" applyFill="1" applyBorder="1" applyAlignment="1">
      <alignment horizontal="left" vertical="center"/>
    </xf>
    <xf numFmtId="165" fontId="6" fillId="0" borderId="2" xfId="7" applyFont="1" applyFill="1" applyBorder="1" applyAlignment="1">
      <alignment horizontal="left" vertical="center"/>
    </xf>
    <xf numFmtId="165" fontId="6" fillId="0" borderId="4" xfId="7" applyFont="1" applyFill="1" applyBorder="1" applyAlignment="1">
      <alignment horizontal="left" vertical="center"/>
    </xf>
    <xf numFmtId="165" fontId="6" fillId="0" borderId="3" xfId="7" applyFont="1" applyFill="1" applyBorder="1" applyAlignment="1">
      <alignment horizontal="left" vertical="center"/>
    </xf>
    <xf numFmtId="165" fontId="45" fillId="0" borderId="0" xfId="3" applyFont="1" applyFill="1" applyBorder="1" applyAlignment="1">
      <alignment horizontal="center" vertical="center"/>
    </xf>
    <xf numFmtId="165" fontId="56" fillId="4" borderId="2" xfId="3" applyFont="1" applyFill="1" applyBorder="1" applyAlignment="1">
      <alignment horizontal="left" vertical="center"/>
    </xf>
    <xf numFmtId="165" fontId="56" fillId="4" borderId="3" xfId="3" applyFont="1" applyFill="1" applyBorder="1" applyAlignment="1">
      <alignment horizontal="left" vertical="center"/>
    </xf>
    <xf numFmtId="165" fontId="50" fillId="0" borderId="2" xfId="7" applyFont="1" applyFill="1" applyBorder="1" applyAlignment="1">
      <alignment horizontal="left" vertical="center"/>
    </xf>
    <xf numFmtId="165" fontId="50" fillId="0" borderId="4" xfId="7" applyFont="1" applyFill="1" applyBorder="1" applyAlignment="1">
      <alignment horizontal="left" vertical="center"/>
    </xf>
    <xf numFmtId="165" fontId="50" fillId="0" borderId="3" xfId="7" applyFont="1" applyFill="1" applyBorder="1" applyAlignment="1">
      <alignment horizontal="left" vertical="center"/>
    </xf>
  </cellXfs>
  <cellStyles count="9">
    <cellStyle name="Comma [0]" xfId="1" builtinId="6"/>
    <cellStyle name="Excel Built-in Normal" xfId="7" xr:uid="{00000000-0005-0000-0000-000001000000}"/>
    <cellStyle name="Heading" xfId="4" xr:uid="{00000000-0005-0000-0000-000002000000}"/>
    <cellStyle name="Heading1" xfId="6" xr:uid="{00000000-0005-0000-0000-000003000000}"/>
    <cellStyle name="Normal" xfId="0" builtinId="0"/>
    <cellStyle name="Normal 2" xfId="5" xr:uid="{00000000-0005-0000-0000-000005000000}"/>
    <cellStyle name="Normal_JADUAL DINAS SHIFT RO BJM DESEMBER" xfId="3" xr:uid="{00000000-0005-0000-0000-000006000000}"/>
    <cellStyle name="Result" xfId="8" xr:uid="{00000000-0005-0000-0000-000007000000}"/>
    <cellStyle name="Result2" xfId="2" xr:uid="{00000000-0005-0000-0000-000008000000}"/>
  </cellStyles>
  <dxfs count="0"/>
  <tableStyles count="0" defaultTableStyle="TableStyleMedium9" defaultPivotStyle="PivotStyleLight16"/>
  <colors>
    <mruColors>
      <color rgb="FFFFC5C5"/>
      <color rgb="FFFF5353"/>
      <color rgb="FFFF6161"/>
      <color rgb="FFFD6E63"/>
      <color rgb="FF73EDFD"/>
      <color rgb="FFFF5050"/>
      <color rgb="FF13FF01"/>
      <color rgb="FFE98BFF"/>
      <color rgb="FFFF1DFF"/>
      <color rgb="FFFF01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37"/>
  <sheetViews>
    <sheetView workbookViewId="0">
      <selection activeCell="L8" sqref="L8"/>
    </sheetView>
  </sheetViews>
  <sheetFormatPr defaultColWidth="9" defaultRowHeight="15" x14ac:dyDescent="0.25"/>
  <cols>
    <col min="2" max="2" width="38.5703125" customWidth="1"/>
    <col min="3" max="33" width="4" customWidth="1"/>
    <col min="34" max="34" width="15.5703125" customWidth="1"/>
    <col min="35" max="35" width="4.85546875" customWidth="1"/>
    <col min="36" max="36" width="4.5703125" customWidth="1"/>
    <col min="37" max="37" width="5.140625" customWidth="1"/>
    <col min="38" max="38" width="4.7109375" customWidth="1"/>
    <col min="39" max="40" width="5" customWidth="1"/>
    <col min="41" max="41" width="6.5703125" customWidth="1"/>
    <col min="42" max="42" width="5" customWidth="1"/>
  </cols>
  <sheetData>
    <row r="1" spans="1:46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</row>
    <row r="2" spans="1:46" ht="20.25" x14ac:dyDescent="0.25">
      <c r="A2" s="318" t="s">
        <v>1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</row>
    <row r="3" spans="1:46" ht="23.25" x14ac:dyDescent="0.25">
      <c r="A3" s="4"/>
      <c r="B3" s="174"/>
      <c r="C3" s="5"/>
      <c r="D3" s="5"/>
      <c r="E3" s="131"/>
      <c r="F3" s="5"/>
      <c r="G3" s="131"/>
      <c r="H3" s="5"/>
      <c r="I3" s="5"/>
      <c r="J3" s="5"/>
      <c r="K3" s="5"/>
      <c r="L3" s="137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/>
      <c r="AA3" s="4"/>
      <c r="AB3" s="4"/>
      <c r="AC3" s="4"/>
      <c r="AD3" s="4"/>
      <c r="AE3" s="4"/>
      <c r="AF3" s="4"/>
      <c r="AG3" s="4"/>
      <c r="AH3" s="4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</row>
    <row r="4" spans="1:46" ht="18.75" x14ac:dyDescent="0.25">
      <c r="A4" s="132" t="s">
        <v>2</v>
      </c>
      <c r="B4" s="154" t="s">
        <v>3</v>
      </c>
      <c r="C4" s="101">
        <v>1</v>
      </c>
      <c r="D4" s="7">
        <v>2</v>
      </c>
      <c r="E4" s="7">
        <v>3</v>
      </c>
      <c r="F4" s="7">
        <v>4</v>
      </c>
      <c r="G4" s="7">
        <v>5</v>
      </c>
      <c r="H4" s="101">
        <v>6</v>
      </c>
      <c r="I4" s="101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101">
        <v>13</v>
      </c>
      <c r="P4" s="101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101">
        <v>20</v>
      </c>
      <c r="W4" s="101">
        <v>21</v>
      </c>
      <c r="X4" s="7">
        <v>22</v>
      </c>
      <c r="Y4" s="7">
        <v>23</v>
      </c>
      <c r="Z4" s="7">
        <v>24</v>
      </c>
      <c r="AA4" s="7">
        <v>25</v>
      </c>
      <c r="AB4" s="7">
        <v>26</v>
      </c>
      <c r="AC4" s="101">
        <v>27</v>
      </c>
      <c r="AD4" s="101">
        <v>28</v>
      </c>
      <c r="AE4" s="7">
        <v>29</v>
      </c>
      <c r="AF4" s="7">
        <v>30</v>
      </c>
      <c r="AG4" s="7">
        <v>31</v>
      </c>
      <c r="AH4" s="65" t="s">
        <v>4</v>
      </c>
      <c r="AI4" s="124" t="s">
        <v>5</v>
      </c>
      <c r="AJ4" s="124" t="s">
        <v>6</v>
      </c>
      <c r="AK4" s="124" t="s">
        <v>7</v>
      </c>
      <c r="AL4" s="124" t="s">
        <v>5</v>
      </c>
      <c r="AM4" s="124" t="s">
        <v>6</v>
      </c>
      <c r="AN4" s="124" t="s">
        <v>7</v>
      </c>
      <c r="AO4" s="124" t="s">
        <v>5</v>
      </c>
      <c r="AP4" s="124" t="s">
        <v>6</v>
      </c>
      <c r="AQ4" s="124" t="s">
        <v>8</v>
      </c>
      <c r="AR4" s="124" t="s">
        <v>9</v>
      </c>
      <c r="AS4" s="124" t="s">
        <v>10</v>
      </c>
      <c r="AT4" s="95"/>
    </row>
    <row r="5" spans="1:46" ht="18.75" x14ac:dyDescent="0.25">
      <c r="A5" s="168">
        <v>1</v>
      </c>
      <c r="B5" s="169" t="s">
        <v>11</v>
      </c>
      <c r="C5" s="101" t="s">
        <v>6</v>
      </c>
      <c r="D5" s="7" t="s">
        <v>7</v>
      </c>
      <c r="E5" s="7" t="s">
        <v>5</v>
      </c>
      <c r="F5" s="7" t="s">
        <v>5</v>
      </c>
      <c r="G5" s="7" t="s">
        <v>6</v>
      </c>
      <c r="H5" s="101" t="s">
        <v>7</v>
      </c>
      <c r="I5" s="101" t="s">
        <v>5</v>
      </c>
      <c r="J5" s="7" t="s">
        <v>5</v>
      </c>
      <c r="K5" s="7" t="s">
        <v>6</v>
      </c>
      <c r="L5" s="7" t="s">
        <v>7</v>
      </c>
      <c r="M5" s="7" t="s">
        <v>5</v>
      </c>
      <c r="N5" s="7" t="s">
        <v>5</v>
      </c>
      <c r="O5" s="101" t="s">
        <v>6</v>
      </c>
      <c r="P5" s="101" t="s">
        <v>7</v>
      </c>
      <c r="Q5" s="7" t="s">
        <v>5</v>
      </c>
      <c r="R5" s="7" t="s">
        <v>5</v>
      </c>
      <c r="S5" s="7" t="s">
        <v>6</v>
      </c>
      <c r="T5" s="7" t="s">
        <v>7</v>
      </c>
      <c r="U5" s="7" t="s">
        <v>5</v>
      </c>
      <c r="V5" s="101" t="s">
        <v>7</v>
      </c>
      <c r="W5" s="101" t="s">
        <v>6</v>
      </c>
      <c r="X5" s="7" t="s">
        <v>5</v>
      </c>
      <c r="Y5" s="7" t="s">
        <v>5</v>
      </c>
      <c r="Z5" s="7" t="s">
        <v>5</v>
      </c>
      <c r="AA5" s="7" t="s">
        <v>6</v>
      </c>
      <c r="AB5" s="7" t="s">
        <v>7</v>
      </c>
      <c r="AC5" s="101" t="s">
        <v>7</v>
      </c>
      <c r="AD5" s="101" t="s">
        <v>5</v>
      </c>
      <c r="AE5" s="7" t="s">
        <v>6</v>
      </c>
      <c r="AF5" s="7" t="s">
        <v>7</v>
      </c>
      <c r="AG5" s="7" t="s">
        <v>5</v>
      </c>
      <c r="AH5" s="126" t="s">
        <v>12</v>
      </c>
      <c r="AI5" s="124">
        <v>12</v>
      </c>
      <c r="AJ5" s="124">
        <v>9</v>
      </c>
      <c r="AK5" s="124">
        <v>10</v>
      </c>
      <c r="AL5" s="124">
        <f t="shared" ref="AL5:AL13" si="0">COUNTIF($C5:$AF5,"P")</f>
        <v>13</v>
      </c>
      <c r="AM5" s="124">
        <f t="shared" ref="AM5:AM13" si="1">COUNTIF($C5:$AF5,"S")</f>
        <v>8</v>
      </c>
      <c r="AN5" s="124">
        <f>COUNTIF($C5:$AG5,"L")</f>
        <v>9</v>
      </c>
      <c r="AO5" s="95">
        <f>AL5*8</f>
        <v>104</v>
      </c>
      <c r="AP5" s="95">
        <f>AM5*7</f>
        <v>56</v>
      </c>
      <c r="AQ5" s="95">
        <f>AO5+AP5</f>
        <v>160</v>
      </c>
      <c r="AR5" s="95">
        <f>AQ5/28</f>
        <v>5.7142857142857144</v>
      </c>
      <c r="AS5" s="95">
        <f>AQ5/28</f>
        <v>5.7142857142857144</v>
      </c>
      <c r="AT5" s="95"/>
    </row>
    <row r="6" spans="1:46" ht="18.75" x14ac:dyDescent="0.25">
      <c r="A6" s="170">
        <v>2</v>
      </c>
      <c r="B6" s="171" t="s">
        <v>13</v>
      </c>
      <c r="C6" s="101" t="s">
        <v>7</v>
      </c>
      <c r="D6" s="7" t="s">
        <v>6</v>
      </c>
      <c r="E6" s="7" t="s">
        <v>7</v>
      </c>
      <c r="F6" s="7" t="s">
        <v>5</v>
      </c>
      <c r="G6" s="7" t="s">
        <v>5</v>
      </c>
      <c r="H6" s="101" t="s">
        <v>6</v>
      </c>
      <c r="I6" s="101" t="s">
        <v>7</v>
      </c>
      <c r="J6" s="7" t="s">
        <v>5</v>
      </c>
      <c r="K6" s="7" t="s">
        <v>5</v>
      </c>
      <c r="L6" s="7" t="s">
        <v>6</v>
      </c>
      <c r="M6" s="7" t="s">
        <v>7</v>
      </c>
      <c r="N6" s="7" t="s">
        <v>5</v>
      </c>
      <c r="O6" s="101" t="s">
        <v>7</v>
      </c>
      <c r="P6" s="101" t="s">
        <v>6</v>
      </c>
      <c r="Q6" s="7" t="s">
        <v>7</v>
      </c>
      <c r="R6" s="7" t="s">
        <v>5</v>
      </c>
      <c r="S6" s="7" t="s">
        <v>5</v>
      </c>
      <c r="T6" s="7" t="s">
        <v>6</v>
      </c>
      <c r="U6" s="7" t="s">
        <v>7</v>
      </c>
      <c r="V6" s="101" t="s">
        <v>5</v>
      </c>
      <c r="W6" s="101" t="s">
        <v>7</v>
      </c>
      <c r="X6" s="7" t="s">
        <v>6</v>
      </c>
      <c r="Y6" s="7" t="s">
        <v>5</v>
      </c>
      <c r="Z6" s="7" t="s">
        <v>5</v>
      </c>
      <c r="AA6" s="7" t="s">
        <v>5</v>
      </c>
      <c r="AB6" s="7" t="s">
        <v>6</v>
      </c>
      <c r="AC6" s="101" t="s">
        <v>7</v>
      </c>
      <c r="AD6" s="101" t="s">
        <v>5</v>
      </c>
      <c r="AE6" s="7" t="s">
        <v>5</v>
      </c>
      <c r="AF6" s="7" t="s">
        <v>6</v>
      </c>
      <c r="AG6" s="7" t="s">
        <v>5</v>
      </c>
      <c r="AH6" s="126" t="s">
        <v>12</v>
      </c>
      <c r="AI6" s="124">
        <v>12</v>
      </c>
      <c r="AJ6" s="124">
        <v>9</v>
      </c>
      <c r="AK6" s="124">
        <v>10</v>
      </c>
      <c r="AL6" s="124">
        <f t="shared" si="0"/>
        <v>13</v>
      </c>
      <c r="AM6" s="124">
        <f t="shared" si="1"/>
        <v>8</v>
      </c>
      <c r="AN6" s="124">
        <f t="shared" ref="AN6:AN13" si="2">COUNTIF($C6:$AG6,"L")</f>
        <v>9</v>
      </c>
      <c r="AO6" s="95">
        <f t="shared" ref="AO6:AO13" si="3">AL6*8</f>
        <v>104</v>
      </c>
      <c r="AP6" s="95">
        <f t="shared" ref="AP6:AP13" si="4">AM6*7</f>
        <v>56</v>
      </c>
      <c r="AQ6" s="95">
        <f t="shared" ref="AQ6:AQ13" si="5">AO6+AP6</f>
        <v>160</v>
      </c>
      <c r="AR6" s="95">
        <f t="shared" ref="AR6:AR12" si="6">AQ6/30</f>
        <v>5.333333333333333</v>
      </c>
      <c r="AS6" s="95">
        <f t="shared" ref="AS6:AS12" si="7">AQ6/31</f>
        <v>5.161290322580645</v>
      </c>
      <c r="AT6" s="95"/>
    </row>
    <row r="7" spans="1:46" ht="18.75" x14ac:dyDescent="0.25">
      <c r="A7" s="170">
        <v>3</v>
      </c>
      <c r="B7" s="171" t="s">
        <v>14</v>
      </c>
      <c r="C7" s="101" t="s">
        <v>7</v>
      </c>
      <c r="D7" s="7" t="s">
        <v>5</v>
      </c>
      <c r="E7" s="7" t="s">
        <v>6</v>
      </c>
      <c r="F7" s="7" t="s">
        <v>7</v>
      </c>
      <c r="G7" s="7" t="s">
        <v>5</v>
      </c>
      <c r="H7" s="101" t="s">
        <v>5</v>
      </c>
      <c r="I7" s="101" t="s">
        <v>6</v>
      </c>
      <c r="J7" s="7" t="s">
        <v>7</v>
      </c>
      <c r="K7" s="7" t="s">
        <v>5</v>
      </c>
      <c r="L7" s="7" t="s">
        <v>5</v>
      </c>
      <c r="M7" s="7" t="s">
        <v>6</v>
      </c>
      <c r="N7" s="7" t="s">
        <v>7</v>
      </c>
      <c r="O7" s="101" t="s">
        <v>7</v>
      </c>
      <c r="P7" s="101" t="s">
        <v>5</v>
      </c>
      <c r="Q7" s="7" t="s">
        <v>6</v>
      </c>
      <c r="R7" s="7" t="s">
        <v>7</v>
      </c>
      <c r="S7" s="7" t="s">
        <v>5</v>
      </c>
      <c r="T7" s="7" t="s">
        <v>5</v>
      </c>
      <c r="U7" s="7" t="s">
        <v>6</v>
      </c>
      <c r="V7" s="101" t="s">
        <v>5</v>
      </c>
      <c r="W7" s="101" t="s">
        <v>7</v>
      </c>
      <c r="X7" s="7" t="s">
        <v>5</v>
      </c>
      <c r="Y7" s="7" t="s">
        <v>6</v>
      </c>
      <c r="Z7" s="7" t="s">
        <v>7</v>
      </c>
      <c r="AA7" s="7" t="s">
        <v>5</v>
      </c>
      <c r="AB7" s="7" t="s">
        <v>5</v>
      </c>
      <c r="AC7" s="101" t="s">
        <v>6</v>
      </c>
      <c r="AD7" s="101" t="s">
        <v>7</v>
      </c>
      <c r="AE7" s="7" t="s">
        <v>5</v>
      </c>
      <c r="AF7" s="7" t="s">
        <v>5</v>
      </c>
      <c r="AG7" s="7" t="s">
        <v>6</v>
      </c>
      <c r="AH7" s="126" t="s">
        <v>12</v>
      </c>
      <c r="AI7" s="124">
        <v>12</v>
      </c>
      <c r="AJ7" s="124">
        <v>9</v>
      </c>
      <c r="AK7" s="124">
        <v>10</v>
      </c>
      <c r="AL7" s="124">
        <f t="shared" si="0"/>
        <v>14</v>
      </c>
      <c r="AM7" s="124">
        <f t="shared" si="1"/>
        <v>7</v>
      </c>
      <c r="AN7" s="124">
        <f t="shared" si="2"/>
        <v>9</v>
      </c>
      <c r="AO7" s="95">
        <f t="shared" si="3"/>
        <v>112</v>
      </c>
      <c r="AP7" s="95">
        <f t="shared" si="4"/>
        <v>49</v>
      </c>
      <c r="AQ7" s="95">
        <f t="shared" si="5"/>
        <v>161</v>
      </c>
      <c r="AR7" s="95">
        <f t="shared" si="6"/>
        <v>5.3666666666666663</v>
      </c>
      <c r="AS7" s="95">
        <f t="shared" si="7"/>
        <v>5.193548387096774</v>
      </c>
      <c r="AT7" s="95"/>
    </row>
    <row r="8" spans="1:46" ht="18.75" x14ac:dyDescent="0.25">
      <c r="A8" s="170">
        <v>4</v>
      </c>
      <c r="B8" s="171" t="s">
        <v>15</v>
      </c>
      <c r="C8" s="101" t="s">
        <v>7</v>
      </c>
      <c r="D8" s="7" t="s">
        <v>5</v>
      </c>
      <c r="E8" s="7" t="s">
        <v>5</v>
      </c>
      <c r="F8" s="7" t="s">
        <v>6</v>
      </c>
      <c r="G8" s="7" t="s">
        <v>16</v>
      </c>
      <c r="H8" s="101" t="s">
        <v>16</v>
      </c>
      <c r="I8" s="101" t="s">
        <v>16</v>
      </c>
      <c r="J8" s="7" t="s">
        <v>6</v>
      </c>
      <c r="K8" s="7" t="s">
        <v>7</v>
      </c>
      <c r="L8" s="7" t="s">
        <v>5</v>
      </c>
      <c r="M8" s="7" t="s">
        <v>5</v>
      </c>
      <c r="N8" s="7" t="s">
        <v>6</v>
      </c>
      <c r="O8" s="101" t="s">
        <v>5</v>
      </c>
      <c r="P8" s="101" t="s">
        <v>7</v>
      </c>
      <c r="Q8" s="7" t="s">
        <v>5</v>
      </c>
      <c r="R8" s="7" t="s">
        <v>6</v>
      </c>
      <c r="S8" s="7" t="s">
        <v>7</v>
      </c>
      <c r="T8" s="7" t="s">
        <v>5</v>
      </c>
      <c r="U8" s="7" t="s">
        <v>5</v>
      </c>
      <c r="V8" s="101" t="s">
        <v>6</v>
      </c>
      <c r="W8" s="101" t="s">
        <v>7</v>
      </c>
      <c r="X8" s="7" t="s">
        <v>7</v>
      </c>
      <c r="Y8" s="7" t="s">
        <v>5</v>
      </c>
      <c r="Z8" s="7" t="s">
        <v>6</v>
      </c>
      <c r="AA8" s="7" t="s">
        <v>7</v>
      </c>
      <c r="AB8" s="7" t="s">
        <v>5</v>
      </c>
      <c r="AC8" s="101" t="s">
        <v>7</v>
      </c>
      <c r="AD8" s="101" t="s">
        <v>6</v>
      </c>
      <c r="AE8" s="7" t="s">
        <v>7</v>
      </c>
      <c r="AF8" s="7" t="s">
        <v>5</v>
      </c>
      <c r="AG8" s="7" t="s">
        <v>5</v>
      </c>
      <c r="AH8" s="126" t="s">
        <v>12</v>
      </c>
      <c r="AI8" s="124">
        <v>21</v>
      </c>
      <c r="AJ8" s="124">
        <v>0</v>
      </c>
      <c r="AK8" s="124">
        <v>10</v>
      </c>
      <c r="AL8" s="124">
        <f t="shared" si="0"/>
        <v>11</v>
      </c>
      <c r="AM8" s="124">
        <f>COUNTIF($C8:$AG8,"S")</f>
        <v>7</v>
      </c>
      <c r="AN8" s="124">
        <f t="shared" si="2"/>
        <v>9</v>
      </c>
      <c r="AO8" s="95">
        <f t="shared" si="3"/>
        <v>88</v>
      </c>
      <c r="AP8" s="95">
        <f t="shared" si="4"/>
        <v>49</v>
      </c>
      <c r="AQ8" s="95">
        <f t="shared" si="5"/>
        <v>137</v>
      </c>
      <c r="AR8" s="95">
        <f t="shared" si="6"/>
        <v>4.5666666666666664</v>
      </c>
      <c r="AS8" s="95">
        <f t="shared" si="7"/>
        <v>4.419354838709677</v>
      </c>
      <c r="AT8" s="95"/>
    </row>
    <row r="9" spans="1:46" ht="18.75" x14ac:dyDescent="0.25">
      <c r="A9" s="170">
        <v>5</v>
      </c>
      <c r="B9" s="171" t="s">
        <v>17</v>
      </c>
      <c r="C9" s="101" t="s">
        <v>16</v>
      </c>
      <c r="D9" s="7" t="s">
        <v>16</v>
      </c>
      <c r="E9" s="7" t="s">
        <v>5</v>
      </c>
      <c r="F9" s="7" t="s">
        <v>7</v>
      </c>
      <c r="G9" s="7" t="s">
        <v>5</v>
      </c>
      <c r="H9" s="101" t="s">
        <v>5</v>
      </c>
      <c r="I9" s="101" t="s">
        <v>7</v>
      </c>
      <c r="J9" s="7" t="s">
        <v>5</v>
      </c>
      <c r="K9" s="7" t="s">
        <v>7</v>
      </c>
      <c r="L9" s="7" t="s">
        <v>5</v>
      </c>
      <c r="M9" s="7" t="s">
        <v>5</v>
      </c>
      <c r="N9" s="7" t="s">
        <v>7</v>
      </c>
      <c r="O9" s="101" t="s">
        <v>5</v>
      </c>
      <c r="P9" s="101" t="s">
        <v>7</v>
      </c>
      <c r="Q9" s="7" t="s">
        <v>5</v>
      </c>
      <c r="R9" s="7" t="s">
        <v>7</v>
      </c>
      <c r="S9" s="7" t="s">
        <v>5</v>
      </c>
      <c r="T9" s="7" t="s">
        <v>5</v>
      </c>
      <c r="U9" s="7" t="s">
        <v>5</v>
      </c>
      <c r="V9" s="101" t="s">
        <v>7</v>
      </c>
      <c r="W9" s="101" t="s">
        <v>5</v>
      </c>
      <c r="X9" s="7" t="s">
        <v>5</v>
      </c>
      <c r="Y9" s="7" t="s">
        <v>5</v>
      </c>
      <c r="Z9" s="7" t="s">
        <v>5</v>
      </c>
      <c r="AA9" s="7" t="s">
        <v>5</v>
      </c>
      <c r="AB9" s="7" t="s">
        <v>5</v>
      </c>
      <c r="AC9" s="101" t="s">
        <v>5</v>
      </c>
      <c r="AD9" s="101" t="s">
        <v>7</v>
      </c>
      <c r="AE9" s="7" t="s">
        <v>5</v>
      </c>
      <c r="AF9" s="7" t="s">
        <v>5</v>
      </c>
      <c r="AG9" s="7" t="s">
        <v>7</v>
      </c>
      <c r="AH9" s="126" t="s">
        <v>12</v>
      </c>
      <c r="AI9" s="124">
        <v>21</v>
      </c>
      <c r="AJ9" s="124">
        <v>0</v>
      </c>
      <c r="AK9" s="124">
        <v>10</v>
      </c>
      <c r="AL9" s="124">
        <f t="shared" si="0"/>
        <v>20</v>
      </c>
      <c r="AM9" s="124">
        <f t="shared" si="1"/>
        <v>0</v>
      </c>
      <c r="AN9" s="124">
        <f t="shared" si="2"/>
        <v>9</v>
      </c>
      <c r="AO9" s="95">
        <f t="shared" si="3"/>
        <v>160</v>
      </c>
      <c r="AP9" s="95">
        <f t="shared" si="4"/>
        <v>0</v>
      </c>
      <c r="AQ9" s="95">
        <f t="shared" si="5"/>
        <v>160</v>
      </c>
      <c r="AR9" s="95">
        <f t="shared" si="6"/>
        <v>5.333333333333333</v>
      </c>
      <c r="AS9" s="95">
        <f t="shared" si="7"/>
        <v>5.161290322580645</v>
      </c>
      <c r="AT9" s="95"/>
    </row>
    <row r="10" spans="1:46" ht="18.75" x14ac:dyDescent="0.25">
      <c r="A10" s="170">
        <v>6</v>
      </c>
      <c r="B10" s="171" t="s">
        <v>18</v>
      </c>
      <c r="C10" s="101" t="s">
        <v>5</v>
      </c>
      <c r="D10" s="7" t="s">
        <v>5</v>
      </c>
      <c r="E10" s="7" t="s">
        <v>7</v>
      </c>
      <c r="F10" s="7" t="s">
        <v>5</v>
      </c>
      <c r="G10" s="7" t="s">
        <v>5</v>
      </c>
      <c r="H10" s="101" t="s">
        <v>7</v>
      </c>
      <c r="I10" s="101" t="s">
        <v>5</v>
      </c>
      <c r="J10" s="7" t="s">
        <v>5</v>
      </c>
      <c r="K10" s="7" t="s">
        <v>5</v>
      </c>
      <c r="L10" s="7" t="s">
        <v>7</v>
      </c>
      <c r="M10" s="7" t="s">
        <v>5</v>
      </c>
      <c r="N10" s="7" t="s">
        <v>5</v>
      </c>
      <c r="O10" s="101" t="s">
        <v>5</v>
      </c>
      <c r="P10" s="101" t="s">
        <v>7</v>
      </c>
      <c r="Q10" s="7" t="s">
        <v>5</v>
      </c>
      <c r="R10" s="7" t="s">
        <v>5</v>
      </c>
      <c r="S10" s="7" t="s">
        <v>5</v>
      </c>
      <c r="T10" s="7" t="s">
        <v>5</v>
      </c>
      <c r="U10" s="7" t="s">
        <v>7</v>
      </c>
      <c r="V10" s="101" t="s">
        <v>5</v>
      </c>
      <c r="W10" s="101" t="s">
        <v>7</v>
      </c>
      <c r="X10" s="7" t="s">
        <v>5</v>
      </c>
      <c r="Y10" s="7" t="s">
        <v>5</v>
      </c>
      <c r="Z10" s="7" t="s">
        <v>7</v>
      </c>
      <c r="AA10" s="7" t="s">
        <v>5</v>
      </c>
      <c r="AB10" s="7" t="s">
        <v>7</v>
      </c>
      <c r="AC10" s="101" t="s">
        <v>5</v>
      </c>
      <c r="AD10" s="101" t="s">
        <v>7</v>
      </c>
      <c r="AE10" s="7" t="s">
        <v>5</v>
      </c>
      <c r="AF10" s="7" t="s">
        <v>5</v>
      </c>
      <c r="AG10" s="7" t="s">
        <v>5</v>
      </c>
      <c r="AH10" s="126" t="s">
        <v>12</v>
      </c>
      <c r="AI10" s="124">
        <v>21</v>
      </c>
      <c r="AJ10" s="124">
        <v>0</v>
      </c>
      <c r="AK10" s="124">
        <v>10</v>
      </c>
      <c r="AL10" s="124">
        <f t="shared" si="0"/>
        <v>21</v>
      </c>
      <c r="AM10" s="124">
        <f t="shared" si="1"/>
        <v>0</v>
      </c>
      <c r="AN10" s="124">
        <f t="shared" si="2"/>
        <v>9</v>
      </c>
      <c r="AO10" s="95">
        <f t="shared" si="3"/>
        <v>168</v>
      </c>
      <c r="AP10" s="95">
        <f t="shared" si="4"/>
        <v>0</v>
      </c>
      <c r="AQ10" s="95">
        <f t="shared" si="5"/>
        <v>168</v>
      </c>
      <c r="AR10" s="95">
        <f t="shared" si="6"/>
        <v>5.6</v>
      </c>
      <c r="AS10" s="95">
        <f t="shared" si="7"/>
        <v>5.419354838709677</v>
      </c>
      <c r="AT10" s="95"/>
    </row>
    <row r="11" spans="1:46" ht="18.75" x14ac:dyDescent="0.25">
      <c r="A11" s="170">
        <v>7</v>
      </c>
      <c r="B11" s="171" t="s">
        <v>19</v>
      </c>
      <c r="C11" s="101" t="s">
        <v>7</v>
      </c>
      <c r="D11" s="7" t="s">
        <v>5</v>
      </c>
      <c r="E11" s="7" t="s">
        <v>5</v>
      </c>
      <c r="F11" s="7" t="s">
        <v>5</v>
      </c>
      <c r="G11" s="7" t="s">
        <v>5</v>
      </c>
      <c r="H11" s="101" t="s">
        <v>5</v>
      </c>
      <c r="I11" s="101" t="s">
        <v>7</v>
      </c>
      <c r="J11" s="7" t="s">
        <v>7</v>
      </c>
      <c r="K11" s="7" t="s">
        <v>5</v>
      </c>
      <c r="L11" s="7" t="s">
        <v>5</v>
      </c>
      <c r="M11" s="7" t="s">
        <v>5</v>
      </c>
      <c r="N11" s="7" t="s">
        <v>5</v>
      </c>
      <c r="O11" s="101" t="s">
        <v>7</v>
      </c>
      <c r="P11" s="101" t="s">
        <v>5</v>
      </c>
      <c r="Q11" s="7" t="s">
        <v>7</v>
      </c>
      <c r="R11" s="7" t="s">
        <v>5</v>
      </c>
      <c r="S11" s="7" t="s">
        <v>5</v>
      </c>
      <c r="T11" s="7" t="s">
        <v>5</v>
      </c>
      <c r="U11" s="7" t="s">
        <v>5</v>
      </c>
      <c r="V11" s="101" t="s">
        <v>7</v>
      </c>
      <c r="W11" s="101" t="s">
        <v>5</v>
      </c>
      <c r="X11" s="7" t="s">
        <v>5</v>
      </c>
      <c r="Y11" s="7" t="s">
        <v>7</v>
      </c>
      <c r="Z11" s="7" t="s">
        <v>5</v>
      </c>
      <c r="AA11" s="7" t="s">
        <v>5</v>
      </c>
      <c r="AB11" s="7" t="s">
        <v>5</v>
      </c>
      <c r="AC11" s="101" t="s">
        <v>5</v>
      </c>
      <c r="AD11" s="101" t="s">
        <v>7</v>
      </c>
      <c r="AE11" s="7" t="s">
        <v>5</v>
      </c>
      <c r="AF11" s="7" t="s">
        <v>5</v>
      </c>
      <c r="AG11" s="7" t="s">
        <v>7</v>
      </c>
      <c r="AH11" s="126" t="s">
        <v>12</v>
      </c>
      <c r="AI11" s="124"/>
      <c r="AJ11" s="124"/>
      <c r="AK11" s="124"/>
      <c r="AL11" s="124">
        <f t="shared" si="0"/>
        <v>22</v>
      </c>
      <c r="AM11" s="124">
        <f t="shared" si="1"/>
        <v>0</v>
      </c>
      <c r="AN11" s="124">
        <f t="shared" si="2"/>
        <v>9</v>
      </c>
      <c r="AO11" s="95">
        <f t="shared" si="3"/>
        <v>176</v>
      </c>
      <c r="AP11" s="95">
        <f t="shared" si="4"/>
        <v>0</v>
      </c>
      <c r="AQ11" s="95">
        <f t="shared" si="5"/>
        <v>176</v>
      </c>
      <c r="AR11" s="95">
        <f t="shared" si="6"/>
        <v>5.8666666666666663</v>
      </c>
      <c r="AS11" s="95">
        <f t="shared" si="7"/>
        <v>5.67741935483871</v>
      </c>
      <c r="AT11" s="95"/>
    </row>
    <row r="12" spans="1:46" ht="18.75" x14ac:dyDescent="0.25">
      <c r="A12" s="170">
        <v>8</v>
      </c>
      <c r="B12" s="171" t="s">
        <v>20</v>
      </c>
      <c r="C12" s="101" t="s">
        <v>7</v>
      </c>
      <c r="D12" s="7" t="s">
        <v>5</v>
      </c>
      <c r="E12" s="7" t="s">
        <v>5</v>
      </c>
      <c r="F12" s="7" t="s">
        <v>5</v>
      </c>
      <c r="G12" s="7" t="s">
        <v>5</v>
      </c>
      <c r="H12" s="101" t="s">
        <v>7</v>
      </c>
      <c r="I12" s="101" t="s">
        <v>7</v>
      </c>
      <c r="J12" s="7" t="s">
        <v>5</v>
      </c>
      <c r="K12" s="7" t="s">
        <v>5</v>
      </c>
      <c r="L12" s="7" t="s">
        <v>5</v>
      </c>
      <c r="M12" s="7" t="s">
        <v>5</v>
      </c>
      <c r="N12" s="7" t="s">
        <v>5</v>
      </c>
      <c r="O12" s="101" t="s">
        <v>7</v>
      </c>
      <c r="P12" s="101" t="s">
        <v>7</v>
      </c>
      <c r="Q12" s="7" t="s">
        <v>5</v>
      </c>
      <c r="R12" s="7" t="s">
        <v>5</v>
      </c>
      <c r="S12" s="7" t="s">
        <v>5</v>
      </c>
      <c r="T12" s="7" t="s">
        <v>5</v>
      </c>
      <c r="U12" s="7" t="s">
        <v>5</v>
      </c>
      <c r="V12" s="101" t="s">
        <v>7</v>
      </c>
      <c r="W12" s="101" t="s">
        <v>7</v>
      </c>
      <c r="X12" s="7" t="s">
        <v>5</v>
      </c>
      <c r="Y12" s="7" t="s">
        <v>5</v>
      </c>
      <c r="Z12" s="7" t="s">
        <v>5</v>
      </c>
      <c r="AA12" s="7" t="s">
        <v>5</v>
      </c>
      <c r="AB12" s="7" t="s">
        <v>5</v>
      </c>
      <c r="AC12" s="101" t="s">
        <v>7</v>
      </c>
      <c r="AD12" s="101" t="s">
        <v>7</v>
      </c>
      <c r="AE12" s="7" t="s">
        <v>5</v>
      </c>
      <c r="AF12" s="7" t="s">
        <v>5</v>
      </c>
      <c r="AG12" s="7" t="s">
        <v>5</v>
      </c>
      <c r="AH12" s="126" t="s">
        <v>21</v>
      </c>
      <c r="AI12" s="124"/>
      <c r="AJ12" s="124"/>
      <c r="AK12" s="124"/>
      <c r="AL12" s="124">
        <f t="shared" si="0"/>
        <v>21</v>
      </c>
      <c r="AM12" s="124">
        <f t="shared" si="1"/>
        <v>0</v>
      </c>
      <c r="AN12" s="124">
        <f t="shared" si="2"/>
        <v>9</v>
      </c>
      <c r="AO12" s="95">
        <f t="shared" si="3"/>
        <v>168</v>
      </c>
      <c r="AP12" s="95">
        <f t="shared" si="4"/>
        <v>0</v>
      </c>
      <c r="AQ12" s="95">
        <f t="shared" si="5"/>
        <v>168</v>
      </c>
      <c r="AR12" s="95">
        <f t="shared" si="6"/>
        <v>5.6</v>
      </c>
      <c r="AS12" s="95">
        <f t="shared" si="7"/>
        <v>5.419354838709677</v>
      </c>
      <c r="AT12" s="95"/>
    </row>
    <row r="13" spans="1:46" ht="18.75" x14ac:dyDescent="0.25">
      <c r="A13" s="170">
        <v>9</v>
      </c>
      <c r="B13" s="171" t="s">
        <v>22</v>
      </c>
      <c r="C13" s="101" t="s">
        <v>7</v>
      </c>
      <c r="D13" s="7" t="s">
        <v>5</v>
      </c>
      <c r="E13" s="7" t="s">
        <v>5</v>
      </c>
      <c r="F13" s="7" t="s">
        <v>5</v>
      </c>
      <c r="G13" s="7" t="s">
        <v>5</v>
      </c>
      <c r="H13" s="101" t="s">
        <v>7</v>
      </c>
      <c r="I13" s="101" t="s">
        <v>7</v>
      </c>
      <c r="J13" s="7" t="s">
        <v>5</v>
      </c>
      <c r="K13" s="7" t="s">
        <v>5</v>
      </c>
      <c r="L13" s="7" t="s">
        <v>5</v>
      </c>
      <c r="M13" s="7" t="s">
        <v>5</v>
      </c>
      <c r="N13" s="7" t="s">
        <v>5</v>
      </c>
      <c r="O13" s="101" t="s">
        <v>7</v>
      </c>
      <c r="P13" s="101" t="s">
        <v>7</v>
      </c>
      <c r="Q13" s="7" t="s">
        <v>5</v>
      </c>
      <c r="R13" s="7" t="s">
        <v>5</v>
      </c>
      <c r="S13" s="7" t="s">
        <v>5</v>
      </c>
      <c r="T13" s="7" t="s">
        <v>5</v>
      </c>
      <c r="U13" s="7" t="s">
        <v>5</v>
      </c>
      <c r="V13" s="101" t="s">
        <v>7</v>
      </c>
      <c r="W13" s="101" t="s">
        <v>7</v>
      </c>
      <c r="X13" s="7" t="s">
        <v>5</v>
      </c>
      <c r="Y13" s="7" t="s">
        <v>5</v>
      </c>
      <c r="Z13" s="7" t="s">
        <v>5</v>
      </c>
      <c r="AA13" s="7" t="s">
        <v>5</v>
      </c>
      <c r="AB13" s="7" t="s">
        <v>5</v>
      </c>
      <c r="AC13" s="101" t="s">
        <v>7</v>
      </c>
      <c r="AD13" s="101" t="s">
        <v>7</v>
      </c>
      <c r="AE13" s="7" t="s">
        <v>5</v>
      </c>
      <c r="AF13" s="7" t="s">
        <v>5</v>
      </c>
      <c r="AG13" s="7" t="s">
        <v>5</v>
      </c>
      <c r="AH13" s="126" t="s">
        <v>21</v>
      </c>
      <c r="AI13" s="124"/>
      <c r="AJ13" s="124"/>
      <c r="AK13" s="124"/>
      <c r="AL13" s="124">
        <f t="shared" si="0"/>
        <v>21</v>
      </c>
      <c r="AM13" s="124">
        <f t="shared" si="1"/>
        <v>0</v>
      </c>
      <c r="AN13" s="124">
        <f t="shared" si="2"/>
        <v>9</v>
      </c>
      <c r="AO13" s="95">
        <f t="shared" si="3"/>
        <v>168</v>
      </c>
      <c r="AP13" s="95">
        <f t="shared" si="4"/>
        <v>0</v>
      </c>
      <c r="AQ13" s="95">
        <f t="shared" si="5"/>
        <v>168</v>
      </c>
      <c r="AR13" s="95"/>
      <c r="AS13" s="95"/>
      <c r="AT13" s="95"/>
    </row>
    <row r="14" spans="1:46" ht="17.25" customHeight="1" x14ac:dyDescent="0.25">
      <c r="A14" s="172"/>
      <c r="B14" s="158" t="s">
        <v>23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0"/>
      <c r="Q14" s="141"/>
      <c r="R14" s="141"/>
      <c r="S14" s="141"/>
      <c r="T14" s="141"/>
      <c r="U14" s="141"/>
      <c r="V14" s="141"/>
      <c r="W14" s="15"/>
      <c r="X14" s="15"/>
      <c r="Y14" s="15"/>
      <c r="Z14" s="15"/>
      <c r="AA14" s="15"/>
      <c r="AB14" s="15"/>
      <c r="AC14" s="15"/>
      <c r="AD14" s="141"/>
      <c r="AE14" s="141"/>
      <c r="AF14" s="141"/>
      <c r="AG14" s="141"/>
      <c r="AH14" s="89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</row>
    <row r="15" spans="1:46" ht="17.25" hidden="1" customHeight="1" x14ac:dyDescent="0.25">
      <c r="A15" s="14"/>
      <c r="B15" s="42"/>
      <c r="C15" s="149">
        <f t="shared" ref="C15:AF15" si="8">COUNTIF(C$5:C$14,"P")</f>
        <v>1</v>
      </c>
      <c r="D15" s="149">
        <f t="shared" si="8"/>
        <v>6</v>
      </c>
      <c r="E15" s="149">
        <f t="shared" si="8"/>
        <v>6</v>
      </c>
      <c r="F15" s="149">
        <f t="shared" si="8"/>
        <v>6</v>
      </c>
      <c r="G15" s="149">
        <f t="shared" si="8"/>
        <v>7</v>
      </c>
      <c r="H15" s="149">
        <f t="shared" si="8"/>
        <v>3</v>
      </c>
      <c r="I15" s="149">
        <f t="shared" si="8"/>
        <v>2</v>
      </c>
      <c r="J15" s="149">
        <f t="shared" si="8"/>
        <v>6</v>
      </c>
      <c r="K15" s="149">
        <f t="shared" si="8"/>
        <v>6</v>
      </c>
      <c r="L15" s="149">
        <f t="shared" si="8"/>
        <v>6</v>
      </c>
      <c r="M15" s="149">
        <f t="shared" si="8"/>
        <v>7</v>
      </c>
      <c r="N15" s="149">
        <f t="shared" si="8"/>
        <v>6</v>
      </c>
      <c r="O15" s="149">
        <f t="shared" si="8"/>
        <v>3</v>
      </c>
      <c r="P15" s="149">
        <f t="shared" si="8"/>
        <v>2</v>
      </c>
      <c r="Q15" s="149">
        <f t="shared" si="8"/>
        <v>6</v>
      </c>
      <c r="R15" s="149">
        <f t="shared" si="8"/>
        <v>6</v>
      </c>
      <c r="S15" s="149">
        <f t="shared" si="8"/>
        <v>7</v>
      </c>
      <c r="T15" s="149">
        <f t="shared" si="8"/>
        <v>7</v>
      </c>
      <c r="U15" s="149">
        <f t="shared" si="8"/>
        <v>6</v>
      </c>
      <c r="V15" s="149">
        <f t="shared" si="8"/>
        <v>3</v>
      </c>
      <c r="W15" s="149">
        <f t="shared" si="8"/>
        <v>2</v>
      </c>
      <c r="X15" s="149">
        <f t="shared" si="8"/>
        <v>7</v>
      </c>
      <c r="Y15" s="149">
        <f t="shared" si="8"/>
        <v>7</v>
      </c>
      <c r="Z15" s="149">
        <f t="shared" si="8"/>
        <v>6</v>
      </c>
      <c r="AA15" s="149">
        <f t="shared" si="8"/>
        <v>7</v>
      </c>
      <c r="AB15" s="149">
        <f t="shared" si="8"/>
        <v>6</v>
      </c>
      <c r="AC15" s="149">
        <f t="shared" si="8"/>
        <v>3</v>
      </c>
      <c r="AD15" s="149">
        <f t="shared" si="8"/>
        <v>2</v>
      </c>
      <c r="AE15" s="149">
        <f t="shared" si="8"/>
        <v>7</v>
      </c>
      <c r="AF15" s="149">
        <f t="shared" si="8"/>
        <v>7</v>
      </c>
      <c r="AG15" s="15">
        <f>COUNTIF(AG$5:AG$13,"P")</f>
        <v>6</v>
      </c>
      <c r="AH15" s="87" t="s">
        <v>5</v>
      </c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</row>
    <row r="16" spans="1:46" ht="17.25" hidden="1" customHeight="1" x14ac:dyDescent="0.25">
      <c r="A16" s="14"/>
      <c r="B16" s="42"/>
      <c r="C16" s="149">
        <f t="shared" ref="C16:AF16" si="9">COUNTIF(C$5:C$14,"S")</f>
        <v>1</v>
      </c>
      <c r="D16" s="149">
        <f t="shared" si="9"/>
        <v>1</v>
      </c>
      <c r="E16" s="149">
        <f t="shared" si="9"/>
        <v>1</v>
      </c>
      <c r="F16" s="149">
        <f t="shared" si="9"/>
        <v>1</v>
      </c>
      <c r="G16" s="149">
        <f t="shared" si="9"/>
        <v>1</v>
      </c>
      <c r="H16" s="149">
        <f t="shared" si="9"/>
        <v>1</v>
      </c>
      <c r="I16" s="149">
        <f t="shared" si="9"/>
        <v>1</v>
      </c>
      <c r="J16" s="149">
        <f t="shared" si="9"/>
        <v>1</v>
      </c>
      <c r="K16" s="149">
        <f t="shared" si="9"/>
        <v>1</v>
      </c>
      <c r="L16" s="149">
        <f t="shared" si="9"/>
        <v>1</v>
      </c>
      <c r="M16" s="149">
        <f t="shared" si="9"/>
        <v>1</v>
      </c>
      <c r="N16" s="149">
        <f t="shared" si="9"/>
        <v>1</v>
      </c>
      <c r="O16" s="149">
        <f t="shared" si="9"/>
        <v>1</v>
      </c>
      <c r="P16" s="149">
        <f t="shared" si="9"/>
        <v>1</v>
      </c>
      <c r="Q16" s="149">
        <f t="shared" si="9"/>
        <v>1</v>
      </c>
      <c r="R16" s="149">
        <f t="shared" si="9"/>
        <v>1</v>
      </c>
      <c r="S16" s="149">
        <f t="shared" si="9"/>
        <v>1</v>
      </c>
      <c r="T16" s="149">
        <f t="shared" si="9"/>
        <v>1</v>
      </c>
      <c r="U16" s="149">
        <f t="shared" si="9"/>
        <v>1</v>
      </c>
      <c r="V16" s="149">
        <f t="shared" si="9"/>
        <v>1</v>
      </c>
      <c r="W16" s="149">
        <f t="shared" si="9"/>
        <v>1</v>
      </c>
      <c r="X16" s="149">
        <f t="shared" si="9"/>
        <v>1</v>
      </c>
      <c r="Y16" s="149">
        <f t="shared" si="9"/>
        <v>1</v>
      </c>
      <c r="Z16" s="149">
        <f t="shared" si="9"/>
        <v>1</v>
      </c>
      <c r="AA16" s="149">
        <f t="shared" si="9"/>
        <v>1</v>
      </c>
      <c r="AB16" s="149">
        <f t="shared" si="9"/>
        <v>1</v>
      </c>
      <c r="AC16" s="149">
        <f t="shared" si="9"/>
        <v>1</v>
      </c>
      <c r="AD16" s="149">
        <f t="shared" si="9"/>
        <v>1</v>
      </c>
      <c r="AE16" s="149">
        <f t="shared" si="9"/>
        <v>1</v>
      </c>
      <c r="AF16" s="149">
        <f t="shared" si="9"/>
        <v>1</v>
      </c>
      <c r="AG16" s="15">
        <f>COUNTIF(AG$5:AG$10,"S")</f>
        <v>1</v>
      </c>
      <c r="AH16" s="88" t="s">
        <v>6</v>
      </c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</row>
    <row r="17" spans="1:46" ht="17.25" hidden="1" customHeight="1" x14ac:dyDescent="0.25">
      <c r="A17" s="14"/>
      <c r="B17" s="42"/>
      <c r="C17" s="149">
        <f t="shared" ref="C17:AF17" si="10">COUNTIF(C$5:C$14,"L")</f>
        <v>6</v>
      </c>
      <c r="D17" s="149">
        <f t="shared" si="10"/>
        <v>1</v>
      </c>
      <c r="E17" s="149">
        <f t="shared" si="10"/>
        <v>2</v>
      </c>
      <c r="F17" s="149">
        <f t="shared" si="10"/>
        <v>2</v>
      </c>
      <c r="G17" s="149">
        <f t="shared" si="10"/>
        <v>0</v>
      </c>
      <c r="H17" s="149">
        <f t="shared" si="10"/>
        <v>4</v>
      </c>
      <c r="I17" s="149">
        <f t="shared" si="10"/>
        <v>5</v>
      </c>
      <c r="J17" s="149">
        <f t="shared" si="10"/>
        <v>2</v>
      </c>
      <c r="K17" s="149">
        <f t="shared" si="10"/>
        <v>2</v>
      </c>
      <c r="L17" s="149">
        <f t="shared" si="10"/>
        <v>2</v>
      </c>
      <c r="M17" s="149">
        <f t="shared" si="10"/>
        <v>1</v>
      </c>
      <c r="N17" s="149">
        <f t="shared" si="10"/>
        <v>2</v>
      </c>
      <c r="O17" s="149">
        <f t="shared" si="10"/>
        <v>5</v>
      </c>
      <c r="P17" s="149">
        <f t="shared" si="10"/>
        <v>6</v>
      </c>
      <c r="Q17" s="149">
        <f t="shared" si="10"/>
        <v>2</v>
      </c>
      <c r="R17" s="149">
        <f t="shared" si="10"/>
        <v>2</v>
      </c>
      <c r="S17" s="149">
        <f t="shared" si="10"/>
        <v>1</v>
      </c>
      <c r="T17" s="149">
        <f t="shared" si="10"/>
        <v>1</v>
      </c>
      <c r="U17" s="148">
        <f t="shared" si="10"/>
        <v>2</v>
      </c>
      <c r="V17" s="148">
        <f t="shared" si="10"/>
        <v>5</v>
      </c>
      <c r="W17" s="148">
        <f t="shared" si="10"/>
        <v>6</v>
      </c>
      <c r="X17" s="148">
        <f t="shared" si="10"/>
        <v>1</v>
      </c>
      <c r="Y17" s="148">
        <f t="shared" si="10"/>
        <v>1</v>
      </c>
      <c r="Z17" s="148">
        <f t="shared" si="10"/>
        <v>2</v>
      </c>
      <c r="AA17" s="148">
        <f t="shared" si="10"/>
        <v>1</v>
      </c>
      <c r="AB17" s="148">
        <f t="shared" si="10"/>
        <v>2</v>
      </c>
      <c r="AC17" s="148">
        <f t="shared" si="10"/>
        <v>5</v>
      </c>
      <c r="AD17" s="148">
        <f t="shared" si="10"/>
        <v>6</v>
      </c>
      <c r="AE17" s="148">
        <f t="shared" si="10"/>
        <v>1</v>
      </c>
      <c r="AF17" s="148">
        <f t="shared" si="10"/>
        <v>1</v>
      </c>
      <c r="AG17" s="16">
        <f t="shared" ref="AG17" si="11">COUNTIF(AG$5:AG$10,"L")</f>
        <v>1</v>
      </c>
      <c r="AH17" s="88" t="s">
        <v>7</v>
      </c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</row>
    <row r="18" spans="1:46" ht="17.25" customHeight="1" x14ac:dyDescent="0.25">
      <c r="A18" s="17"/>
      <c r="B18" s="159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54"/>
      <c r="Z18" s="55"/>
      <c r="AA18" s="49"/>
      <c r="AB18" s="49"/>
      <c r="AC18" s="49"/>
      <c r="AD18" s="49"/>
      <c r="AE18" s="49"/>
      <c r="AF18" s="49"/>
      <c r="AG18" s="49"/>
      <c r="AH18" s="4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</row>
    <row r="19" spans="1:46" ht="18.75" x14ac:dyDescent="0.25">
      <c r="A19" s="18"/>
      <c r="B19" s="160" t="s">
        <v>24</v>
      </c>
      <c r="C19" s="20"/>
      <c r="D19" s="20"/>
      <c r="E19" s="18"/>
      <c r="F19" s="18"/>
      <c r="G19" s="18"/>
      <c r="H19" s="18"/>
      <c r="I19" s="41"/>
      <c r="J19" s="18"/>
      <c r="K19" s="18"/>
      <c r="L19" s="18"/>
      <c r="M19" s="18"/>
      <c r="N19" s="18"/>
      <c r="O19" s="18"/>
      <c r="P19" s="49"/>
      <c r="Q19" s="49"/>
      <c r="R19" s="49"/>
      <c r="S19" s="22"/>
      <c r="T19" s="18"/>
      <c r="U19" s="49"/>
      <c r="V19" s="49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4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</row>
    <row r="20" spans="1:46" ht="18.75" x14ac:dyDescent="0.25">
      <c r="A20" s="18"/>
      <c r="B20" s="161" t="s">
        <v>25</v>
      </c>
      <c r="C20" s="22"/>
      <c r="D20" s="22"/>
      <c r="E20" s="22"/>
      <c r="F20" s="22"/>
      <c r="G20" s="22"/>
      <c r="H20" s="22"/>
      <c r="I20" s="42"/>
      <c r="J20" s="22"/>
      <c r="K20" s="22"/>
      <c r="L20" s="22"/>
      <c r="M20" s="22"/>
      <c r="N20" s="22"/>
      <c r="O20" s="22"/>
      <c r="P20" s="49"/>
      <c r="Q20" s="49"/>
      <c r="R20" s="49"/>
      <c r="S20" s="22"/>
      <c r="T20" s="22"/>
      <c r="U20" s="49"/>
      <c r="V20" s="49"/>
      <c r="W20" s="22"/>
      <c r="X20" s="56"/>
      <c r="Y20" s="22"/>
      <c r="Z20" s="22"/>
      <c r="AA20" s="22"/>
      <c r="AB20" s="22"/>
      <c r="AC20" s="22"/>
      <c r="AD20" s="49"/>
      <c r="AE20" s="49"/>
      <c r="AF20" s="49"/>
      <c r="AG20" s="49"/>
      <c r="AH20" s="4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</row>
    <row r="21" spans="1:46" ht="15.75" x14ac:dyDescent="0.25">
      <c r="A21" s="18"/>
      <c r="B21" s="59" t="s">
        <v>26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4"/>
      <c r="Q21" s="4"/>
      <c r="R21" s="4"/>
      <c r="S21" s="22"/>
      <c r="T21" s="22"/>
      <c r="U21" s="4"/>
      <c r="V21" s="4"/>
      <c r="W21" s="57"/>
      <c r="X21" s="58"/>
      <c r="Y21" s="57"/>
      <c r="Z21" s="57"/>
      <c r="AA21" s="57"/>
      <c r="AB21" s="57"/>
      <c r="AC21" s="4"/>
      <c r="AD21" s="4"/>
      <c r="AE21" s="4"/>
      <c r="AF21" s="4"/>
      <c r="AG21" s="4"/>
      <c r="AH21" s="4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</row>
    <row r="22" spans="1:46" ht="15.75" x14ac:dyDescent="0.25">
      <c r="A22" s="18"/>
      <c r="B22" s="61" t="s">
        <v>27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4"/>
      <c r="Q22" s="4"/>
      <c r="R22" s="4"/>
      <c r="S22" s="22"/>
      <c r="T22" s="22"/>
      <c r="U22" s="4"/>
      <c r="V22" s="4"/>
      <c r="W22" s="59"/>
      <c r="X22" s="59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</row>
    <row r="23" spans="1:46" ht="15.75" x14ac:dyDescent="0.25">
      <c r="A23" s="18"/>
      <c r="B23" s="61" t="s">
        <v>28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4"/>
      <c r="Q23" s="4"/>
      <c r="R23" s="4"/>
      <c r="S23" s="22"/>
      <c r="T23" s="22"/>
      <c r="U23" s="4"/>
      <c r="V23" s="4"/>
      <c r="W23" s="59"/>
      <c r="X23" s="59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</row>
    <row r="24" spans="1:46" ht="15.75" x14ac:dyDescent="0.25">
      <c r="A24" s="18"/>
      <c r="B24" s="162" t="s">
        <v>29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4"/>
      <c r="Q24" s="4"/>
      <c r="R24" s="4"/>
      <c r="S24" s="22"/>
      <c r="T24" s="22"/>
      <c r="U24" s="4"/>
      <c r="V24" s="4"/>
      <c r="W24" s="59"/>
      <c r="X24" s="59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</row>
    <row r="25" spans="1:46" ht="15.75" x14ac:dyDescent="0.25">
      <c r="A25" s="18"/>
      <c r="B25" s="162" t="s">
        <v>30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4"/>
      <c r="Q25" s="4"/>
      <c r="R25" s="4"/>
      <c r="S25" s="22"/>
      <c r="T25" s="22"/>
      <c r="U25" s="4"/>
      <c r="V25" s="4"/>
      <c r="W25" s="59"/>
      <c r="X25" s="59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</row>
    <row r="26" spans="1:46" ht="15.75" x14ac:dyDescent="0.25">
      <c r="A26" s="18"/>
      <c r="B26" s="162" t="s">
        <v>31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4"/>
      <c r="Q26" s="4"/>
      <c r="R26" s="4"/>
      <c r="S26" s="22"/>
      <c r="T26" s="22"/>
      <c r="U26" s="4"/>
      <c r="V26" s="4"/>
      <c r="W26" s="59"/>
      <c r="X26" s="59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</row>
    <row r="27" spans="1:46" ht="15.75" x14ac:dyDescent="0.25">
      <c r="A27" s="18"/>
      <c r="B27" s="162" t="s">
        <v>32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4"/>
      <c r="Q27" s="4"/>
      <c r="R27" s="4"/>
      <c r="S27" s="22"/>
      <c r="T27" s="22"/>
      <c r="U27" s="4"/>
      <c r="V27" s="4"/>
      <c r="W27" s="59"/>
      <c r="X27" s="59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</row>
    <row r="28" spans="1:46" ht="15.75" x14ac:dyDescent="0.25">
      <c r="A28" s="18"/>
      <c r="B28" s="162" t="s">
        <v>33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4"/>
      <c r="Q28" s="4"/>
      <c r="R28" s="4"/>
      <c r="S28" s="22"/>
      <c r="T28" s="22"/>
      <c r="U28" s="4"/>
      <c r="V28" s="4"/>
      <c r="W28" s="59"/>
      <c r="X28" s="59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</row>
    <row r="29" spans="1:46" ht="19.5" x14ac:dyDescent="0.25">
      <c r="A29" s="18"/>
      <c r="B29" s="163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4"/>
      <c r="Q29" s="4"/>
      <c r="R29" s="4"/>
      <c r="S29" s="22"/>
      <c r="T29" s="18"/>
      <c r="U29" s="4"/>
      <c r="V29" s="4"/>
      <c r="W29" s="59"/>
      <c r="X29" s="59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</row>
    <row r="30" spans="1:46" ht="15.75" x14ac:dyDescent="0.25">
      <c r="A30" s="27"/>
      <c r="B30" s="27" t="s">
        <v>34</v>
      </c>
      <c r="C30" s="27"/>
      <c r="D30" s="27"/>
      <c r="E30" s="27"/>
      <c r="F30" s="27"/>
      <c r="G30" s="27"/>
      <c r="H30" s="27"/>
      <c r="I30" s="27"/>
      <c r="J30" s="27"/>
      <c r="K30" s="27"/>
      <c r="L30" s="43"/>
      <c r="M30" s="44"/>
      <c r="N30" s="45"/>
      <c r="O30" s="50"/>
      <c r="P30" s="50"/>
      <c r="Q30" s="50"/>
      <c r="R30" s="50"/>
      <c r="S30" s="50"/>
      <c r="T30" s="46"/>
      <c r="U30" s="29"/>
      <c r="V30" s="29" t="s">
        <v>35</v>
      </c>
      <c r="W30" s="32"/>
      <c r="X30" s="32"/>
      <c r="Y30" s="32"/>
      <c r="Z30" s="46"/>
      <c r="AA30" s="46"/>
      <c r="AB30" s="46"/>
      <c r="AC30" s="46"/>
      <c r="AD30" s="46"/>
      <c r="AE30" s="46"/>
      <c r="AF30" s="46"/>
      <c r="AG30" s="46"/>
      <c r="AH30" s="46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</row>
    <row r="31" spans="1:46" ht="18.75" x14ac:dyDescent="0.25">
      <c r="A31" s="29"/>
      <c r="B31" s="164" t="s">
        <v>36</v>
      </c>
      <c r="C31" s="31"/>
      <c r="D31" s="31"/>
      <c r="E31" s="32"/>
      <c r="F31" s="29"/>
      <c r="G31" s="46"/>
      <c r="H31" s="29"/>
      <c r="I31" s="32"/>
      <c r="J31" s="32"/>
      <c r="K31" s="31"/>
      <c r="L31" s="43"/>
      <c r="M31" s="44"/>
      <c r="N31" s="47"/>
      <c r="O31" s="32"/>
      <c r="P31" s="46"/>
      <c r="Q31" s="46"/>
      <c r="R31" s="46"/>
      <c r="S31" s="46"/>
      <c r="T31" s="46"/>
      <c r="U31" s="46"/>
      <c r="V31" s="31" t="s">
        <v>37</v>
      </c>
      <c r="W31" s="32"/>
      <c r="X31" s="32"/>
      <c r="Y31" s="32"/>
      <c r="Z31" s="46"/>
      <c r="AA31" s="46"/>
      <c r="AB31" s="46"/>
      <c r="AC31" s="46"/>
      <c r="AD31" s="46"/>
      <c r="AE31" s="46"/>
      <c r="AF31" s="46"/>
      <c r="AG31" s="46"/>
      <c r="AH31" s="46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</row>
    <row r="32" spans="1:46" ht="18.75" x14ac:dyDescent="0.25">
      <c r="A32" s="27"/>
      <c r="B32" s="164"/>
      <c r="C32" s="31"/>
      <c r="D32" s="31"/>
      <c r="E32" s="29"/>
      <c r="F32" s="29"/>
      <c r="G32" s="46"/>
      <c r="H32" s="29"/>
      <c r="I32" s="32"/>
      <c r="J32" s="32"/>
      <c r="K32" s="31"/>
      <c r="L32" s="43"/>
      <c r="M32" s="44"/>
      <c r="N32" s="47"/>
      <c r="O32" s="31"/>
      <c r="P32" s="51"/>
      <c r="Q32" s="51"/>
      <c r="R32" s="51"/>
      <c r="S32" s="46"/>
      <c r="T32" s="46"/>
      <c r="U32" s="46"/>
      <c r="V32" s="31"/>
      <c r="W32" s="32"/>
      <c r="X32" s="32"/>
      <c r="Y32" s="32"/>
      <c r="Z32" s="46"/>
      <c r="AA32" s="46"/>
      <c r="AB32" s="46"/>
      <c r="AC32" s="46"/>
      <c r="AD32" s="46"/>
      <c r="AE32" s="46"/>
      <c r="AF32" s="46"/>
      <c r="AG32" s="46"/>
      <c r="AH32" s="46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</row>
    <row r="33" spans="1:46" ht="18.75" x14ac:dyDescent="0.25">
      <c r="A33" s="33"/>
      <c r="B33" s="164"/>
      <c r="C33" s="31"/>
      <c r="D33" s="31"/>
      <c r="E33" s="29"/>
      <c r="F33" s="29"/>
      <c r="G33" s="46"/>
      <c r="H33" s="29"/>
      <c r="I33" s="32"/>
      <c r="J33" s="32"/>
      <c r="K33" s="31"/>
      <c r="L33" s="43"/>
      <c r="M33" s="44"/>
      <c r="N33" s="47"/>
      <c r="O33" s="31"/>
      <c r="P33" s="51"/>
      <c r="Q33" s="51"/>
      <c r="R33" s="51"/>
      <c r="S33" s="46"/>
      <c r="T33" s="46"/>
      <c r="U33" s="46"/>
      <c r="V33" s="29"/>
      <c r="W33" s="32"/>
      <c r="X33" s="32"/>
      <c r="Y33" s="32"/>
      <c r="Z33" s="46"/>
      <c r="AA33" s="46"/>
      <c r="AB33" s="46"/>
      <c r="AC33" s="46"/>
      <c r="AD33" s="46"/>
      <c r="AE33" s="46"/>
      <c r="AF33" s="46"/>
      <c r="AG33" s="46"/>
      <c r="AH33" s="46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</row>
    <row r="34" spans="1:46" ht="19.5" x14ac:dyDescent="0.3">
      <c r="A34" s="34"/>
      <c r="B34" s="165"/>
      <c r="C34" s="31"/>
      <c r="D34" s="31"/>
      <c r="E34" s="31"/>
      <c r="F34" s="29"/>
      <c r="G34" s="46"/>
      <c r="H34" s="29"/>
      <c r="I34" s="32"/>
      <c r="J34" s="32"/>
      <c r="K34" s="32"/>
      <c r="L34" s="29"/>
      <c r="M34" s="46"/>
      <c r="N34" s="46"/>
      <c r="O34" s="31"/>
      <c r="P34" s="51"/>
      <c r="Q34" s="51"/>
      <c r="R34" s="51"/>
      <c r="S34" s="46"/>
      <c r="T34" s="46"/>
      <c r="U34" s="46"/>
      <c r="V34" s="52"/>
      <c r="W34" s="32"/>
      <c r="X34" s="32"/>
      <c r="Y34" s="32"/>
      <c r="Z34" s="46"/>
      <c r="AA34" s="46"/>
      <c r="AB34" s="46"/>
      <c r="AC34" s="46"/>
      <c r="AD34" s="46"/>
      <c r="AE34" s="46"/>
      <c r="AF34" s="46"/>
      <c r="AG34" s="46"/>
      <c r="AH34" s="46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</row>
    <row r="35" spans="1:46" ht="15.75" x14ac:dyDescent="0.25">
      <c r="A35" s="34"/>
      <c r="B35" s="52" t="s">
        <v>38</v>
      </c>
      <c r="C35" s="32"/>
      <c r="D35" s="32"/>
      <c r="E35" s="29"/>
      <c r="F35" s="34"/>
      <c r="G35" s="46"/>
      <c r="H35" s="34"/>
      <c r="I35" s="32"/>
      <c r="J35" s="32"/>
      <c r="K35" s="32"/>
      <c r="L35" s="29"/>
      <c r="M35" s="46"/>
      <c r="N35" s="46"/>
      <c r="O35" s="32"/>
      <c r="P35" s="46"/>
      <c r="Q35" s="46"/>
      <c r="R35" s="51"/>
      <c r="S35" s="46"/>
      <c r="T35" s="46"/>
      <c r="U35" s="46"/>
      <c r="V35" s="52" t="s">
        <v>39</v>
      </c>
      <c r="W35" s="32"/>
      <c r="X35" s="32"/>
      <c r="Y35" s="60"/>
      <c r="Z35" s="46"/>
      <c r="AA35" s="46"/>
      <c r="AB35" s="46"/>
      <c r="AC35" s="46"/>
      <c r="AD35" s="46"/>
      <c r="AE35" s="46"/>
      <c r="AF35" s="46"/>
      <c r="AG35" s="46"/>
      <c r="AH35" s="46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</row>
    <row r="36" spans="1:46" ht="15.75" x14ac:dyDescent="0.25">
      <c r="A36" s="31"/>
      <c r="B36" s="31" t="s">
        <v>40</v>
      </c>
      <c r="C36" s="32"/>
      <c r="D36" s="32"/>
      <c r="E36" s="32"/>
      <c r="F36" s="31"/>
      <c r="G36" s="32"/>
      <c r="H36" s="31"/>
      <c r="I36" s="32"/>
      <c r="J36" s="32"/>
      <c r="K36" s="32"/>
      <c r="L36" s="32"/>
      <c r="M36" s="31"/>
      <c r="N36" s="33"/>
      <c r="O36" s="32"/>
      <c r="P36" s="32"/>
      <c r="Q36" s="32"/>
      <c r="R36" s="46"/>
      <c r="S36" s="46"/>
      <c r="T36" s="46"/>
      <c r="U36" s="46"/>
      <c r="V36" s="31" t="s">
        <v>41</v>
      </c>
      <c r="W36" s="32"/>
      <c r="X36" s="32"/>
      <c r="Y36" s="32"/>
      <c r="Z36" s="46"/>
      <c r="AA36" s="46"/>
      <c r="AB36" s="46"/>
      <c r="AC36" s="46"/>
      <c r="AD36" s="46"/>
      <c r="AE36" s="46"/>
      <c r="AF36" s="46"/>
      <c r="AG36" s="46"/>
      <c r="AH36" s="46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</row>
    <row r="37" spans="1:46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</row>
  </sheetData>
  <mergeCells count="2">
    <mergeCell ref="A1:AH1"/>
    <mergeCell ref="A2:AH2"/>
  </mergeCells>
  <printOptions horizontalCentered="1"/>
  <pageMargins left="0" right="0" top="0.74803149606299202" bottom="0.74803149606299202" header="0.31496062992126" footer="0.31496062992126"/>
  <pageSetup paperSize="9" scale="78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Q42"/>
  <sheetViews>
    <sheetView showGridLines="0" zoomScale="90" zoomScaleNormal="90" workbookViewId="0">
      <selection activeCell="AK6" sqref="AK6:AK14"/>
    </sheetView>
  </sheetViews>
  <sheetFormatPr defaultColWidth="9" defaultRowHeight="15" x14ac:dyDescent="0.25"/>
  <cols>
    <col min="1" max="1" width="5" customWidth="1"/>
    <col min="2" max="2" width="41.7109375" customWidth="1"/>
    <col min="3" max="31" width="4" customWidth="1"/>
    <col min="32" max="33" width="3.85546875" customWidth="1"/>
    <col min="34" max="34" width="15.5703125" customWidth="1"/>
    <col min="35" max="35" width="4.7109375" customWidth="1"/>
    <col min="36" max="37" width="5" customWidth="1"/>
    <col min="38" max="38" width="6.5703125" customWidth="1"/>
    <col min="39" max="39" width="5" customWidth="1"/>
  </cols>
  <sheetData>
    <row r="1" spans="1:43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61"/>
      <c r="AJ1" s="61"/>
      <c r="AK1" s="61"/>
      <c r="AL1" s="61"/>
      <c r="AM1" s="61"/>
      <c r="AN1" s="61"/>
      <c r="AO1" s="61"/>
      <c r="AP1" s="61"/>
      <c r="AQ1" s="61"/>
    </row>
    <row r="2" spans="1:43" ht="20.25" x14ac:dyDescent="0.25">
      <c r="A2" s="318" t="s">
        <v>65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61"/>
      <c r="AJ2" s="61"/>
      <c r="AK2" s="61"/>
      <c r="AL2" s="61"/>
      <c r="AM2" s="61"/>
      <c r="AN2" s="61"/>
      <c r="AO2" s="61"/>
      <c r="AP2" s="61"/>
      <c r="AQ2" s="61"/>
    </row>
    <row r="3" spans="1:43" ht="23.25" x14ac:dyDescent="0.25">
      <c r="A3" s="4"/>
      <c r="B3" s="153"/>
      <c r="C3" s="5"/>
      <c r="D3" s="5"/>
      <c r="E3" s="131"/>
      <c r="F3" s="5"/>
      <c r="G3" s="131"/>
      <c r="H3" s="5"/>
      <c r="I3" s="5"/>
      <c r="J3" s="5"/>
      <c r="K3" s="5"/>
      <c r="L3" s="137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/>
      <c r="AA3" s="4"/>
      <c r="AB3" s="4"/>
      <c r="AC3" s="4"/>
      <c r="AD3" s="4"/>
      <c r="AE3" s="4"/>
      <c r="AF3" s="4"/>
      <c r="AG3" s="4"/>
      <c r="AH3" s="4"/>
      <c r="AI3" s="63"/>
      <c r="AJ3" s="63"/>
      <c r="AK3" s="63"/>
      <c r="AL3" s="63"/>
      <c r="AM3" s="63"/>
      <c r="AN3" s="63"/>
      <c r="AO3" s="63"/>
      <c r="AP3" s="63"/>
      <c r="AQ3" s="63"/>
    </row>
    <row r="4" spans="1:43" ht="18.75" x14ac:dyDescent="0.25">
      <c r="A4" s="132" t="s">
        <v>2</v>
      </c>
      <c r="B4" s="154" t="s">
        <v>3</v>
      </c>
      <c r="C4" s="7">
        <v>1</v>
      </c>
      <c r="D4" s="7">
        <v>2</v>
      </c>
      <c r="E4" s="7">
        <v>3</v>
      </c>
      <c r="F4" s="7">
        <v>4</v>
      </c>
      <c r="G4" s="7">
        <v>5</v>
      </c>
      <c r="H4" s="101">
        <v>6</v>
      </c>
      <c r="I4" s="101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101">
        <v>13</v>
      </c>
      <c r="P4" s="101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101">
        <v>20</v>
      </c>
      <c r="W4" s="101">
        <v>21</v>
      </c>
      <c r="X4" s="7">
        <v>22</v>
      </c>
      <c r="Y4" s="7">
        <v>23</v>
      </c>
      <c r="Z4" s="7">
        <v>24</v>
      </c>
      <c r="AA4" s="7">
        <v>25</v>
      </c>
      <c r="AB4" s="7">
        <v>26</v>
      </c>
      <c r="AC4" s="101">
        <v>27</v>
      </c>
      <c r="AD4" s="101">
        <v>28</v>
      </c>
      <c r="AE4" s="7">
        <v>29</v>
      </c>
      <c r="AF4" s="7">
        <v>30</v>
      </c>
      <c r="AG4" s="7">
        <v>31</v>
      </c>
      <c r="AH4" s="65" t="s">
        <v>4</v>
      </c>
      <c r="AI4" s="124" t="s">
        <v>5</v>
      </c>
      <c r="AJ4" s="124" t="s">
        <v>6</v>
      </c>
      <c r="AK4" s="124" t="s">
        <v>7</v>
      </c>
      <c r="AL4" s="124" t="s">
        <v>5</v>
      </c>
      <c r="AM4" s="124" t="s">
        <v>6</v>
      </c>
      <c r="AN4" s="124" t="s">
        <v>8</v>
      </c>
      <c r="AO4" s="124" t="s">
        <v>9</v>
      </c>
      <c r="AP4" s="124" t="s">
        <v>10</v>
      </c>
      <c r="AQ4" s="95"/>
    </row>
    <row r="5" spans="1:43" ht="18.75" x14ac:dyDescent="0.25">
      <c r="A5" s="168">
        <v>1</v>
      </c>
      <c r="B5" s="169" t="s">
        <v>66</v>
      </c>
      <c r="C5" s="7" t="s">
        <v>5</v>
      </c>
      <c r="D5" s="7" t="s">
        <v>5</v>
      </c>
      <c r="E5" s="7" t="s">
        <v>7</v>
      </c>
      <c r="F5" s="7" t="s">
        <v>5</v>
      </c>
      <c r="G5" s="7" t="s">
        <v>5</v>
      </c>
      <c r="H5" s="101" t="s">
        <v>5</v>
      </c>
      <c r="I5" s="101" t="s">
        <v>7</v>
      </c>
      <c r="J5" s="7" t="s">
        <v>5</v>
      </c>
      <c r="K5" s="7" t="s">
        <v>5</v>
      </c>
      <c r="L5" s="7" t="s">
        <v>5</v>
      </c>
      <c r="M5" s="7" t="s">
        <v>7</v>
      </c>
      <c r="N5" s="7" t="s">
        <v>5</v>
      </c>
      <c r="O5" s="101" t="s">
        <v>7</v>
      </c>
      <c r="P5" s="101" t="s">
        <v>5</v>
      </c>
      <c r="Q5" s="7" t="s">
        <v>5</v>
      </c>
      <c r="R5" s="7" t="s">
        <v>5</v>
      </c>
      <c r="S5" s="7" t="s">
        <v>5</v>
      </c>
      <c r="T5" s="7" t="s">
        <v>5</v>
      </c>
      <c r="U5" s="7" t="s">
        <v>5</v>
      </c>
      <c r="V5" s="101" t="s">
        <v>7</v>
      </c>
      <c r="W5" s="101" t="s">
        <v>5</v>
      </c>
      <c r="X5" s="7" t="s">
        <v>5</v>
      </c>
      <c r="Y5" s="7" t="s">
        <v>5</v>
      </c>
      <c r="Z5" s="7" t="s">
        <v>7</v>
      </c>
      <c r="AA5" s="7" t="s">
        <v>5</v>
      </c>
      <c r="AB5" s="7" t="s">
        <v>5</v>
      </c>
      <c r="AC5" s="101" t="s">
        <v>7</v>
      </c>
      <c r="AD5" s="101" t="s">
        <v>5</v>
      </c>
      <c r="AE5" s="7" t="s">
        <v>5</v>
      </c>
      <c r="AF5" s="7" t="s">
        <v>5</v>
      </c>
      <c r="AG5" s="7" t="s">
        <v>7</v>
      </c>
      <c r="AH5" s="126" t="s">
        <v>50</v>
      </c>
      <c r="AI5" s="124">
        <f>COUNTIF($C5:$AG5,"P")</f>
        <v>23</v>
      </c>
      <c r="AJ5" s="124">
        <f>COUNTIF($C5:$AG5,"S")</f>
        <v>0</v>
      </c>
      <c r="AK5" s="124">
        <f>COUNTIF($C5:$AG5,"L")</f>
        <v>8</v>
      </c>
      <c r="AL5" s="95">
        <f>AI5*8</f>
        <v>184</v>
      </c>
      <c r="AM5" s="95">
        <f>AJ5*7</f>
        <v>0</v>
      </c>
      <c r="AN5" s="95">
        <f>AL5+AM5</f>
        <v>184</v>
      </c>
      <c r="AO5" s="95">
        <f>AN5/28</f>
        <v>6.5714285714285712</v>
      </c>
      <c r="AP5" s="95">
        <f>AN5/28</f>
        <v>6.5714285714285712</v>
      </c>
      <c r="AQ5" s="95"/>
    </row>
    <row r="6" spans="1:43" ht="18.75" x14ac:dyDescent="0.25">
      <c r="A6" s="170">
        <v>2</v>
      </c>
      <c r="B6" s="171" t="s">
        <v>67</v>
      </c>
      <c r="C6" s="7" t="s">
        <v>5</v>
      </c>
      <c r="D6" s="157" t="s">
        <v>6</v>
      </c>
      <c r="E6" s="7" t="s">
        <v>7</v>
      </c>
      <c r="F6" s="7" t="s">
        <v>5</v>
      </c>
      <c r="G6" s="7" t="s">
        <v>5</v>
      </c>
      <c r="H6" s="157" t="s">
        <v>6</v>
      </c>
      <c r="I6" s="101" t="s">
        <v>7</v>
      </c>
      <c r="J6" s="7" t="s">
        <v>5</v>
      </c>
      <c r="K6" s="7" t="s">
        <v>5</v>
      </c>
      <c r="L6" s="7" t="s">
        <v>5</v>
      </c>
      <c r="M6" s="7" t="s">
        <v>5</v>
      </c>
      <c r="N6" s="7" t="s">
        <v>6</v>
      </c>
      <c r="O6" s="101" t="s">
        <v>7</v>
      </c>
      <c r="P6" s="101" t="s">
        <v>5</v>
      </c>
      <c r="Q6" s="7" t="s">
        <v>5</v>
      </c>
      <c r="R6" s="7" t="s">
        <v>6</v>
      </c>
      <c r="S6" s="7" t="s">
        <v>7</v>
      </c>
      <c r="T6" s="7" t="s">
        <v>5</v>
      </c>
      <c r="U6" s="7" t="s">
        <v>5</v>
      </c>
      <c r="V6" s="101" t="s">
        <v>5</v>
      </c>
      <c r="W6" s="101" t="s">
        <v>6</v>
      </c>
      <c r="X6" s="7" t="s">
        <v>7</v>
      </c>
      <c r="Y6" s="7" t="s">
        <v>5</v>
      </c>
      <c r="Z6" s="7" t="s">
        <v>5</v>
      </c>
      <c r="AA6" s="7" t="s">
        <v>6</v>
      </c>
      <c r="AB6" s="7" t="s">
        <v>7</v>
      </c>
      <c r="AC6" s="101" t="s">
        <v>5</v>
      </c>
      <c r="AD6" s="101" t="s">
        <v>7</v>
      </c>
      <c r="AE6" s="7" t="s">
        <v>6</v>
      </c>
      <c r="AF6" s="7" t="s">
        <v>7</v>
      </c>
      <c r="AG6" s="7" t="s">
        <v>5</v>
      </c>
      <c r="AH6" s="126" t="s">
        <v>50</v>
      </c>
      <c r="AI6" s="124">
        <f t="shared" ref="AI6:AI18" si="0">COUNTIF($C6:$AG6,"P")</f>
        <v>16</v>
      </c>
      <c r="AJ6" s="124">
        <f t="shared" ref="AJ6:AJ18" si="1">COUNTIF($C6:$AG6,"S")</f>
        <v>7</v>
      </c>
      <c r="AK6" s="124">
        <f t="shared" ref="AK6:AK18" si="2">COUNTIF($C6:$AG6,"L")</f>
        <v>8</v>
      </c>
      <c r="AL6" s="95">
        <f t="shared" ref="AL6:AL18" si="3">AI6*8</f>
        <v>128</v>
      </c>
      <c r="AM6" s="95">
        <f t="shared" ref="AM6:AM18" si="4">AJ6*7</f>
        <v>49</v>
      </c>
      <c r="AN6" s="95">
        <f t="shared" ref="AN6:AN18" si="5">AL6+AM6</f>
        <v>177</v>
      </c>
      <c r="AO6" s="95">
        <f t="shared" ref="AO6:AO18" si="6">AN6/30</f>
        <v>5.9</v>
      </c>
      <c r="AP6" s="95">
        <f t="shared" ref="AP6:AP18" si="7">AN6/31</f>
        <v>5.709677419354839</v>
      </c>
      <c r="AQ6" s="95"/>
    </row>
    <row r="7" spans="1:43" ht="18.75" x14ac:dyDescent="0.25">
      <c r="A7" s="170">
        <v>3</v>
      </c>
      <c r="B7" s="171" t="s">
        <v>68</v>
      </c>
      <c r="C7" s="7" t="s">
        <v>5</v>
      </c>
      <c r="D7" s="7" t="s">
        <v>5</v>
      </c>
      <c r="E7" s="157" t="s">
        <v>6</v>
      </c>
      <c r="F7" s="7" t="s">
        <v>7</v>
      </c>
      <c r="G7" s="7" t="s">
        <v>5</v>
      </c>
      <c r="H7" s="101" t="s">
        <v>5</v>
      </c>
      <c r="I7" s="157" t="s">
        <v>6</v>
      </c>
      <c r="J7" s="7" t="s">
        <v>7</v>
      </c>
      <c r="K7" s="7" t="s">
        <v>5</v>
      </c>
      <c r="L7" s="7" t="s">
        <v>5</v>
      </c>
      <c r="M7" s="7" t="s">
        <v>6</v>
      </c>
      <c r="N7" s="7" t="s">
        <v>7</v>
      </c>
      <c r="O7" s="101" t="s">
        <v>5</v>
      </c>
      <c r="P7" s="101" t="s">
        <v>6</v>
      </c>
      <c r="Q7" s="7" t="s">
        <v>7</v>
      </c>
      <c r="R7" s="7" t="s">
        <v>5</v>
      </c>
      <c r="S7" s="7" t="s">
        <v>5</v>
      </c>
      <c r="T7" s="7" t="s">
        <v>6</v>
      </c>
      <c r="U7" s="7" t="s">
        <v>7</v>
      </c>
      <c r="V7" s="101" t="s">
        <v>5</v>
      </c>
      <c r="W7" s="101" t="s">
        <v>5</v>
      </c>
      <c r="X7" s="7" t="s">
        <v>6</v>
      </c>
      <c r="Y7" s="7" t="s">
        <v>7</v>
      </c>
      <c r="Z7" s="7" t="s">
        <v>5</v>
      </c>
      <c r="AA7" s="7" t="s">
        <v>5</v>
      </c>
      <c r="AB7" s="7" t="s">
        <v>6</v>
      </c>
      <c r="AC7" s="101" t="s">
        <v>7</v>
      </c>
      <c r="AD7" s="101" t="s">
        <v>5</v>
      </c>
      <c r="AE7" s="7" t="s">
        <v>5</v>
      </c>
      <c r="AF7" s="7" t="s">
        <v>6</v>
      </c>
      <c r="AG7" s="7" t="s">
        <v>7</v>
      </c>
      <c r="AH7" s="126" t="s">
        <v>50</v>
      </c>
      <c r="AI7" s="124">
        <f t="shared" si="0"/>
        <v>15</v>
      </c>
      <c r="AJ7" s="124">
        <f t="shared" si="1"/>
        <v>8</v>
      </c>
      <c r="AK7" s="124">
        <f t="shared" si="2"/>
        <v>8</v>
      </c>
      <c r="AL7" s="95">
        <f t="shared" si="3"/>
        <v>120</v>
      </c>
      <c r="AM7" s="95">
        <f t="shared" si="4"/>
        <v>56</v>
      </c>
      <c r="AN7" s="95">
        <f t="shared" si="5"/>
        <v>176</v>
      </c>
      <c r="AO7" s="95">
        <f t="shared" si="6"/>
        <v>5.8666666666666663</v>
      </c>
      <c r="AP7" s="95">
        <f t="shared" si="7"/>
        <v>5.67741935483871</v>
      </c>
      <c r="AQ7" s="95"/>
    </row>
    <row r="8" spans="1:43" ht="18.75" x14ac:dyDescent="0.25">
      <c r="A8" s="170">
        <v>4</v>
      </c>
      <c r="B8" s="171" t="s">
        <v>69</v>
      </c>
      <c r="C8" s="7" t="s">
        <v>7</v>
      </c>
      <c r="D8" s="7" t="s">
        <v>5</v>
      </c>
      <c r="E8" s="7" t="s">
        <v>5</v>
      </c>
      <c r="F8" s="157" t="s">
        <v>6</v>
      </c>
      <c r="G8" s="7" t="s">
        <v>7</v>
      </c>
      <c r="H8" s="101" t="s">
        <v>5</v>
      </c>
      <c r="I8" s="101" t="s">
        <v>5</v>
      </c>
      <c r="J8" s="157" t="s">
        <v>6</v>
      </c>
      <c r="K8" s="7" t="s">
        <v>7</v>
      </c>
      <c r="L8" s="157" t="s">
        <v>6</v>
      </c>
      <c r="M8" s="7" t="s">
        <v>7</v>
      </c>
      <c r="N8" s="7" t="s">
        <v>16</v>
      </c>
      <c r="O8" s="101" t="s">
        <v>16</v>
      </c>
      <c r="P8" s="101" t="s">
        <v>16</v>
      </c>
      <c r="Q8" s="7" t="s">
        <v>6</v>
      </c>
      <c r="R8" s="7" t="s">
        <v>7</v>
      </c>
      <c r="S8" s="7" t="s">
        <v>5</v>
      </c>
      <c r="T8" s="7" t="s">
        <v>5</v>
      </c>
      <c r="U8" s="7" t="s">
        <v>6</v>
      </c>
      <c r="V8" s="101" t="s">
        <v>7</v>
      </c>
      <c r="W8" s="101" t="s">
        <v>5</v>
      </c>
      <c r="X8" s="7" t="s">
        <v>5</v>
      </c>
      <c r="Y8" s="7" t="s">
        <v>6</v>
      </c>
      <c r="Z8" s="7" t="s">
        <v>7</v>
      </c>
      <c r="AA8" s="7" t="s">
        <v>5</v>
      </c>
      <c r="AB8" s="7" t="s">
        <v>5</v>
      </c>
      <c r="AC8" s="101" t="s">
        <v>6</v>
      </c>
      <c r="AD8" s="101" t="s">
        <v>7</v>
      </c>
      <c r="AE8" s="7" t="s">
        <v>5</v>
      </c>
      <c r="AF8" s="7" t="s">
        <v>5</v>
      </c>
      <c r="AG8" s="7" t="s">
        <v>6</v>
      </c>
      <c r="AH8" s="126" t="s">
        <v>50</v>
      </c>
      <c r="AI8" s="124">
        <f t="shared" si="0"/>
        <v>12</v>
      </c>
      <c r="AJ8" s="124">
        <f t="shared" si="1"/>
        <v>8</v>
      </c>
      <c r="AK8" s="124">
        <f t="shared" si="2"/>
        <v>8</v>
      </c>
      <c r="AL8" s="95">
        <f t="shared" si="3"/>
        <v>96</v>
      </c>
      <c r="AM8" s="95">
        <f t="shared" si="4"/>
        <v>56</v>
      </c>
      <c r="AN8" s="95">
        <f t="shared" si="5"/>
        <v>152</v>
      </c>
      <c r="AO8" s="95">
        <f t="shared" si="6"/>
        <v>5.0666666666666664</v>
      </c>
      <c r="AP8" s="95">
        <f t="shared" si="7"/>
        <v>4.903225806451613</v>
      </c>
      <c r="AQ8" s="95"/>
    </row>
    <row r="9" spans="1:43" ht="18.75" x14ac:dyDescent="0.25">
      <c r="A9" s="170">
        <v>5</v>
      </c>
      <c r="B9" s="171" t="s">
        <v>70</v>
      </c>
      <c r="C9" s="157" t="s">
        <v>6</v>
      </c>
      <c r="D9" s="7" t="s">
        <v>7</v>
      </c>
      <c r="E9" s="7" t="s">
        <v>5</v>
      </c>
      <c r="F9" s="7" t="s">
        <v>5</v>
      </c>
      <c r="G9" s="157" t="s">
        <v>6</v>
      </c>
      <c r="H9" s="101" t="s">
        <v>7</v>
      </c>
      <c r="I9" s="101" t="s">
        <v>5</v>
      </c>
      <c r="J9" s="7" t="s">
        <v>5</v>
      </c>
      <c r="K9" s="157" t="s">
        <v>6</v>
      </c>
      <c r="L9" s="7" t="s">
        <v>7</v>
      </c>
      <c r="M9" s="7" t="s">
        <v>5</v>
      </c>
      <c r="N9" s="7" t="s">
        <v>5</v>
      </c>
      <c r="O9" s="101" t="s">
        <v>6</v>
      </c>
      <c r="P9" s="101" t="s">
        <v>7</v>
      </c>
      <c r="Q9" s="7" t="s">
        <v>5</v>
      </c>
      <c r="R9" s="7" t="s">
        <v>5</v>
      </c>
      <c r="S9" s="7" t="s">
        <v>6</v>
      </c>
      <c r="T9" s="7" t="s">
        <v>7</v>
      </c>
      <c r="U9" s="7" t="s">
        <v>5</v>
      </c>
      <c r="V9" s="101" t="s">
        <v>6</v>
      </c>
      <c r="W9" s="101" t="s">
        <v>7</v>
      </c>
      <c r="X9" s="7" t="s">
        <v>5</v>
      </c>
      <c r="Y9" s="7" t="s">
        <v>5</v>
      </c>
      <c r="Z9" s="7" t="s">
        <v>6</v>
      </c>
      <c r="AA9" s="7" t="s">
        <v>7</v>
      </c>
      <c r="AB9" s="7" t="s">
        <v>5</v>
      </c>
      <c r="AC9" s="101" t="s">
        <v>5</v>
      </c>
      <c r="AD9" s="101" t="s">
        <v>6</v>
      </c>
      <c r="AE9" s="7" t="s">
        <v>7</v>
      </c>
      <c r="AF9" s="7" t="s">
        <v>5</v>
      </c>
      <c r="AG9" s="7" t="s">
        <v>5</v>
      </c>
      <c r="AH9" s="126" t="s">
        <v>50</v>
      </c>
      <c r="AI9" s="124">
        <f t="shared" si="0"/>
        <v>15</v>
      </c>
      <c r="AJ9" s="124">
        <f t="shared" si="1"/>
        <v>8</v>
      </c>
      <c r="AK9" s="124">
        <f t="shared" si="2"/>
        <v>8</v>
      </c>
      <c r="AL9" s="95">
        <f t="shared" si="3"/>
        <v>120</v>
      </c>
      <c r="AM9" s="95">
        <f t="shared" si="4"/>
        <v>56</v>
      </c>
      <c r="AN9" s="95">
        <f t="shared" si="5"/>
        <v>176</v>
      </c>
      <c r="AO9" s="95">
        <f t="shared" si="6"/>
        <v>5.8666666666666663</v>
      </c>
      <c r="AP9" s="95">
        <f t="shared" si="7"/>
        <v>5.67741935483871</v>
      </c>
      <c r="AQ9" s="95"/>
    </row>
    <row r="10" spans="1:43" ht="20.25" customHeight="1" x14ac:dyDescent="0.25">
      <c r="A10" s="170">
        <v>6</v>
      </c>
      <c r="B10" s="171" t="s">
        <v>71</v>
      </c>
      <c r="C10" s="7" t="s">
        <v>5</v>
      </c>
      <c r="D10" s="7" t="s">
        <v>5</v>
      </c>
      <c r="E10" s="157" t="s">
        <v>6</v>
      </c>
      <c r="F10" s="7" t="s">
        <v>7</v>
      </c>
      <c r="G10" s="7" t="s">
        <v>5</v>
      </c>
      <c r="H10" s="101" t="s">
        <v>5</v>
      </c>
      <c r="I10" s="157" t="s">
        <v>6</v>
      </c>
      <c r="J10" s="7" t="s">
        <v>7</v>
      </c>
      <c r="K10" s="7" t="s">
        <v>5</v>
      </c>
      <c r="L10" s="7" t="s">
        <v>5</v>
      </c>
      <c r="M10" s="157" t="s">
        <v>6</v>
      </c>
      <c r="N10" s="7" t="s">
        <v>7</v>
      </c>
      <c r="O10" s="101" t="s">
        <v>5</v>
      </c>
      <c r="P10" s="101" t="s">
        <v>6</v>
      </c>
      <c r="Q10" s="7" t="s">
        <v>7</v>
      </c>
      <c r="R10" s="7" t="s">
        <v>5</v>
      </c>
      <c r="S10" s="7" t="s">
        <v>5</v>
      </c>
      <c r="T10" s="7" t="s">
        <v>6</v>
      </c>
      <c r="U10" s="7" t="s">
        <v>7</v>
      </c>
      <c r="V10" s="101" t="s">
        <v>5</v>
      </c>
      <c r="W10" s="101" t="s">
        <v>5</v>
      </c>
      <c r="X10" s="7" t="s">
        <v>6</v>
      </c>
      <c r="Y10" s="7" t="s">
        <v>7</v>
      </c>
      <c r="Z10" s="7" t="s">
        <v>5</v>
      </c>
      <c r="AA10" s="7" t="s">
        <v>5</v>
      </c>
      <c r="AB10" s="7" t="s">
        <v>6</v>
      </c>
      <c r="AC10" s="101" t="s">
        <v>7</v>
      </c>
      <c r="AD10" s="101" t="s">
        <v>5</v>
      </c>
      <c r="AE10" s="7" t="s">
        <v>5</v>
      </c>
      <c r="AF10" s="7" t="s">
        <v>6</v>
      </c>
      <c r="AG10" s="7" t="s">
        <v>7</v>
      </c>
      <c r="AH10" s="126" t="s">
        <v>50</v>
      </c>
      <c r="AI10" s="124">
        <f t="shared" si="0"/>
        <v>15</v>
      </c>
      <c r="AJ10" s="124">
        <f t="shared" si="1"/>
        <v>8</v>
      </c>
      <c r="AK10" s="124">
        <f t="shared" si="2"/>
        <v>8</v>
      </c>
      <c r="AL10" s="95">
        <f t="shared" si="3"/>
        <v>120</v>
      </c>
      <c r="AM10" s="95">
        <f t="shared" si="4"/>
        <v>56</v>
      </c>
      <c r="AN10" s="95">
        <f t="shared" si="5"/>
        <v>176</v>
      </c>
      <c r="AO10" s="95">
        <f t="shared" si="6"/>
        <v>5.8666666666666663</v>
      </c>
      <c r="AP10" s="95">
        <f t="shared" si="7"/>
        <v>5.67741935483871</v>
      </c>
      <c r="AQ10" s="95"/>
    </row>
    <row r="11" spans="1:43" ht="18.75" x14ac:dyDescent="0.25">
      <c r="A11" s="170">
        <v>7</v>
      </c>
      <c r="B11" s="171" t="s">
        <v>72</v>
      </c>
      <c r="C11" s="7" t="s">
        <v>5</v>
      </c>
      <c r="D11" s="157" t="s">
        <v>6</v>
      </c>
      <c r="E11" s="7" t="s">
        <v>7</v>
      </c>
      <c r="F11" s="7" t="s">
        <v>5</v>
      </c>
      <c r="G11" s="7" t="s">
        <v>5</v>
      </c>
      <c r="H11" s="157" t="s">
        <v>6</v>
      </c>
      <c r="I11" s="101" t="s">
        <v>7</v>
      </c>
      <c r="J11" s="7" t="s">
        <v>5</v>
      </c>
      <c r="K11" s="7" t="s">
        <v>5</v>
      </c>
      <c r="L11" s="157" t="s">
        <v>6</v>
      </c>
      <c r="M11" s="7" t="s">
        <v>7</v>
      </c>
      <c r="N11" s="7" t="s">
        <v>5</v>
      </c>
      <c r="O11" s="101" t="s">
        <v>5</v>
      </c>
      <c r="P11" s="101" t="s">
        <v>5</v>
      </c>
      <c r="Q11" s="7" t="s">
        <v>5</v>
      </c>
      <c r="R11" s="7" t="s">
        <v>6</v>
      </c>
      <c r="S11" s="7" t="s">
        <v>7</v>
      </c>
      <c r="T11" s="7" t="s">
        <v>5</v>
      </c>
      <c r="U11" s="7" t="s">
        <v>5</v>
      </c>
      <c r="V11" s="101" t="s">
        <v>5</v>
      </c>
      <c r="W11" s="101" t="s">
        <v>6</v>
      </c>
      <c r="X11" s="7" t="s">
        <v>7</v>
      </c>
      <c r="Y11" s="7" t="s">
        <v>5</v>
      </c>
      <c r="Z11" s="7" t="s">
        <v>5</v>
      </c>
      <c r="AA11" s="7" t="s">
        <v>6</v>
      </c>
      <c r="AB11" s="7" t="s">
        <v>7</v>
      </c>
      <c r="AC11" s="101" t="s">
        <v>7</v>
      </c>
      <c r="AD11" s="101" t="s">
        <v>5</v>
      </c>
      <c r="AE11" s="7" t="s">
        <v>6</v>
      </c>
      <c r="AF11" s="7" t="s">
        <v>7</v>
      </c>
      <c r="AG11" s="7" t="s">
        <v>5</v>
      </c>
      <c r="AH11" s="126" t="s">
        <v>50</v>
      </c>
      <c r="AI11" s="124">
        <f t="shared" si="0"/>
        <v>16</v>
      </c>
      <c r="AJ11" s="124">
        <f t="shared" si="1"/>
        <v>7</v>
      </c>
      <c r="AK11" s="124">
        <f t="shared" si="2"/>
        <v>8</v>
      </c>
      <c r="AL11" s="95">
        <f t="shared" si="3"/>
        <v>128</v>
      </c>
      <c r="AM11" s="95">
        <f t="shared" si="4"/>
        <v>49</v>
      </c>
      <c r="AN11" s="95">
        <f t="shared" si="5"/>
        <v>177</v>
      </c>
      <c r="AO11" s="95">
        <f t="shared" si="6"/>
        <v>5.9</v>
      </c>
      <c r="AP11" s="95">
        <f t="shared" si="7"/>
        <v>5.709677419354839</v>
      </c>
      <c r="AQ11" s="95"/>
    </row>
    <row r="12" spans="1:43" ht="20.25" customHeight="1" x14ac:dyDescent="0.25">
      <c r="A12" s="170">
        <v>8</v>
      </c>
      <c r="B12" s="171" t="s">
        <v>52</v>
      </c>
      <c r="C12" s="7" t="s">
        <v>7</v>
      </c>
      <c r="D12" s="7" t="s">
        <v>5</v>
      </c>
      <c r="E12" s="7" t="s">
        <v>5</v>
      </c>
      <c r="F12" s="157" t="s">
        <v>6</v>
      </c>
      <c r="G12" s="7" t="s">
        <v>7</v>
      </c>
      <c r="H12" s="101" t="s">
        <v>5</v>
      </c>
      <c r="I12" s="101" t="s">
        <v>5</v>
      </c>
      <c r="J12" s="157" t="s">
        <v>6</v>
      </c>
      <c r="K12" s="7" t="s">
        <v>7</v>
      </c>
      <c r="L12" s="7" t="s">
        <v>5</v>
      </c>
      <c r="M12" s="7" t="s">
        <v>5</v>
      </c>
      <c r="N12" s="7" t="s">
        <v>6</v>
      </c>
      <c r="O12" s="101" t="s">
        <v>7</v>
      </c>
      <c r="P12" s="101" t="s">
        <v>5</v>
      </c>
      <c r="Q12" s="7" t="s">
        <v>6</v>
      </c>
      <c r="R12" s="7" t="s">
        <v>7</v>
      </c>
      <c r="S12" s="7" t="s">
        <v>5</v>
      </c>
      <c r="T12" s="7" t="s">
        <v>5</v>
      </c>
      <c r="U12" s="7" t="s">
        <v>6</v>
      </c>
      <c r="V12" s="101" t="s">
        <v>7</v>
      </c>
      <c r="W12" s="101" t="s">
        <v>5</v>
      </c>
      <c r="X12" s="7" t="s">
        <v>5</v>
      </c>
      <c r="Y12" s="7" t="s">
        <v>6</v>
      </c>
      <c r="Z12" s="7" t="s">
        <v>7</v>
      </c>
      <c r="AA12" s="7" t="s">
        <v>5</v>
      </c>
      <c r="AB12" s="7" t="s">
        <v>5</v>
      </c>
      <c r="AC12" s="101" t="s">
        <v>6</v>
      </c>
      <c r="AD12" s="101" t="s">
        <v>7</v>
      </c>
      <c r="AE12" s="7" t="s">
        <v>5</v>
      </c>
      <c r="AF12" s="7" t="s">
        <v>5</v>
      </c>
      <c r="AG12" s="7" t="s">
        <v>6</v>
      </c>
      <c r="AH12" s="126" t="s">
        <v>50</v>
      </c>
      <c r="AI12" s="124">
        <f t="shared" si="0"/>
        <v>15</v>
      </c>
      <c r="AJ12" s="124">
        <f t="shared" si="1"/>
        <v>8</v>
      </c>
      <c r="AK12" s="124">
        <f t="shared" si="2"/>
        <v>8</v>
      </c>
      <c r="AL12" s="95">
        <f t="shared" ref="AL12:AL13" si="8">AI12*8</f>
        <v>120</v>
      </c>
      <c r="AM12" s="95">
        <f t="shared" ref="AM12:AM13" si="9">AJ12*7</f>
        <v>56</v>
      </c>
      <c r="AN12" s="95">
        <f t="shared" ref="AN12:AN13" si="10">AL12+AM12</f>
        <v>176</v>
      </c>
      <c r="AO12" s="95">
        <f t="shared" ref="AO12:AO13" si="11">AN12/30</f>
        <v>5.8666666666666663</v>
      </c>
      <c r="AP12" s="95">
        <f t="shared" ref="AP12:AP13" si="12">AN12/31</f>
        <v>5.67741935483871</v>
      </c>
      <c r="AQ12" s="95"/>
    </row>
    <row r="13" spans="1:43" ht="20.25" customHeight="1" x14ac:dyDescent="0.25">
      <c r="A13" s="170">
        <v>9</v>
      </c>
      <c r="B13" s="171" t="s">
        <v>53</v>
      </c>
      <c r="C13" s="157" t="s">
        <v>6</v>
      </c>
      <c r="D13" s="7" t="s">
        <v>7</v>
      </c>
      <c r="E13" s="7" t="s">
        <v>5</v>
      </c>
      <c r="F13" s="7" t="s">
        <v>5</v>
      </c>
      <c r="G13" s="157" t="s">
        <v>6</v>
      </c>
      <c r="H13" s="101" t="s">
        <v>7</v>
      </c>
      <c r="I13" s="101" t="s">
        <v>5</v>
      </c>
      <c r="J13" s="7" t="s">
        <v>5</v>
      </c>
      <c r="K13" s="7" t="s">
        <v>6</v>
      </c>
      <c r="L13" s="7" t="s">
        <v>7</v>
      </c>
      <c r="M13" s="7" t="s">
        <v>5</v>
      </c>
      <c r="N13" s="7" t="s">
        <v>5</v>
      </c>
      <c r="O13" s="101" t="s">
        <v>6</v>
      </c>
      <c r="P13" s="101" t="s">
        <v>7</v>
      </c>
      <c r="Q13" s="7" t="s">
        <v>5</v>
      </c>
      <c r="R13" s="7" t="s">
        <v>5</v>
      </c>
      <c r="S13" s="7" t="s">
        <v>6</v>
      </c>
      <c r="T13" s="7" t="s">
        <v>7</v>
      </c>
      <c r="U13" s="7" t="s">
        <v>5</v>
      </c>
      <c r="V13" s="101" t="s">
        <v>6</v>
      </c>
      <c r="W13" s="101" t="s">
        <v>7</v>
      </c>
      <c r="X13" s="7" t="s">
        <v>5</v>
      </c>
      <c r="Y13" s="7" t="s">
        <v>5</v>
      </c>
      <c r="Z13" s="7" t="s">
        <v>6</v>
      </c>
      <c r="AA13" s="7" t="s">
        <v>7</v>
      </c>
      <c r="AB13" s="7" t="s">
        <v>5</v>
      </c>
      <c r="AC13" s="101" t="s">
        <v>5</v>
      </c>
      <c r="AD13" s="101" t="s">
        <v>6</v>
      </c>
      <c r="AE13" s="7" t="s">
        <v>7</v>
      </c>
      <c r="AF13" s="7" t="s">
        <v>5</v>
      </c>
      <c r="AG13" s="7" t="s">
        <v>5</v>
      </c>
      <c r="AH13" s="126" t="s">
        <v>12</v>
      </c>
      <c r="AI13" s="124">
        <f t="shared" si="0"/>
        <v>15</v>
      </c>
      <c r="AJ13" s="124">
        <f t="shared" si="1"/>
        <v>8</v>
      </c>
      <c r="AK13" s="124">
        <f t="shared" si="2"/>
        <v>8</v>
      </c>
      <c r="AL13" s="95">
        <f t="shared" si="8"/>
        <v>120</v>
      </c>
      <c r="AM13" s="95">
        <f t="shared" si="9"/>
        <v>56</v>
      </c>
      <c r="AN13" s="95">
        <f t="shared" si="10"/>
        <v>176</v>
      </c>
      <c r="AO13" s="95">
        <f t="shared" si="11"/>
        <v>5.8666666666666663</v>
      </c>
      <c r="AP13" s="95">
        <f t="shared" si="12"/>
        <v>5.67741935483871</v>
      </c>
      <c r="AQ13" s="95"/>
    </row>
    <row r="14" spans="1:43" ht="18.75" x14ac:dyDescent="0.25">
      <c r="A14" s="170">
        <v>10</v>
      </c>
      <c r="B14" s="171" t="s">
        <v>73</v>
      </c>
      <c r="C14" s="7" t="s">
        <v>5</v>
      </c>
      <c r="D14" s="7" t="s">
        <v>5</v>
      </c>
      <c r="E14" s="7" t="s">
        <v>5</v>
      </c>
      <c r="F14" s="7" t="s">
        <v>5</v>
      </c>
      <c r="G14" s="7" t="s">
        <v>5</v>
      </c>
      <c r="H14" s="101" t="s">
        <v>7</v>
      </c>
      <c r="I14" s="101" t="s">
        <v>5</v>
      </c>
      <c r="J14" s="7" t="s">
        <v>5</v>
      </c>
      <c r="K14" s="7" t="s">
        <v>5</v>
      </c>
      <c r="L14" s="7" t="s">
        <v>5</v>
      </c>
      <c r="M14" s="7" t="s">
        <v>5</v>
      </c>
      <c r="N14" s="7" t="s">
        <v>5</v>
      </c>
      <c r="O14" s="101" t="s">
        <v>5</v>
      </c>
      <c r="P14" s="101" t="s">
        <v>7</v>
      </c>
      <c r="Q14" s="7" t="s">
        <v>5</v>
      </c>
      <c r="R14" s="7" t="s">
        <v>5</v>
      </c>
      <c r="S14" s="7" t="s">
        <v>5</v>
      </c>
      <c r="T14" s="7" t="s">
        <v>7</v>
      </c>
      <c r="U14" s="7" t="s">
        <v>5</v>
      </c>
      <c r="V14" s="101" t="s">
        <v>7</v>
      </c>
      <c r="W14" s="101" t="s">
        <v>7</v>
      </c>
      <c r="X14" s="7" t="s">
        <v>5</v>
      </c>
      <c r="Y14" s="7" t="s">
        <v>5</v>
      </c>
      <c r="Z14" s="7" t="s">
        <v>5</v>
      </c>
      <c r="AA14" s="7" t="s">
        <v>7</v>
      </c>
      <c r="AB14" s="7" t="s">
        <v>5</v>
      </c>
      <c r="AC14" s="101" t="s">
        <v>7</v>
      </c>
      <c r="AD14" s="101" t="s">
        <v>7</v>
      </c>
      <c r="AE14" s="7" t="s">
        <v>5</v>
      </c>
      <c r="AF14" s="7" t="s">
        <v>5</v>
      </c>
      <c r="AG14" s="7" t="s">
        <v>5</v>
      </c>
      <c r="AH14" s="126" t="s">
        <v>50</v>
      </c>
      <c r="AI14" s="124">
        <f t="shared" si="0"/>
        <v>23</v>
      </c>
      <c r="AJ14" s="124">
        <f t="shared" si="1"/>
        <v>0</v>
      </c>
      <c r="AK14" s="124">
        <f t="shared" si="2"/>
        <v>8</v>
      </c>
      <c r="AL14" s="95">
        <f t="shared" si="3"/>
        <v>184</v>
      </c>
      <c r="AM14" s="95">
        <f t="shared" si="4"/>
        <v>0</v>
      </c>
      <c r="AN14" s="95">
        <f t="shared" si="5"/>
        <v>184</v>
      </c>
      <c r="AO14" s="95">
        <f t="shared" si="6"/>
        <v>6.1333333333333337</v>
      </c>
      <c r="AP14" s="95">
        <f t="shared" si="7"/>
        <v>5.935483870967742</v>
      </c>
      <c r="AQ14" s="95"/>
    </row>
    <row r="15" spans="1:43" ht="18.75" x14ac:dyDescent="0.25">
      <c r="A15" s="170">
        <v>11</v>
      </c>
      <c r="B15" s="171" t="s">
        <v>74</v>
      </c>
      <c r="C15" s="7" t="s">
        <v>5</v>
      </c>
      <c r="D15" s="7" t="s">
        <v>5</v>
      </c>
      <c r="E15" s="7" t="s">
        <v>5</v>
      </c>
      <c r="F15" s="7" t="s">
        <v>5</v>
      </c>
      <c r="G15" s="7" t="s">
        <v>16</v>
      </c>
      <c r="H15" s="101" t="s">
        <v>7</v>
      </c>
      <c r="I15" s="101" t="s">
        <v>7</v>
      </c>
      <c r="J15" s="7" t="s">
        <v>5</v>
      </c>
      <c r="K15" s="7" t="s">
        <v>5</v>
      </c>
      <c r="L15" s="7" t="s">
        <v>5</v>
      </c>
      <c r="M15" s="7" t="s">
        <v>5</v>
      </c>
      <c r="N15" s="7" t="s">
        <v>5</v>
      </c>
      <c r="O15" s="101" t="s">
        <v>7</v>
      </c>
      <c r="P15" s="101" t="s">
        <v>7</v>
      </c>
      <c r="Q15" s="7" t="s">
        <v>5</v>
      </c>
      <c r="R15" s="7" t="s">
        <v>5</v>
      </c>
      <c r="S15" s="7" t="s">
        <v>5</v>
      </c>
      <c r="T15" s="7" t="s">
        <v>5</v>
      </c>
      <c r="U15" s="7" t="s">
        <v>5</v>
      </c>
      <c r="V15" s="101" t="s">
        <v>7</v>
      </c>
      <c r="W15" s="101" t="s">
        <v>7</v>
      </c>
      <c r="X15" s="7" t="s">
        <v>5</v>
      </c>
      <c r="Y15" s="7" t="s">
        <v>5</v>
      </c>
      <c r="Z15" s="7" t="s">
        <v>5</v>
      </c>
      <c r="AA15" s="7" t="s">
        <v>5</v>
      </c>
      <c r="AB15" s="7" t="s">
        <v>5</v>
      </c>
      <c r="AC15" s="101" t="s">
        <v>7</v>
      </c>
      <c r="AD15" s="101" t="s">
        <v>7</v>
      </c>
      <c r="AE15" s="7" t="s">
        <v>5</v>
      </c>
      <c r="AF15" s="7" t="s">
        <v>5</v>
      </c>
      <c r="AG15" s="7" t="s">
        <v>5</v>
      </c>
      <c r="AH15" s="126" t="s">
        <v>50</v>
      </c>
      <c r="AI15" s="124">
        <f t="shared" si="0"/>
        <v>22</v>
      </c>
      <c r="AJ15" s="124">
        <f t="shared" si="1"/>
        <v>0</v>
      </c>
      <c r="AK15" s="124">
        <f t="shared" si="2"/>
        <v>8</v>
      </c>
      <c r="AL15" s="95">
        <f t="shared" si="3"/>
        <v>176</v>
      </c>
      <c r="AM15" s="95">
        <f t="shared" si="4"/>
        <v>0</v>
      </c>
      <c r="AN15" s="95">
        <f t="shared" si="5"/>
        <v>176</v>
      </c>
      <c r="AO15" s="95">
        <f t="shared" si="6"/>
        <v>5.8666666666666663</v>
      </c>
      <c r="AP15" s="95">
        <f t="shared" si="7"/>
        <v>5.67741935483871</v>
      </c>
      <c r="AQ15" s="95"/>
    </row>
    <row r="16" spans="1:43" ht="18.75" x14ac:dyDescent="0.25">
      <c r="A16" s="170">
        <v>12</v>
      </c>
      <c r="B16" s="171" t="s">
        <v>75</v>
      </c>
      <c r="C16" s="7" t="s">
        <v>5</v>
      </c>
      <c r="D16" s="7" t="s">
        <v>5</v>
      </c>
      <c r="E16" s="7" t="s">
        <v>5</v>
      </c>
      <c r="F16" s="7" t="s">
        <v>5</v>
      </c>
      <c r="G16" s="7" t="s">
        <v>5</v>
      </c>
      <c r="H16" s="101" t="s">
        <v>7</v>
      </c>
      <c r="I16" s="101" t="s">
        <v>7</v>
      </c>
      <c r="J16" s="7" t="s">
        <v>5</v>
      </c>
      <c r="K16" s="7" t="s">
        <v>5</v>
      </c>
      <c r="L16" s="7" t="s">
        <v>5</v>
      </c>
      <c r="M16" s="7" t="s">
        <v>5</v>
      </c>
      <c r="N16" s="7" t="s">
        <v>7</v>
      </c>
      <c r="O16" s="101" t="s">
        <v>5</v>
      </c>
      <c r="P16" s="101" t="s">
        <v>7</v>
      </c>
      <c r="Q16" s="7" t="s">
        <v>5</v>
      </c>
      <c r="R16" s="7" t="s">
        <v>5</v>
      </c>
      <c r="S16" s="7" t="s">
        <v>7</v>
      </c>
      <c r="T16" s="7" t="s">
        <v>5</v>
      </c>
      <c r="U16" s="7" t="s">
        <v>5</v>
      </c>
      <c r="V16" s="101" t="s">
        <v>5</v>
      </c>
      <c r="W16" s="101" t="s">
        <v>7</v>
      </c>
      <c r="X16" s="7" t="s">
        <v>5</v>
      </c>
      <c r="Y16" s="7" t="s">
        <v>5</v>
      </c>
      <c r="Z16" s="7" t="s">
        <v>5</v>
      </c>
      <c r="AA16" s="7" t="s">
        <v>5</v>
      </c>
      <c r="AB16" s="7" t="s">
        <v>5</v>
      </c>
      <c r="AC16" s="101" t="s">
        <v>7</v>
      </c>
      <c r="AD16" s="101" t="s">
        <v>5</v>
      </c>
      <c r="AE16" s="7" t="s">
        <v>7</v>
      </c>
      <c r="AF16" s="7" t="s">
        <v>5</v>
      </c>
      <c r="AG16" s="7" t="s">
        <v>5</v>
      </c>
      <c r="AH16" s="126" t="s">
        <v>50</v>
      </c>
      <c r="AI16" s="124">
        <f t="shared" si="0"/>
        <v>23</v>
      </c>
      <c r="AJ16" s="124">
        <f t="shared" si="1"/>
        <v>0</v>
      </c>
      <c r="AK16" s="124">
        <f t="shared" si="2"/>
        <v>8</v>
      </c>
      <c r="AL16" s="95">
        <f t="shared" si="3"/>
        <v>184</v>
      </c>
      <c r="AM16" s="95">
        <f t="shared" si="4"/>
        <v>0</v>
      </c>
      <c r="AN16" s="95">
        <f t="shared" si="5"/>
        <v>184</v>
      </c>
      <c r="AO16" s="95">
        <f t="shared" si="6"/>
        <v>6.1333333333333337</v>
      </c>
      <c r="AP16" s="95">
        <f t="shared" si="7"/>
        <v>5.935483870967742</v>
      </c>
      <c r="AQ16" s="95"/>
    </row>
    <row r="17" spans="1:43" ht="18.75" x14ac:dyDescent="0.25">
      <c r="A17" s="170">
        <v>13</v>
      </c>
      <c r="B17" s="171" t="s">
        <v>76</v>
      </c>
      <c r="C17" s="7" t="s">
        <v>5</v>
      </c>
      <c r="D17" s="7" t="s">
        <v>7</v>
      </c>
      <c r="E17" s="7" t="s">
        <v>5</v>
      </c>
      <c r="F17" s="7" t="s">
        <v>5</v>
      </c>
      <c r="G17" s="7" t="s">
        <v>5</v>
      </c>
      <c r="H17" s="101" t="s">
        <v>7</v>
      </c>
      <c r="I17" s="101" t="s">
        <v>7</v>
      </c>
      <c r="J17" s="7" t="s">
        <v>5</v>
      </c>
      <c r="K17" s="7" t="s">
        <v>5</v>
      </c>
      <c r="L17" s="7" t="s">
        <v>7</v>
      </c>
      <c r="M17" s="7" t="s">
        <v>5</v>
      </c>
      <c r="N17" s="7" t="s">
        <v>5</v>
      </c>
      <c r="O17" s="101" t="s">
        <v>7</v>
      </c>
      <c r="P17" s="101" t="s">
        <v>5</v>
      </c>
      <c r="Q17" s="7" t="s">
        <v>5</v>
      </c>
      <c r="R17" s="7" t="s">
        <v>5</v>
      </c>
      <c r="S17" s="7" t="s">
        <v>5</v>
      </c>
      <c r="T17" s="7" t="s">
        <v>5</v>
      </c>
      <c r="U17" s="7" t="s">
        <v>5</v>
      </c>
      <c r="V17" s="101" t="s">
        <v>7</v>
      </c>
      <c r="W17" s="101" t="s">
        <v>7</v>
      </c>
      <c r="X17" s="7" t="s">
        <v>5</v>
      </c>
      <c r="Y17" s="7" t="s">
        <v>5</v>
      </c>
      <c r="Z17" s="7" t="s">
        <v>5</v>
      </c>
      <c r="AA17" s="7" t="s">
        <v>5</v>
      </c>
      <c r="AB17" s="7" t="s">
        <v>5</v>
      </c>
      <c r="AC17" s="101" t="s">
        <v>5</v>
      </c>
      <c r="AD17" s="101" t="s">
        <v>7</v>
      </c>
      <c r="AE17" s="7" t="s">
        <v>5</v>
      </c>
      <c r="AF17" s="7" t="s">
        <v>5</v>
      </c>
      <c r="AG17" s="7" t="s">
        <v>5</v>
      </c>
      <c r="AH17" s="126" t="s">
        <v>12</v>
      </c>
      <c r="AI17" s="124">
        <f t="shared" si="0"/>
        <v>23</v>
      </c>
      <c r="AJ17" s="124">
        <f t="shared" si="1"/>
        <v>0</v>
      </c>
      <c r="AK17" s="124">
        <f t="shared" si="2"/>
        <v>8</v>
      </c>
      <c r="AL17" s="95">
        <f t="shared" si="3"/>
        <v>184</v>
      </c>
      <c r="AM17" s="95">
        <f t="shared" si="4"/>
        <v>0</v>
      </c>
      <c r="AN17" s="95">
        <f t="shared" si="5"/>
        <v>184</v>
      </c>
      <c r="AO17" s="95">
        <f t="shared" si="6"/>
        <v>6.1333333333333337</v>
      </c>
      <c r="AP17" s="95">
        <f t="shared" si="7"/>
        <v>5.935483870967742</v>
      </c>
      <c r="AQ17" s="95"/>
    </row>
    <row r="18" spans="1:43" ht="20.25" customHeight="1" x14ac:dyDescent="0.25">
      <c r="A18" s="170">
        <v>14</v>
      </c>
      <c r="B18" s="171" t="s">
        <v>51</v>
      </c>
      <c r="C18" s="7" t="s">
        <v>5</v>
      </c>
      <c r="D18" s="7" t="s">
        <v>5</v>
      </c>
      <c r="E18" s="7" t="s">
        <v>5</v>
      </c>
      <c r="F18" s="7" t="s">
        <v>5</v>
      </c>
      <c r="G18" s="7" t="s">
        <v>5</v>
      </c>
      <c r="H18" s="101" t="s">
        <v>7</v>
      </c>
      <c r="I18" s="101" t="s">
        <v>7</v>
      </c>
      <c r="J18" s="7" t="s">
        <v>5</v>
      </c>
      <c r="K18" s="7" t="s">
        <v>5</v>
      </c>
      <c r="L18" s="7" t="s">
        <v>5</v>
      </c>
      <c r="M18" s="7" t="s">
        <v>5</v>
      </c>
      <c r="N18" s="7" t="s">
        <v>5</v>
      </c>
      <c r="O18" s="101" t="s">
        <v>7</v>
      </c>
      <c r="P18" s="101" t="s">
        <v>7</v>
      </c>
      <c r="Q18" s="7" t="s">
        <v>5</v>
      </c>
      <c r="R18" s="7" t="s">
        <v>5</v>
      </c>
      <c r="S18" s="7" t="s">
        <v>5</v>
      </c>
      <c r="T18" s="7" t="s">
        <v>5</v>
      </c>
      <c r="U18" s="7" t="s">
        <v>5</v>
      </c>
      <c r="V18" s="101" t="s">
        <v>7</v>
      </c>
      <c r="W18" s="101" t="s">
        <v>7</v>
      </c>
      <c r="X18" s="7" t="s">
        <v>5</v>
      </c>
      <c r="Y18" s="7" t="s">
        <v>5</v>
      </c>
      <c r="Z18" s="7" t="s">
        <v>5</v>
      </c>
      <c r="AA18" s="7" t="s">
        <v>5</v>
      </c>
      <c r="AB18" s="7" t="s">
        <v>5</v>
      </c>
      <c r="AC18" s="101" t="s">
        <v>7</v>
      </c>
      <c r="AD18" s="101" t="s">
        <v>7</v>
      </c>
      <c r="AE18" s="7" t="s">
        <v>5</v>
      </c>
      <c r="AF18" s="7" t="s">
        <v>5</v>
      </c>
      <c r="AG18" s="7" t="s">
        <v>5</v>
      </c>
      <c r="AH18" s="126" t="s">
        <v>12</v>
      </c>
      <c r="AI18" s="124">
        <f t="shared" si="0"/>
        <v>23</v>
      </c>
      <c r="AJ18" s="124">
        <f t="shared" si="1"/>
        <v>0</v>
      </c>
      <c r="AK18" s="124">
        <f t="shared" si="2"/>
        <v>8</v>
      </c>
      <c r="AL18" s="95">
        <f t="shared" si="3"/>
        <v>184</v>
      </c>
      <c r="AM18" s="95">
        <f t="shared" si="4"/>
        <v>0</v>
      </c>
      <c r="AN18" s="95">
        <f t="shared" si="5"/>
        <v>184</v>
      </c>
      <c r="AO18" s="95">
        <f t="shared" si="6"/>
        <v>6.1333333333333337</v>
      </c>
      <c r="AP18" s="95">
        <f t="shared" si="7"/>
        <v>5.935483870967742</v>
      </c>
      <c r="AQ18" s="95"/>
    </row>
    <row r="19" spans="1:43" ht="18.75" x14ac:dyDescent="0.25">
      <c r="A19" s="172"/>
      <c r="B19" s="158" t="s">
        <v>23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0"/>
      <c r="Q19" s="141"/>
      <c r="R19" s="141"/>
      <c r="S19" s="141"/>
      <c r="T19" s="141"/>
      <c r="U19" s="141"/>
      <c r="V19" s="141"/>
      <c r="W19" s="15"/>
      <c r="X19" s="15"/>
      <c r="Y19" s="15"/>
      <c r="Z19" s="15"/>
      <c r="AA19" s="15"/>
      <c r="AB19" s="15"/>
      <c r="AC19" s="15"/>
      <c r="AD19" s="141"/>
      <c r="AE19" s="141"/>
      <c r="AF19" s="141"/>
      <c r="AG19" s="141"/>
      <c r="AH19" s="89"/>
      <c r="AI19" s="61"/>
      <c r="AJ19" s="61"/>
      <c r="AK19" s="61"/>
      <c r="AL19" s="61"/>
      <c r="AM19" s="61"/>
      <c r="AN19" s="61"/>
      <c r="AO19" s="61"/>
      <c r="AP19" s="61"/>
      <c r="AQ19" s="61"/>
    </row>
    <row r="20" spans="1:43" ht="18.75" hidden="1" x14ac:dyDescent="0.25">
      <c r="A20" s="14"/>
      <c r="B20" s="42"/>
      <c r="C20" s="149">
        <f t="shared" ref="C20:AG20" si="13">COUNTIF(C$5:C$19,"P")</f>
        <v>10</v>
      </c>
      <c r="D20" s="149">
        <f t="shared" si="13"/>
        <v>9</v>
      </c>
      <c r="E20" s="149">
        <f t="shared" si="13"/>
        <v>9</v>
      </c>
      <c r="F20" s="149">
        <f t="shared" si="13"/>
        <v>10</v>
      </c>
      <c r="G20" s="149">
        <f t="shared" si="13"/>
        <v>9</v>
      </c>
      <c r="H20" s="149">
        <f t="shared" si="13"/>
        <v>5</v>
      </c>
      <c r="I20" s="149">
        <f t="shared" si="13"/>
        <v>5</v>
      </c>
      <c r="J20" s="149">
        <f t="shared" si="13"/>
        <v>10</v>
      </c>
      <c r="K20" s="149">
        <f t="shared" si="13"/>
        <v>10</v>
      </c>
      <c r="L20" s="149">
        <f t="shared" si="13"/>
        <v>9</v>
      </c>
      <c r="M20" s="149">
        <f t="shared" si="13"/>
        <v>9</v>
      </c>
      <c r="N20" s="149">
        <f t="shared" si="13"/>
        <v>8</v>
      </c>
      <c r="O20" s="149">
        <f t="shared" si="13"/>
        <v>5</v>
      </c>
      <c r="P20" s="149">
        <f t="shared" si="13"/>
        <v>5</v>
      </c>
      <c r="Q20" s="149">
        <f t="shared" si="13"/>
        <v>10</v>
      </c>
      <c r="R20" s="149">
        <f t="shared" si="13"/>
        <v>10</v>
      </c>
      <c r="S20" s="149">
        <f t="shared" si="13"/>
        <v>9</v>
      </c>
      <c r="T20" s="149">
        <f t="shared" si="13"/>
        <v>9</v>
      </c>
      <c r="U20" s="149">
        <f t="shared" si="13"/>
        <v>10</v>
      </c>
      <c r="V20" s="149">
        <f t="shared" si="13"/>
        <v>5</v>
      </c>
      <c r="W20" s="149">
        <f t="shared" si="13"/>
        <v>5</v>
      </c>
      <c r="X20" s="149">
        <f t="shared" si="13"/>
        <v>10</v>
      </c>
      <c r="Y20" s="149">
        <f t="shared" si="13"/>
        <v>10</v>
      </c>
      <c r="Z20" s="149">
        <f t="shared" si="13"/>
        <v>9</v>
      </c>
      <c r="AA20" s="149">
        <f t="shared" si="13"/>
        <v>9</v>
      </c>
      <c r="AB20" s="149">
        <f t="shared" si="13"/>
        <v>10</v>
      </c>
      <c r="AC20" s="149">
        <f t="shared" si="13"/>
        <v>4</v>
      </c>
      <c r="AD20" s="149">
        <f t="shared" si="13"/>
        <v>5</v>
      </c>
      <c r="AE20" s="149">
        <f t="shared" si="13"/>
        <v>9</v>
      </c>
      <c r="AF20" s="149">
        <f t="shared" si="13"/>
        <v>10</v>
      </c>
      <c r="AG20" s="15">
        <f t="shared" si="13"/>
        <v>9</v>
      </c>
      <c r="AH20" s="87" t="s">
        <v>5</v>
      </c>
      <c r="AI20" s="61"/>
      <c r="AJ20" s="61"/>
      <c r="AK20" s="61"/>
      <c r="AL20" s="61"/>
      <c r="AM20" s="61"/>
      <c r="AN20" s="61"/>
      <c r="AO20" s="61"/>
      <c r="AP20" s="61"/>
      <c r="AQ20" s="61"/>
    </row>
    <row r="21" spans="1:43" ht="18.75" hidden="1" x14ac:dyDescent="0.25">
      <c r="A21" s="14"/>
      <c r="B21" s="42"/>
      <c r="C21" s="148">
        <f t="shared" ref="C21:AG21" si="14">COUNTIF(C$5:C$19,"S")</f>
        <v>2</v>
      </c>
      <c r="D21" s="148">
        <f t="shared" si="14"/>
        <v>2</v>
      </c>
      <c r="E21" s="148">
        <f t="shared" si="14"/>
        <v>2</v>
      </c>
      <c r="F21" s="148">
        <f t="shared" si="14"/>
        <v>2</v>
      </c>
      <c r="G21" s="148">
        <f t="shared" si="14"/>
        <v>2</v>
      </c>
      <c r="H21" s="148">
        <f t="shared" si="14"/>
        <v>2</v>
      </c>
      <c r="I21" s="148">
        <f t="shared" si="14"/>
        <v>2</v>
      </c>
      <c r="J21" s="148">
        <f t="shared" si="14"/>
        <v>2</v>
      </c>
      <c r="K21" s="148">
        <f t="shared" si="14"/>
        <v>2</v>
      </c>
      <c r="L21" s="148">
        <f t="shared" si="14"/>
        <v>2</v>
      </c>
      <c r="M21" s="148">
        <f t="shared" si="14"/>
        <v>2</v>
      </c>
      <c r="N21" s="148">
        <f t="shared" si="14"/>
        <v>2</v>
      </c>
      <c r="O21" s="148">
        <f t="shared" si="14"/>
        <v>2</v>
      </c>
      <c r="P21" s="148">
        <f t="shared" si="14"/>
        <v>2</v>
      </c>
      <c r="Q21" s="148">
        <f t="shared" si="14"/>
        <v>2</v>
      </c>
      <c r="R21" s="148">
        <f t="shared" si="14"/>
        <v>2</v>
      </c>
      <c r="S21" s="148">
        <f t="shared" si="14"/>
        <v>2</v>
      </c>
      <c r="T21" s="148">
        <f t="shared" si="14"/>
        <v>2</v>
      </c>
      <c r="U21" s="148">
        <f t="shared" si="14"/>
        <v>2</v>
      </c>
      <c r="V21" s="148">
        <f t="shared" si="14"/>
        <v>2</v>
      </c>
      <c r="W21" s="148">
        <f t="shared" si="14"/>
        <v>2</v>
      </c>
      <c r="X21" s="148">
        <f t="shared" si="14"/>
        <v>2</v>
      </c>
      <c r="Y21" s="148">
        <f t="shared" si="14"/>
        <v>2</v>
      </c>
      <c r="Z21" s="148">
        <f t="shared" si="14"/>
        <v>2</v>
      </c>
      <c r="AA21" s="148">
        <f t="shared" si="14"/>
        <v>2</v>
      </c>
      <c r="AB21" s="148">
        <f t="shared" si="14"/>
        <v>2</v>
      </c>
      <c r="AC21" s="148">
        <f t="shared" si="14"/>
        <v>2</v>
      </c>
      <c r="AD21" s="148">
        <f t="shared" si="14"/>
        <v>2</v>
      </c>
      <c r="AE21" s="148">
        <f t="shared" si="14"/>
        <v>2</v>
      </c>
      <c r="AF21" s="148">
        <f t="shared" si="14"/>
        <v>2</v>
      </c>
      <c r="AG21" s="16">
        <f t="shared" si="14"/>
        <v>2</v>
      </c>
      <c r="AH21" s="88" t="s">
        <v>6</v>
      </c>
      <c r="AI21" s="61"/>
      <c r="AJ21" s="61"/>
      <c r="AK21" s="61"/>
      <c r="AL21" s="61"/>
      <c r="AM21" s="61"/>
      <c r="AN21" s="61"/>
      <c r="AO21" s="61"/>
      <c r="AP21" s="61"/>
      <c r="AQ21" s="61"/>
    </row>
    <row r="22" spans="1:43" ht="18.75" hidden="1" x14ac:dyDescent="0.25">
      <c r="A22" s="14"/>
      <c r="B22" s="42"/>
      <c r="C22" s="149">
        <f t="shared" ref="C22:AG22" si="15">COUNTIF(C$5:C$19,"L")</f>
        <v>2</v>
      </c>
      <c r="D22" s="149">
        <f t="shared" si="15"/>
        <v>3</v>
      </c>
      <c r="E22" s="149">
        <f t="shared" si="15"/>
        <v>3</v>
      </c>
      <c r="F22" s="149">
        <f t="shared" si="15"/>
        <v>2</v>
      </c>
      <c r="G22" s="149">
        <f t="shared" si="15"/>
        <v>2</v>
      </c>
      <c r="H22" s="149">
        <f t="shared" si="15"/>
        <v>7</v>
      </c>
      <c r="I22" s="149">
        <f t="shared" si="15"/>
        <v>7</v>
      </c>
      <c r="J22" s="149">
        <f t="shared" si="15"/>
        <v>2</v>
      </c>
      <c r="K22" s="149">
        <f t="shared" si="15"/>
        <v>2</v>
      </c>
      <c r="L22" s="149">
        <f t="shared" si="15"/>
        <v>3</v>
      </c>
      <c r="M22" s="149">
        <f t="shared" si="15"/>
        <v>3</v>
      </c>
      <c r="N22" s="149">
        <f t="shared" si="15"/>
        <v>3</v>
      </c>
      <c r="O22" s="149">
        <f t="shared" si="15"/>
        <v>6</v>
      </c>
      <c r="P22" s="149">
        <f t="shared" si="15"/>
        <v>6</v>
      </c>
      <c r="Q22" s="149">
        <f t="shared" si="15"/>
        <v>2</v>
      </c>
      <c r="R22" s="149">
        <f t="shared" si="15"/>
        <v>2</v>
      </c>
      <c r="S22" s="149">
        <f t="shared" si="15"/>
        <v>3</v>
      </c>
      <c r="T22" s="149">
        <f t="shared" si="15"/>
        <v>3</v>
      </c>
      <c r="U22" s="149">
        <f t="shared" si="15"/>
        <v>2</v>
      </c>
      <c r="V22" s="149">
        <f t="shared" si="15"/>
        <v>7</v>
      </c>
      <c r="W22" s="149">
        <f t="shared" si="15"/>
        <v>7</v>
      </c>
      <c r="X22" s="149">
        <f t="shared" si="15"/>
        <v>2</v>
      </c>
      <c r="Y22" s="149">
        <f t="shared" si="15"/>
        <v>2</v>
      </c>
      <c r="Z22" s="149">
        <f t="shared" si="15"/>
        <v>3</v>
      </c>
      <c r="AA22" s="149">
        <f t="shared" si="15"/>
        <v>3</v>
      </c>
      <c r="AB22" s="149">
        <f t="shared" si="15"/>
        <v>2</v>
      </c>
      <c r="AC22" s="149">
        <f t="shared" si="15"/>
        <v>8</v>
      </c>
      <c r="AD22" s="149">
        <f t="shared" si="15"/>
        <v>7</v>
      </c>
      <c r="AE22" s="149">
        <f t="shared" si="15"/>
        <v>3</v>
      </c>
      <c r="AF22" s="149">
        <f t="shared" si="15"/>
        <v>2</v>
      </c>
      <c r="AG22" s="15">
        <f t="shared" si="15"/>
        <v>3</v>
      </c>
      <c r="AH22" s="89" t="s">
        <v>7</v>
      </c>
      <c r="AI22" s="61"/>
      <c r="AJ22" s="61"/>
      <c r="AK22" s="61"/>
      <c r="AL22" s="61"/>
      <c r="AM22" s="61"/>
      <c r="AN22" s="61"/>
      <c r="AO22" s="61"/>
      <c r="AP22" s="61"/>
      <c r="AQ22" s="61"/>
    </row>
    <row r="23" spans="1:43" ht="19.5" x14ac:dyDescent="0.25">
      <c r="A23" s="17"/>
      <c r="B23" s="159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54"/>
      <c r="Z23" s="55"/>
      <c r="AA23" s="49"/>
      <c r="AB23" s="49"/>
      <c r="AC23" s="49"/>
      <c r="AD23" s="49"/>
      <c r="AE23" s="49"/>
      <c r="AF23" s="49"/>
      <c r="AG23" s="49"/>
      <c r="AH23" s="4"/>
      <c r="AI23" s="61"/>
      <c r="AJ23" s="61"/>
      <c r="AK23" s="61"/>
      <c r="AL23" s="61"/>
      <c r="AM23" s="61"/>
      <c r="AN23" s="61"/>
      <c r="AO23" s="61"/>
      <c r="AP23" s="61"/>
      <c r="AQ23" s="61"/>
    </row>
    <row r="24" spans="1:43" ht="18.75" x14ac:dyDescent="0.25">
      <c r="A24" s="18"/>
      <c r="B24" s="160" t="s">
        <v>24</v>
      </c>
      <c r="C24" s="20"/>
      <c r="D24" s="20"/>
      <c r="E24" s="18"/>
      <c r="F24" s="18"/>
      <c r="G24" s="18"/>
      <c r="H24" s="18"/>
      <c r="I24" s="41"/>
      <c r="J24" s="18"/>
      <c r="K24" s="18"/>
      <c r="L24" s="18"/>
      <c r="M24" s="18"/>
      <c r="N24" s="18"/>
      <c r="O24" s="18"/>
      <c r="P24" s="49"/>
      <c r="Q24" s="49"/>
      <c r="R24" s="49"/>
      <c r="S24" s="22"/>
      <c r="T24" s="18"/>
      <c r="U24" s="49"/>
      <c r="V24" s="49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4"/>
      <c r="AI24" s="61"/>
      <c r="AJ24" s="61"/>
      <c r="AK24" s="61"/>
      <c r="AL24" s="61"/>
      <c r="AM24" s="61"/>
      <c r="AN24" s="61"/>
      <c r="AO24" s="61"/>
      <c r="AP24" s="61"/>
      <c r="AQ24" s="61"/>
    </row>
    <row r="25" spans="1:43" ht="18.75" x14ac:dyDescent="0.25">
      <c r="A25" s="18"/>
      <c r="B25" s="161" t="s">
        <v>25</v>
      </c>
      <c r="C25" s="22"/>
      <c r="D25" s="22"/>
      <c r="E25" s="22"/>
      <c r="F25" s="22"/>
      <c r="G25" s="22"/>
      <c r="H25" s="22"/>
      <c r="I25" s="42"/>
      <c r="J25" s="22"/>
      <c r="K25" s="22"/>
      <c r="L25" s="22"/>
      <c r="M25" s="22"/>
      <c r="N25" s="22"/>
      <c r="O25" s="22"/>
      <c r="P25" s="49"/>
      <c r="Q25" s="49"/>
      <c r="R25" s="49"/>
      <c r="S25" s="22"/>
      <c r="T25" s="22"/>
      <c r="U25" s="49"/>
      <c r="V25" s="49"/>
      <c r="W25" s="22"/>
      <c r="X25" s="56"/>
      <c r="Y25" s="22"/>
      <c r="Z25" s="22"/>
      <c r="AA25" s="22"/>
      <c r="AB25" s="22"/>
      <c r="AC25" s="22"/>
      <c r="AD25" s="49"/>
      <c r="AE25" s="49"/>
      <c r="AF25" s="100"/>
      <c r="AG25" s="104"/>
      <c r="AH25" s="4"/>
      <c r="AI25" s="61"/>
      <c r="AJ25" s="61"/>
      <c r="AK25" s="61"/>
      <c r="AL25" s="61"/>
      <c r="AM25" s="61"/>
      <c r="AN25" s="61"/>
      <c r="AO25" s="61"/>
      <c r="AP25" s="61"/>
      <c r="AQ25" s="61"/>
    </row>
    <row r="26" spans="1:43" ht="15.75" x14ac:dyDescent="0.25">
      <c r="A26" s="18"/>
      <c r="B26" s="59" t="s">
        <v>26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4"/>
      <c r="Q26" s="4"/>
      <c r="R26" s="4"/>
      <c r="S26" s="22"/>
      <c r="T26" s="22"/>
      <c r="U26" s="4"/>
      <c r="V26" s="4"/>
      <c r="W26" s="57"/>
      <c r="X26" s="58"/>
      <c r="Y26" s="57"/>
      <c r="Z26" s="57"/>
      <c r="AA26" s="57"/>
      <c r="AB26" s="57"/>
      <c r="AC26" s="4"/>
      <c r="AD26" s="4"/>
      <c r="AE26" s="4"/>
      <c r="AF26" s="100"/>
      <c r="AG26" s="104"/>
      <c r="AH26" s="4"/>
      <c r="AI26" s="61"/>
      <c r="AJ26" s="61"/>
      <c r="AK26" s="61"/>
      <c r="AL26" s="61"/>
      <c r="AM26" s="61"/>
      <c r="AN26" s="61"/>
      <c r="AO26" s="61"/>
      <c r="AP26" s="61"/>
      <c r="AQ26" s="61"/>
    </row>
    <row r="27" spans="1:43" ht="15.75" x14ac:dyDescent="0.25">
      <c r="A27" s="18"/>
      <c r="B27" s="61" t="s">
        <v>27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4"/>
      <c r="Q27" s="4"/>
      <c r="R27" s="4"/>
      <c r="S27" s="22"/>
      <c r="T27" s="22"/>
      <c r="U27" s="4"/>
      <c r="V27" s="4"/>
      <c r="W27" s="59"/>
      <c r="X27" s="59"/>
      <c r="Y27" s="4"/>
      <c r="Z27" s="4"/>
      <c r="AA27" s="4"/>
      <c r="AB27" s="4"/>
      <c r="AC27" s="4"/>
      <c r="AD27" s="4"/>
      <c r="AE27" s="4"/>
      <c r="AF27" s="100"/>
      <c r="AG27" s="104"/>
      <c r="AH27" s="4"/>
      <c r="AI27" s="61"/>
      <c r="AJ27" s="61"/>
      <c r="AK27" s="61"/>
      <c r="AL27" s="61"/>
      <c r="AM27" s="61"/>
      <c r="AN27" s="61"/>
      <c r="AO27" s="61"/>
      <c r="AP27" s="61"/>
      <c r="AQ27" s="61"/>
    </row>
    <row r="28" spans="1:43" ht="15.75" x14ac:dyDescent="0.25">
      <c r="A28" s="18"/>
      <c r="B28" s="61" t="s">
        <v>28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4"/>
      <c r="Q28" s="4"/>
      <c r="R28" s="4"/>
      <c r="S28" s="22"/>
      <c r="T28" s="22"/>
      <c r="U28" s="4"/>
      <c r="V28" s="4"/>
      <c r="W28" s="59"/>
      <c r="X28" s="59"/>
      <c r="Y28" s="4"/>
      <c r="Z28" s="4"/>
      <c r="AA28" s="4"/>
      <c r="AB28" s="4"/>
      <c r="AC28" s="4"/>
      <c r="AD28" s="4"/>
      <c r="AE28" s="4"/>
      <c r="AF28" s="100"/>
      <c r="AG28" s="104"/>
      <c r="AH28" s="4"/>
      <c r="AI28" s="61"/>
      <c r="AJ28" s="61"/>
      <c r="AK28" s="61"/>
      <c r="AL28" s="61"/>
      <c r="AM28" s="61"/>
      <c r="AN28" s="61"/>
      <c r="AO28" s="61"/>
      <c r="AP28" s="61"/>
      <c r="AQ28" s="61"/>
    </row>
    <row r="29" spans="1:43" ht="15.75" x14ac:dyDescent="0.25">
      <c r="A29" s="18"/>
      <c r="B29" s="162" t="s">
        <v>29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4"/>
      <c r="Q29" s="4"/>
      <c r="R29" s="4"/>
      <c r="S29" s="22"/>
      <c r="T29" s="22"/>
      <c r="U29" s="4"/>
      <c r="V29" s="4"/>
      <c r="W29" s="59"/>
      <c r="X29" s="59"/>
      <c r="Y29" s="4"/>
      <c r="Z29" s="4"/>
      <c r="AA29" s="4"/>
      <c r="AB29" s="4"/>
      <c r="AC29" s="4"/>
      <c r="AD29" s="4"/>
      <c r="AE29" s="4"/>
      <c r="AF29" s="100"/>
      <c r="AG29" s="104"/>
      <c r="AH29" s="4"/>
      <c r="AI29" s="61"/>
      <c r="AJ29" s="61"/>
      <c r="AK29" s="61"/>
      <c r="AL29" s="61"/>
      <c r="AM29" s="61"/>
      <c r="AN29" s="61"/>
      <c r="AO29" s="61"/>
      <c r="AP29" s="61"/>
      <c r="AQ29" s="61"/>
    </row>
    <row r="30" spans="1:43" ht="15.75" x14ac:dyDescent="0.25">
      <c r="A30" s="18"/>
      <c r="B30" s="162" t="s">
        <v>30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4"/>
      <c r="Q30" s="4"/>
      <c r="R30" s="4"/>
      <c r="S30" s="22"/>
      <c r="T30" s="22"/>
      <c r="U30" s="4"/>
      <c r="V30" s="4"/>
      <c r="W30" s="59"/>
      <c r="X30" s="59"/>
      <c r="Y30" s="4"/>
      <c r="Z30" s="4"/>
      <c r="AA30" s="4"/>
      <c r="AB30" s="4"/>
      <c r="AC30" s="4"/>
      <c r="AD30" s="4"/>
      <c r="AE30" s="4"/>
      <c r="AF30" s="100"/>
      <c r="AG30" s="104"/>
      <c r="AH30" s="4"/>
      <c r="AI30" s="61"/>
      <c r="AJ30" s="61"/>
      <c r="AK30" s="61"/>
      <c r="AL30" s="61"/>
      <c r="AM30" s="61"/>
      <c r="AN30" s="61"/>
      <c r="AO30" s="61"/>
      <c r="AP30" s="61"/>
      <c r="AQ30" s="61"/>
    </row>
    <row r="31" spans="1:43" ht="15.75" x14ac:dyDescent="0.25">
      <c r="A31" s="18"/>
      <c r="B31" s="162" t="s">
        <v>31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4"/>
      <c r="Q31" s="4"/>
      <c r="R31" s="4"/>
      <c r="S31" s="22"/>
      <c r="T31" s="22"/>
      <c r="U31" s="4"/>
      <c r="V31" s="4"/>
      <c r="W31" s="59"/>
      <c r="X31" s="59"/>
      <c r="Y31" s="4"/>
      <c r="Z31" s="4"/>
      <c r="AA31" s="4"/>
      <c r="AB31" s="4"/>
      <c r="AC31" s="4"/>
      <c r="AD31" s="4"/>
      <c r="AE31" s="4"/>
      <c r="AF31" s="100"/>
      <c r="AG31" s="104"/>
      <c r="AH31" s="4"/>
      <c r="AI31" s="61"/>
      <c r="AJ31" s="61"/>
      <c r="AK31" s="61"/>
      <c r="AL31" s="61"/>
      <c r="AM31" s="61"/>
      <c r="AN31" s="61"/>
      <c r="AO31" s="61"/>
      <c r="AP31" s="61"/>
      <c r="AQ31" s="61"/>
    </row>
    <row r="32" spans="1:43" ht="15.75" x14ac:dyDescent="0.25">
      <c r="A32" s="18"/>
      <c r="B32" s="162" t="s">
        <v>32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4"/>
      <c r="Q32" s="4"/>
      <c r="R32" s="4"/>
      <c r="S32" s="22"/>
      <c r="T32" s="22"/>
      <c r="U32" s="4"/>
      <c r="V32" s="4"/>
      <c r="W32" s="59"/>
      <c r="X32" s="59"/>
      <c r="Y32" s="4"/>
      <c r="Z32" s="4"/>
      <c r="AA32" s="4"/>
      <c r="AB32" s="4"/>
      <c r="AC32" s="4"/>
      <c r="AD32" s="4"/>
      <c r="AE32" s="4"/>
      <c r="AF32" s="100"/>
      <c r="AG32" s="104"/>
      <c r="AH32" s="4"/>
      <c r="AI32" s="61"/>
      <c r="AJ32" s="61"/>
      <c r="AK32" s="61"/>
      <c r="AL32" s="61"/>
      <c r="AM32" s="61"/>
      <c r="AN32" s="61"/>
      <c r="AO32" s="61"/>
      <c r="AP32" s="61"/>
      <c r="AQ32" s="61"/>
    </row>
    <row r="33" spans="1:43" ht="15.75" x14ac:dyDescent="0.25">
      <c r="A33" s="18"/>
      <c r="B33" s="162" t="s">
        <v>33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4"/>
      <c r="Q33" s="4"/>
      <c r="R33" s="4"/>
      <c r="S33" s="22"/>
      <c r="T33" s="22"/>
      <c r="U33" s="4"/>
      <c r="V33" s="4"/>
      <c r="W33" s="59"/>
      <c r="X33" s="59"/>
      <c r="Y33" s="4"/>
      <c r="Z33" s="4"/>
      <c r="AA33" s="4"/>
      <c r="AB33" s="4"/>
      <c r="AC33" s="4"/>
      <c r="AD33" s="4"/>
      <c r="AE33" s="4"/>
      <c r="AF33" s="100"/>
      <c r="AG33" s="104"/>
      <c r="AH33" s="4"/>
      <c r="AI33" s="61"/>
      <c r="AJ33" s="61"/>
      <c r="AK33" s="61"/>
      <c r="AL33" s="61"/>
      <c r="AM33" s="61"/>
      <c r="AN33" s="61"/>
      <c r="AO33" s="61"/>
      <c r="AP33" s="61"/>
      <c r="AQ33" s="61"/>
    </row>
    <row r="34" spans="1:43" ht="19.5" x14ac:dyDescent="0.25">
      <c r="A34" s="18"/>
      <c r="B34" s="163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4"/>
      <c r="S34" s="22"/>
      <c r="T34" s="18"/>
      <c r="U34" s="4"/>
      <c r="V34" s="4"/>
      <c r="W34" s="59"/>
      <c r="X34" s="59"/>
      <c r="Y34" s="4"/>
      <c r="Z34" s="4"/>
      <c r="AA34" s="4"/>
      <c r="AB34" s="4"/>
      <c r="AC34" s="4"/>
      <c r="AD34" s="4"/>
      <c r="AE34" s="4"/>
      <c r="AF34" s="100"/>
      <c r="AG34" s="104"/>
      <c r="AH34" s="4"/>
      <c r="AI34" s="61"/>
      <c r="AJ34" s="61"/>
      <c r="AK34" s="61"/>
      <c r="AL34" s="61"/>
      <c r="AM34" s="61"/>
      <c r="AN34" s="61"/>
      <c r="AO34" s="61"/>
      <c r="AP34" s="61"/>
      <c r="AQ34" s="61"/>
    </row>
    <row r="35" spans="1:43" ht="15.75" x14ac:dyDescent="0.25">
      <c r="A35" s="27"/>
      <c r="B35" s="27" t="s">
        <v>34</v>
      </c>
      <c r="C35" s="27"/>
      <c r="D35" s="27"/>
      <c r="E35" s="27"/>
      <c r="F35" s="27"/>
      <c r="G35" s="27"/>
      <c r="H35" s="27"/>
      <c r="I35" s="27"/>
      <c r="J35" s="27"/>
      <c r="K35" s="27"/>
      <c r="L35" s="43"/>
      <c r="M35" s="44"/>
      <c r="N35" s="45"/>
      <c r="O35" s="50"/>
      <c r="P35" s="50"/>
      <c r="Q35" s="50"/>
      <c r="R35" s="50"/>
      <c r="S35" s="50"/>
      <c r="T35" s="46"/>
      <c r="U35" s="29"/>
      <c r="V35" s="29" t="s">
        <v>77</v>
      </c>
      <c r="W35" s="32"/>
      <c r="X35" s="32"/>
      <c r="Y35" s="32"/>
      <c r="Z35" s="46"/>
      <c r="AA35" s="46"/>
      <c r="AB35" s="46"/>
      <c r="AC35" s="46"/>
      <c r="AD35" s="46"/>
      <c r="AE35" s="46"/>
      <c r="AF35" s="100"/>
      <c r="AG35" s="104"/>
      <c r="AH35" s="46"/>
      <c r="AI35" s="61"/>
      <c r="AJ35" s="61"/>
      <c r="AK35" s="61"/>
      <c r="AL35" s="61"/>
      <c r="AM35" s="61"/>
      <c r="AN35" s="61"/>
      <c r="AO35" s="61"/>
      <c r="AP35" s="61"/>
      <c r="AQ35" s="61"/>
    </row>
    <row r="36" spans="1:43" ht="18.75" x14ac:dyDescent="0.25">
      <c r="A36" s="29"/>
      <c r="B36" s="164" t="s">
        <v>36</v>
      </c>
      <c r="C36" s="31"/>
      <c r="D36" s="31"/>
      <c r="E36" s="32"/>
      <c r="F36" s="29"/>
      <c r="G36" s="46"/>
      <c r="H36" s="29"/>
      <c r="I36" s="32"/>
      <c r="J36" s="32"/>
      <c r="K36" s="31"/>
      <c r="L36" s="43"/>
      <c r="M36" s="44"/>
      <c r="N36" s="47"/>
      <c r="O36" s="32"/>
      <c r="P36" s="46"/>
      <c r="Q36" s="46"/>
      <c r="R36" s="46"/>
      <c r="S36" s="46"/>
      <c r="T36" s="46"/>
      <c r="U36" s="46"/>
      <c r="V36" s="31" t="s">
        <v>37</v>
      </c>
      <c r="W36" s="32"/>
      <c r="X36" s="32"/>
      <c r="Y36" s="32"/>
      <c r="Z36" s="46"/>
      <c r="AA36" s="46"/>
      <c r="AB36" s="46"/>
      <c r="AC36" s="46"/>
      <c r="AD36" s="46"/>
      <c r="AE36" s="46"/>
      <c r="AF36" s="4"/>
      <c r="AG36" s="4"/>
      <c r="AH36" s="46"/>
      <c r="AI36" s="61"/>
      <c r="AJ36" s="61"/>
      <c r="AK36" s="61"/>
      <c r="AL36" s="61"/>
      <c r="AM36" s="61"/>
      <c r="AN36" s="61"/>
      <c r="AO36" s="61"/>
      <c r="AP36" s="61"/>
      <c r="AQ36" s="61"/>
    </row>
    <row r="37" spans="1:43" ht="18.75" x14ac:dyDescent="0.25">
      <c r="A37" s="27"/>
      <c r="B37" s="164"/>
      <c r="C37" s="31"/>
      <c r="D37" s="31"/>
      <c r="E37" s="29"/>
      <c r="F37" s="29"/>
      <c r="G37" s="46"/>
      <c r="H37" s="29"/>
      <c r="I37" s="32"/>
      <c r="J37" s="32"/>
      <c r="K37" s="31"/>
      <c r="L37" s="43"/>
      <c r="M37" s="44"/>
      <c r="N37" s="47"/>
      <c r="O37" s="31"/>
      <c r="P37" s="51"/>
      <c r="Q37" s="51"/>
      <c r="R37" s="51"/>
      <c r="S37" s="46"/>
      <c r="T37" s="46"/>
      <c r="U37" s="46"/>
      <c r="V37" s="31"/>
      <c r="W37" s="32"/>
      <c r="X37" s="32"/>
      <c r="Y37" s="32"/>
      <c r="Z37" s="46"/>
      <c r="AA37" s="46"/>
      <c r="AB37" s="46"/>
      <c r="AC37" s="46"/>
      <c r="AD37" s="46"/>
      <c r="AE37" s="46"/>
      <c r="AF37" s="46"/>
      <c r="AG37" s="46"/>
      <c r="AH37" s="46"/>
      <c r="AI37" s="61"/>
      <c r="AJ37" s="61"/>
      <c r="AK37" s="61"/>
      <c r="AL37" s="61"/>
      <c r="AM37" s="61"/>
      <c r="AN37" s="61"/>
      <c r="AO37" s="61"/>
      <c r="AP37" s="61"/>
      <c r="AQ37" s="61"/>
    </row>
    <row r="38" spans="1:43" ht="18.75" x14ac:dyDescent="0.25">
      <c r="A38" s="33"/>
      <c r="B38" s="164"/>
      <c r="C38" s="31"/>
      <c r="D38" s="31"/>
      <c r="E38" s="29"/>
      <c r="F38" s="29"/>
      <c r="G38" s="46"/>
      <c r="H38" s="29"/>
      <c r="I38" s="32"/>
      <c r="J38" s="32"/>
      <c r="K38" s="31"/>
      <c r="L38" s="43"/>
      <c r="M38" s="44"/>
      <c r="N38" s="47"/>
      <c r="O38" s="31"/>
      <c r="P38" s="51"/>
      <c r="Q38" s="51"/>
      <c r="R38" s="51"/>
      <c r="S38" s="46"/>
      <c r="T38" s="46"/>
      <c r="U38" s="46"/>
      <c r="V38" s="29"/>
      <c r="W38" s="32"/>
      <c r="X38" s="32"/>
      <c r="Y38" s="32"/>
      <c r="Z38" s="46"/>
      <c r="AA38" s="46"/>
      <c r="AB38" s="46"/>
      <c r="AC38" s="46"/>
      <c r="AD38" s="46"/>
      <c r="AE38" s="46"/>
      <c r="AF38" s="46"/>
      <c r="AG38" s="46"/>
      <c r="AH38" s="46"/>
      <c r="AI38" s="61"/>
      <c r="AJ38" s="61"/>
      <c r="AK38" s="61"/>
      <c r="AL38" s="61"/>
      <c r="AM38" s="61"/>
      <c r="AN38" s="61"/>
      <c r="AO38" s="61"/>
      <c r="AP38" s="61"/>
      <c r="AQ38" s="61"/>
    </row>
    <row r="39" spans="1:43" ht="19.5" x14ac:dyDescent="0.3">
      <c r="A39" s="34"/>
      <c r="B39" s="165"/>
      <c r="C39" s="31"/>
      <c r="D39" s="31"/>
      <c r="E39" s="31"/>
      <c r="F39" s="29"/>
      <c r="G39" s="46"/>
      <c r="H39" s="29"/>
      <c r="I39" s="32"/>
      <c r="J39" s="32"/>
      <c r="K39" s="32"/>
      <c r="L39" s="29"/>
      <c r="M39" s="46"/>
      <c r="N39" s="46"/>
      <c r="O39" s="31"/>
      <c r="P39" s="51"/>
      <c r="Q39" s="51"/>
      <c r="R39" s="51"/>
      <c r="S39" s="46"/>
      <c r="T39" s="46"/>
      <c r="U39" s="46"/>
      <c r="V39" s="52"/>
      <c r="W39" s="32"/>
      <c r="X39" s="32"/>
      <c r="Y39" s="32"/>
      <c r="Z39" s="46"/>
      <c r="AA39" s="46"/>
      <c r="AB39" s="46"/>
      <c r="AC39" s="46"/>
      <c r="AD39" s="46"/>
      <c r="AE39" s="46"/>
      <c r="AF39" s="46"/>
      <c r="AG39" s="46"/>
      <c r="AH39" s="46"/>
      <c r="AI39" s="61"/>
      <c r="AJ39" s="61"/>
      <c r="AK39" s="61"/>
      <c r="AL39" s="61"/>
      <c r="AM39" s="61"/>
      <c r="AN39" s="61"/>
      <c r="AO39" s="61"/>
      <c r="AP39" s="61"/>
      <c r="AQ39" s="61"/>
    </row>
    <row r="40" spans="1:43" ht="15.75" x14ac:dyDescent="0.25">
      <c r="A40" s="34"/>
      <c r="B40" s="52" t="s">
        <v>62</v>
      </c>
      <c r="C40" s="32"/>
      <c r="D40" s="32"/>
      <c r="E40" s="29"/>
      <c r="F40" s="34"/>
      <c r="G40" s="46"/>
      <c r="H40" s="34"/>
      <c r="I40" s="32"/>
      <c r="J40" s="32"/>
      <c r="K40" s="32"/>
      <c r="L40" s="29"/>
      <c r="M40" s="46"/>
      <c r="N40" s="46"/>
      <c r="O40" s="32"/>
      <c r="P40" s="46"/>
      <c r="Q40" s="46"/>
      <c r="R40" s="51"/>
      <c r="S40" s="46"/>
      <c r="T40" s="46"/>
      <c r="U40" s="46"/>
      <c r="V40" s="52" t="s">
        <v>47</v>
      </c>
      <c r="W40" s="32"/>
      <c r="X40" s="32"/>
      <c r="Y40" s="60"/>
      <c r="Z40" s="46"/>
      <c r="AA40" s="46"/>
      <c r="AB40" s="46"/>
      <c r="AC40" s="46"/>
      <c r="AD40" s="46"/>
      <c r="AE40" s="46"/>
      <c r="AF40" s="46"/>
      <c r="AG40" s="46"/>
      <c r="AH40" s="46"/>
      <c r="AI40" s="61"/>
      <c r="AJ40" s="61"/>
      <c r="AK40" s="61"/>
      <c r="AL40" s="61"/>
      <c r="AM40" s="61"/>
      <c r="AN40" s="61"/>
      <c r="AO40" s="61"/>
      <c r="AP40" s="61"/>
      <c r="AQ40" s="61"/>
    </row>
    <row r="41" spans="1:43" ht="15.75" x14ac:dyDescent="0.25">
      <c r="A41" s="31"/>
      <c r="B41" s="31" t="s">
        <v>63</v>
      </c>
      <c r="C41" s="32"/>
      <c r="D41" s="32"/>
      <c r="E41" s="32"/>
      <c r="F41" s="31"/>
      <c r="G41" s="32"/>
      <c r="H41" s="31"/>
      <c r="I41" s="32"/>
      <c r="J41" s="32"/>
      <c r="K41" s="32"/>
      <c r="L41" s="32"/>
      <c r="M41" s="31"/>
      <c r="N41" s="33"/>
      <c r="O41" s="32"/>
      <c r="P41" s="32"/>
      <c r="Q41" s="32"/>
      <c r="R41" s="46"/>
      <c r="S41" s="46"/>
      <c r="T41" s="46"/>
      <c r="U41" s="46"/>
      <c r="V41" s="31" t="s">
        <v>48</v>
      </c>
      <c r="W41" s="32"/>
      <c r="X41" s="32"/>
      <c r="Y41" s="32"/>
      <c r="Z41" s="46"/>
      <c r="AA41" s="46"/>
      <c r="AB41" s="46"/>
      <c r="AC41" s="46"/>
      <c r="AD41" s="46"/>
      <c r="AE41" s="46"/>
      <c r="AF41" s="46"/>
      <c r="AG41" s="46"/>
      <c r="AH41" s="46"/>
      <c r="AI41" s="61"/>
      <c r="AJ41" s="61"/>
      <c r="AK41" s="61"/>
      <c r="AL41" s="61"/>
      <c r="AM41" s="61"/>
      <c r="AN41" s="61"/>
      <c r="AO41" s="61"/>
      <c r="AP41" s="61"/>
      <c r="AQ41" s="61"/>
    </row>
    <row r="42" spans="1:43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61"/>
      <c r="AJ42" s="61"/>
      <c r="AK42" s="61"/>
      <c r="AL42" s="61"/>
      <c r="AM42" s="61"/>
      <c r="AN42" s="61"/>
      <c r="AO42" s="61"/>
      <c r="AP42" s="61"/>
      <c r="AQ42" s="61"/>
    </row>
  </sheetData>
  <mergeCells count="2">
    <mergeCell ref="A1:AH1"/>
    <mergeCell ref="A2:AH2"/>
  </mergeCells>
  <printOptions horizontalCentered="1"/>
  <pageMargins left="0" right="0" top="0.66" bottom="0.63" header="0.31496062992126" footer="0.31496062992126"/>
  <pageSetup paperSize="9" scale="75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Q46"/>
  <sheetViews>
    <sheetView showGridLines="0" zoomScale="70" zoomScaleNormal="70" workbookViewId="0">
      <selection activeCell="AK6" sqref="AK6:AK13"/>
    </sheetView>
  </sheetViews>
  <sheetFormatPr defaultColWidth="9" defaultRowHeight="15" x14ac:dyDescent="0.25"/>
  <cols>
    <col min="1" max="1" width="4.42578125" customWidth="1"/>
    <col min="2" max="2" width="41.7109375" customWidth="1"/>
    <col min="3" max="31" width="4" customWidth="1"/>
    <col min="32" max="32" width="3.85546875" customWidth="1"/>
    <col min="33" max="33" width="3.85546875" hidden="1" customWidth="1"/>
    <col min="34" max="34" width="16.7109375" customWidth="1"/>
    <col min="35" max="35" width="4.7109375" customWidth="1"/>
    <col min="36" max="37" width="5" customWidth="1"/>
    <col min="38" max="38" width="6.5703125" customWidth="1"/>
    <col min="39" max="39" width="5" customWidth="1"/>
  </cols>
  <sheetData>
    <row r="1" spans="1:43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61"/>
      <c r="AJ1" s="61"/>
      <c r="AK1" s="61"/>
      <c r="AL1" s="61"/>
      <c r="AM1" s="61"/>
      <c r="AN1" s="61"/>
      <c r="AO1" s="61"/>
      <c r="AP1" s="61"/>
      <c r="AQ1" s="61"/>
    </row>
    <row r="2" spans="1:43" ht="20.25" x14ac:dyDescent="0.25">
      <c r="A2" s="318" t="s">
        <v>65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61"/>
      <c r="AJ2" s="61"/>
      <c r="AK2" s="61"/>
      <c r="AL2" s="61"/>
      <c r="AM2" s="61"/>
      <c r="AN2" s="61"/>
      <c r="AO2" s="61"/>
      <c r="AP2" s="61"/>
      <c r="AQ2" s="61"/>
    </row>
    <row r="3" spans="1:43" ht="23.25" x14ac:dyDescent="0.25">
      <c r="A3" s="4"/>
      <c r="B3" s="153"/>
      <c r="C3" s="5"/>
      <c r="D3" s="5"/>
      <c r="E3" s="131"/>
      <c r="F3" s="5"/>
      <c r="G3" s="131"/>
      <c r="H3" s="5"/>
      <c r="I3" s="5"/>
      <c r="J3" s="5"/>
      <c r="K3" s="5"/>
      <c r="L3" s="137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/>
      <c r="AA3" s="4"/>
      <c r="AB3" s="4"/>
      <c r="AC3" s="4"/>
      <c r="AD3" s="4"/>
      <c r="AE3" s="4"/>
      <c r="AF3" s="4"/>
      <c r="AG3" s="4"/>
      <c r="AH3" s="4"/>
      <c r="AI3" s="63"/>
      <c r="AJ3" s="63"/>
      <c r="AK3" s="63"/>
      <c r="AL3" s="63"/>
      <c r="AM3" s="63"/>
      <c r="AN3" s="63"/>
      <c r="AO3" s="63"/>
      <c r="AP3" s="63"/>
      <c r="AQ3" s="63"/>
    </row>
    <row r="4" spans="1:43" ht="18.75" x14ac:dyDescent="0.25">
      <c r="A4" s="132" t="s">
        <v>2</v>
      </c>
      <c r="B4" s="154" t="s">
        <v>3</v>
      </c>
      <c r="C4" s="7">
        <v>1</v>
      </c>
      <c r="D4" s="7">
        <v>2</v>
      </c>
      <c r="E4" s="101">
        <v>3</v>
      </c>
      <c r="F4" s="101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101">
        <v>10</v>
      </c>
      <c r="M4" s="101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101">
        <v>17</v>
      </c>
      <c r="T4" s="101">
        <v>18</v>
      </c>
      <c r="U4" s="7">
        <v>19</v>
      </c>
      <c r="V4" s="101">
        <v>20</v>
      </c>
      <c r="W4" s="7">
        <v>21</v>
      </c>
      <c r="X4" s="7">
        <v>22</v>
      </c>
      <c r="Y4" s="7">
        <v>23</v>
      </c>
      <c r="Z4" s="101">
        <v>24</v>
      </c>
      <c r="AA4" s="101">
        <v>25</v>
      </c>
      <c r="AB4" s="7">
        <v>26</v>
      </c>
      <c r="AC4" s="7">
        <v>27</v>
      </c>
      <c r="AD4" s="7">
        <v>28</v>
      </c>
      <c r="AE4" s="7">
        <v>29</v>
      </c>
      <c r="AF4" s="7">
        <v>30</v>
      </c>
      <c r="AG4" s="7"/>
      <c r="AH4" s="65" t="s">
        <v>4</v>
      </c>
      <c r="AI4" s="124" t="s">
        <v>5</v>
      </c>
      <c r="AJ4" s="124" t="s">
        <v>6</v>
      </c>
      <c r="AK4" s="124" t="s">
        <v>7</v>
      </c>
      <c r="AL4" s="124" t="s">
        <v>5</v>
      </c>
      <c r="AM4" s="124" t="s">
        <v>6</v>
      </c>
      <c r="AN4" s="124" t="s">
        <v>8</v>
      </c>
      <c r="AO4" s="124" t="s">
        <v>9</v>
      </c>
      <c r="AP4" s="124" t="s">
        <v>10</v>
      </c>
      <c r="AQ4" s="95"/>
    </row>
    <row r="5" spans="1:43" ht="18.75" x14ac:dyDescent="0.25">
      <c r="A5" s="168">
        <v>1</v>
      </c>
      <c r="B5" s="169" t="s">
        <v>66</v>
      </c>
      <c r="C5" s="7" t="s">
        <v>45</v>
      </c>
      <c r="D5" s="7" t="s">
        <v>45</v>
      </c>
      <c r="E5" s="101" t="s">
        <v>7</v>
      </c>
      <c r="F5" s="101" t="s">
        <v>7</v>
      </c>
      <c r="G5" s="7" t="s">
        <v>5</v>
      </c>
      <c r="H5" s="7" t="s">
        <v>5</v>
      </c>
      <c r="I5" s="7" t="s">
        <v>5</v>
      </c>
      <c r="J5" s="7" t="s">
        <v>5</v>
      </c>
      <c r="K5" s="7" t="s">
        <v>5</v>
      </c>
      <c r="L5" s="101" t="s">
        <v>7</v>
      </c>
      <c r="M5" s="101" t="s">
        <v>5</v>
      </c>
      <c r="N5" s="7" t="s">
        <v>5</v>
      </c>
      <c r="O5" s="7" t="s">
        <v>5</v>
      </c>
      <c r="P5" s="7" t="s">
        <v>5</v>
      </c>
      <c r="Q5" s="7" t="s">
        <v>7</v>
      </c>
      <c r="R5" s="7" t="s">
        <v>5</v>
      </c>
      <c r="S5" s="101" t="s">
        <v>7</v>
      </c>
      <c r="T5" s="101" t="s">
        <v>7</v>
      </c>
      <c r="U5" s="7" t="s">
        <v>5</v>
      </c>
      <c r="V5" s="101" t="s">
        <v>5</v>
      </c>
      <c r="W5" s="7" t="s">
        <v>7</v>
      </c>
      <c r="X5" s="7" t="s">
        <v>5</v>
      </c>
      <c r="Y5" s="7" t="s">
        <v>5</v>
      </c>
      <c r="Z5" s="101" t="s">
        <v>5</v>
      </c>
      <c r="AA5" s="101" t="s">
        <v>5</v>
      </c>
      <c r="AB5" s="7" t="s">
        <v>7</v>
      </c>
      <c r="AC5" s="7" t="s">
        <v>5</v>
      </c>
      <c r="AD5" s="7" t="s">
        <v>5</v>
      </c>
      <c r="AE5" s="7" t="s">
        <v>5</v>
      </c>
      <c r="AF5" s="7" t="s">
        <v>7</v>
      </c>
      <c r="AG5" s="7"/>
      <c r="AH5" s="126" t="s">
        <v>50</v>
      </c>
      <c r="AI5" s="124">
        <f>COUNTIF($C5:$AG5,"P")</f>
        <v>19</v>
      </c>
      <c r="AJ5" s="124">
        <f>COUNTIF($C5:$AG5,"S")</f>
        <v>0</v>
      </c>
      <c r="AK5" s="124">
        <f>COUNTIF($C5:$AG5,"L")</f>
        <v>9</v>
      </c>
      <c r="AL5" s="95">
        <f>AI5*8</f>
        <v>152</v>
      </c>
      <c r="AM5" s="95">
        <f>AJ5*7</f>
        <v>0</v>
      </c>
      <c r="AN5" s="95">
        <f>AL5+AM5</f>
        <v>152</v>
      </c>
      <c r="AO5" s="95">
        <f>AN5/28</f>
        <v>5.4285714285714288</v>
      </c>
      <c r="AP5" s="95">
        <f>AN5/28</f>
        <v>5.4285714285714288</v>
      </c>
      <c r="AQ5" s="95"/>
    </row>
    <row r="6" spans="1:43" ht="18.75" x14ac:dyDescent="0.25">
      <c r="A6" s="170">
        <v>2</v>
      </c>
      <c r="B6" s="171" t="s">
        <v>67</v>
      </c>
      <c r="C6" s="7" t="s">
        <v>16</v>
      </c>
      <c r="D6" s="7" t="s">
        <v>16</v>
      </c>
      <c r="E6" s="101" t="s">
        <v>16</v>
      </c>
      <c r="F6" s="101" t="s">
        <v>6</v>
      </c>
      <c r="G6" s="7" t="s">
        <v>7</v>
      </c>
      <c r="H6" s="7" t="s">
        <v>5</v>
      </c>
      <c r="I6" s="7" t="s">
        <v>5</v>
      </c>
      <c r="J6" s="7" t="s">
        <v>6</v>
      </c>
      <c r="K6" s="7" t="s">
        <v>7</v>
      </c>
      <c r="L6" s="101" t="s">
        <v>5</v>
      </c>
      <c r="M6" s="101" t="s">
        <v>7</v>
      </c>
      <c r="N6" s="7" t="s">
        <v>6</v>
      </c>
      <c r="O6" s="7" t="s">
        <v>7</v>
      </c>
      <c r="P6" s="7" t="s">
        <v>5</v>
      </c>
      <c r="Q6" s="7" t="s">
        <v>5</v>
      </c>
      <c r="R6" s="7" t="s">
        <v>6</v>
      </c>
      <c r="S6" s="101" t="s">
        <v>7</v>
      </c>
      <c r="T6" s="101" t="s">
        <v>5</v>
      </c>
      <c r="U6" s="7" t="s">
        <v>5</v>
      </c>
      <c r="V6" s="101" t="s">
        <v>6</v>
      </c>
      <c r="W6" s="7" t="s">
        <v>7</v>
      </c>
      <c r="X6" s="7" t="s">
        <v>5</v>
      </c>
      <c r="Y6" s="7" t="s">
        <v>7</v>
      </c>
      <c r="Z6" s="101" t="s">
        <v>6</v>
      </c>
      <c r="AA6" s="101" t="s">
        <v>7</v>
      </c>
      <c r="AB6" s="7" t="s">
        <v>5</v>
      </c>
      <c r="AC6" s="7" t="s">
        <v>5</v>
      </c>
      <c r="AD6" s="7" t="s">
        <v>6</v>
      </c>
      <c r="AE6" s="7" t="s">
        <v>7</v>
      </c>
      <c r="AF6" s="7" t="s">
        <v>5</v>
      </c>
      <c r="AG6" s="7"/>
      <c r="AH6" s="126" t="s">
        <v>50</v>
      </c>
      <c r="AI6" s="124">
        <f t="shared" ref="AI6:AI18" si="0">COUNTIF($C6:$AG6,"P")</f>
        <v>11</v>
      </c>
      <c r="AJ6" s="124">
        <f t="shared" ref="AJ6:AJ18" si="1">COUNTIF($C6:$AG6,"S")</f>
        <v>7</v>
      </c>
      <c r="AK6" s="124">
        <f t="shared" ref="AK6:AK22" si="2">COUNTIF($C6:$AG6,"L")</f>
        <v>9</v>
      </c>
      <c r="AL6" s="95">
        <f t="shared" ref="AL6:AL18" si="3">AI6*8</f>
        <v>88</v>
      </c>
      <c r="AM6" s="95">
        <f t="shared" ref="AM6:AM18" si="4">AJ6*7</f>
        <v>49</v>
      </c>
      <c r="AN6" s="95">
        <f t="shared" ref="AN6:AN18" si="5">AL6+AM6</f>
        <v>137</v>
      </c>
      <c r="AO6" s="95">
        <f t="shared" ref="AO6:AO18" si="6">AN6/30</f>
        <v>4.5666666666666664</v>
      </c>
      <c r="AP6" s="95">
        <f t="shared" ref="AP6:AP18" si="7">AN6/31</f>
        <v>4.419354838709677</v>
      </c>
      <c r="AQ6" s="95"/>
    </row>
    <row r="7" spans="1:43" ht="18.75" x14ac:dyDescent="0.25">
      <c r="A7" s="170">
        <v>3</v>
      </c>
      <c r="B7" s="171" t="s">
        <v>68</v>
      </c>
      <c r="C7" s="7" t="s">
        <v>16</v>
      </c>
      <c r="D7" s="7" t="s">
        <v>16</v>
      </c>
      <c r="E7" s="101" t="s">
        <v>6</v>
      </c>
      <c r="F7" s="101" t="s">
        <v>7</v>
      </c>
      <c r="G7" s="7" t="s">
        <v>5</v>
      </c>
      <c r="H7" s="7" t="s">
        <v>5</v>
      </c>
      <c r="I7" s="7" t="s">
        <v>6</v>
      </c>
      <c r="J7" s="7" t="s">
        <v>7</v>
      </c>
      <c r="K7" s="7" t="s">
        <v>5</v>
      </c>
      <c r="L7" s="101" t="s">
        <v>7</v>
      </c>
      <c r="M7" s="101" t="s">
        <v>6</v>
      </c>
      <c r="N7" s="7" t="s">
        <v>7</v>
      </c>
      <c r="O7" s="7" t="s">
        <v>5</v>
      </c>
      <c r="P7" s="7" t="s">
        <v>5</v>
      </c>
      <c r="Q7" s="7" t="s">
        <v>6</v>
      </c>
      <c r="R7" s="7" t="s">
        <v>7</v>
      </c>
      <c r="S7" s="101" t="s">
        <v>5</v>
      </c>
      <c r="T7" s="101" t="s">
        <v>7</v>
      </c>
      <c r="U7" s="7" t="s">
        <v>6</v>
      </c>
      <c r="V7" s="101" t="s">
        <v>7</v>
      </c>
      <c r="W7" s="7" t="s">
        <v>5</v>
      </c>
      <c r="X7" s="7" t="s">
        <v>5</v>
      </c>
      <c r="Y7" s="7" t="s">
        <v>6</v>
      </c>
      <c r="Z7" s="101" t="s">
        <v>7</v>
      </c>
      <c r="AA7" s="101" t="s">
        <v>5</v>
      </c>
      <c r="AB7" s="7" t="s">
        <v>5</v>
      </c>
      <c r="AC7" s="7" t="s">
        <v>6</v>
      </c>
      <c r="AD7" s="7" t="s">
        <v>7</v>
      </c>
      <c r="AE7" s="7" t="s">
        <v>5</v>
      </c>
      <c r="AF7" s="7" t="s">
        <v>5</v>
      </c>
      <c r="AG7" s="7"/>
      <c r="AH7" s="126" t="s">
        <v>50</v>
      </c>
      <c r="AI7" s="124">
        <f t="shared" si="0"/>
        <v>12</v>
      </c>
      <c r="AJ7" s="124">
        <f t="shared" si="1"/>
        <v>7</v>
      </c>
      <c r="AK7" s="124">
        <f t="shared" si="2"/>
        <v>9</v>
      </c>
      <c r="AL7" s="95">
        <f t="shared" si="3"/>
        <v>96</v>
      </c>
      <c r="AM7" s="95">
        <f t="shared" si="4"/>
        <v>49</v>
      </c>
      <c r="AN7" s="95">
        <f t="shared" si="5"/>
        <v>145</v>
      </c>
      <c r="AO7" s="95">
        <f t="shared" si="6"/>
        <v>4.833333333333333</v>
      </c>
      <c r="AP7" s="95">
        <f t="shared" si="7"/>
        <v>4.67741935483871</v>
      </c>
      <c r="AQ7" s="95"/>
    </row>
    <row r="8" spans="1:43" ht="18.75" x14ac:dyDescent="0.25">
      <c r="A8" s="170">
        <v>4</v>
      </c>
      <c r="B8" s="171" t="s">
        <v>69</v>
      </c>
      <c r="C8" s="7" t="s">
        <v>7</v>
      </c>
      <c r="D8" s="7" t="s">
        <v>6</v>
      </c>
      <c r="E8" s="101" t="s">
        <v>7</v>
      </c>
      <c r="F8" s="101" t="s">
        <v>5</v>
      </c>
      <c r="G8" s="7" t="s">
        <v>5</v>
      </c>
      <c r="H8" s="7" t="s">
        <v>6</v>
      </c>
      <c r="I8" s="7" t="s">
        <v>7</v>
      </c>
      <c r="J8" s="7" t="s">
        <v>5</v>
      </c>
      <c r="K8" s="7" t="s">
        <v>5</v>
      </c>
      <c r="L8" s="101" t="s">
        <v>6</v>
      </c>
      <c r="M8" s="101" t="s">
        <v>7</v>
      </c>
      <c r="N8" s="7" t="s">
        <v>5</v>
      </c>
      <c r="O8" s="7" t="s">
        <v>5</v>
      </c>
      <c r="P8" s="7" t="s">
        <v>6</v>
      </c>
      <c r="Q8" s="7" t="s">
        <v>7</v>
      </c>
      <c r="R8" s="7" t="s">
        <v>5</v>
      </c>
      <c r="S8" s="101" t="s">
        <v>5</v>
      </c>
      <c r="T8" s="101" t="s">
        <v>6</v>
      </c>
      <c r="U8" s="7" t="s">
        <v>7</v>
      </c>
      <c r="V8" s="101" t="s">
        <v>5</v>
      </c>
      <c r="W8" s="7" t="s">
        <v>5</v>
      </c>
      <c r="X8" s="7" t="s">
        <v>6</v>
      </c>
      <c r="Y8" s="7" t="s">
        <v>7</v>
      </c>
      <c r="Z8" s="101" t="s">
        <v>5</v>
      </c>
      <c r="AA8" s="101" t="s">
        <v>7</v>
      </c>
      <c r="AB8" s="7" t="s">
        <v>6</v>
      </c>
      <c r="AC8" s="7" t="s">
        <v>7</v>
      </c>
      <c r="AD8" s="7" t="s">
        <v>5</v>
      </c>
      <c r="AE8" s="7" t="s">
        <v>5</v>
      </c>
      <c r="AF8" s="7" t="s">
        <v>6</v>
      </c>
      <c r="AG8" s="7"/>
      <c r="AH8" s="126" t="s">
        <v>50</v>
      </c>
      <c r="AI8" s="124">
        <f t="shared" si="0"/>
        <v>13</v>
      </c>
      <c r="AJ8" s="124">
        <f t="shared" si="1"/>
        <v>8</v>
      </c>
      <c r="AK8" s="124">
        <f t="shared" si="2"/>
        <v>9</v>
      </c>
      <c r="AL8" s="95">
        <f t="shared" si="3"/>
        <v>104</v>
      </c>
      <c r="AM8" s="95">
        <f t="shared" si="4"/>
        <v>56</v>
      </c>
      <c r="AN8" s="95">
        <f t="shared" si="5"/>
        <v>160</v>
      </c>
      <c r="AO8" s="95">
        <f t="shared" si="6"/>
        <v>5.333333333333333</v>
      </c>
      <c r="AP8" s="95">
        <f t="shared" si="7"/>
        <v>5.161290322580645</v>
      </c>
      <c r="AQ8" s="95"/>
    </row>
    <row r="9" spans="1:43" ht="18.75" x14ac:dyDescent="0.25">
      <c r="A9" s="170">
        <v>5</v>
      </c>
      <c r="B9" s="171" t="s">
        <v>70</v>
      </c>
      <c r="C9" s="7" t="s">
        <v>6</v>
      </c>
      <c r="D9" s="7" t="s">
        <v>7</v>
      </c>
      <c r="E9" s="101" t="s">
        <v>5</v>
      </c>
      <c r="F9" s="101" t="s">
        <v>5</v>
      </c>
      <c r="G9" s="7" t="s">
        <v>6</v>
      </c>
      <c r="H9" s="7" t="s">
        <v>7</v>
      </c>
      <c r="I9" s="7" t="s">
        <v>5</v>
      </c>
      <c r="J9" s="7" t="s">
        <v>5</v>
      </c>
      <c r="K9" s="7" t="s">
        <v>6</v>
      </c>
      <c r="L9" s="101" t="s">
        <v>7</v>
      </c>
      <c r="M9" s="101" t="s">
        <v>7</v>
      </c>
      <c r="N9" s="7" t="s">
        <v>5</v>
      </c>
      <c r="O9" s="7" t="s">
        <v>6</v>
      </c>
      <c r="P9" s="7" t="s">
        <v>7</v>
      </c>
      <c r="Q9" s="7" t="s">
        <v>5</v>
      </c>
      <c r="R9" s="7" t="s">
        <v>5</v>
      </c>
      <c r="S9" s="101" t="s">
        <v>6</v>
      </c>
      <c r="T9" s="101" t="s">
        <v>7</v>
      </c>
      <c r="U9" s="7" t="s">
        <v>5</v>
      </c>
      <c r="V9" s="101" t="s">
        <v>5</v>
      </c>
      <c r="W9" s="7" t="s">
        <v>6</v>
      </c>
      <c r="X9" s="7" t="s">
        <v>7</v>
      </c>
      <c r="Y9" s="7" t="s">
        <v>5</v>
      </c>
      <c r="Z9" s="101" t="s">
        <v>7</v>
      </c>
      <c r="AA9" s="101" t="s">
        <v>6</v>
      </c>
      <c r="AB9" s="7" t="s">
        <v>5</v>
      </c>
      <c r="AC9" s="7" t="s">
        <v>5</v>
      </c>
      <c r="AD9" s="7" t="s">
        <v>5</v>
      </c>
      <c r="AE9" s="7" t="s">
        <v>6</v>
      </c>
      <c r="AF9" s="7" t="s">
        <v>7</v>
      </c>
      <c r="AG9" s="7"/>
      <c r="AH9" s="126" t="s">
        <v>50</v>
      </c>
      <c r="AI9" s="124">
        <f t="shared" si="0"/>
        <v>13</v>
      </c>
      <c r="AJ9" s="124">
        <f t="shared" si="1"/>
        <v>8</v>
      </c>
      <c r="AK9" s="124">
        <f t="shared" si="2"/>
        <v>9</v>
      </c>
      <c r="AL9" s="95">
        <f t="shared" si="3"/>
        <v>104</v>
      </c>
      <c r="AM9" s="95">
        <f t="shared" si="4"/>
        <v>56</v>
      </c>
      <c r="AN9" s="95">
        <f t="shared" si="5"/>
        <v>160</v>
      </c>
      <c r="AO9" s="95">
        <f t="shared" si="6"/>
        <v>5.333333333333333</v>
      </c>
      <c r="AP9" s="95">
        <f t="shared" si="7"/>
        <v>5.161290322580645</v>
      </c>
      <c r="AQ9" s="95"/>
    </row>
    <row r="10" spans="1:43" ht="20.25" customHeight="1" x14ac:dyDescent="0.25">
      <c r="A10" s="170">
        <v>6</v>
      </c>
      <c r="B10" s="171" t="s">
        <v>71</v>
      </c>
      <c r="C10" s="7" t="s">
        <v>5</v>
      </c>
      <c r="D10" s="7" t="s">
        <v>6</v>
      </c>
      <c r="E10" s="101" t="s">
        <v>7</v>
      </c>
      <c r="F10" s="101" t="s">
        <v>5</v>
      </c>
      <c r="G10" s="7" t="s">
        <v>7</v>
      </c>
      <c r="H10" s="7" t="s">
        <v>5</v>
      </c>
      <c r="I10" s="7" t="s">
        <v>6</v>
      </c>
      <c r="J10" s="7" t="s">
        <v>7</v>
      </c>
      <c r="K10" s="7" t="s">
        <v>5</v>
      </c>
      <c r="L10" s="101" t="s">
        <v>5</v>
      </c>
      <c r="M10" s="101" t="s">
        <v>6</v>
      </c>
      <c r="N10" s="7" t="s">
        <v>7</v>
      </c>
      <c r="O10" s="7" t="s">
        <v>5</v>
      </c>
      <c r="P10" s="7" t="s">
        <v>5</v>
      </c>
      <c r="Q10" s="7" t="s">
        <v>6</v>
      </c>
      <c r="R10" s="7" t="s">
        <v>7</v>
      </c>
      <c r="S10" s="101" t="s">
        <v>7</v>
      </c>
      <c r="T10" s="101" t="s">
        <v>5</v>
      </c>
      <c r="U10" s="7" t="s">
        <v>6</v>
      </c>
      <c r="V10" s="101" t="s">
        <v>7</v>
      </c>
      <c r="W10" s="7" t="s">
        <v>5</v>
      </c>
      <c r="X10" s="7" t="s">
        <v>5</v>
      </c>
      <c r="Y10" s="7" t="s">
        <v>6</v>
      </c>
      <c r="Z10" s="101" t="s">
        <v>7</v>
      </c>
      <c r="AA10" s="101" t="s">
        <v>5</v>
      </c>
      <c r="AB10" s="7" t="s">
        <v>5</v>
      </c>
      <c r="AC10" s="7" t="s">
        <v>6</v>
      </c>
      <c r="AD10" s="7" t="s">
        <v>7</v>
      </c>
      <c r="AE10" s="7" t="s">
        <v>5</v>
      </c>
      <c r="AF10" s="7" t="s">
        <v>5</v>
      </c>
      <c r="AG10" s="7"/>
      <c r="AH10" s="126" t="s">
        <v>50</v>
      </c>
      <c r="AI10" s="124">
        <f t="shared" si="0"/>
        <v>14</v>
      </c>
      <c r="AJ10" s="124">
        <f t="shared" si="1"/>
        <v>7</v>
      </c>
      <c r="AK10" s="124">
        <f t="shared" si="2"/>
        <v>9</v>
      </c>
      <c r="AL10" s="95">
        <f t="shared" si="3"/>
        <v>112</v>
      </c>
      <c r="AM10" s="95">
        <f t="shared" si="4"/>
        <v>49</v>
      </c>
      <c r="AN10" s="95">
        <f t="shared" si="5"/>
        <v>161</v>
      </c>
      <c r="AO10" s="95">
        <f t="shared" si="6"/>
        <v>5.3666666666666663</v>
      </c>
      <c r="AP10" s="95">
        <f t="shared" si="7"/>
        <v>5.193548387096774</v>
      </c>
      <c r="AQ10" s="95"/>
    </row>
    <row r="11" spans="1:43" ht="18.75" x14ac:dyDescent="0.25">
      <c r="A11" s="170">
        <v>7</v>
      </c>
      <c r="B11" s="171" t="s">
        <v>72</v>
      </c>
      <c r="C11" s="7" t="s">
        <v>5</v>
      </c>
      <c r="D11" s="7" t="s">
        <v>5</v>
      </c>
      <c r="E11" s="101" t="s">
        <v>5</v>
      </c>
      <c r="F11" s="101" t="s">
        <v>6</v>
      </c>
      <c r="G11" s="7" t="s">
        <v>7</v>
      </c>
      <c r="H11" s="7" t="s">
        <v>5</v>
      </c>
      <c r="I11" s="7" t="s">
        <v>5</v>
      </c>
      <c r="J11" s="7" t="s">
        <v>6</v>
      </c>
      <c r="K11" s="7" t="s">
        <v>7</v>
      </c>
      <c r="L11" s="101" t="s">
        <v>7</v>
      </c>
      <c r="M11" s="101" t="s">
        <v>5</v>
      </c>
      <c r="N11" s="7" t="s">
        <v>6</v>
      </c>
      <c r="O11" s="7" t="s">
        <v>7</v>
      </c>
      <c r="P11" s="7" t="s">
        <v>5</v>
      </c>
      <c r="Q11" s="7" t="s">
        <v>5</v>
      </c>
      <c r="R11" s="7" t="s">
        <v>6</v>
      </c>
      <c r="S11" s="101" t="s">
        <v>7</v>
      </c>
      <c r="T11" s="101" t="s">
        <v>5</v>
      </c>
      <c r="U11" s="7" t="s">
        <v>5</v>
      </c>
      <c r="V11" s="101" t="s">
        <v>6</v>
      </c>
      <c r="W11" s="7" t="s">
        <v>7</v>
      </c>
      <c r="X11" s="7" t="s">
        <v>5</v>
      </c>
      <c r="Y11" s="7" t="s">
        <v>5</v>
      </c>
      <c r="Z11" s="101" t="s">
        <v>6</v>
      </c>
      <c r="AA11" s="101" t="s">
        <v>7</v>
      </c>
      <c r="AB11" s="7" t="s">
        <v>5</v>
      </c>
      <c r="AC11" s="7" t="s">
        <v>5</v>
      </c>
      <c r="AD11" s="7" t="s">
        <v>6</v>
      </c>
      <c r="AE11" s="7" t="s">
        <v>7</v>
      </c>
      <c r="AF11" s="7" t="s">
        <v>7</v>
      </c>
      <c r="AG11" s="7"/>
      <c r="AH11" s="126" t="s">
        <v>50</v>
      </c>
      <c r="AI11" s="124">
        <f t="shared" si="0"/>
        <v>14</v>
      </c>
      <c r="AJ11" s="124">
        <f t="shared" si="1"/>
        <v>7</v>
      </c>
      <c r="AK11" s="124">
        <f t="shared" si="2"/>
        <v>9</v>
      </c>
      <c r="AL11" s="95">
        <f t="shared" si="3"/>
        <v>112</v>
      </c>
      <c r="AM11" s="95">
        <f t="shared" si="4"/>
        <v>49</v>
      </c>
      <c r="AN11" s="95">
        <f t="shared" si="5"/>
        <v>161</v>
      </c>
      <c r="AO11" s="95">
        <f t="shared" si="6"/>
        <v>5.3666666666666663</v>
      </c>
      <c r="AP11" s="95">
        <f t="shared" si="7"/>
        <v>5.193548387096774</v>
      </c>
      <c r="AQ11" s="95"/>
    </row>
    <row r="12" spans="1:43" ht="20.25" customHeight="1" x14ac:dyDescent="0.25">
      <c r="A12" s="170">
        <v>8</v>
      </c>
      <c r="B12" s="171" t="s">
        <v>52</v>
      </c>
      <c r="C12" s="7" t="s">
        <v>7</v>
      </c>
      <c r="D12" s="7" t="s">
        <v>5</v>
      </c>
      <c r="E12" s="101" t="s">
        <v>6</v>
      </c>
      <c r="F12" s="101" t="s">
        <v>7</v>
      </c>
      <c r="G12" s="7" t="s">
        <v>5</v>
      </c>
      <c r="H12" s="7" t="s">
        <v>6</v>
      </c>
      <c r="I12" s="7" t="s">
        <v>7</v>
      </c>
      <c r="J12" s="7" t="s">
        <v>5</v>
      </c>
      <c r="K12" s="7" t="s">
        <v>5</v>
      </c>
      <c r="L12" s="101" t="s">
        <v>6</v>
      </c>
      <c r="M12" s="101" t="s">
        <v>7</v>
      </c>
      <c r="N12" s="7" t="s">
        <v>5</v>
      </c>
      <c r="O12" s="7" t="s">
        <v>5</v>
      </c>
      <c r="P12" s="7" t="s">
        <v>6</v>
      </c>
      <c r="Q12" s="7" t="s">
        <v>7</v>
      </c>
      <c r="R12" s="7" t="s">
        <v>5</v>
      </c>
      <c r="S12" s="101" t="s">
        <v>5</v>
      </c>
      <c r="T12" s="101" t="s">
        <v>6</v>
      </c>
      <c r="U12" s="7" t="s">
        <v>7</v>
      </c>
      <c r="V12" s="101" t="s">
        <v>5</v>
      </c>
      <c r="W12" s="7" t="s">
        <v>5</v>
      </c>
      <c r="X12" s="7" t="s">
        <v>6</v>
      </c>
      <c r="Y12" s="7" t="s">
        <v>7</v>
      </c>
      <c r="Z12" s="101" t="s">
        <v>5</v>
      </c>
      <c r="AA12" s="101" t="s">
        <v>7</v>
      </c>
      <c r="AB12" s="7" t="s">
        <v>6</v>
      </c>
      <c r="AC12" s="7" t="s">
        <v>7</v>
      </c>
      <c r="AD12" s="7" t="s">
        <v>5</v>
      </c>
      <c r="AE12" s="7" t="s">
        <v>5</v>
      </c>
      <c r="AF12" s="7" t="s">
        <v>6</v>
      </c>
      <c r="AG12" s="7"/>
      <c r="AH12" s="126" t="s">
        <v>50</v>
      </c>
      <c r="AI12" s="124">
        <f t="shared" si="0"/>
        <v>13</v>
      </c>
      <c r="AJ12" s="124">
        <f t="shared" si="1"/>
        <v>8</v>
      </c>
      <c r="AK12" s="124">
        <f t="shared" si="2"/>
        <v>9</v>
      </c>
      <c r="AL12" s="95">
        <f t="shared" ref="AL12:AL13" si="8">AI12*8</f>
        <v>104</v>
      </c>
      <c r="AM12" s="95">
        <f t="shared" ref="AM12:AM13" si="9">AJ12*7</f>
        <v>56</v>
      </c>
      <c r="AN12" s="95">
        <f t="shared" ref="AN12:AN13" si="10">AL12+AM12</f>
        <v>160</v>
      </c>
      <c r="AO12" s="95">
        <f t="shared" ref="AO12:AO13" si="11">AN12/30</f>
        <v>5.333333333333333</v>
      </c>
      <c r="AP12" s="95">
        <f t="shared" ref="AP12:AP13" si="12">AN12/31</f>
        <v>5.161290322580645</v>
      </c>
      <c r="AQ12" s="95"/>
    </row>
    <row r="13" spans="1:43" ht="20.25" customHeight="1" x14ac:dyDescent="0.25">
      <c r="A13" s="170">
        <v>9</v>
      </c>
      <c r="B13" s="171" t="s">
        <v>53</v>
      </c>
      <c r="C13" s="7" t="s">
        <v>6</v>
      </c>
      <c r="D13" s="7" t="s">
        <v>7</v>
      </c>
      <c r="E13" s="101" t="s">
        <v>5</v>
      </c>
      <c r="F13" s="101" t="s">
        <v>5</v>
      </c>
      <c r="G13" s="7" t="s">
        <v>6</v>
      </c>
      <c r="H13" s="7" t="s">
        <v>7</v>
      </c>
      <c r="I13" s="7" t="s">
        <v>5</v>
      </c>
      <c r="J13" s="7" t="s">
        <v>5</v>
      </c>
      <c r="K13" s="7" t="s">
        <v>6</v>
      </c>
      <c r="L13" s="101" t="s">
        <v>7</v>
      </c>
      <c r="M13" s="101" t="s">
        <v>5</v>
      </c>
      <c r="N13" s="7" t="s">
        <v>5</v>
      </c>
      <c r="O13" s="7" t="s">
        <v>6</v>
      </c>
      <c r="P13" s="7" t="s">
        <v>7</v>
      </c>
      <c r="Q13" s="7" t="s">
        <v>5</v>
      </c>
      <c r="R13" s="7" t="s">
        <v>5</v>
      </c>
      <c r="S13" s="101" t="s">
        <v>6</v>
      </c>
      <c r="T13" s="101" t="s">
        <v>7</v>
      </c>
      <c r="U13" s="7" t="s">
        <v>5</v>
      </c>
      <c r="V13" s="101" t="s">
        <v>5</v>
      </c>
      <c r="W13" s="7" t="s">
        <v>6</v>
      </c>
      <c r="X13" s="7" t="s">
        <v>7</v>
      </c>
      <c r="Y13" s="7" t="s">
        <v>5</v>
      </c>
      <c r="Z13" s="101" t="s">
        <v>7</v>
      </c>
      <c r="AA13" s="101" t="s">
        <v>6</v>
      </c>
      <c r="AB13" s="7" t="s">
        <v>7</v>
      </c>
      <c r="AC13" s="7" t="s">
        <v>5</v>
      </c>
      <c r="AD13" s="7" t="s">
        <v>5</v>
      </c>
      <c r="AE13" s="7" t="s">
        <v>6</v>
      </c>
      <c r="AF13" s="7" t="s">
        <v>7</v>
      </c>
      <c r="AG13" s="7"/>
      <c r="AH13" s="126" t="s">
        <v>12</v>
      </c>
      <c r="AI13" s="124">
        <f t="shared" si="0"/>
        <v>13</v>
      </c>
      <c r="AJ13" s="124">
        <f t="shared" si="1"/>
        <v>8</v>
      </c>
      <c r="AK13" s="124">
        <f t="shared" si="2"/>
        <v>9</v>
      </c>
      <c r="AL13" s="95">
        <f t="shared" si="8"/>
        <v>104</v>
      </c>
      <c r="AM13" s="95">
        <f t="shared" si="9"/>
        <v>56</v>
      </c>
      <c r="AN13" s="95">
        <f t="shared" si="10"/>
        <v>160</v>
      </c>
      <c r="AO13" s="95">
        <f t="shared" si="11"/>
        <v>5.333333333333333</v>
      </c>
      <c r="AP13" s="95">
        <f t="shared" si="12"/>
        <v>5.161290322580645</v>
      </c>
      <c r="AQ13" s="95"/>
    </row>
    <row r="14" spans="1:43" ht="18.75" x14ac:dyDescent="0.25">
      <c r="A14" s="170">
        <v>10</v>
      </c>
      <c r="B14" s="171" t="s">
        <v>73</v>
      </c>
      <c r="C14" s="7" t="s">
        <v>5</v>
      </c>
      <c r="D14" s="7" t="s">
        <v>7</v>
      </c>
      <c r="E14" s="101" t="s">
        <v>16</v>
      </c>
      <c r="F14" s="101" t="s">
        <v>16</v>
      </c>
      <c r="G14" s="7" t="s">
        <v>5</v>
      </c>
      <c r="H14" s="7" t="s">
        <v>5</v>
      </c>
      <c r="I14" s="7" t="s">
        <v>7</v>
      </c>
      <c r="J14" s="7" t="s">
        <v>5</v>
      </c>
      <c r="K14" s="7" t="s">
        <v>7</v>
      </c>
      <c r="L14" s="101" t="s">
        <v>5</v>
      </c>
      <c r="M14" s="101" t="s">
        <v>7</v>
      </c>
      <c r="N14" s="7" t="s">
        <v>5</v>
      </c>
      <c r="O14" s="7" t="s">
        <v>5</v>
      </c>
      <c r="P14" s="7" t="s">
        <v>5</v>
      </c>
      <c r="Q14" s="7" t="s">
        <v>5</v>
      </c>
      <c r="R14" s="7" t="s">
        <v>5</v>
      </c>
      <c r="S14" s="101" t="s">
        <v>7</v>
      </c>
      <c r="T14" s="101" t="s">
        <v>5</v>
      </c>
      <c r="U14" s="7" t="s">
        <v>5</v>
      </c>
      <c r="V14" s="101" t="s">
        <v>7</v>
      </c>
      <c r="W14" s="7" t="s">
        <v>5</v>
      </c>
      <c r="X14" s="7" t="s">
        <v>5</v>
      </c>
      <c r="Y14" s="7" t="s">
        <v>5</v>
      </c>
      <c r="Z14" s="101" t="s">
        <v>5</v>
      </c>
      <c r="AA14" s="101" t="s">
        <v>7</v>
      </c>
      <c r="AB14" s="7" t="s">
        <v>7</v>
      </c>
      <c r="AC14" s="7" t="s">
        <v>5</v>
      </c>
      <c r="AD14" s="7" t="s">
        <v>5</v>
      </c>
      <c r="AE14" s="7" t="s">
        <v>7</v>
      </c>
      <c r="AF14" s="7" t="s">
        <v>5</v>
      </c>
      <c r="AG14" s="7"/>
      <c r="AH14" s="126" t="s">
        <v>50</v>
      </c>
      <c r="AI14" s="124">
        <f t="shared" si="0"/>
        <v>19</v>
      </c>
      <c r="AJ14" s="124">
        <f t="shared" si="1"/>
        <v>0</v>
      </c>
      <c r="AK14" s="124">
        <f t="shared" si="2"/>
        <v>9</v>
      </c>
      <c r="AL14" s="95">
        <f t="shared" si="3"/>
        <v>152</v>
      </c>
      <c r="AM14" s="95">
        <f t="shared" si="4"/>
        <v>0</v>
      </c>
      <c r="AN14" s="95">
        <f t="shared" si="5"/>
        <v>152</v>
      </c>
      <c r="AO14" s="95">
        <f t="shared" si="6"/>
        <v>5.0666666666666664</v>
      </c>
      <c r="AP14" s="95">
        <f t="shared" si="7"/>
        <v>4.903225806451613</v>
      </c>
      <c r="AQ14" s="95"/>
    </row>
    <row r="15" spans="1:43" ht="18.75" x14ac:dyDescent="0.25">
      <c r="A15" s="170">
        <v>11</v>
      </c>
      <c r="B15" s="171" t="s">
        <v>74</v>
      </c>
      <c r="C15" s="7" t="s">
        <v>5</v>
      </c>
      <c r="D15" s="7" t="s">
        <v>5</v>
      </c>
      <c r="E15" s="101" t="s">
        <v>7</v>
      </c>
      <c r="F15" s="101" t="s">
        <v>7</v>
      </c>
      <c r="G15" s="7" t="s">
        <v>5</v>
      </c>
      <c r="H15" s="7" t="s">
        <v>5</v>
      </c>
      <c r="I15" s="7" t="s">
        <v>5</v>
      </c>
      <c r="J15" s="7" t="s">
        <v>5</v>
      </c>
      <c r="K15" s="7" t="s">
        <v>5</v>
      </c>
      <c r="L15" s="101" t="s">
        <v>7</v>
      </c>
      <c r="M15" s="101" t="s">
        <v>7</v>
      </c>
      <c r="N15" s="7" t="s">
        <v>5</v>
      </c>
      <c r="O15" s="7" t="s">
        <v>5</v>
      </c>
      <c r="P15" s="7" t="s">
        <v>5</v>
      </c>
      <c r="Q15" s="7" t="s">
        <v>5</v>
      </c>
      <c r="R15" s="7" t="s">
        <v>5</v>
      </c>
      <c r="S15" s="101" t="s">
        <v>7</v>
      </c>
      <c r="T15" s="101" t="s">
        <v>7</v>
      </c>
      <c r="U15" s="7" t="s">
        <v>5</v>
      </c>
      <c r="V15" s="101" t="s">
        <v>5</v>
      </c>
      <c r="W15" s="7" t="s">
        <v>7</v>
      </c>
      <c r="X15" s="7" t="s">
        <v>5</v>
      </c>
      <c r="Y15" s="7" t="s">
        <v>5</v>
      </c>
      <c r="Z15" s="101" t="s">
        <v>7</v>
      </c>
      <c r="AA15" s="101" t="s">
        <v>7</v>
      </c>
      <c r="AB15" s="7" t="s">
        <v>5</v>
      </c>
      <c r="AC15" s="7" t="s">
        <v>5</v>
      </c>
      <c r="AD15" s="7" t="s">
        <v>5</v>
      </c>
      <c r="AE15" s="7" t="s">
        <v>5</v>
      </c>
      <c r="AF15" s="7" t="s">
        <v>5</v>
      </c>
      <c r="AG15" s="7"/>
      <c r="AH15" s="126" t="s">
        <v>50</v>
      </c>
      <c r="AI15" s="124">
        <f t="shared" si="0"/>
        <v>21</v>
      </c>
      <c r="AJ15" s="124">
        <f t="shared" si="1"/>
        <v>0</v>
      </c>
      <c r="AK15" s="124">
        <f t="shared" si="2"/>
        <v>9</v>
      </c>
      <c r="AL15" s="95">
        <f t="shared" si="3"/>
        <v>168</v>
      </c>
      <c r="AM15" s="95">
        <f t="shared" si="4"/>
        <v>0</v>
      </c>
      <c r="AN15" s="95">
        <f t="shared" si="5"/>
        <v>168</v>
      </c>
      <c r="AO15" s="95">
        <f t="shared" si="6"/>
        <v>5.6</v>
      </c>
      <c r="AP15" s="95">
        <f t="shared" si="7"/>
        <v>5.419354838709677</v>
      </c>
      <c r="AQ15" s="95"/>
    </row>
    <row r="16" spans="1:43" ht="18.75" x14ac:dyDescent="0.25">
      <c r="A16" s="170">
        <v>12</v>
      </c>
      <c r="B16" s="171" t="s">
        <v>75</v>
      </c>
      <c r="C16" s="7" t="s">
        <v>16</v>
      </c>
      <c r="D16" s="7" t="s">
        <v>16</v>
      </c>
      <c r="E16" s="101" t="s">
        <v>16</v>
      </c>
      <c r="F16" s="101" t="s">
        <v>16</v>
      </c>
      <c r="G16" s="7" t="s">
        <v>16</v>
      </c>
      <c r="H16" s="7" t="s">
        <v>7</v>
      </c>
      <c r="I16" s="7" t="s">
        <v>5</v>
      </c>
      <c r="J16" s="7" t="s">
        <v>5</v>
      </c>
      <c r="K16" s="7" t="s">
        <v>5</v>
      </c>
      <c r="L16" s="101" t="s">
        <v>7</v>
      </c>
      <c r="M16" s="101" t="s">
        <v>5</v>
      </c>
      <c r="N16" s="7" t="s">
        <v>5</v>
      </c>
      <c r="O16" s="7" t="s">
        <v>5</v>
      </c>
      <c r="P16" s="7" t="s">
        <v>7</v>
      </c>
      <c r="Q16" s="7" t="s">
        <v>5</v>
      </c>
      <c r="R16" s="7" t="s">
        <v>7</v>
      </c>
      <c r="S16" s="101" t="s">
        <v>5</v>
      </c>
      <c r="T16" s="101" t="s">
        <v>7</v>
      </c>
      <c r="U16" s="7" t="s">
        <v>5</v>
      </c>
      <c r="V16" s="101" t="s">
        <v>5</v>
      </c>
      <c r="W16" s="7" t="s">
        <v>7</v>
      </c>
      <c r="X16" s="7" t="s">
        <v>5</v>
      </c>
      <c r="Y16" s="7" t="s">
        <v>5</v>
      </c>
      <c r="Z16" s="101" t="s">
        <v>7</v>
      </c>
      <c r="AA16" s="101" t="s">
        <v>5</v>
      </c>
      <c r="AB16" s="7" t="s">
        <v>5</v>
      </c>
      <c r="AC16" s="7" t="s">
        <v>7</v>
      </c>
      <c r="AD16" s="7" t="s">
        <v>5</v>
      </c>
      <c r="AE16" s="7" t="s">
        <v>5</v>
      </c>
      <c r="AF16" s="7" t="s">
        <v>7</v>
      </c>
      <c r="AG16" s="7"/>
      <c r="AH16" s="126" t="s">
        <v>50</v>
      </c>
      <c r="AI16" s="124">
        <f t="shared" si="0"/>
        <v>16</v>
      </c>
      <c r="AJ16" s="124">
        <f t="shared" si="1"/>
        <v>0</v>
      </c>
      <c r="AK16" s="124">
        <f t="shared" si="2"/>
        <v>9</v>
      </c>
      <c r="AL16" s="95">
        <f t="shared" si="3"/>
        <v>128</v>
      </c>
      <c r="AM16" s="95">
        <f t="shared" si="4"/>
        <v>0</v>
      </c>
      <c r="AN16" s="95">
        <f t="shared" si="5"/>
        <v>128</v>
      </c>
      <c r="AO16" s="95">
        <f t="shared" si="6"/>
        <v>4.2666666666666666</v>
      </c>
      <c r="AP16" s="95">
        <f t="shared" si="7"/>
        <v>4.129032258064516</v>
      </c>
      <c r="AQ16" s="95"/>
    </row>
    <row r="17" spans="1:43" ht="18.75" x14ac:dyDescent="0.25">
      <c r="A17" s="170">
        <v>13</v>
      </c>
      <c r="B17" s="171" t="s">
        <v>76</v>
      </c>
      <c r="C17" s="7" t="s">
        <v>5</v>
      </c>
      <c r="D17" s="7" t="s">
        <v>5</v>
      </c>
      <c r="E17" s="101" t="s">
        <v>7</v>
      </c>
      <c r="F17" s="101" t="s">
        <v>7</v>
      </c>
      <c r="G17" s="7" t="s">
        <v>5</v>
      </c>
      <c r="H17" s="7" t="s">
        <v>5</v>
      </c>
      <c r="I17" s="7" t="s">
        <v>5</v>
      </c>
      <c r="J17" s="7" t="s">
        <v>7</v>
      </c>
      <c r="K17" s="7" t="s">
        <v>5</v>
      </c>
      <c r="L17" s="101" t="s">
        <v>5</v>
      </c>
      <c r="M17" s="101" t="s">
        <v>7</v>
      </c>
      <c r="N17" s="7" t="s">
        <v>5</v>
      </c>
      <c r="O17" s="7" t="s">
        <v>5</v>
      </c>
      <c r="P17" s="7" t="s">
        <v>5</v>
      </c>
      <c r="Q17" s="7" t="s">
        <v>5</v>
      </c>
      <c r="R17" s="7" t="s">
        <v>7</v>
      </c>
      <c r="S17" s="101" t="s">
        <v>5</v>
      </c>
      <c r="T17" s="101" t="s">
        <v>7</v>
      </c>
      <c r="U17" s="7" t="s">
        <v>5</v>
      </c>
      <c r="V17" s="101" t="s">
        <v>5</v>
      </c>
      <c r="W17" s="7" t="s">
        <v>5</v>
      </c>
      <c r="X17" s="7" t="s">
        <v>7</v>
      </c>
      <c r="Y17" s="7" t="s">
        <v>5</v>
      </c>
      <c r="Z17" s="101" t="s">
        <v>7</v>
      </c>
      <c r="AA17" s="101" t="s">
        <v>5</v>
      </c>
      <c r="AB17" s="7" t="s">
        <v>5</v>
      </c>
      <c r="AC17" s="7" t="s">
        <v>5</v>
      </c>
      <c r="AD17" s="7" t="s">
        <v>7</v>
      </c>
      <c r="AE17" s="7" t="s">
        <v>5</v>
      </c>
      <c r="AF17" s="7" t="s">
        <v>5</v>
      </c>
      <c r="AG17" s="7"/>
      <c r="AH17" s="126" t="s">
        <v>12</v>
      </c>
      <c r="AI17" s="124">
        <f t="shared" si="0"/>
        <v>21</v>
      </c>
      <c r="AJ17" s="124">
        <f t="shared" si="1"/>
        <v>0</v>
      </c>
      <c r="AK17" s="124">
        <f t="shared" si="2"/>
        <v>9</v>
      </c>
      <c r="AL17" s="95">
        <f t="shared" si="3"/>
        <v>168</v>
      </c>
      <c r="AM17" s="95">
        <f t="shared" si="4"/>
        <v>0</v>
      </c>
      <c r="AN17" s="95">
        <f t="shared" si="5"/>
        <v>168</v>
      </c>
      <c r="AO17" s="95">
        <f t="shared" si="6"/>
        <v>5.6</v>
      </c>
      <c r="AP17" s="95">
        <f t="shared" si="7"/>
        <v>5.419354838709677</v>
      </c>
      <c r="AQ17" s="95"/>
    </row>
    <row r="18" spans="1:43" ht="20.25" customHeight="1" x14ac:dyDescent="0.25">
      <c r="A18" s="170">
        <v>14</v>
      </c>
      <c r="B18" s="171" t="s">
        <v>51</v>
      </c>
      <c r="C18" s="7" t="s">
        <v>5</v>
      </c>
      <c r="D18" s="7" t="s">
        <v>5</v>
      </c>
      <c r="E18" s="101" t="s">
        <v>7</v>
      </c>
      <c r="F18" s="101" t="s">
        <v>7</v>
      </c>
      <c r="G18" s="7" t="s">
        <v>5</v>
      </c>
      <c r="H18" s="7" t="s">
        <v>5</v>
      </c>
      <c r="I18" s="7" t="s">
        <v>5</v>
      </c>
      <c r="J18" s="7" t="s">
        <v>5</v>
      </c>
      <c r="K18" s="7" t="s">
        <v>5</v>
      </c>
      <c r="L18" s="101" t="s">
        <v>7</v>
      </c>
      <c r="M18" s="101" t="s">
        <v>7</v>
      </c>
      <c r="N18" s="7" t="s">
        <v>5</v>
      </c>
      <c r="O18" s="7" t="s">
        <v>5</v>
      </c>
      <c r="P18" s="7" t="s">
        <v>5</v>
      </c>
      <c r="Q18" s="7" t="s">
        <v>5</v>
      </c>
      <c r="R18" s="7" t="s">
        <v>5</v>
      </c>
      <c r="S18" s="101" t="s">
        <v>7</v>
      </c>
      <c r="T18" s="101" t="s">
        <v>7</v>
      </c>
      <c r="U18" s="7" t="s">
        <v>5</v>
      </c>
      <c r="V18" s="101" t="s">
        <v>7</v>
      </c>
      <c r="W18" s="7" t="s">
        <v>5</v>
      </c>
      <c r="X18" s="7" t="s">
        <v>5</v>
      </c>
      <c r="Y18" s="7" t="s">
        <v>5</v>
      </c>
      <c r="Z18" s="101" t="s">
        <v>7</v>
      </c>
      <c r="AA18" s="101" t="s">
        <v>7</v>
      </c>
      <c r="AB18" s="7" t="s">
        <v>5</v>
      </c>
      <c r="AC18" s="7" t="s">
        <v>5</v>
      </c>
      <c r="AD18" s="7" t="s">
        <v>5</v>
      </c>
      <c r="AE18" s="7" t="s">
        <v>5</v>
      </c>
      <c r="AF18" s="7" t="s">
        <v>5</v>
      </c>
      <c r="AG18" s="7"/>
      <c r="AH18" s="126" t="s">
        <v>12</v>
      </c>
      <c r="AI18" s="124">
        <f t="shared" si="0"/>
        <v>21</v>
      </c>
      <c r="AJ18" s="124">
        <f t="shared" si="1"/>
        <v>0</v>
      </c>
      <c r="AK18" s="124">
        <f t="shared" si="2"/>
        <v>9</v>
      </c>
      <c r="AL18" s="95">
        <f t="shared" si="3"/>
        <v>168</v>
      </c>
      <c r="AM18" s="95">
        <f t="shared" si="4"/>
        <v>0</v>
      </c>
      <c r="AN18" s="95">
        <f t="shared" si="5"/>
        <v>168</v>
      </c>
      <c r="AO18" s="95">
        <f t="shared" si="6"/>
        <v>5.6</v>
      </c>
      <c r="AP18" s="95">
        <f t="shared" si="7"/>
        <v>5.419354838709677</v>
      </c>
      <c r="AQ18" s="95"/>
    </row>
    <row r="19" spans="1:43" ht="20.25" customHeight="1" x14ac:dyDescent="0.25">
      <c r="A19" s="170">
        <v>15</v>
      </c>
      <c r="B19" s="171" t="s">
        <v>78</v>
      </c>
      <c r="C19" s="7" t="s">
        <v>5</v>
      </c>
      <c r="D19" s="7" t="s">
        <v>5</v>
      </c>
      <c r="E19" s="101" t="s">
        <v>7</v>
      </c>
      <c r="F19" s="101" t="s">
        <v>7</v>
      </c>
      <c r="G19" s="7" t="s">
        <v>5</v>
      </c>
      <c r="H19" s="7" t="s">
        <v>5</v>
      </c>
      <c r="I19" s="7" t="s">
        <v>5</v>
      </c>
      <c r="J19" s="7" t="s">
        <v>5</v>
      </c>
      <c r="K19" s="7" t="s">
        <v>5</v>
      </c>
      <c r="L19" s="101" t="s">
        <v>7</v>
      </c>
      <c r="M19" s="101" t="s">
        <v>7</v>
      </c>
      <c r="N19" s="7" t="s">
        <v>5</v>
      </c>
      <c r="O19" s="7" t="s">
        <v>5</v>
      </c>
      <c r="P19" s="7" t="s">
        <v>5</v>
      </c>
      <c r="Q19" s="7" t="s">
        <v>5</v>
      </c>
      <c r="R19" s="7" t="s">
        <v>5</v>
      </c>
      <c r="S19" s="101" t="s">
        <v>7</v>
      </c>
      <c r="T19" s="101" t="s">
        <v>7</v>
      </c>
      <c r="U19" s="7" t="s">
        <v>5</v>
      </c>
      <c r="V19" s="101" t="s">
        <v>7</v>
      </c>
      <c r="W19" s="7" t="s">
        <v>5</v>
      </c>
      <c r="X19" s="7" t="s">
        <v>5</v>
      </c>
      <c r="Y19" s="7" t="s">
        <v>5</v>
      </c>
      <c r="Z19" s="101" t="s">
        <v>7</v>
      </c>
      <c r="AA19" s="101" t="s">
        <v>7</v>
      </c>
      <c r="AB19" s="7" t="s">
        <v>5</v>
      </c>
      <c r="AC19" s="7" t="s">
        <v>5</v>
      </c>
      <c r="AD19" s="7" t="s">
        <v>5</v>
      </c>
      <c r="AE19" s="7" t="s">
        <v>5</v>
      </c>
      <c r="AF19" s="7" t="s">
        <v>5</v>
      </c>
      <c r="AG19" s="7"/>
      <c r="AH19" s="126" t="s">
        <v>12</v>
      </c>
      <c r="AI19" s="124"/>
      <c r="AJ19" s="124"/>
      <c r="AK19" s="124">
        <f t="shared" si="2"/>
        <v>9</v>
      </c>
      <c r="AL19" s="95"/>
      <c r="AM19" s="95"/>
      <c r="AN19" s="95"/>
      <c r="AO19" s="95"/>
      <c r="AP19" s="95"/>
      <c r="AQ19" s="95"/>
    </row>
    <row r="20" spans="1:43" ht="20.25" customHeight="1" x14ac:dyDescent="0.25">
      <c r="A20" s="170">
        <v>16</v>
      </c>
      <c r="B20" s="171" t="s">
        <v>79</v>
      </c>
      <c r="C20" s="7" t="s">
        <v>5</v>
      </c>
      <c r="D20" s="7" t="s">
        <v>5</v>
      </c>
      <c r="E20" s="101" t="s">
        <v>7</v>
      </c>
      <c r="F20" s="101" t="s">
        <v>7</v>
      </c>
      <c r="G20" s="7" t="s">
        <v>5</v>
      </c>
      <c r="H20" s="7" t="s">
        <v>5</v>
      </c>
      <c r="I20" s="7" t="s">
        <v>5</v>
      </c>
      <c r="J20" s="7" t="s">
        <v>5</v>
      </c>
      <c r="K20" s="7" t="s">
        <v>5</v>
      </c>
      <c r="L20" s="101" t="s">
        <v>7</v>
      </c>
      <c r="M20" s="101" t="s">
        <v>7</v>
      </c>
      <c r="N20" s="7" t="s">
        <v>5</v>
      </c>
      <c r="O20" s="7" t="s">
        <v>5</v>
      </c>
      <c r="P20" s="7" t="s">
        <v>5</v>
      </c>
      <c r="Q20" s="7" t="s">
        <v>5</v>
      </c>
      <c r="R20" s="7" t="s">
        <v>5</v>
      </c>
      <c r="S20" s="101" t="s">
        <v>7</v>
      </c>
      <c r="T20" s="101" t="s">
        <v>7</v>
      </c>
      <c r="U20" s="7" t="s">
        <v>5</v>
      </c>
      <c r="V20" s="101" t="s">
        <v>7</v>
      </c>
      <c r="W20" s="7" t="s">
        <v>5</v>
      </c>
      <c r="X20" s="7" t="s">
        <v>5</v>
      </c>
      <c r="Y20" s="7" t="s">
        <v>5</v>
      </c>
      <c r="Z20" s="101" t="s">
        <v>7</v>
      </c>
      <c r="AA20" s="101" t="s">
        <v>7</v>
      </c>
      <c r="AB20" s="7" t="s">
        <v>5</v>
      </c>
      <c r="AC20" s="7" t="s">
        <v>5</v>
      </c>
      <c r="AD20" s="7" t="s">
        <v>5</v>
      </c>
      <c r="AE20" s="7" t="s">
        <v>5</v>
      </c>
      <c r="AF20" s="7" t="s">
        <v>5</v>
      </c>
      <c r="AG20" s="7"/>
      <c r="AH20" s="126" t="s">
        <v>12</v>
      </c>
      <c r="AI20" s="124"/>
      <c r="AJ20" s="124"/>
      <c r="AK20" s="124">
        <f t="shared" si="2"/>
        <v>9</v>
      </c>
      <c r="AL20" s="95"/>
      <c r="AM20" s="95"/>
      <c r="AN20" s="95"/>
      <c r="AO20" s="95"/>
      <c r="AP20" s="95"/>
      <c r="AQ20" s="95"/>
    </row>
    <row r="21" spans="1:43" ht="20.25" customHeight="1" x14ac:dyDescent="0.25">
      <c r="A21" s="170">
        <v>17</v>
      </c>
      <c r="B21" s="171" t="s">
        <v>80</v>
      </c>
      <c r="C21" s="7" t="s">
        <v>5</v>
      </c>
      <c r="D21" s="7" t="s">
        <v>5</v>
      </c>
      <c r="E21" s="101" t="s">
        <v>7</v>
      </c>
      <c r="F21" s="101" t="s">
        <v>7</v>
      </c>
      <c r="G21" s="7" t="s">
        <v>5</v>
      </c>
      <c r="H21" s="7" t="s">
        <v>5</v>
      </c>
      <c r="I21" s="7" t="s">
        <v>5</v>
      </c>
      <c r="J21" s="7" t="s">
        <v>5</v>
      </c>
      <c r="K21" s="7" t="s">
        <v>5</v>
      </c>
      <c r="L21" s="101" t="s">
        <v>7</v>
      </c>
      <c r="M21" s="101" t="s">
        <v>7</v>
      </c>
      <c r="N21" s="7" t="s">
        <v>5</v>
      </c>
      <c r="O21" s="7" t="s">
        <v>5</v>
      </c>
      <c r="P21" s="7" t="s">
        <v>5</v>
      </c>
      <c r="Q21" s="7" t="s">
        <v>5</v>
      </c>
      <c r="R21" s="7" t="s">
        <v>5</v>
      </c>
      <c r="S21" s="101" t="s">
        <v>7</v>
      </c>
      <c r="T21" s="101" t="s">
        <v>7</v>
      </c>
      <c r="U21" s="7" t="s">
        <v>5</v>
      </c>
      <c r="V21" s="101" t="s">
        <v>7</v>
      </c>
      <c r="W21" s="7" t="s">
        <v>5</v>
      </c>
      <c r="X21" s="7" t="s">
        <v>5</v>
      </c>
      <c r="Y21" s="7" t="s">
        <v>5</v>
      </c>
      <c r="Z21" s="101" t="s">
        <v>7</v>
      </c>
      <c r="AA21" s="101" t="s">
        <v>7</v>
      </c>
      <c r="AB21" s="7" t="s">
        <v>5</v>
      </c>
      <c r="AC21" s="7" t="s">
        <v>5</v>
      </c>
      <c r="AD21" s="7" t="s">
        <v>5</v>
      </c>
      <c r="AE21" s="7" t="s">
        <v>5</v>
      </c>
      <c r="AF21" s="7" t="s">
        <v>5</v>
      </c>
      <c r="AG21" s="7"/>
      <c r="AH21" s="126" t="s">
        <v>12</v>
      </c>
      <c r="AI21" s="124"/>
      <c r="AJ21" s="124"/>
      <c r="AK21" s="124">
        <f t="shared" si="2"/>
        <v>9</v>
      </c>
      <c r="AL21" s="95"/>
      <c r="AM21" s="95"/>
      <c r="AN21" s="95"/>
      <c r="AO21" s="95"/>
      <c r="AP21" s="95"/>
      <c r="AQ21" s="95"/>
    </row>
    <row r="22" spans="1:43" ht="20.25" customHeight="1" x14ac:dyDescent="0.25">
      <c r="A22" s="170">
        <v>18</v>
      </c>
      <c r="B22" s="171" t="s">
        <v>81</v>
      </c>
      <c r="C22" s="7" t="s">
        <v>5</v>
      </c>
      <c r="D22" s="7" t="s">
        <v>5</v>
      </c>
      <c r="E22" s="101" t="s">
        <v>7</v>
      </c>
      <c r="F22" s="101" t="s">
        <v>7</v>
      </c>
      <c r="G22" s="7" t="s">
        <v>5</v>
      </c>
      <c r="H22" s="7" t="s">
        <v>5</v>
      </c>
      <c r="I22" s="7" t="s">
        <v>5</v>
      </c>
      <c r="J22" s="7" t="s">
        <v>5</v>
      </c>
      <c r="K22" s="7" t="s">
        <v>5</v>
      </c>
      <c r="L22" s="101" t="s">
        <v>7</v>
      </c>
      <c r="M22" s="101" t="s">
        <v>7</v>
      </c>
      <c r="N22" s="7" t="s">
        <v>5</v>
      </c>
      <c r="O22" s="7" t="s">
        <v>5</v>
      </c>
      <c r="P22" s="7" t="s">
        <v>5</v>
      </c>
      <c r="Q22" s="7" t="s">
        <v>5</v>
      </c>
      <c r="R22" s="7" t="s">
        <v>5</v>
      </c>
      <c r="S22" s="101" t="s">
        <v>7</v>
      </c>
      <c r="T22" s="101" t="s">
        <v>7</v>
      </c>
      <c r="U22" s="7" t="s">
        <v>5</v>
      </c>
      <c r="V22" s="101" t="s">
        <v>7</v>
      </c>
      <c r="W22" s="7" t="s">
        <v>5</v>
      </c>
      <c r="X22" s="7" t="s">
        <v>5</v>
      </c>
      <c r="Y22" s="7" t="s">
        <v>5</v>
      </c>
      <c r="Z22" s="101" t="s">
        <v>7</v>
      </c>
      <c r="AA22" s="101" t="s">
        <v>7</v>
      </c>
      <c r="AB22" s="7" t="s">
        <v>5</v>
      </c>
      <c r="AC22" s="7" t="s">
        <v>5</v>
      </c>
      <c r="AD22" s="7" t="s">
        <v>5</v>
      </c>
      <c r="AE22" s="7" t="s">
        <v>5</v>
      </c>
      <c r="AF22" s="7" t="s">
        <v>5</v>
      </c>
      <c r="AG22" s="7"/>
      <c r="AH22" s="126" t="s">
        <v>12</v>
      </c>
      <c r="AI22" s="124"/>
      <c r="AJ22" s="124"/>
      <c r="AK22" s="124">
        <f t="shared" si="2"/>
        <v>9</v>
      </c>
      <c r="AL22" s="95"/>
      <c r="AM22" s="95"/>
      <c r="AN22" s="95"/>
      <c r="AO22" s="95"/>
      <c r="AP22" s="95"/>
      <c r="AQ22" s="95"/>
    </row>
    <row r="23" spans="1:43" ht="18.75" x14ac:dyDescent="0.25">
      <c r="A23" s="172"/>
      <c r="B23" s="158" t="s">
        <v>23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0"/>
      <c r="Q23" s="141"/>
      <c r="R23" s="141"/>
      <c r="S23" s="141"/>
      <c r="T23" s="141"/>
      <c r="U23" s="141"/>
      <c r="V23" s="141"/>
      <c r="W23" s="15"/>
      <c r="X23" s="15"/>
      <c r="Y23" s="15"/>
      <c r="Z23" s="15"/>
      <c r="AA23" s="15"/>
      <c r="AB23" s="15"/>
      <c r="AC23" s="15"/>
      <c r="AD23" s="141"/>
      <c r="AE23" s="141"/>
      <c r="AF23" s="141"/>
      <c r="AG23" s="141"/>
      <c r="AH23" s="89"/>
      <c r="AI23" s="61"/>
      <c r="AJ23" s="61"/>
      <c r="AK23" s="61"/>
      <c r="AL23" s="61"/>
      <c r="AM23" s="61"/>
      <c r="AN23" s="61"/>
      <c r="AO23" s="61"/>
      <c r="AP23" s="61"/>
      <c r="AQ23" s="61"/>
    </row>
    <row r="24" spans="1:43" ht="18.75" hidden="1" x14ac:dyDescent="0.25">
      <c r="A24" s="14"/>
      <c r="B24" s="42"/>
      <c r="C24" s="149">
        <f t="shared" ref="C24:AG24" si="13">COUNTIF(C$5:C$23,"P")</f>
        <v>10</v>
      </c>
      <c r="D24" s="149">
        <f t="shared" si="13"/>
        <v>9</v>
      </c>
      <c r="E24" s="149">
        <f t="shared" si="13"/>
        <v>3</v>
      </c>
      <c r="F24" s="149">
        <f t="shared" si="13"/>
        <v>4</v>
      </c>
      <c r="G24" s="149">
        <f t="shared" si="13"/>
        <v>12</v>
      </c>
      <c r="H24" s="149">
        <f t="shared" si="13"/>
        <v>13</v>
      </c>
      <c r="I24" s="149">
        <f t="shared" si="13"/>
        <v>13</v>
      </c>
      <c r="J24" s="149">
        <f t="shared" si="13"/>
        <v>13</v>
      </c>
      <c r="K24" s="149">
        <f t="shared" si="13"/>
        <v>13</v>
      </c>
      <c r="L24" s="149">
        <f t="shared" si="13"/>
        <v>4</v>
      </c>
      <c r="M24" s="149">
        <f t="shared" si="13"/>
        <v>4</v>
      </c>
      <c r="N24" s="149">
        <f t="shared" si="13"/>
        <v>14</v>
      </c>
      <c r="O24" s="149">
        <f t="shared" si="13"/>
        <v>14</v>
      </c>
      <c r="P24" s="149">
        <f t="shared" si="13"/>
        <v>13</v>
      </c>
      <c r="Q24" s="149">
        <f t="shared" si="13"/>
        <v>13</v>
      </c>
      <c r="R24" s="149">
        <f t="shared" si="13"/>
        <v>12</v>
      </c>
      <c r="S24" s="149">
        <f t="shared" si="13"/>
        <v>5</v>
      </c>
      <c r="T24" s="149">
        <f t="shared" si="13"/>
        <v>4</v>
      </c>
      <c r="U24" s="149">
        <f t="shared" si="13"/>
        <v>14</v>
      </c>
      <c r="V24" s="149">
        <f t="shared" si="13"/>
        <v>8</v>
      </c>
      <c r="W24" s="149">
        <f t="shared" si="13"/>
        <v>11</v>
      </c>
      <c r="X24" s="149">
        <f t="shared" si="13"/>
        <v>13</v>
      </c>
      <c r="Y24" s="149">
        <f t="shared" si="13"/>
        <v>13</v>
      </c>
      <c r="Z24" s="149">
        <f t="shared" si="13"/>
        <v>4</v>
      </c>
      <c r="AA24" s="149">
        <f t="shared" si="13"/>
        <v>5</v>
      </c>
      <c r="AB24" s="149">
        <f t="shared" si="13"/>
        <v>13</v>
      </c>
      <c r="AC24" s="149">
        <f t="shared" si="13"/>
        <v>13</v>
      </c>
      <c r="AD24" s="149">
        <f t="shared" si="13"/>
        <v>13</v>
      </c>
      <c r="AE24" s="149">
        <f t="shared" si="13"/>
        <v>13</v>
      </c>
      <c r="AF24" s="149">
        <f t="shared" si="13"/>
        <v>11</v>
      </c>
      <c r="AG24" s="15">
        <f t="shared" si="13"/>
        <v>0</v>
      </c>
      <c r="AH24" s="87" t="s">
        <v>5</v>
      </c>
      <c r="AI24" s="61"/>
      <c r="AJ24" s="61"/>
      <c r="AK24" s="61"/>
      <c r="AL24" s="61"/>
      <c r="AM24" s="61"/>
      <c r="AN24" s="61"/>
      <c r="AO24" s="61"/>
      <c r="AP24" s="61"/>
      <c r="AQ24" s="61"/>
    </row>
    <row r="25" spans="1:43" ht="18.75" hidden="1" x14ac:dyDescent="0.25">
      <c r="A25" s="14"/>
      <c r="B25" s="42"/>
      <c r="C25" s="148">
        <f t="shared" ref="C25:AG25" si="14">COUNTIF(C$5:C$23,"S")</f>
        <v>2</v>
      </c>
      <c r="D25" s="148">
        <f t="shared" si="14"/>
        <v>2</v>
      </c>
      <c r="E25" s="148">
        <f t="shared" si="14"/>
        <v>2</v>
      </c>
      <c r="F25" s="148">
        <f t="shared" si="14"/>
        <v>2</v>
      </c>
      <c r="G25" s="148">
        <f t="shared" si="14"/>
        <v>2</v>
      </c>
      <c r="H25" s="148">
        <f t="shared" si="14"/>
        <v>2</v>
      </c>
      <c r="I25" s="148">
        <f t="shared" si="14"/>
        <v>2</v>
      </c>
      <c r="J25" s="148">
        <f t="shared" si="14"/>
        <v>2</v>
      </c>
      <c r="K25" s="148">
        <f t="shared" si="14"/>
        <v>2</v>
      </c>
      <c r="L25" s="148">
        <f t="shared" si="14"/>
        <v>2</v>
      </c>
      <c r="M25" s="148">
        <f t="shared" si="14"/>
        <v>2</v>
      </c>
      <c r="N25" s="148">
        <f t="shared" si="14"/>
        <v>2</v>
      </c>
      <c r="O25" s="148">
        <f t="shared" si="14"/>
        <v>2</v>
      </c>
      <c r="P25" s="148">
        <f t="shared" si="14"/>
        <v>2</v>
      </c>
      <c r="Q25" s="148">
        <f t="shared" si="14"/>
        <v>2</v>
      </c>
      <c r="R25" s="148">
        <f t="shared" si="14"/>
        <v>2</v>
      </c>
      <c r="S25" s="148">
        <f t="shared" si="14"/>
        <v>2</v>
      </c>
      <c r="T25" s="148">
        <f t="shared" si="14"/>
        <v>2</v>
      </c>
      <c r="U25" s="148">
        <f t="shared" si="14"/>
        <v>2</v>
      </c>
      <c r="V25" s="148">
        <f t="shared" si="14"/>
        <v>2</v>
      </c>
      <c r="W25" s="148">
        <f t="shared" si="14"/>
        <v>2</v>
      </c>
      <c r="X25" s="148">
        <f t="shared" si="14"/>
        <v>2</v>
      </c>
      <c r="Y25" s="148">
        <f t="shared" si="14"/>
        <v>2</v>
      </c>
      <c r="Z25" s="148">
        <f t="shared" si="14"/>
        <v>2</v>
      </c>
      <c r="AA25" s="148">
        <f t="shared" si="14"/>
        <v>2</v>
      </c>
      <c r="AB25" s="148">
        <f t="shared" si="14"/>
        <v>2</v>
      </c>
      <c r="AC25" s="148">
        <f t="shared" si="14"/>
        <v>2</v>
      </c>
      <c r="AD25" s="148">
        <f t="shared" si="14"/>
        <v>2</v>
      </c>
      <c r="AE25" s="148">
        <f t="shared" si="14"/>
        <v>2</v>
      </c>
      <c r="AF25" s="148">
        <f t="shared" si="14"/>
        <v>2</v>
      </c>
      <c r="AG25" s="16">
        <f t="shared" si="14"/>
        <v>0</v>
      </c>
      <c r="AH25" s="88" t="s">
        <v>6</v>
      </c>
      <c r="AI25" s="61"/>
      <c r="AJ25" s="61"/>
      <c r="AK25" s="61"/>
      <c r="AL25" s="61"/>
      <c r="AM25" s="61"/>
      <c r="AN25" s="61"/>
      <c r="AO25" s="61"/>
      <c r="AP25" s="61"/>
      <c r="AQ25" s="61"/>
    </row>
    <row r="26" spans="1:43" ht="18.75" hidden="1" x14ac:dyDescent="0.25">
      <c r="A26" s="14"/>
      <c r="B26" s="42"/>
      <c r="C26" s="149">
        <f t="shared" ref="C26:AG26" si="15">COUNTIF(C$5:C$23,"L")</f>
        <v>2</v>
      </c>
      <c r="D26" s="149">
        <f t="shared" si="15"/>
        <v>3</v>
      </c>
      <c r="E26" s="149">
        <f t="shared" si="15"/>
        <v>10</v>
      </c>
      <c r="F26" s="149">
        <f t="shared" si="15"/>
        <v>10</v>
      </c>
      <c r="G26" s="149">
        <f t="shared" si="15"/>
        <v>3</v>
      </c>
      <c r="H26" s="149">
        <f t="shared" si="15"/>
        <v>3</v>
      </c>
      <c r="I26" s="149">
        <f t="shared" si="15"/>
        <v>3</v>
      </c>
      <c r="J26" s="149">
        <f t="shared" si="15"/>
        <v>3</v>
      </c>
      <c r="K26" s="149">
        <f t="shared" si="15"/>
        <v>3</v>
      </c>
      <c r="L26" s="149">
        <f t="shared" si="15"/>
        <v>12</v>
      </c>
      <c r="M26" s="149">
        <f t="shared" si="15"/>
        <v>12</v>
      </c>
      <c r="N26" s="149">
        <f t="shared" si="15"/>
        <v>2</v>
      </c>
      <c r="O26" s="149">
        <f t="shared" si="15"/>
        <v>2</v>
      </c>
      <c r="P26" s="149">
        <f t="shared" si="15"/>
        <v>3</v>
      </c>
      <c r="Q26" s="149">
        <f t="shared" si="15"/>
        <v>3</v>
      </c>
      <c r="R26" s="149">
        <f t="shared" si="15"/>
        <v>4</v>
      </c>
      <c r="S26" s="149">
        <f t="shared" si="15"/>
        <v>11</v>
      </c>
      <c r="T26" s="149">
        <f t="shared" si="15"/>
        <v>12</v>
      </c>
      <c r="U26" s="149">
        <f t="shared" si="15"/>
        <v>2</v>
      </c>
      <c r="V26" s="149">
        <f t="shared" si="15"/>
        <v>8</v>
      </c>
      <c r="W26" s="149">
        <f t="shared" si="15"/>
        <v>5</v>
      </c>
      <c r="X26" s="149">
        <f t="shared" si="15"/>
        <v>3</v>
      </c>
      <c r="Y26" s="149">
        <f t="shared" si="15"/>
        <v>3</v>
      </c>
      <c r="Z26" s="149">
        <f t="shared" si="15"/>
        <v>12</v>
      </c>
      <c r="AA26" s="149">
        <f t="shared" si="15"/>
        <v>11</v>
      </c>
      <c r="AB26" s="149">
        <f t="shared" si="15"/>
        <v>3</v>
      </c>
      <c r="AC26" s="149">
        <f t="shared" si="15"/>
        <v>3</v>
      </c>
      <c r="AD26" s="149">
        <f t="shared" si="15"/>
        <v>3</v>
      </c>
      <c r="AE26" s="149">
        <f t="shared" si="15"/>
        <v>3</v>
      </c>
      <c r="AF26" s="149">
        <f t="shared" si="15"/>
        <v>5</v>
      </c>
      <c r="AG26" s="15">
        <f t="shared" si="15"/>
        <v>0</v>
      </c>
      <c r="AH26" s="89" t="s">
        <v>7</v>
      </c>
      <c r="AI26" s="61"/>
      <c r="AJ26" s="61"/>
      <c r="AK26" s="61"/>
      <c r="AL26" s="61"/>
      <c r="AM26" s="61"/>
      <c r="AN26" s="61"/>
      <c r="AO26" s="61"/>
      <c r="AP26" s="61"/>
      <c r="AQ26" s="61"/>
    </row>
    <row r="27" spans="1:43" ht="19.5" x14ac:dyDescent="0.25">
      <c r="A27" s="17"/>
      <c r="B27" s="159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54"/>
      <c r="Z27" s="55"/>
      <c r="AA27" s="49"/>
      <c r="AB27" s="49"/>
      <c r="AC27" s="49"/>
      <c r="AD27" s="49"/>
      <c r="AE27" s="49"/>
      <c r="AF27" s="49"/>
      <c r="AG27" s="49"/>
      <c r="AH27" s="4"/>
      <c r="AI27" s="61"/>
      <c r="AJ27" s="61"/>
      <c r="AK27" s="61"/>
      <c r="AL27" s="61"/>
      <c r="AM27" s="61"/>
      <c r="AN27" s="61"/>
      <c r="AO27" s="61"/>
      <c r="AP27" s="61"/>
      <c r="AQ27" s="61"/>
    </row>
    <row r="28" spans="1:43" ht="18.75" x14ac:dyDescent="0.25">
      <c r="A28" s="18"/>
      <c r="B28" s="160" t="s">
        <v>24</v>
      </c>
      <c r="C28" s="20"/>
      <c r="D28" s="20"/>
      <c r="E28" s="18"/>
      <c r="F28" s="18"/>
      <c r="G28" s="18"/>
      <c r="H28" s="18"/>
      <c r="I28" s="41"/>
      <c r="J28" s="18"/>
      <c r="K28" s="18"/>
      <c r="L28" s="18"/>
      <c r="M28" s="18"/>
      <c r="N28" s="18"/>
      <c r="O28" s="18"/>
      <c r="P28" s="49"/>
      <c r="Q28" s="49"/>
      <c r="R28" s="49"/>
      <c r="S28" s="22"/>
      <c r="T28" s="18"/>
      <c r="U28" s="49"/>
      <c r="V28" s="49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4"/>
      <c r="AI28" s="61"/>
      <c r="AJ28" s="61"/>
      <c r="AK28" s="61"/>
      <c r="AL28" s="61"/>
      <c r="AM28" s="61"/>
      <c r="AN28" s="61"/>
      <c r="AO28" s="61"/>
      <c r="AP28" s="61"/>
      <c r="AQ28" s="61"/>
    </row>
    <row r="29" spans="1:43" ht="18.75" x14ac:dyDescent="0.25">
      <c r="A29" s="18"/>
      <c r="B29" s="161" t="s">
        <v>25</v>
      </c>
      <c r="C29" s="22"/>
      <c r="D29" s="22"/>
      <c r="E29" s="22"/>
      <c r="F29" s="22"/>
      <c r="G29" s="22"/>
      <c r="H29" s="22"/>
      <c r="I29" s="42"/>
      <c r="J29" s="22"/>
      <c r="K29" s="22"/>
      <c r="L29" s="22"/>
      <c r="M29" s="22"/>
      <c r="N29" s="22"/>
      <c r="O29" s="22"/>
      <c r="P29" s="49"/>
      <c r="Q29" s="49"/>
      <c r="R29" s="49"/>
      <c r="S29" s="22"/>
      <c r="T29" s="22"/>
      <c r="U29" s="49"/>
      <c r="V29" s="49"/>
      <c r="W29" s="22"/>
      <c r="X29" s="56"/>
      <c r="Y29" s="22"/>
      <c r="Z29" s="22"/>
      <c r="AA29" s="22"/>
      <c r="AB29" s="22"/>
      <c r="AC29" s="22"/>
      <c r="AD29" s="49"/>
      <c r="AE29" s="49"/>
      <c r="AF29" s="100"/>
      <c r="AG29" s="104"/>
      <c r="AH29" s="4"/>
      <c r="AI29" s="61"/>
      <c r="AJ29" s="61"/>
      <c r="AK29" s="61"/>
      <c r="AL29" s="61"/>
      <c r="AM29" s="61"/>
      <c r="AN29" s="61"/>
      <c r="AO29" s="61"/>
      <c r="AP29" s="61"/>
      <c r="AQ29" s="61"/>
    </row>
    <row r="30" spans="1:43" ht="15.75" x14ac:dyDescent="0.25">
      <c r="A30" s="18"/>
      <c r="B30" s="59" t="s">
        <v>26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4"/>
      <c r="Q30" s="4"/>
      <c r="R30" s="4"/>
      <c r="S30" s="22"/>
      <c r="T30" s="22"/>
      <c r="U30" s="4"/>
      <c r="V30" s="4"/>
      <c r="W30" s="57"/>
      <c r="X30" s="58"/>
      <c r="Y30" s="57"/>
      <c r="Z30" s="57"/>
      <c r="AA30" s="57"/>
      <c r="AB30" s="57"/>
      <c r="AC30" s="4"/>
      <c r="AD30" s="4"/>
      <c r="AE30" s="4"/>
      <c r="AF30" s="100"/>
      <c r="AG30" s="104"/>
      <c r="AH30" s="4"/>
      <c r="AI30" s="61"/>
      <c r="AJ30" s="61"/>
      <c r="AK30" s="61"/>
      <c r="AL30" s="61"/>
      <c r="AM30" s="61"/>
      <c r="AN30" s="61"/>
      <c r="AO30" s="61"/>
      <c r="AP30" s="61"/>
      <c r="AQ30" s="61"/>
    </row>
    <row r="31" spans="1:43" ht="15.75" x14ac:dyDescent="0.25">
      <c r="A31" s="18"/>
      <c r="B31" s="61" t="s">
        <v>27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4"/>
      <c r="Q31" s="4"/>
      <c r="R31" s="4"/>
      <c r="S31" s="22"/>
      <c r="T31" s="22"/>
      <c r="U31" s="4"/>
      <c r="V31" s="4"/>
      <c r="W31" s="59"/>
      <c r="X31" s="59"/>
      <c r="Y31" s="4"/>
      <c r="Z31" s="4"/>
      <c r="AA31" s="4"/>
      <c r="AB31" s="4"/>
      <c r="AC31" s="4"/>
      <c r="AD31" s="4"/>
      <c r="AE31" s="4"/>
      <c r="AF31" s="100"/>
      <c r="AG31" s="104"/>
      <c r="AH31" s="4"/>
      <c r="AI31" s="61"/>
      <c r="AJ31" s="61"/>
      <c r="AK31" s="61"/>
      <c r="AL31" s="61"/>
      <c r="AM31" s="61"/>
      <c r="AN31" s="61"/>
      <c r="AO31" s="61"/>
      <c r="AP31" s="61"/>
      <c r="AQ31" s="61"/>
    </row>
    <row r="32" spans="1:43" ht="15.75" x14ac:dyDescent="0.25">
      <c r="A32" s="18"/>
      <c r="B32" s="61" t="s">
        <v>28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4"/>
      <c r="Q32" s="4"/>
      <c r="R32" s="4"/>
      <c r="S32" s="22"/>
      <c r="T32" s="22"/>
      <c r="U32" s="4"/>
      <c r="V32" s="4"/>
      <c r="W32" s="59"/>
      <c r="X32" s="59"/>
      <c r="Y32" s="4"/>
      <c r="Z32" s="4"/>
      <c r="AA32" s="4"/>
      <c r="AB32" s="4"/>
      <c r="AC32" s="4"/>
      <c r="AD32" s="4"/>
      <c r="AE32" s="4"/>
      <c r="AF32" s="100"/>
      <c r="AG32" s="104"/>
      <c r="AH32" s="4"/>
      <c r="AI32" s="61"/>
      <c r="AJ32" s="61"/>
      <c r="AK32" s="61"/>
      <c r="AL32" s="61"/>
      <c r="AM32" s="61"/>
      <c r="AN32" s="61"/>
      <c r="AO32" s="61"/>
      <c r="AP32" s="61"/>
      <c r="AQ32" s="61"/>
    </row>
    <row r="33" spans="1:43" ht="15.75" x14ac:dyDescent="0.25">
      <c r="A33" s="18"/>
      <c r="B33" s="162" t="s">
        <v>29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4"/>
      <c r="Q33" s="4"/>
      <c r="R33" s="4"/>
      <c r="S33" s="22"/>
      <c r="T33" s="22"/>
      <c r="U33" s="4"/>
      <c r="V33" s="4"/>
      <c r="W33" s="59"/>
      <c r="X33" s="59"/>
      <c r="Y33" s="4"/>
      <c r="Z33" s="4"/>
      <c r="AA33" s="4"/>
      <c r="AB33" s="4"/>
      <c r="AC33" s="4"/>
      <c r="AD33" s="4"/>
      <c r="AE33" s="4"/>
      <c r="AF33" s="100"/>
      <c r="AG33" s="104"/>
      <c r="AH33" s="4"/>
      <c r="AI33" s="61"/>
      <c r="AJ33" s="61"/>
      <c r="AK33" s="61"/>
      <c r="AL33" s="61"/>
      <c r="AM33" s="61"/>
      <c r="AN33" s="61"/>
      <c r="AO33" s="61"/>
      <c r="AP33" s="61"/>
      <c r="AQ33" s="61"/>
    </row>
    <row r="34" spans="1:43" ht="15.75" x14ac:dyDescent="0.25">
      <c r="A34" s="18"/>
      <c r="B34" s="162" t="s">
        <v>30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4"/>
      <c r="Q34" s="4"/>
      <c r="R34" s="4"/>
      <c r="S34" s="22"/>
      <c r="T34" s="22"/>
      <c r="U34" s="4"/>
      <c r="V34" s="4"/>
      <c r="W34" s="59"/>
      <c r="X34" s="59"/>
      <c r="Y34" s="4"/>
      <c r="Z34" s="4"/>
      <c r="AA34" s="4"/>
      <c r="AB34" s="4"/>
      <c r="AC34" s="4"/>
      <c r="AD34" s="4"/>
      <c r="AE34" s="4"/>
      <c r="AF34" s="100"/>
      <c r="AG34" s="104"/>
      <c r="AH34" s="4"/>
      <c r="AI34" s="61"/>
      <c r="AJ34" s="61"/>
      <c r="AK34" s="61"/>
      <c r="AL34" s="61"/>
      <c r="AM34" s="61"/>
      <c r="AN34" s="61"/>
      <c r="AO34" s="61"/>
      <c r="AP34" s="61"/>
      <c r="AQ34" s="61"/>
    </row>
    <row r="35" spans="1:43" ht="15.75" x14ac:dyDescent="0.25">
      <c r="A35" s="18"/>
      <c r="B35" s="162" t="s">
        <v>31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4"/>
      <c r="Q35" s="4"/>
      <c r="R35" s="4"/>
      <c r="S35" s="22"/>
      <c r="T35" s="22"/>
      <c r="U35" s="4"/>
      <c r="V35" s="4"/>
      <c r="W35" s="59"/>
      <c r="X35" s="59"/>
      <c r="Y35" s="4"/>
      <c r="Z35" s="4"/>
      <c r="AA35" s="4"/>
      <c r="AB35" s="4"/>
      <c r="AC35" s="4"/>
      <c r="AD35" s="4"/>
      <c r="AE35" s="4"/>
      <c r="AF35" s="100"/>
      <c r="AG35" s="104"/>
      <c r="AH35" s="4"/>
      <c r="AI35" s="61"/>
      <c r="AJ35" s="61"/>
      <c r="AK35" s="61"/>
      <c r="AL35" s="61"/>
      <c r="AM35" s="61"/>
      <c r="AN35" s="61"/>
      <c r="AO35" s="61"/>
      <c r="AP35" s="61"/>
      <c r="AQ35" s="61"/>
    </row>
    <row r="36" spans="1:43" ht="15.75" x14ac:dyDescent="0.25">
      <c r="A36" s="18"/>
      <c r="B36" s="162" t="s">
        <v>32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4"/>
      <c r="Q36" s="4"/>
      <c r="R36" s="4"/>
      <c r="S36" s="22"/>
      <c r="T36" s="22"/>
      <c r="U36" s="4"/>
      <c r="V36" s="4"/>
      <c r="W36" s="59"/>
      <c r="X36" s="59"/>
      <c r="Y36" s="4"/>
      <c r="Z36" s="4"/>
      <c r="AA36" s="4"/>
      <c r="AB36" s="4"/>
      <c r="AC36" s="4"/>
      <c r="AD36" s="4"/>
      <c r="AE36" s="4"/>
      <c r="AF36" s="100"/>
      <c r="AG36" s="104"/>
      <c r="AH36" s="4"/>
      <c r="AI36" s="61"/>
      <c r="AJ36" s="61"/>
      <c r="AK36" s="61"/>
      <c r="AL36" s="61"/>
      <c r="AM36" s="61"/>
      <c r="AN36" s="61"/>
      <c r="AO36" s="61"/>
      <c r="AP36" s="61"/>
      <c r="AQ36" s="61"/>
    </row>
    <row r="37" spans="1:43" ht="15.75" x14ac:dyDescent="0.25">
      <c r="A37" s="18"/>
      <c r="B37" s="162" t="s">
        <v>33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4"/>
      <c r="Q37" s="4"/>
      <c r="R37" s="4"/>
      <c r="S37" s="22"/>
      <c r="T37" s="22"/>
      <c r="U37" s="4"/>
      <c r="V37" s="4"/>
      <c r="W37" s="59"/>
      <c r="X37" s="59"/>
      <c r="Y37" s="4"/>
      <c r="Z37" s="4"/>
      <c r="AA37" s="4"/>
      <c r="AB37" s="4"/>
      <c r="AC37" s="4"/>
      <c r="AD37" s="4"/>
      <c r="AE37" s="4"/>
      <c r="AF37" s="100"/>
      <c r="AG37" s="104"/>
      <c r="AH37" s="4"/>
      <c r="AI37" s="61"/>
      <c r="AJ37" s="61"/>
      <c r="AK37" s="61"/>
      <c r="AL37" s="61"/>
      <c r="AM37" s="61"/>
      <c r="AN37" s="61"/>
      <c r="AO37" s="61"/>
      <c r="AP37" s="61"/>
      <c r="AQ37" s="61"/>
    </row>
    <row r="38" spans="1:43" ht="19.5" x14ac:dyDescent="0.25">
      <c r="A38" s="18"/>
      <c r="B38" s="163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4"/>
      <c r="S38" s="22"/>
      <c r="T38" s="18"/>
      <c r="U38" s="4"/>
      <c r="V38" s="4"/>
      <c r="W38" s="59"/>
      <c r="X38" s="59"/>
      <c r="Y38" s="4"/>
      <c r="Z38" s="4"/>
      <c r="AA38" s="4"/>
      <c r="AB38" s="4"/>
      <c r="AC38" s="4"/>
      <c r="AD38" s="4"/>
      <c r="AE38" s="4"/>
      <c r="AF38" s="100"/>
      <c r="AG38" s="104"/>
      <c r="AH38" s="4"/>
      <c r="AI38" s="61"/>
      <c r="AJ38" s="61"/>
      <c r="AK38" s="61"/>
      <c r="AL38" s="61"/>
      <c r="AM38" s="61"/>
      <c r="AN38" s="61"/>
      <c r="AO38" s="61"/>
      <c r="AP38" s="61"/>
      <c r="AQ38" s="61"/>
    </row>
    <row r="39" spans="1:43" ht="15.75" x14ac:dyDescent="0.25">
      <c r="A39" s="27"/>
      <c r="B39" s="27" t="s">
        <v>34</v>
      </c>
      <c r="C39" s="27"/>
      <c r="D39" s="27"/>
      <c r="E39" s="27"/>
      <c r="F39" s="27"/>
      <c r="G39" s="27"/>
      <c r="H39" s="27"/>
      <c r="I39" s="27"/>
      <c r="J39" s="27"/>
      <c r="K39" s="27"/>
      <c r="L39" s="43"/>
      <c r="M39" s="44"/>
      <c r="N39" s="45"/>
      <c r="O39" s="50"/>
      <c r="P39" s="50"/>
      <c r="Q39" s="50"/>
      <c r="R39" s="50"/>
      <c r="S39" s="50"/>
      <c r="T39" s="46"/>
      <c r="U39" s="29"/>
      <c r="V39" s="29" t="s">
        <v>82</v>
      </c>
      <c r="W39" s="32"/>
      <c r="X39" s="32"/>
      <c r="Y39" s="32"/>
      <c r="Z39" s="46"/>
      <c r="AA39" s="46"/>
      <c r="AB39" s="46"/>
      <c r="AC39" s="46"/>
      <c r="AD39" s="46"/>
      <c r="AE39" s="46"/>
      <c r="AF39" s="100"/>
      <c r="AG39" s="104"/>
      <c r="AH39" s="46"/>
      <c r="AI39" s="61"/>
      <c r="AJ39" s="61"/>
      <c r="AK39" s="61"/>
      <c r="AL39" s="61"/>
      <c r="AM39" s="61"/>
      <c r="AN39" s="61"/>
      <c r="AO39" s="61"/>
      <c r="AP39" s="61"/>
      <c r="AQ39" s="61"/>
    </row>
    <row r="40" spans="1:43" ht="18.75" x14ac:dyDescent="0.25">
      <c r="A40" s="29"/>
      <c r="B40" s="164" t="s">
        <v>36</v>
      </c>
      <c r="C40" s="31"/>
      <c r="D40" s="31"/>
      <c r="E40" s="32"/>
      <c r="F40" s="29"/>
      <c r="G40" s="46"/>
      <c r="H40" s="29"/>
      <c r="I40" s="32"/>
      <c r="J40" s="32"/>
      <c r="K40" s="31"/>
      <c r="L40" s="43"/>
      <c r="M40" s="44"/>
      <c r="N40" s="47"/>
      <c r="O40" s="32"/>
      <c r="P40" s="46"/>
      <c r="Q40" s="46"/>
      <c r="R40" s="46"/>
      <c r="S40" s="46"/>
      <c r="T40" s="46"/>
      <c r="U40" s="46"/>
      <c r="V40" s="31" t="s">
        <v>37</v>
      </c>
      <c r="W40" s="32"/>
      <c r="X40" s="32"/>
      <c r="Y40" s="32"/>
      <c r="Z40" s="46"/>
      <c r="AA40" s="46"/>
      <c r="AB40" s="46"/>
      <c r="AC40" s="46"/>
      <c r="AD40" s="46"/>
      <c r="AE40" s="46"/>
      <c r="AF40" s="4"/>
      <c r="AG40" s="4"/>
      <c r="AH40" s="46"/>
      <c r="AI40" s="61"/>
      <c r="AJ40" s="61"/>
      <c r="AK40" s="61"/>
      <c r="AL40" s="61"/>
      <c r="AM40" s="61"/>
      <c r="AN40" s="61"/>
      <c r="AO40" s="61"/>
      <c r="AP40" s="61"/>
      <c r="AQ40" s="61"/>
    </row>
    <row r="41" spans="1:43" ht="18.75" x14ac:dyDescent="0.25">
      <c r="A41" s="27"/>
      <c r="B41" s="164"/>
      <c r="C41" s="31"/>
      <c r="D41" s="31"/>
      <c r="E41" s="29"/>
      <c r="F41" s="29"/>
      <c r="G41" s="46"/>
      <c r="H41" s="29"/>
      <c r="I41" s="32"/>
      <c r="J41" s="32"/>
      <c r="K41" s="31"/>
      <c r="L41" s="43"/>
      <c r="M41" s="44"/>
      <c r="N41" s="47"/>
      <c r="O41" s="31"/>
      <c r="P41" s="51"/>
      <c r="Q41" s="51"/>
      <c r="R41" s="51"/>
      <c r="S41" s="46"/>
      <c r="T41" s="46"/>
      <c r="U41" s="46"/>
      <c r="V41" s="31"/>
      <c r="W41" s="32"/>
      <c r="X41" s="32"/>
      <c r="Y41" s="32"/>
      <c r="Z41" s="46"/>
      <c r="AA41" s="46"/>
      <c r="AB41" s="46"/>
      <c r="AC41" s="46"/>
      <c r="AD41" s="46"/>
      <c r="AE41" s="46"/>
      <c r="AF41" s="46"/>
      <c r="AG41" s="46"/>
      <c r="AH41" s="46"/>
      <c r="AI41" s="61"/>
      <c r="AJ41" s="61"/>
      <c r="AK41" s="61"/>
      <c r="AL41" s="61"/>
      <c r="AM41" s="61"/>
      <c r="AN41" s="61"/>
      <c r="AO41" s="61"/>
      <c r="AP41" s="61"/>
      <c r="AQ41" s="61"/>
    </row>
    <row r="42" spans="1:43" ht="18.75" x14ac:dyDescent="0.25">
      <c r="A42" s="33"/>
      <c r="B42" s="164"/>
      <c r="C42" s="31"/>
      <c r="D42" s="31"/>
      <c r="E42" s="29"/>
      <c r="F42" s="29"/>
      <c r="G42" s="46"/>
      <c r="H42" s="29"/>
      <c r="I42" s="32"/>
      <c r="J42" s="32"/>
      <c r="K42" s="31"/>
      <c r="L42" s="43"/>
      <c r="M42" s="44"/>
      <c r="N42" s="47"/>
      <c r="O42" s="31"/>
      <c r="P42" s="51"/>
      <c r="Q42" s="51"/>
      <c r="R42" s="51"/>
      <c r="S42" s="46"/>
      <c r="T42" s="46"/>
      <c r="U42" s="46"/>
      <c r="V42" s="29"/>
      <c r="W42" s="32"/>
      <c r="X42" s="32"/>
      <c r="Y42" s="32"/>
      <c r="Z42" s="46"/>
      <c r="AA42" s="46"/>
      <c r="AB42" s="46"/>
      <c r="AC42" s="46"/>
      <c r="AD42" s="46"/>
      <c r="AE42" s="46"/>
      <c r="AF42" s="46"/>
      <c r="AG42" s="46"/>
      <c r="AH42" s="46"/>
      <c r="AI42" s="61"/>
      <c r="AJ42" s="61"/>
      <c r="AK42" s="61"/>
      <c r="AL42" s="61"/>
      <c r="AM42" s="61"/>
      <c r="AN42" s="61"/>
      <c r="AO42" s="61"/>
      <c r="AP42" s="61"/>
      <c r="AQ42" s="61"/>
    </row>
    <row r="43" spans="1:43" ht="19.5" x14ac:dyDescent="0.3">
      <c r="A43" s="34"/>
      <c r="B43" s="165"/>
      <c r="C43" s="31"/>
      <c r="D43" s="31"/>
      <c r="E43" s="31"/>
      <c r="F43" s="29"/>
      <c r="G43" s="46"/>
      <c r="H43" s="29"/>
      <c r="I43" s="32"/>
      <c r="J43" s="32"/>
      <c r="K43" s="32"/>
      <c r="L43" s="29"/>
      <c r="M43" s="46"/>
      <c r="N43" s="46"/>
      <c r="O43" s="31"/>
      <c r="P43" s="51"/>
      <c r="Q43" s="51"/>
      <c r="R43" s="51"/>
      <c r="S43" s="46"/>
      <c r="T43" s="46"/>
      <c r="U43" s="46"/>
      <c r="V43" s="52"/>
      <c r="W43" s="32"/>
      <c r="X43" s="32"/>
      <c r="Y43" s="32"/>
      <c r="Z43" s="46"/>
      <c r="AA43" s="46"/>
      <c r="AB43" s="46"/>
      <c r="AC43" s="46"/>
      <c r="AD43" s="46"/>
      <c r="AE43" s="46"/>
      <c r="AF43" s="46"/>
      <c r="AG43" s="46"/>
      <c r="AH43" s="46"/>
      <c r="AI43" s="61"/>
      <c r="AJ43" s="61"/>
      <c r="AK43" s="61"/>
      <c r="AL43" s="61"/>
      <c r="AM43" s="61"/>
      <c r="AN43" s="61"/>
      <c r="AO43" s="61"/>
      <c r="AP43" s="61"/>
      <c r="AQ43" s="61"/>
    </row>
    <row r="44" spans="1:43" ht="15.75" x14ac:dyDescent="0.25">
      <c r="A44" s="34"/>
      <c r="B44" s="52" t="s">
        <v>62</v>
      </c>
      <c r="C44" s="32"/>
      <c r="D44" s="32"/>
      <c r="E44" s="29"/>
      <c r="F44" s="34"/>
      <c r="G44" s="46"/>
      <c r="H44" s="34"/>
      <c r="I44" s="32"/>
      <c r="J44" s="32"/>
      <c r="K44" s="32"/>
      <c r="L44" s="29"/>
      <c r="M44" s="46"/>
      <c r="N44" s="46"/>
      <c r="O44" s="32"/>
      <c r="P44" s="46"/>
      <c r="Q44" s="46"/>
      <c r="R44" s="51"/>
      <c r="S44" s="46"/>
      <c r="T44" s="46"/>
      <c r="U44" s="46"/>
      <c r="V44" s="52" t="s">
        <v>47</v>
      </c>
      <c r="W44" s="32"/>
      <c r="X44" s="32"/>
      <c r="Y44" s="60"/>
      <c r="Z44" s="46"/>
      <c r="AA44" s="46"/>
      <c r="AB44" s="46"/>
      <c r="AC44" s="46"/>
      <c r="AD44" s="46"/>
      <c r="AE44" s="46"/>
      <c r="AF44" s="46"/>
      <c r="AG44" s="46"/>
      <c r="AH44" s="46"/>
      <c r="AI44" s="61"/>
      <c r="AJ44" s="61"/>
      <c r="AK44" s="61"/>
      <c r="AL44" s="61"/>
      <c r="AM44" s="61"/>
      <c r="AN44" s="61"/>
      <c r="AO44" s="61"/>
      <c r="AP44" s="61"/>
      <c r="AQ44" s="61"/>
    </row>
    <row r="45" spans="1:43" ht="15.75" x14ac:dyDescent="0.25">
      <c r="A45" s="31"/>
      <c r="B45" s="31" t="s">
        <v>63</v>
      </c>
      <c r="C45" s="32"/>
      <c r="D45" s="32"/>
      <c r="E45" s="32"/>
      <c r="F45" s="31"/>
      <c r="G45" s="32"/>
      <c r="H45" s="31"/>
      <c r="I45" s="32"/>
      <c r="J45" s="32"/>
      <c r="K45" s="32"/>
      <c r="L45" s="32"/>
      <c r="M45" s="31"/>
      <c r="N45" s="33"/>
      <c r="O45" s="32"/>
      <c r="P45" s="32"/>
      <c r="Q45" s="32"/>
      <c r="R45" s="46"/>
      <c r="S45" s="46"/>
      <c r="T45" s="46"/>
      <c r="U45" s="46"/>
      <c r="V45" s="31" t="s">
        <v>48</v>
      </c>
      <c r="W45" s="32"/>
      <c r="X45" s="32"/>
      <c r="Y45" s="32"/>
      <c r="Z45" s="46"/>
      <c r="AA45" s="46"/>
      <c r="AB45" s="46"/>
      <c r="AC45" s="46"/>
      <c r="AD45" s="46"/>
      <c r="AE45" s="46"/>
      <c r="AF45" s="46"/>
      <c r="AG45" s="46"/>
      <c r="AH45" s="46"/>
      <c r="AI45" s="61"/>
      <c r="AJ45" s="61"/>
      <c r="AK45" s="61"/>
      <c r="AL45" s="61"/>
      <c r="AM45" s="61"/>
      <c r="AN45" s="61"/>
      <c r="AO45" s="61"/>
      <c r="AP45" s="61"/>
      <c r="AQ45" s="61"/>
    </row>
    <row r="46" spans="1:43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61"/>
      <c r="AJ46" s="61"/>
      <c r="AK46" s="61"/>
      <c r="AL46" s="61"/>
      <c r="AM46" s="61"/>
      <c r="AN46" s="61"/>
      <c r="AO46" s="61"/>
      <c r="AP46" s="61"/>
      <c r="AQ46" s="61"/>
    </row>
  </sheetData>
  <mergeCells count="2">
    <mergeCell ref="A1:AH1"/>
    <mergeCell ref="A2:AH2"/>
  </mergeCells>
  <printOptions horizontalCentered="1"/>
  <pageMargins left="0" right="0" top="0.7" bottom="0.63" header="0.31496062992126" footer="0.31496062992126"/>
  <pageSetup paperSize="9" scale="67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Q46"/>
  <sheetViews>
    <sheetView showGridLines="0" zoomScale="70" zoomScaleNormal="70" workbookViewId="0">
      <selection activeCell="AE7" sqref="AE7:AF7"/>
    </sheetView>
  </sheetViews>
  <sheetFormatPr defaultColWidth="9" defaultRowHeight="15" x14ac:dyDescent="0.25"/>
  <cols>
    <col min="1" max="1" width="4.42578125" customWidth="1"/>
    <col min="2" max="2" width="41.7109375" customWidth="1"/>
    <col min="3" max="31" width="4" customWidth="1"/>
    <col min="32" max="33" width="3.85546875" customWidth="1"/>
    <col min="34" max="34" width="16.7109375" customWidth="1"/>
    <col min="35" max="35" width="4.7109375" customWidth="1"/>
    <col min="36" max="37" width="5" customWidth="1"/>
    <col min="38" max="38" width="6.5703125" customWidth="1"/>
    <col min="39" max="39" width="5" customWidth="1"/>
  </cols>
  <sheetData>
    <row r="1" spans="1:43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61"/>
      <c r="AJ1" s="61"/>
      <c r="AK1" s="61"/>
      <c r="AL1" s="61"/>
      <c r="AM1" s="61"/>
      <c r="AN1" s="61"/>
      <c r="AO1" s="61"/>
      <c r="AP1" s="61"/>
      <c r="AQ1" s="61"/>
    </row>
    <row r="2" spans="1:43" ht="20.25" x14ac:dyDescent="0.25">
      <c r="A2" s="318" t="s">
        <v>83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61"/>
      <c r="AJ2" s="61"/>
      <c r="AK2" s="61"/>
      <c r="AL2" s="61"/>
      <c r="AM2" s="61"/>
      <c r="AN2" s="61"/>
      <c r="AO2" s="61"/>
      <c r="AP2" s="61"/>
      <c r="AQ2" s="61"/>
    </row>
    <row r="3" spans="1:43" ht="23.25" x14ac:dyDescent="0.25">
      <c r="A3" s="4"/>
      <c r="B3" s="153"/>
      <c r="C3" s="5"/>
      <c r="D3" s="5"/>
      <c r="E3" s="131"/>
      <c r="F3" s="5"/>
      <c r="G3" s="131"/>
      <c r="H3" s="5"/>
      <c r="I3" s="5"/>
      <c r="J3" s="5"/>
      <c r="K3" s="5"/>
      <c r="L3" s="137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/>
      <c r="AA3" s="4"/>
      <c r="AB3" s="4"/>
      <c r="AC3" s="4"/>
      <c r="AD3" s="4"/>
      <c r="AE3" s="4"/>
      <c r="AF3" s="4"/>
      <c r="AG3" s="4"/>
      <c r="AH3" s="4"/>
      <c r="AI3" s="63"/>
      <c r="AJ3" s="63"/>
      <c r="AK3" s="63"/>
      <c r="AL3" s="63"/>
      <c r="AM3" s="63"/>
      <c r="AN3" s="63"/>
      <c r="AO3" s="63"/>
      <c r="AP3" s="63"/>
      <c r="AQ3" s="63"/>
    </row>
    <row r="4" spans="1:43" ht="18.75" x14ac:dyDescent="0.25">
      <c r="A4" s="132" t="s">
        <v>2</v>
      </c>
      <c r="B4" s="154" t="s">
        <v>3</v>
      </c>
      <c r="C4" s="101">
        <v>1</v>
      </c>
      <c r="D4" s="101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101">
        <v>8</v>
      </c>
      <c r="K4" s="101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101">
        <v>15</v>
      </c>
      <c r="R4" s="101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101">
        <v>22</v>
      </c>
      <c r="Y4" s="101">
        <v>23</v>
      </c>
      <c r="Z4" s="101">
        <v>24</v>
      </c>
      <c r="AA4" s="101">
        <v>25</v>
      </c>
      <c r="AB4" s="7">
        <v>26</v>
      </c>
      <c r="AC4" s="7">
        <v>27</v>
      </c>
      <c r="AD4" s="7">
        <v>28</v>
      </c>
      <c r="AE4" s="101">
        <v>29</v>
      </c>
      <c r="AF4" s="101">
        <v>30</v>
      </c>
      <c r="AG4" s="7">
        <v>31</v>
      </c>
      <c r="AH4" s="65" t="s">
        <v>4</v>
      </c>
      <c r="AI4" s="124" t="s">
        <v>5</v>
      </c>
      <c r="AJ4" s="124" t="s">
        <v>6</v>
      </c>
      <c r="AK4" s="124" t="s">
        <v>7</v>
      </c>
      <c r="AL4" s="124" t="s">
        <v>5</v>
      </c>
      <c r="AM4" s="124" t="s">
        <v>6</v>
      </c>
      <c r="AN4" s="124" t="s">
        <v>8</v>
      </c>
      <c r="AO4" s="124" t="s">
        <v>9</v>
      </c>
      <c r="AP4" s="124" t="s">
        <v>10</v>
      </c>
      <c r="AQ4" s="95"/>
    </row>
    <row r="5" spans="1:43" ht="18.75" x14ac:dyDescent="0.25">
      <c r="A5" s="168">
        <v>1</v>
      </c>
      <c r="B5" s="169" t="s">
        <v>66</v>
      </c>
      <c r="C5" s="101" t="s">
        <v>7</v>
      </c>
      <c r="D5" s="101" t="s">
        <v>16</v>
      </c>
      <c r="E5" s="7" t="s">
        <v>16</v>
      </c>
      <c r="F5" s="7" t="s">
        <v>16</v>
      </c>
      <c r="G5" s="7" t="s">
        <v>16</v>
      </c>
      <c r="H5" s="7" t="s">
        <v>5</v>
      </c>
      <c r="I5" s="7" t="s">
        <v>5</v>
      </c>
      <c r="J5" s="101" t="s">
        <v>5</v>
      </c>
      <c r="K5" s="101" t="s">
        <v>7</v>
      </c>
      <c r="L5" s="7" t="s">
        <v>5</v>
      </c>
      <c r="M5" s="7" t="s">
        <v>16</v>
      </c>
      <c r="N5" s="7" t="s">
        <v>16</v>
      </c>
      <c r="O5" s="7" t="s">
        <v>7</v>
      </c>
      <c r="P5" s="7" t="s">
        <v>5</v>
      </c>
      <c r="Q5" s="101" t="s">
        <v>5</v>
      </c>
      <c r="R5" s="101" t="s">
        <v>7</v>
      </c>
      <c r="S5" s="7" t="s">
        <v>5</v>
      </c>
      <c r="T5" s="7" t="s">
        <v>5</v>
      </c>
      <c r="U5" s="7" t="s">
        <v>7</v>
      </c>
      <c r="V5" s="7" t="s">
        <v>5</v>
      </c>
      <c r="W5" s="7" t="s">
        <v>7</v>
      </c>
      <c r="X5" s="101" t="s">
        <v>7</v>
      </c>
      <c r="Y5" s="101" t="s">
        <v>5</v>
      </c>
      <c r="Z5" s="101" t="s">
        <v>5</v>
      </c>
      <c r="AA5" s="101" t="s">
        <v>7</v>
      </c>
      <c r="AB5" s="7" t="s">
        <v>5</v>
      </c>
      <c r="AC5" s="7" t="s">
        <v>7</v>
      </c>
      <c r="AD5" s="7" t="s">
        <v>5</v>
      </c>
      <c r="AE5" s="101" t="s">
        <v>5</v>
      </c>
      <c r="AF5" s="101" t="s">
        <v>5</v>
      </c>
      <c r="AG5" s="7" t="s">
        <v>5</v>
      </c>
      <c r="AH5" s="126" t="s">
        <v>50</v>
      </c>
      <c r="AI5" s="124">
        <f>COUNTIF($C5:$AG5,"P")</f>
        <v>16</v>
      </c>
      <c r="AJ5" s="124">
        <f>COUNTIF($C5:$AG5,"S")</f>
        <v>0</v>
      </c>
      <c r="AK5" s="124">
        <f>COUNTIF($C5:$AG5,"L")</f>
        <v>9</v>
      </c>
      <c r="AL5" s="95">
        <f>AI5*8</f>
        <v>128</v>
      </c>
      <c r="AM5" s="95">
        <f>AJ5*7</f>
        <v>0</v>
      </c>
      <c r="AN5" s="95">
        <f>AL5+AM5</f>
        <v>128</v>
      </c>
      <c r="AO5" s="95">
        <f>AN5/28</f>
        <v>4.5714285714285712</v>
      </c>
      <c r="AP5" s="95">
        <f>AN5/28</f>
        <v>4.5714285714285712</v>
      </c>
      <c r="AQ5" s="95">
        <f>12-AK5</f>
        <v>3</v>
      </c>
    </row>
    <row r="6" spans="1:43" ht="18.75" x14ac:dyDescent="0.25">
      <c r="A6" s="170">
        <v>2</v>
      </c>
      <c r="B6" s="171" t="s">
        <v>67</v>
      </c>
      <c r="C6" s="101" t="s">
        <v>5</v>
      </c>
      <c r="D6" s="101" t="s">
        <v>6</v>
      </c>
      <c r="E6" s="7" t="s">
        <v>7</v>
      </c>
      <c r="F6" s="7" t="s">
        <v>5</v>
      </c>
      <c r="G6" s="7" t="s">
        <v>5</v>
      </c>
      <c r="H6" s="7" t="s">
        <v>6</v>
      </c>
      <c r="I6" s="7" t="s">
        <v>7</v>
      </c>
      <c r="J6" s="101" t="s">
        <v>5</v>
      </c>
      <c r="K6" s="101" t="s">
        <v>7</v>
      </c>
      <c r="L6" s="7" t="s">
        <v>6</v>
      </c>
      <c r="M6" s="7" t="s">
        <v>7</v>
      </c>
      <c r="N6" s="7" t="s">
        <v>5</v>
      </c>
      <c r="O6" s="7" t="s">
        <v>6</v>
      </c>
      <c r="P6" s="7" t="s">
        <v>7</v>
      </c>
      <c r="Q6" s="101" t="s">
        <v>16</v>
      </c>
      <c r="R6" s="101" t="s">
        <v>16</v>
      </c>
      <c r="S6" s="7" t="s">
        <v>16</v>
      </c>
      <c r="T6" s="7" t="s">
        <v>6</v>
      </c>
      <c r="U6" s="7" t="s">
        <v>7</v>
      </c>
      <c r="V6" s="7" t="s">
        <v>5</v>
      </c>
      <c r="W6" s="7" t="s">
        <v>6</v>
      </c>
      <c r="X6" s="101" t="s">
        <v>7</v>
      </c>
      <c r="Y6" s="101" t="s">
        <v>5</v>
      </c>
      <c r="Z6" s="101" t="s">
        <v>5</v>
      </c>
      <c r="AA6" s="101" t="s">
        <v>6</v>
      </c>
      <c r="AB6" s="7" t="s">
        <v>7</v>
      </c>
      <c r="AC6" s="7" t="s">
        <v>5</v>
      </c>
      <c r="AD6" s="7" t="s">
        <v>6</v>
      </c>
      <c r="AE6" s="101" t="s">
        <v>7</v>
      </c>
      <c r="AF6" s="101" t="s">
        <v>5</v>
      </c>
      <c r="AG6" s="7" t="s">
        <v>6</v>
      </c>
      <c r="AH6" s="126" t="s">
        <v>50</v>
      </c>
      <c r="AI6" s="124">
        <f t="shared" ref="AI6:AI18" si="0">COUNTIF($C6:$AG6,"P")</f>
        <v>10</v>
      </c>
      <c r="AJ6" s="124">
        <f t="shared" ref="AJ6:AJ18" si="1">COUNTIF($C6:$AG6,"S")</f>
        <v>9</v>
      </c>
      <c r="AK6" s="124">
        <f t="shared" ref="AK6:AK22" si="2">COUNTIF($C6:$AG6,"L")</f>
        <v>9</v>
      </c>
      <c r="AL6" s="95">
        <f t="shared" ref="AL6:AL18" si="3">AI6*8</f>
        <v>80</v>
      </c>
      <c r="AM6" s="95">
        <f t="shared" ref="AM6:AM18" si="4">AJ6*7</f>
        <v>63</v>
      </c>
      <c r="AN6" s="95">
        <f t="shared" ref="AN6:AN18" si="5">AL6+AM6</f>
        <v>143</v>
      </c>
      <c r="AO6" s="95">
        <f t="shared" ref="AO6:AO18" si="6">AN6/30</f>
        <v>4.7666666666666666</v>
      </c>
      <c r="AP6" s="95">
        <f t="shared" ref="AP6:AP18" si="7">AN6/31</f>
        <v>4.612903225806452</v>
      </c>
      <c r="AQ6" s="95">
        <f t="shared" ref="AQ6:AQ16" si="8">12-AK6</f>
        <v>3</v>
      </c>
    </row>
    <row r="7" spans="1:43" ht="18.75" x14ac:dyDescent="0.25">
      <c r="A7" s="170">
        <v>3</v>
      </c>
      <c r="B7" s="171" t="s">
        <v>68</v>
      </c>
      <c r="C7" s="101" t="s">
        <v>6</v>
      </c>
      <c r="D7" s="101" t="s">
        <v>7</v>
      </c>
      <c r="E7" s="7" t="s">
        <v>5</v>
      </c>
      <c r="F7" s="7" t="s">
        <v>5</v>
      </c>
      <c r="G7" s="7" t="s">
        <v>6</v>
      </c>
      <c r="H7" s="7" t="s">
        <v>7</v>
      </c>
      <c r="I7" s="7" t="s">
        <v>5</v>
      </c>
      <c r="J7" s="101" t="s">
        <v>7</v>
      </c>
      <c r="K7" s="101" t="s">
        <v>6</v>
      </c>
      <c r="L7" s="7" t="s">
        <v>7</v>
      </c>
      <c r="M7" s="7" t="s">
        <v>5</v>
      </c>
      <c r="N7" s="7" t="s">
        <v>5</v>
      </c>
      <c r="O7" s="7" t="s">
        <v>6</v>
      </c>
      <c r="P7" s="7" t="s">
        <v>7</v>
      </c>
      <c r="Q7" s="101" t="s">
        <v>5</v>
      </c>
      <c r="R7" s="101" t="s">
        <v>6</v>
      </c>
      <c r="S7" s="7" t="s">
        <v>7</v>
      </c>
      <c r="T7" s="7" t="s">
        <v>5</v>
      </c>
      <c r="U7" s="7" t="s">
        <v>5</v>
      </c>
      <c r="V7" s="7" t="s">
        <v>6</v>
      </c>
      <c r="W7" s="7" t="s">
        <v>7</v>
      </c>
      <c r="X7" s="101" t="s">
        <v>16</v>
      </c>
      <c r="Y7" s="101" t="s">
        <v>16</v>
      </c>
      <c r="Z7" s="101" t="s">
        <v>6</v>
      </c>
      <c r="AA7" s="101" t="s">
        <v>7</v>
      </c>
      <c r="AB7" s="7" t="s">
        <v>5</v>
      </c>
      <c r="AC7" s="7" t="s">
        <v>6</v>
      </c>
      <c r="AD7" s="7" t="s">
        <v>7</v>
      </c>
      <c r="AE7" s="101" t="s">
        <v>16</v>
      </c>
      <c r="AF7" s="101" t="s">
        <v>16</v>
      </c>
      <c r="AG7" s="7" t="s">
        <v>16</v>
      </c>
      <c r="AH7" s="126" t="s">
        <v>50</v>
      </c>
      <c r="AI7" s="124">
        <f t="shared" si="0"/>
        <v>9</v>
      </c>
      <c r="AJ7" s="124">
        <f t="shared" si="1"/>
        <v>8</v>
      </c>
      <c r="AK7" s="124">
        <f t="shared" si="2"/>
        <v>9</v>
      </c>
      <c r="AL7" s="95">
        <f t="shared" si="3"/>
        <v>72</v>
      </c>
      <c r="AM7" s="95">
        <f t="shared" si="4"/>
        <v>56</v>
      </c>
      <c r="AN7" s="95">
        <f t="shared" si="5"/>
        <v>128</v>
      </c>
      <c r="AO7" s="95">
        <f t="shared" si="6"/>
        <v>4.2666666666666666</v>
      </c>
      <c r="AP7" s="95">
        <f t="shared" si="7"/>
        <v>4.129032258064516</v>
      </c>
      <c r="AQ7" s="95">
        <f t="shared" si="8"/>
        <v>3</v>
      </c>
    </row>
    <row r="8" spans="1:43" ht="18.75" x14ac:dyDescent="0.25">
      <c r="A8" s="170">
        <v>4</v>
      </c>
      <c r="B8" s="171" t="s">
        <v>69</v>
      </c>
      <c r="C8" s="101" t="s">
        <v>7</v>
      </c>
      <c r="D8" s="101" t="s">
        <v>7</v>
      </c>
      <c r="E8" s="7" t="s">
        <v>5</v>
      </c>
      <c r="F8" s="7" t="s">
        <v>6</v>
      </c>
      <c r="G8" s="7" t="s">
        <v>7</v>
      </c>
      <c r="H8" s="7" t="s">
        <v>5</v>
      </c>
      <c r="I8" s="7" t="s">
        <v>5</v>
      </c>
      <c r="J8" s="101" t="s">
        <v>6</v>
      </c>
      <c r="K8" s="101" t="s">
        <v>7</v>
      </c>
      <c r="L8" s="7" t="s">
        <v>5</v>
      </c>
      <c r="M8" s="7" t="s">
        <v>5</v>
      </c>
      <c r="N8" s="7" t="s">
        <v>6</v>
      </c>
      <c r="O8" s="7" t="s">
        <v>7</v>
      </c>
      <c r="P8" s="7" t="s">
        <v>16</v>
      </c>
      <c r="Q8" s="101" t="s">
        <v>16</v>
      </c>
      <c r="R8" s="101" t="s">
        <v>16</v>
      </c>
      <c r="S8" s="7" t="s">
        <v>16</v>
      </c>
      <c r="T8" s="7" t="s">
        <v>16</v>
      </c>
      <c r="U8" s="7" t="s">
        <v>6</v>
      </c>
      <c r="V8" s="7" t="s">
        <v>7</v>
      </c>
      <c r="W8" s="7" t="s">
        <v>5</v>
      </c>
      <c r="X8" s="101" t="s">
        <v>7</v>
      </c>
      <c r="Y8" s="101" t="s">
        <v>6</v>
      </c>
      <c r="Z8" s="101" t="s">
        <v>7</v>
      </c>
      <c r="AA8" s="101" t="s">
        <v>5</v>
      </c>
      <c r="AB8" s="7" t="s">
        <v>5</v>
      </c>
      <c r="AC8" s="7" t="s">
        <v>5</v>
      </c>
      <c r="AD8" s="7" t="s">
        <v>5</v>
      </c>
      <c r="AE8" s="101" t="s">
        <v>5</v>
      </c>
      <c r="AF8" s="101" t="s">
        <v>6</v>
      </c>
      <c r="AG8" s="7" t="s">
        <v>7</v>
      </c>
      <c r="AH8" s="126" t="s">
        <v>50</v>
      </c>
      <c r="AI8" s="124">
        <f t="shared" si="0"/>
        <v>11</v>
      </c>
      <c r="AJ8" s="124">
        <f t="shared" si="1"/>
        <v>6</v>
      </c>
      <c r="AK8" s="124">
        <f t="shared" si="2"/>
        <v>9</v>
      </c>
      <c r="AL8" s="95">
        <f t="shared" si="3"/>
        <v>88</v>
      </c>
      <c r="AM8" s="95">
        <f t="shared" si="4"/>
        <v>42</v>
      </c>
      <c r="AN8" s="95">
        <f t="shared" si="5"/>
        <v>130</v>
      </c>
      <c r="AO8" s="95">
        <f t="shared" si="6"/>
        <v>4.333333333333333</v>
      </c>
      <c r="AP8" s="95">
        <f t="shared" si="7"/>
        <v>4.193548387096774</v>
      </c>
      <c r="AQ8" s="95">
        <f t="shared" si="8"/>
        <v>3</v>
      </c>
    </row>
    <row r="9" spans="1:43" ht="18.75" x14ac:dyDescent="0.25">
      <c r="A9" s="170">
        <v>5</v>
      </c>
      <c r="B9" s="171" t="s">
        <v>70</v>
      </c>
      <c r="C9" s="101" t="s">
        <v>5</v>
      </c>
      <c r="D9" s="101" t="s">
        <v>7</v>
      </c>
      <c r="E9" s="7" t="s">
        <v>6</v>
      </c>
      <c r="F9" s="7" t="s">
        <v>7</v>
      </c>
      <c r="G9" s="7" t="s">
        <v>5</v>
      </c>
      <c r="H9" s="7" t="s">
        <v>5</v>
      </c>
      <c r="I9" s="7" t="s">
        <v>6</v>
      </c>
      <c r="J9" s="101" t="s">
        <v>7</v>
      </c>
      <c r="K9" s="101" t="s">
        <v>5</v>
      </c>
      <c r="L9" s="7" t="s">
        <v>5</v>
      </c>
      <c r="M9" s="7" t="s">
        <v>6</v>
      </c>
      <c r="N9" s="7" t="s">
        <v>7</v>
      </c>
      <c r="O9" s="7" t="s">
        <v>5</v>
      </c>
      <c r="P9" s="7" t="s">
        <v>5</v>
      </c>
      <c r="Q9" s="101" t="s">
        <v>6</v>
      </c>
      <c r="R9" s="101" t="s">
        <v>7</v>
      </c>
      <c r="S9" s="7" t="s">
        <v>6</v>
      </c>
      <c r="T9" s="7" t="s">
        <v>7</v>
      </c>
      <c r="U9" s="7" t="s">
        <v>5</v>
      </c>
      <c r="V9" s="7" t="s">
        <v>5</v>
      </c>
      <c r="W9" s="7" t="s">
        <v>5</v>
      </c>
      <c r="X9" s="101" t="s">
        <v>6</v>
      </c>
      <c r="Y9" s="101" t="s">
        <v>7</v>
      </c>
      <c r="Z9" s="101" t="s">
        <v>5</v>
      </c>
      <c r="AA9" s="101" t="s">
        <v>5</v>
      </c>
      <c r="AB9" s="7" t="s">
        <v>6</v>
      </c>
      <c r="AC9" s="7" t="s">
        <v>7</v>
      </c>
      <c r="AD9" s="7" t="s">
        <v>5</v>
      </c>
      <c r="AE9" s="101" t="s">
        <v>6</v>
      </c>
      <c r="AF9" s="101" t="s">
        <v>7</v>
      </c>
      <c r="AG9" s="7" t="s">
        <v>16</v>
      </c>
      <c r="AH9" s="126" t="s">
        <v>50</v>
      </c>
      <c r="AI9" s="124">
        <f t="shared" si="0"/>
        <v>13</v>
      </c>
      <c r="AJ9" s="124">
        <f t="shared" si="1"/>
        <v>8</v>
      </c>
      <c r="AK9" s="124">
        <f t="shared" si="2"/>
        <v>9</v>
      </c>
      <c r="AL9" s="95">
        <f t="shared" si="3"/>
        <v>104</v>
      </c>
      <c r="AM9" s="95">
        <f t="shared" si="4"/>
        <v>56</v>
      </c>
      <c r="AN9" s="95">
        <f t="shared" si="5"/>
        <v>160</v>
      </c>
      <c r="AO9" s="95">
        <f t="shared" si="6"/>
        <v>5.333333333333333</v>
      </c>
      <c r="AP9" s="95">
        <f t="shared" si="7"/>
        <v>5.161290322580645</v>
      </c>
      <c r="AQ9" s="95">
        <f t="shared" si="8"/>
        <v>3</v>
      </c>
    </row>
    <row r="10" spans="1:43" ht="20.25" customHeight="1" x14ac:dyDescent="0.25">
      <c r="A10" s="170">
        <v>6</v>
      </c>
      <c r="B10" s="171" t="s">
        <v>71</v>
      </c>
      <c r="C10" s="101" t="s">
        <v>6</v>
      </c>
      <c r="D10" s="101" t="s">
        <v>7</v>
      </c>
      <c r="E10" s="7" t="s">
        <v>5</v>
      </c>
      <c r="F10" s="7" t="s">
        <v>5</v>
      </c>
      <c r="G10" s="7" t="s">
        <v>6</v>
      </c>
      <c r="H10" s="7" t="s">
        <v>7</v>
      </c>
      <c r="I10" s="7" t="s">
        <v>5</v>
      </c>
      <c r="J10" s="101" t="s">
        <v>5</v>
      </c>
      <c r="K10" s="101" t="s">
        <v>6</v>
      </c>
      <c r="L10" s="7" t="s">
        <v>7</v>
      </c>
      <c r="M10" s="7" t="s">
        <v>5</v>
      </c>
      <c r="N10" s="7" t="s">
        <v>5</v>
      </c>
      <c r="O10" s="7" t="s">
        <v>7</v>
      </c>
      <c r="P10" s="7" t="s">
        <v>6</v>
      </c>
      <c r="Q10" s="101" t="s">
        <v>7</v>
      </c>
      <c r="R10" s="101" t="s">
        <v>5</v>
      </c>
      <c r="S10" s="7" t="s">
        <v>6</v>
      </c>
      <c r="T10" s="7" t="s">
        <v>7</v>
      </c>
      <c r="U10" s="7" t="s">
        <v>5</v>
      </c>
      <c r="V10" s="7" t="s">
        <v>5</v>
      </c>
      <c r="W10" s="7" t="s">
        <v>6</v>
      </c>
      <c r="X10" s="101" t="s">
        <v>7</v>
      </c>
      <c r="Y10" s="101" t="s">
        <v>7</v>
      </c>
      <c r="Z10" s="101" t="s">
        <v>6</v>
      </c>
      <c r="AA10" s="101" t="s">
        <v>7</v>
      </c>
      <c r="AB10" s="7" t="s">
        <v>5</v>
      </c>
      <c r="AC10" s="7" t="s">
        <v>16</v>
      </c>
      <c r="AD10" s="7" t="s">
        <v>16</v>
      </c>
      <c r="AE10" s="101" t="s">
        <v>16</v>
      </c>
      <c r="AF10" s="101" t="s">
        <v>16</v>
      </c>
      <c r="AG10" s="7" t="s">
        <v>16</v>
      </c>
      <c r="AH10" s="126" t="s">
        <v>50</v>
      </c>
      <c r="AI10" s="124">
        <f t="shared" si="0"/>
        <v>10</v>
      </c>
      <c r="AJ10" s="124">
        <f t="shared" si="1"/>
        <v>7</v>
      </c>
      <c r="AK10" s="124">
        <f t="shared" si="2"/>
        <v>9</v>
      </c>
      <c r="AL10" s="95">
        <f t="shared" si="3"/>
        <v>80</v>
      </c>
      <c r="AM10" s="95">
        <f t="shared" si="4"/>
        <v>49</v>
      </c>
      <c r="AN10" s="95">
        <f t="shared" si="5"/>
        <v>129</v>
      </c>
      <c r="AO10" s="95">
        <f t="shared" si="6"/>
        <v>4.3</v>
      </c>
      <c r="AP10" s="95">
        <f t="shared" si="7"/>
        <v>4.161290322580645</v>
      </c>
      <c r="AQ10" s="95">
        <f t="shared" si="8"/>
        <v>3</v>
      </c>
    </row>
    <row r="11" spans="1:43" ht="18.75" x14ac:dyDescent="0.25">
      <c r="A11" s="170">
        <v>7</v>
      </c>
      <c r="B11" s="171" t="s">
        <v>72</v>
      </c>
      <c r="C11" s="101" t="s">
        <v>5</v>
      </c>
      <c r="D11" s="101" t="s">
        <v>6</v>
      </c>
      <c r="E11" s="7" t="s">
        <v>7</v>
      </c>
      <c r="F11" s="7" t="s">
        <v>5</v>
      </c>
      <c r="G11" s="7" t="s">
        <v>5</v>
      </c>
      <c r="H11" s="7" t="s">
        <v>6</v>
      </c>
      <c r="I11" s="7" t="s">
        <v>7</v>
      </c>
      <c r="J11" s="101" t="s">
        <v>7</v>
      </c>
      <c r="K11" s="101" t="s">
        <v>5</v>
      </c>
      <c r="L11" s="7" t="s">
        <v>6</v>
      </c>
      <c r="M11" s="7" t="s">
        <v>7</v>
      </c>
      <c r="N11" s="7" t="s">
        <v>5</v>
      </c>
      <c r="O11" s="7" t="s">
        <v>5</v>
      </c>
      <c r="P11" s="7" t="s">
        <v>6</v>
      </c>
      <c r="Q11" s="101" t="s">
        <v>7</v>
      </c>
      <c r="R11" s="101" t="s">
        <v>5</v>
      </c>
      <c r="S11" s="7" t="s">
        <v>5</v>
      </c>
      <c r="T11" s="7" t="s">
        <v>6</v>
      </c>
      <c r="U11" s="7" t="s">
        <v>7</v>
      </c>
      <c r="V11" s="7" t="s">
        <v>5</v>
      </c>
      <c r="W11" s="7" t="s">
        <v>5</v>
      </c>
      <c r="X11" s="101" t="s">
        <v>5</v>
      </c>
      <c r="Y11" s="101" t="s">
        <v>7</v>
      </c>
      <c r="Z11" s="101" t="s">
        <v>5</v>
      </c>
      <c r="AA11" s="101" t="s">
        <v>6</v>
      </c>
      <c r="AB11" s="7" t="s">
        <v>7</v>
      </c>
      <c r="AC11" s="7" t="s">
        <v>6</v>
      </c>
      <c r="AD11" s="7" t="s">
        <v>7</v>
      </c>
      <c r="AE11" s="101" t="s">
        <v>16</v>
      </c>
      <c r="AF11" s="101" t="s">
        <v>16</v>
      </c>
      <c r="AG11" s="7" t="s">
        <v>16</v>
      </c>
      <c r="AH11" s="126" t="s">
        <v>50</v>
      </c>
      <c r="AI11" s="124">
        <f t="shared" si="0"/>
        <v>12</v>
      </c>
      <c r="AJ11" s="124">
        <f t="shared" si="1"/>
        <v>7</v>
      </c>
      <c r="AK11" s="124">
        <f t="shared" si="2"/>
        <v>9</v>
      </c>
      <c r="AL11" s="95">
        <f t="shared" si="3"/>
        <v>96</v>
      </c>
      <c r="AM11" s="95">
        <f t="shared" si="4"/>
        <v>49</v>
      </c>
      <c r="AN11" s="95">
        <f t="shared" si="5"/>
        <v>145</v>
      </c>
      <c r="AO11" s="95">
        <f t="shared" si="6"/>
        <v>4.833333333333333</v>
      </c>
      <c r="AP11" s="95">
        <f t="shared" si="7"/>
        <v>4.67741935483871</v>
      </c>
      <c r="AQ11" s="95">
        <f t="shared" si="8"/>
        <v>3</v>
      </c>
    </row>
    <row r="12" spans="1:43" ht="20.25" customHeight="1" x14ac:dyDescent="0.25">
      <c r="A12" s="170">
        <v>8</v>
      </c>
      <c r="B12" s="171" t="s">
        <v>52</v>
      </c>
      <c r="C12" s="101" t="s">
        <v>7</v>
      </c>
      <c r="D12" s="101" t="s">
        <v>5</v>
      </c>
      <c r="E12" s="7" t="s">
        <v>7</v>
      </c>
      <c r="F12" s="7" t="s">
        <v>6</v>
      </c>
      <c r="G12" s="7" t="s">
        <v>7</v>
      </c>
      <c r="H12" s="7" t="s">
        <v>5</v>
      </c>
      <c r="I12" s="7" t="s">
        <v>5</v>
      </c>
      <c r="J12" s="101" t="s">
        <v>6</v>
      </c>
      <c r="K12" s="101" t="s">
        <v>7</v>
      </c>
      <c r="L12" s="7" t="s">
        <v>5</v>
      </c>
      <c r="M12" s="7" t="s">
        <v>5</v>
      </c>
      <c r="N12" s="7" t="s">
        <v>6</v>
      </c>
      <c r="O12" s="7" t="s">
        <v>7</v>
      </c>
      <c r="P12" s="7" t="s">
        <v>5</v>
      </c>
      <c r="Q12" s="101" t="s">
        <v>5</v>
      </c>
      <c r="R12" s="101" t="s">
        <v>6</v>
      </c>
      <c r="S12" s="7" t="s">
        <v>7</v>
      </c>
      <c r="T12" s="7" t="s">
        <v>5</v>
      </c>
      <c r="U12" s="7" t="s">
        <v>5</v>
      </c>
      <c r="V12" s="7" t="s">
        <v>6</v>
      </c>
      <c r="W12" s="7" t="s">
        <v>7</v>
      </c>
      <c r="X12" s="101" t="s">
        <v>5</v>
      </c>
      <c r="Y12" s="101" t="s">
        <v>6</v>
      </c>
      <c r="Z12" s="101" t="s">
        <v>7</v>
      </c>
      <c r="AA12" s="101" t="s">
        <v>5</v>
      </c>
      <c r="AB12" s="7" t="s">
        <v>5</v>
      </c>
      <c r="AC12" s="7" t="s">
        <v>5</v>
      </c>
      <c r="AD12" s="7" t="s">
        <v>6</v>
      </c>
      <c r="AE12" s="101" t="s">
        <v>7</v>
      </c>
      <c r="AF12" s="101" t="s">
        <v>6</v>
      </c>
      <c r="AG12" s="7" t="s">
        <v>7</v>
      </c>
      <c r="AH12" s="126" t="s">
        <v>50</v>
      </c>
      <c r="AI12" s="124">
        <f t="shared" si="0"/>
        <v>13</v>
      </c>
      <c r="AJ12" s="124">
        <f t="shared" si="1"/>
        <v>8</v>
      </c>
      <c r="AK12" s="124">
        <f t="shared" si="2"/>
        <v>10</v>
      </c>
      <c r="AL12" s="95">
        <f t="shared" ref="AL12:AL13" si="9">AI12*8</f>
        <v>104</v>
      </c>
      <c r="AM12" s="95">
        <f t="shared" ref="AM12:AM13" si="10">AJ12*7</f>
        <v>56</v>
      </c>
      <c r="AN12" s="95">
        <f t="shared" ref="AN12:AN13" si="11">AL12+AM12</f>
        <v>160</v>
      </c>
      <c r="AO12" s="95">
        <f t="shared" ref="AO12:AO13" si="12">AN12/30</f>
        <v>5.333333333333333</v>
      </c>
      <c r="AP12" s="95">
        <f t="shared" ref="AP12:AP13" si="13">AN12/31</f>
        <v>5.161290322580645</v>
      </c>
      <c r="AQ12" s="95">
        <f t="shared" si="8"/>
        <v>2</v>
      </c>
    </row>
    <row r="13" spans="1:43" ht="20.25" customHeight="1" x14ac:dyDescent="0.25">
      <c r="A13" s="170">
        <v>9</v>
      </c>
      <c r="B13" s="171" t="s">
        <v>53</v>
      </c>
      <c r="C13" s="101" t="s">
        <v>7</v>
      </c>
      <c r="D13" s="101" t="s">
        <v>5</v>
      </c>
      <c r="E13" s="7" t="s">
        <v>6</v>
      </c>
      <c r="F13" s="7" t="s">
        <v>7</v>
      </c>
      <c r="G13" s="7" t="s">
        <v>5</v>
      </c>
      <c r="H13" s="7" t="s">
        <v>5</v>
      </c>
      <c r="I13" s="7" t="s">
        <v>6</v>
      </c>
      <c r="J13" s="101" t="s">
        <v>7</v>
      </c>
      <c r="K13" s="101" t="s">
        <v>5</v>
      </c>
      <c r="L13" s="7" t="s">
        <v>5</v>
      </c>
      <c r="M13" s="7" t="s">
        <v>6</v>
      </c>
      <c r="N13" s="7" t="s">
        <v>7</v>
      </c>
      <c r="O13" s="7" t="s">
        <v>5</v>
      </c>
      <c r="P13" s="7" t="s">
        <v>5</v>
      </c>
      <c r="Q13" s="101" t="s">
        <v>6</v>
      </c>
      <c r="R13" s="101" t="s">
        <v>7</v>
      </c>
      <c r="S13" s="7" t="s">
        <v>5</v>
      </c>
      <c r="T13" s="7" t="s">
        <v>5</v>
      </c>
      <c r="U13" s="7" t="s">
        <v>6</v>
      </c>
      <c r="V13" s="7" t="s">
        <v>7</v>
      </c>
      <c r="W13" s="7" t="s">
        <v>5</v>
      </c>
      <c r="X13" s="101" t="s">
        <v>6</v>
      </c>
      <c r="Y13" s="101" t="s">
        <v>7</v>
      </c>
      <c r="Z13" s="101" t="s">
        <v>7</v>
      </c>
      <c r="AA13" s="101" t="s">
        <v>5</v>
      </c>
      <c r="AB13" s="7" t="s">
        <v>6</v>
      </c>
      <c r="AC13" s="7" t="s">
        <v>7</v>
      </c>
      <c r="AD13" s="7" t="s">
        <v>5</v>
      </c>
      <c r="AE13" s="101" t="s">
        <v>6</v>
      </c>
      <c r="AF13" s="101" t="s">
        <v>7</v>
      </c>
      <c r="AG13" s="7" t="s">
        <v>6</v>
      </c>
      <c r="AH13" s="126" t="s">
        <v>12</v>
      </c>
      <c r="AI13" s="124">
        <f t="shared" si="0"/>
        <v>12</v>
      </c>
      <c r="AJ13" s="124">
        <f t="shared" si="1"/>
        <v>9</v>
      </c>
      <c r="AK13" s="124">
        <f t="shared" si="2"/>
        <v>10</v>
      </c>
      <c r="AL13" s="95">
        <f t="shared" si="9"/>
        <v>96</v>
      </c>
      <c r="AM13" s="95">
        <f t="shared" si="10"/>
        <v>63</v>
      </c>
      <c r="AN13" s="95">
        <f t="shared" si="11"/>
        <v>159</v>
      </c>
      <c r="AO13" s="95">
        <f t="shared" si="12"/>
        <v>5.3</v>
      </c>
      <c r="AP13" s="95">
        <f t="shared" si="13"/>
        <v>5.129032258064516</v>
      </c>
      <c r="AQ13" s="95">
        <f t="shared" si="8"/>
        <v>2</v>
      </c>
    </row>
    <row r="14" spans="1:43" ht="18.75" x14ac:dyDescent="0.25">
      <c r="A14" s="170">
        <v>10</v>
      </c>
      <c r="B14" s="171" t="s">
        <v>73</v>
      </c>
      <c r="C14" s="101" t="s">
        <v>7</v>
      </c>
      <c r="D14" s="101" t="s">
        <v>7</v>
      </c>
      <c r="E14" s="7" t="s">
        <v>5</v>
      </c>
      <c r="F14" s="7" t="s">
        <v>5</v>
      </c>
      <c r="G14" s="7" t="s">
        <v>5</v>
      </c>
      <c r="H14" s="7" t="s">
        <v>5</v>
      </c>
      <c r="I14" s="7" t="s">
        <v>5</v>
      </c>
      <c r="J14" s="101" t="s">
        <v>7</v>
      </c>
      <c r="K14" s="101" t="s">
        <v>7</v>
      </c>
      <c r="L14" s="7" t="s">
        <v>5</v>
      </c>
      <c r="M14" s="7" t="s">
        <v>7</v>
      </c>
      <c r="N14" s="7" t="s">
        <v>5</v>
      </c>
      <c r="O14" s="7" t="s">
        <v>5</v>
      </c>
      <c r="P14" s="7" t="s">
        <v>5</v>
      </c>
      <c r="Q14" s="101" t="s">
        <v>7</v>
      </c>
      <c r="R14" s="101" t="s">
        <v>7</v>
      </c>
      <c r="S14" s="7" t="s">
        <v>5</v>
      </c>
      <c r="T14" s="7" t="s">
        <v>5</v>
      </c>
      <c r="U14" s="7" t="s">
        <v>7</v>
      </c>
      <c r="V14" s="7" t="s">
        <v>5</v>
      </c>
      <c r="W14" s="7" t="s">
        <v>5</v>
      </c>
      <c r="X14" s="101" t="s">
        <v>7</v>
      </c>
      <c r="Y14" s="101" t="s">
        <v>7</v>
      </c>
      <c r="Z14" s="101" t="s">
        <v>16</v>
      </c>
      <c r="AA14" s="101" t="s">
        <v>16</v>
      </c>
      <c r="AB14" s="7" t="s">
        <v>16</v>
      </c>
      <c r="AC14" s="7" t="s">
        <v>5</v>
      </c>
      <c r="AD14" s="7" t="s">
        <v>5</v>
      </c>
      <c r="AE14" s="101" t="s">
        <v>5</v>
      </c>
      <c r="AF14" s="101" t="s">
        <v>7</v>
      </c>
      <c r="AG14" s="7" t="s">
        <v>5</v>
      </c>
      <c r="AH14" s="126" t="s">
        <v>50</v>
      </c>
      <c r="AI14" s="124">
        <f t="shared" si="0"/>
        <v>17</v>
      </c>
      <c r="AJ14" s="124">
        <f t="shared" si="1"/>
        <v>0</v>
      </c>
      <c r="AK14" s="124">
        <f t="shared" si="2"/>
        <v>11</v>
      </c>
      <c r="AL14" s="95">
        <f t="shared" si="3"/>
        <v>136</v>
      </c>
      <c r="AM14" s="95">
        <f t="shared" si="4"/>
        <v>0</v>
      </c>
      <c r="AN14" s="95">
        <f t="shared" si="5"/>
        <v>136</v>
      </c>
      <c r="AO14" s="95">
        <f t="shared" si="6"/>
        <v>4.5333333333333332</v>
      </c>
      <c r="AP14" s="95">
        <f t="shared" si="7"/>
        <v>4.387096774193548</v>
      </c>
      <c r="AQ14" s="95">
        <f t="shared" si="8"/>
        <v>1</v>
      </c>
    </row>
    <row r="15" spans="1:43" ht="18.75" x14ac:dyDescent="0.25">
      <c r="A15" s="170">
        <v>11</v>
      </c>
      <c r="B15" s="171" t="s">
        <v>74</v>
      </c>
      <c r="C15" s="101" t="s">
        <v>7</v>
      </c>
      <c r="D15" s="101" t="s">
        <v>7</v>
      </c>
      <c r="E15" s="7" t="s">
        <v>5</v>
      </c>
      <c r="F15" s="7" t="s">
        <v>5</v>
      </c>
      <c r="G15" s="7" t="s">
        <v>5</v>
      </c>
      <c r="H15" s="7" t="s">
        <v>5</v>
      </c>
      <c r="I15" s="7" t="s">
        <v>16</v>
      </c>
      <c r="J15" s="101" t="s">
        <v>7</v>
      </c>
      <c r="K15" s="101" t="s">
        <v>7</v>
      </c>
      <c r="L15" s="7" t="s">
        <v>5</v>
      </c>
      <c r="M15" s="7" t="s">
        <v>5</v>
      </c>
      <c r="N15" s="7" t="s">
        <v>5</v>
      </c>
      <c r="O15" s="7" t="s">
        <v>5</v>
      </c>
      <c r="P15" s="7" t="s">
        <v>5</v>
      </c>
      <c r="Q15" s="101" t="s">
        <v>7</v>
      </c>
      <c r="R15" s="101" t="s">
        <v>7</v>
      </c>
      <c r="S15" s="7" t="s">
        <v>5</v>
      </c>
      <c r="T15" s="7" t="s">
        <v>5</v>
      </c>
      <c r="U15" s="7" t="s">
        <v>5</v>
      </c>
      <c r="V15" s="7" t="s">
        <v>5</v>
      </c>
      <c r="W15" s="7" t="s">
        <v>5</v>
      </c>
      <c r="X15" s="101" t="s">
        <v>5</v>
      </c>
      <c r="Y15" s="101" t="s">
        <v>7</v>
      </c>
      <c r="Z15" s="101" t="s">
        <v>7</v>
      </c>
      <c r="AA15" s="101" t="s">
        <v>7</v>
      </c>
      <c r="AB15" s="7" t="s">
        <v>5</v>
      </c>
      <c r="AC15" s="7" t="s">
        <v>5</v>
      </c>
      <c r="AD15" s="7" t="s">
        <v>5</v>
      </c>
      <c r="AE15" s="101" t="s">
        <v>7</v>
      </c>
      <c r="AF15" s="101" t="s">
        <v>7</v>
      </c>
      <c r="AG15" s="7" t="s">
        <v>5</v>
      </c>
      <c r="AH15" s="126" t="s">
        <v>50</v>
      </c>
      <c r="AI15" s="124">
        <f t="shared" si="0"/>
        <v>19</v>
      </c>
      <c r="AJ15" s="124">
        <f t="shared" si="1"/>
        <v>0</v>
      </c>
      <c r="AK15" s="124">
        <f t="shared" si="2"/>
        <v>11</v>
      </c>
      <c r="AL15" s="95">
        <f t="shared" si="3"/>
        <v>152</v>
      </c>
      <c r="AM15" s="95">
        <f t="shared" si="4"/>
        <v>0</v>
      </c>
      <c r="AN15" s="95">
        <f t="shared" si="5"/>
        <v>152</v>
      </c>
      <c r="AO15" s="95">
        <f t="shared" si="6"/>
        <v>5.0666666666666664</v>
      </c>
      <c r="AP15" s="95">
        <f t="shared" si="7"/>
        <v>4.903225806451613</v>
      </c>
      <c r="AQ15" s="95">
        <f t="shared" si="8"/>
        <v>1</v>
      </c>
    </row>
    <row r="16" spans="1:43" ht="18.75" x14ac:dyDescent="0.25">
      <c r="A16" s="170">
        <v>12</v>
      </c>
      <c r="B16" s="171" t="s">
        <v>75</v>
      </c>
      <c r="C16" s="101" t="s">
        <v>7</v>
      </c>
      <c r="D16" s="101" t="s">
        <v>7</v>
      </c>
      <c r="E16" s="7" t="s">
        <v>5</v>
      </c>
      <c r="F16" s="7" t="s">
        <v>5</v>
      </c>
      <c r="G16" s="7" t="s">
        <v>5</v>
      </c>
      <c r="H16" s="7" t="s">
        <v>7</v>
      </c>
      <c r="I16" s="7" t="s">
        <v>5</v>
      </c>
      <c r="J16" s="101" t="s">
        <v>5</v>
      </c>
      <c r="K16" s="101" t="s">
        <v>7</v>
      </c>
      <c r="L16" s="7" t="s">
        <v>5</v>
      </c>
      <c r="M16" s="7" t="s">
        <v>5</v>
      </c>
      <c r="N16" s="7" t="s">
        <v>5</v>
      </c>
      <c r="O16" s="7" t="s">
        <v>5</v>
      </c>
      <c r="P16" s="7" t="s">
        <v>5</v>
      </c>
      <c r="Q16" s="101" t="s">
        <v>7</v>
      </c>
      <c r="R16" s="101" t="s">
        <v>7</v>
      </c>
      <c r="S16" s="7" t="s">
        <v>5</v>
      </c>
      <c r="T16" s="7" t="s">
        <v>5</v>
      </c>
      <c r="U16" s="7" t="s">
        <v>5</v>
      </c>
      <c r="V16" s="7" t="s">
        <v>5</v>
      </c>
      <c r="W16" s="7" t="s">
        <v>5</v>
      </c>
      <c r="X16" s="101" t="s">
        <v>7</v>
      </c>
      <c r="Y16" s="101" t="s">
        <v>7</v>
      </c>
      <c r="Z16" s="101" t="s">
        <v>7</v>
      </c>
      <c r="AA16" s="101" t="s">
        <v>7</v>
      </c>
      <c r="AB16" s="7" t="s">
        <v>5</v>
      </c>
      <c r="AC16" s="7" t="s">
        <v>5</v>
      </c>
      <c r="AD16" s="7" t="s">
        <v>5</v>
      </c>
      <c r="AE16" s="101" t="s">
        <v>5</v>
      </c>
      <c r="AF16" s="101" t="s">
        <v>7</v>
      </c>
      <c r="AG16" s="7" t="s">
        <v>5</v>
      </c>
      <c r="AH16" s="126" t="s">
        <v>50</v>
      </c>
      <c r="AI16" s="124">
        <f t="shared" si="0"/>
        <v>20</v>
      </c>
      <c r="AJ16" s="124">
        <f t="shared" si="1"/>
        <v>0</v>
      </c>
      <c r="AK16" s="124">
        <f t="shared" si="2"/>
        <v>11</v>
      </c>
      <c r="AL16" s="95">
        <f t="shared" si="3"/>
        <v>160</v>
      </c>
      <c r="AM16" s="95">
        <f t="shared" si="4"/>
        <v>0</v>
      </c>
      <c r="AN16" s="95">
        <f t="shared" si="5"/>
        <v>160</v>
      </c>
      <c r="AO16" s="95">
        <f t="shared" si="6"/>
        <v>5.333333333333333</v>
      </c>
      <c r="AP16" s="95">
        <f t="shared" si="7"/>
        <v>5.161290322580645</v>
      </c>
      <c r="AQ16" s="95">
        <f t="shared" si="8"/>
        <v>1</v>
      </c>
    </row>
    <row r="17" spans="1:43" ht="18.75" x14ac:dyDescent="0.25">
      <c r="A17" s="170">
        <v>13</v>
      </c>
      <c r="B17" s="171" t="s">
        <v>76</v>
      </c>
      <c r="C17" s="101" t="s">
        <v>7</v>
      </c>
      <c r="D17" s="101" t="s">
        <v>7</v>
      </c>
      <c r="E17" s="7" t="s">
        <v>5</v>
      </c>
      <c r="F17" s="7" t="s">
        <v>5</v>
      </c>
      <c r="G17" s="7" t="s">
        <v>5</v>
      </c>
      <c r="H17" s="7" t="s">
        <v>5</v>
      </c>
      <c r="I17" s="7" t="s">
        <v>5</v>
      </c>
      <c r="J17" s="101" t="s">
        <v>7</v>
      </c>
      <c r="K17" s="101" t="s">
        <v>7</v>
      </c>
      <c r="L17" s="7" t="s">
        <v>5</v>
      </c>
      <c r="M17" s="7" t="s">
        <v>5</v>
      </c>
      <c r="N17" s="7" t="s">
        <v>5</v>
      </c>
      <c r="O17" s="7" t="s">
        <v>5</v>
      </c>
      <c r="P17" s="7" t="s">
        <v>5</v>
      </c>
      <c r="Q17" s="101" t="s">
        <v>5</v>
      </c>
      <c r="R17" s="101" t="s">
        <v>7</v>
      </c>
      <c r="S17" s="7" t="s">
        <v>5</v>
      </c>
      <c r="T17" s="7" t="s">
        <v>5</v>
      </c>
      <c r="U17" s="7" t="s">
        <v>5</v>
      </c>
      <c r="V17" s="7" t="s">
        <v>5</v>
      </c>
      <c r="W17" s="7" t="s">
        <v>5</v>
      </c>
      <c r="X17" s="101" t="s">
        <v>7</v>
      </c>
      <c r="Y17" s="101" t="s">
        <v>7</v>
      </c>
      <c r="Z17" s="101" t="s">
        <v>7</v>
      </c>
      <c r="AA17" s="101" t="s">
        <v>7</v>
      </c>
      <c r="AB17" s="7" t="s">
        <v>5</v>
      </c>
      <c r="AC17" s="7" t="s">
        <v>5</v>
      </c>
      <c r="AD17" s="7" t="s">
        <v>5</v>
      </c>
      <c r="AE17" s="101" t="s">
        <v>7</v>
      </c>
      <c r="AF17" s="101" t="s">
        <v>7</v>
      </c>
      <c r="AG17" s="7" t="s">
        <v>5</v>
      </c>
      <c r="AH17" s="126" t="s">
        <v>12</v>
      </c>
      <c r="AI17" s="124">
        <f t="shared" si="0"/>
        <v>20</v>
      </c>
      <c r="AJ17" s="124">
        <f t="shared" si="1"/>
        <v>0</v>
      </c>
      <c r="AK17" s="124">
        <f t="shared" si="2"/>
        <v>11</v>
      </c>
      <c r="AL17" s="95">
        <f t="shared" si="3"/>
        <v>160</v>
      </c>
      <c r="AM17" s="95">
        <f t="shared" si="4"/>
        <v>0</v>
      </c>
      <c r="AN17" s="95">
        <f t="shared" si="5"/>
        <v>160</v>
      </c>
      <c r="AO17" s="95">
        <f t="shared" si="6"/>
        <v>5.333333333333333</v>
      </c>
      <c r="AP17" s="95">
        <f t="shared" si="7"/>
        <v>5.161290322580645</v>
      </c>
      <c r="AQ17" s="95"/>
    </row>
    <row r="18" spans="1:43" ht="20.25" customHeight="1" x14ac:dyDescent="0.25">
      <c r="A18" s="170">
        <v>14</v>
      </c>
      <c r="B18" s="171" t="s">
        <v>51</v>
      </c>
      <c r="C18" s="101" t="s">
        <v>7</v>
      </c>
      <c r="D18" s="101" t="s">
        <v>7</v>
      </c>
      <c r="E18" s="7" t="s">
        <v>5</v>
      </c>
      <c r="F18" s="7" t="s">
        <v>5</v>
      </c>
      <c r="G18" s="7" t="s">
        <v>5</v>
      </c>
      <c r="H18" s="7" t="s">
        <v>5</v>
      </c>
      <c r="I18" s="7" t="s">
        <v>5</v>
      </c>
      <c r="J18" s="101" t="s">
        <v>7</v>
      </c>
      <c r="K18" s="101" t="s">
        <v>7</v>
      </c>
      <c r="L18" s="7" t="s">
        <v>5</v>
      </c>
      <c r="M18" s="7" t="s">
        <v>5</v>
      </c>
      <c r="N18" s="7" t="s">
        <v>5</v>
      </c>
      <c r="O18" s="7" t="s">
        <v>5</v>
      </c>
      <c r="P18" s="7" t="s">
        <v>5</v>
      </c>
      <c r="Q18" s="101" t="s">
        <v>7</v>
      </c>
      <c r="R18" s="101" t="s">
        <v>7</v>
      </c>
      <c r="S18" s="7" t="s">
        <v>5</v>
      </c>
      <c r="T18" s="7" t="s">
        <v>5</v>
      </c>
      <c r="U18" s="7" t="s">
        <v>5</v>
      </c>
      <c r="V18" s="7" t="s">
        <v>5</v>
      </c>
      <c r="W18" s="7" t="s">
        <v>5</v>
      </c>
      <c r="X18" s="101" t="s">
        <v>7</v>
      </c>
      <c r="Y18" s="101" t="s">
        <v>7</v>
      </c>
      <c r="Z18" s="101" t="s">
        <v>7</v>
      </c>
      <c r="AA18" s="101" t="s">
        <v>7</v>
      </c>
      <c r="AB18" s="7" t="s">
        <v>5</v>
      </c>
      <c r="AC18" s="7" t="s">
        <v>5</v>
      </c>
      <c r="AD18" s="7" t="s">
        <v>5</v>
      </c>
      <c r="AE18" s="101" t="s">
        <v>7</v>
      </c>
      <c r="AF18" s="101" t="s">
        <v>7</v>
      </c>
      <c r="AG18" s="7" t="s">
        <v>5</v>
      </c>
      <c r="AH18" s="126" t="s">
        <v>12</v>
      </c>
      <c r="AI18" s="124">
        <f t="shared" si="0"/>
        <v>19</v>
      </c>
      <c r="AJ18" s="124">
        <f t="shared" si="1"/>
        <v>0</v>
      </c>
      <c r="AK18" s="124">
        <f t="shared" si="2"/>
        <v>12</v>
      </c>
      <c r="AL18" s="95">
        <f t="shared" si="3"/>
        <v>152</v>
      </c>
      <c r="AM18" s="95">
        <f t="shared" si="4"/>
        <v>0</v>
      </c>
      <c r="AN18" s="95">
        <f t="shared" si="5"/>
        <v>152</v>
      </c>
      <c r="AO18" s="95">
        <f t="shared" si="6"/>
        <v>5.0666666666666664</v>
      </c>
      <c r="AP18" s="95">
        <f t="shared" si="7"/>
        <v>4.903225806451613</v>
      </c>
      <c r="AQ18" s="95"/>
    </row>
    <row r="19" spans="1:43" ht="20.25" customHeight="1" x14ac:dyDescent="0.25">
      <c r="A19" s="170">
        <v>15</v>
      </c>
      <c r="B19" s="171" t="s">
        <v>78</v>
      </c>
      <c r="C19" s="101" t="s">
        <v>7</v>
      </c>
      <c r="D19" s="101" t="s">
        <v>7</v>
      </c>
      <c r="E19" s="7" t="s">
        <v>5</v>
      </c>
      <c r="F19" s="7" t="s">
        <v>5</v>
      </c>
      <c r="G19" s="7" t="s">
        <v>5</v>
      </c>
      <c r="H19" s="7" t="s">
        <v>5</v>
      </c>
      <c r="I19" s="7" t="s">
        <v>5</v>
      </c>
      <c r="J19" s="101" t="s">
        <v>7</v>
      </c>
      <c r="K19" s="101" t="s">
        <v>7</v>
      </c>
      <c r="L19" s="7" t="s">
        <v>5</v>
      </c>
      <c r="M19" s="7" t="s">
        <v>5</v>
      </c>
      <c r="N19" s="7" t="s">
        <v>5</v>
      </c>
      <c r="O19" s="7" t="s">
        <v>5</v>
      </c>
      <c r="P19" s="7" t="s">
        <v>5</v>
      </c>
      <c r="Q19" s="101" t="s">
        <v>7</v>
      </c>
      <c r="R19" s="101" t="s">
        <v>7</v>
      </c>
      <c r="S19" s="7" t="s">
        <v>16</v>
      </c>
      <c r="T19" s="7" t="s">
        <v>16</v>
      </c>
      <c r="U19" s="7" t="s">
        <v>16</v>
      </c>
      <c r="V19" s="7" t="s">
        <v>16</v>
      </c>
      <c r="W19" s="7" t="s">
        <v>16</v>
      </c>
      <c r="X19" s="101" t="s">
        <v>7</v>
      </c>
      <c r="Y19" s="101" t="s">
        <v>7</v>
      </c>
      <c r="Z19" s="101" t="s">
        <v>7</v>
      </c>
      <c r="AA19" s="101" t="s">
        <v>7</v>
      </c>
      <c r="AB19" s="7" t="s">
        <v>5</v>
      </c>
      <c r="AC19" s="7" t="s">
        <v>5</v>
      </c>
      <c r="AD19" s="7" t="s">
        <v>5</v>
      </c>
      <c r="AE19" s="101" t="s">
        <v>7</v>
      </c>
      <c r="AF19" s="101" t="s">
        <v>7</v>
      </c>
      <c r="AG19" s="7" t="s">
        <v>5</v>
      </c>
      <c r="AH19" s="126" t="s">
        <v>12</v>
      </c>
      <c r="AI19" s="124"/>
      <c r="AJ19" s="124"/>
      <c r="AK19" s="124">
        <f t="shared" si="2"/>
        <v>12</v>
      </c>
      <c r="AL19" s="95"/>
      <c r="AM19" s="95"/>
      <c r="AN19" s="95"/>
      <c r="AO19" s="95"/>
      <c r="AP19" s="95"/>
      <c r="AQ19" s="95"/>
    </row>
    <row r="20" spans="1:43" ht="20.25" customHeight="1" x14ac:dyDescent="0.25">
      <c r="A20" s="170">
        <v>16</v>
      </c>
      <c r="B20" s="171" t="s">
        <v>79</v>
      </c>
      <c r="C20" s="101" t="s">
        <v>7</v>
      </c>
      <c r="D20" s="101" t="s">
        <v>7</v>
      </c>
      <c r="E20" s="7" t="s">
        <v>5</v>
      </c>
      <c r="F20" s="7" t="s">
        <v>5</v>
      </c>
      <c r="G20" s="7" t="s">
        <v>5</v>
      </c>
      <c r="H20" s="7" t="s">
        <v>5</v>
      </c>
      <c r="I20" s="7" t="s">
        <v>5</v>
      </c>
      <c r="J20" s="101" t="s">
        <v>7</v>
      </c>
      <c r="K20" s="101" t="s">
        <v>7</v>
      </c>
      <c r="L20" s="7" t="s">
        <v>5</v>
      </c>
      <c r="M20" s="7" t="s">
        <v>5</v>
      </c>
      <c r="N20" s="7" t="s">
        <v>5</v>
      </c>
      <c r="O20" s="7" t="s">
        <v>5</v>
      </c>
      <c r="P20" s="7" t="s">
        <v>5</v>
      </c>
      <c r="Q20" s="101" t="s">
        <v>7</v>
      </c>
      <c r="R20" s="101" t="s">
        <v>7</v>
      </c>
      <c r="S20" s="7" t="s">
        <v>5</v>
      </c>
      <c r="T20" s="7" t="s">
        <v>5</v>
      </c>
      <c r="U20" s="7" t="s">
        <v>5</v>
      </c>
      <c r="V20" s="7" t="s">
        <v>5</v>
      </c>
      <c r="W20" s="7" t="s">
        <v>5</v>
      </c>
      <c r="X20" s="101" t="s">
        <v>7</v>
      </c>
      <c r="Y20" s="101" t="s">
        <v>7</v>
      </c>
      <c r="Z20" s="101" t="s">
        <v>7</v>
      </c>
      <c r="AA20" s="101" t="s">
        <v>7</v>
      </c>
      <c r="AB20" s="7" t="s">
        <v>5</v>
      </c>
      <c r="AC20" s="7" t="s">
        <v>5</v>
      </c>
      <c r="AD20" s="7" t="s">
        <v>5</v>
      </c>
      <c r="AE20" s="101" t="s">
        <v>7</v>
      </c>
      <c r="AF20" s="101" t="s">
        <v>7</v>
      </c>
      <c r="AG20" s="7" t="s">
        <v>5</v>
      </c>
      <c r="AH20" s="126" t="s">
        <v>12</v>
      </c>
      <c r="AI20" s="124"/>
      <c r="AJ20" s="124"/>
      <c r="AK20" s="124">
        <f t="shared" si="2"/>
        <v>12</v>
      </c>
      <c r="AL20" s="95"/>
      <c r="AM20" s="95"/>
      <c r="AN20" s="95"/>
      <c r="AO20" s="95"/>
      <c r="AP20" s="95"/>
      <c r="AQ20" s="95"/>
    </row>
    <row r="21" spans="1:43" ht="20.25" customHeight="1" x14ac:dyDescent="0.25">
      <c r="A21" s="170">
        <v>17</v>
      </c>
      <c r="B21" s="171" t="s">
        <v>80</v>
      </c>
      <c r="C21" s="101" t="s">
        <v>7</v>
      </c>
      <c r="D21" s="101" t="s">
        <v>7</v>
      </c>
      <c r="E21" s="7" t="s">
        <v>5</v>
      </c>
      <c r="F21" s="7" t="s">
        <v>5</v>
      </c>
      <c r="G21" s="7" t="s">
        <v>5</v>
      </c>
      <c r="H21" s="7" t="s">
        <v>5</v>
      </c>
      <c r="I21" s="7" t="s">
        <v>5</v>
      </c>
      <c r="J21" s="101" t="s">
        <v>7</v>
      </c>
      <c r="K21" s="101" t="s">
        <v>7</v>
      </c>
      <c r="L21" s="7" t="s">
        <v>5</v>
      </c>
      <c r="M21" s="7" t="s">
        <v>5</v>
      </c>
      <c r="N21" s="7" t="s">
        <v>5</v>
      </c>
      <c r="O21" s="7" t="s">
        <v>5</v>
      </c>
      <c r="P21" s="7" t="s">
        <v>5</v>
      </c>
      <c r="Q21" s="101" t="s">
        <v>7</v>
      </c>
      <c r="R21" s="101" t="s">
        <v>7</v>
      </c>
      <c r="S21" s="7" t="s">
        <v>5</v>
      </c>
      <c r="T21" s="7" t="s">
        <v>5</v>
      </c>
      <c r="U21" s="7" t="s">
        <v>5</v>
      </c>
      <c r="V21" s="7" t="s">
        <v>5</v>
      </c>
      <c r="W21" s="7" t="s">
        <v>5</v>
      </c>
      <c r="X21" s="101" t="s">
        <v>7</v>
      </c>
      <c r="Y21" s="101" t="s">
        <v>7</v>
      </c>
      <c r="Z21" s="101" t="s">
        <v>7</v>
      </c>
      <c r="AA21" s="101" t="s">
        <v>7</v>
      </c>
      <c r="AB21" s="7" t="s">
        <v>5</v>
      </c>
      <c r="AC21" s="7" t="s">
        <v>5</v>
      </c>
      <c r="AD21" s="7" t="s">
        <v>5</v>
      </c>
      <c r="AE21" s="101" t="s">
        <v>7</v>
      </c>
      <c r="AF21" s="101" t="s">
        <v>7</v>
      </c>
      <c r="AG21" s="7" t="s">
        <v>5</v>
      </c>
      <c r="AH21" s="126" t="s">
        <v>12</v>
      </c>
      <c r="AI21" s="124"/>
      <c r="AJ21" s="124"/>
      <c r="AK21" s="124">
        <f t="shared" si="2"/>
        <v>12</v>
      </c>
      <c r="AL21" s="95"/>
      <c r="AM21" s="95"/>
      <c r="AN21" s="95"/>
      <c r="AO21" s="95"/>
      <c r="AP21" s="95"/>
      <c r="AQ21" s="95"/>
    </row>
    <row r="22" spans="1:43" ht="20.25" customHeight="1" x14ac:dyDescent="0.25">
      <c r="A22" s="170">
        <v>18</v>
      </c>
      <c r="B22" s="171" t="s">
        <v>81</v>
      </c>
      <c r="C22" s="101" t="s">
        <v>7</v>
      </c>
      <c r="D22" s="101" t="s">
        <v>7</v>
      </c>
      <c r="E22" s="7" t="s">
        <v>5</v>
      </c>
      <c r="F22" s="7" t="s">
        <v>5</v>
      </c>
      <c r="G22" s="7" t="s">
        <v>5</v>
      </c>
      <c r="H22" s="7" t="s">
        <v>5</v>
      </c>
      <c r="I22" s="7" t="s">
        <v>5</v>
      </c>
      <c r="J22" s="101" t="s">
        <v>7</v>
      </c>
      <c r="K22" s="101" t="s">
        <v>7</v>
      </c>
      <c r="L22" s="7" t="s">
        <v>5</v>
      </c>
      <c r="M22" s="7" t="s">
        <v>5</v>
      </c>
      <c r="N22" s="7" t="s">
        <v>5</v>
      </c>
      <c r="O22" s="7" t="s">
        <v>5</v>
      </c>
      <c r="P22" s="7" t="s">
        <v>5</v>
      </c>
      <c r="Q22" s="101" t="s">
        <v>7</v>
      </c>
      <c r="R22" s="101" t="s">
        <v>7</v>
      </c>
      <c r="S22" s="7" t="s">
        <v>5</v>
      </c>
      <c r="T22" s="7" t="s">
        <v>5</v>
      </c>
      <c r="U22" s="7" t="s">
        <v>5</v>
      </c>
      <c r="V22" s="7" t="s">
        <v>5</v>
      </c>
      <c r="W22" s="7" t="s">
        <v>5</v>
      </c>
      <c r="X22" s="101" t="s">
        <v>7</v>
      </c>
      <c r="Y22" s="101" t="s">
        <v>7</v>
      </c>
      <c r="Z22" s="101" t="s">
        <v>7</v>
      </c>
      <c r="AA22" s="101" t="s">
        <v>7</v>
      </c>
      <c r="AB22" s="7" t="s">
        <v>5</v>
      </c>
      <c r="AC22" s="7" t="s">
        <v>5</v>
      </c>
      <c r="AD22" s="7" t="s">
        <v>5</v>
      </c>
      <c r="AE22" s="101" t="s">
        <v>7</v>
      </c>
      <c r="AF22" s="101" t="s">
        <v>7</v>
      </c>
      <c r="AG22" s="7" t="s">
        <v>5</v>
      </c>
      <c r="AH22" s="126" t="s">
        <v>12</v>
      </c>
      <c r="AI22" s="124"/>
      <c r="AJ22" s="124"/>
      <c r="AK22" s="124">
        <f t="shared" si="2"/>
        <v>12</v>
      </c>
      <c r="AL22" s="95"/>
      <c r="AM22" s="95"/>
      <c r="AN22" s="95"/>
      <c r="AO22" s="95"/>
      <c r="AP22" s="95"/>
      <c r="AQ22" s="95"/>
    </row>
    <row r="23" spans="1:43" ht="18.75" x14ac:dyDescent="0.25">
      <c r="A23" s="172"/>
      <c r="B23" s="158" t="s">
        <v>23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0"/>
      <c r="Q23" s="141"/>
      <c r="R23" s="141"/>
      <c r="S23" s="141"/>
      <c r="T23" s="141"/>
      <c r="U23" s="141"/>
      <c r="V23" s="141"/>
      <c r="W23" s="15"/>
      <c r="X23" s="15"/>
      <c r="Y23" s="15"/>
      <c r="Z23" s="15"/>
      <c r="AA23" s="15"/>
      <c r="AB23" s="15"/>
      <c r="AC23" s="15"/>
      <c r="AD23" s="141"/>
      <c r="AE23" s="141"/>
      <c r="AF23" s="141"/>
      <c r="AG23" s="141"/>
      <c r="AH23" s="89"/>
      <c r="AI23" s="61"/>
      <c r="AJ23" s="61"/>
      <c r="AK23" s="61"/>
      <c r="AL23" s="61"/>
      <c r="AM23" s="61"/>
      <c r="AN23" s="61"/>
      <c r="AO23" s="61"/>
      <c r="AP23" s="61"/>
      <c r="AQ23" s="61"/>
    </row>
    <row r="24" spans="1:43" ht="18.75" x14ac:dyDescent="0.25">
      <c r="A24" s="14"/>
      <c r="B24" s="42"/>
      <c r="C24" s="149">
        <f t="shared" ref="C24:AG24" si="14">COUNTIF(C$5:C$23,"P")</f>
        <v>3</v>
      </c>
      <c r="D24" s="149">
        <f t="shared" si="14"/>
        <v>2</v>
      </c>
      <c r="E24" s="149">
        <f t="shared" si="14"/>
        <v>12</v>
      </c>
      <c r="F24" s="149">
        <f t="shared" si="14"/>
        <v>13</v>
      </c>
      <c r="G24" s="149">
        <f t="shared" si="14"/>
        <v>13</v>
      </c>
      <c r="H24" s="149">
        <f t="shared" si="14"/>
        <v>13</v>
      </c>
      <c r="I24" s="149">
        <f t="shared" si="14"/>
        <v>13</v>
      </c>
      <c r="J24" s="149">
        <f t="shared" si="14"/>
        <v>4</v>
      </c>
      <c r="K24" s="149">
        <f t="shared" si="14"/>
        <v>3</v>
      </c>
      <c r="L24" s="149">
        <f t="shared" si="14"/>
        <v>14</v>
      </c>
      <c r="M24" s="149">
        <f t="shared" si="14"/>
        <v>12</v>
      </c>
      <c r="N24" s="149">
        <f t="shared" si="14"/>
        <v>13</v>
      </c>
      <c r="O24" s="149">
        <f t="shared" si="14"/>
        <v>12</v>
      </c>
      <c r="P24" s="149">
        <f t="shared" si="14"/>
        <v>13</v>
      </c>
      <c r="Q24" s="149">
        <f t="shared" si="14"/>
        <v>4</v>
      </c>
      <c r="R24" s="149">
        <f t="shared" si="14"/>
        <v>2</v>
      </c>
      <c r="S24" s="149">
        <f t="shared" si="14"/>
        <v>11</v>
      </c>
      <c r="T24" s="149">
        <f t="shared" si="14"/>
        <v>12</v>
      </c>
      <c r="U24" s="149">
        <f t="shared" si="14"/>
        <v>11</v>
      </c>
      <c r="V24" s="149">
        <f t="shared" si="14"/>
        <v>13</v>
      </c>
      <c r="W24" s="149">
        <f t="shared" si="14"/>
        <v>12</v>
      </c>
      <c r="X24" s="149">
        <f t="shared" si="14"/>
        <v>3</v>
      </c>
      <c r="Y24" s="149">
        <f t="shared" si="14"/>
        <v>2</v>
      </c>
      <c r="Z24" s="149">
        <f t="shared" si="14"/>
        <v>4</v>
      </c>
      <c r="AA24" s="149">
        <f t="shared" si="14"/>
        <v>4</v>
      </c>
      <c r="AB24" s="149">
        <f t="shared" si="14"/>
        <v>13</v>
      </c>
      <c r="AC24" s="149">
        <f t="shared" si="14"/>
        <v>12</v>
      </c>
      <c r="AD24" s="149">
        <f t="shared" si="14"/>
        <v>13</v>
      </c>
      <c r="AE24" s="149">
        <f t="shared" si="14"/>
        <v>4</v>
      </c>
      <c r="AF24" s="149">
        <f t="shared" si="14"/>
        <v>2</v>
      </c>
      <c r="AG24" s="15">
        <f t="shared" si="14"/>
        <v>10</v>
      </c>
      <c r="AH24" s="87" t="s">
        <v>5</v>
      </c>
      <c r="AI24" s="61"/>
      <c r="AJ24" s="61"/>
      <c r="AK24" s="61"/>
      <c r="AL24" s="61"/>
      <c r="AM24" s="61"/>
      <c r="AN24" s="61"/>
      <c r="AO24" s="61"/>
      <c r="AP24" s="61"/>
      <c r="AQ24" s="61"/>
    </row>
    <row r="25" spans="1:43" ht="18.75" x14ac:dyDescent="0.25">
      <c r="A25" s="14"/>
      <c r="B25" s="42"/>
      <c r="C25" s="148">
        <f t="shared" ref="C25:AG25" si="15">COUNTIF(C$5:C$23,"S")</f>
        <v>2</v>
      </c>
      <c r="D25" s="148">
        <f t="shared" si="15"/>
        <v>2</v>
      </c>
      <c r="E25" s="148">
        <f t="shared" si="15"/>
        <v>2</v>
      </c>
      <c r="F25" s="148">
        <f t="shared" si="15"/>
        <v>2</v>
      </c>
      <c r="G25" s="148">
        <f t="shared" si="15"/>
        <v>2</v>
      </c>
      <c r="H25" s="148">
        <f t="shared" si="15"/>
        <v>2</v>
      </c>
      <c r="I25" s="148">
        <f t="shared" si="15"/>
        <v>2</v>
      </c>
      <c r="J25" s="148">
        <f t="shared" si="15"/>
        <v>2</v>
      </c>
      <c r="K25" s="148">
        <f t="shared" si="15"/>
        <v>2</v>
      </c>
      <c r="L25" s="148">
        <f t="shared" si="15"/>
        <v>2</v>
      </c>
      <c r="M25" s="148">
        <f t="shared" si="15"/>
        <v>2</v>
      </c>
      <c r="N25" s="148">
        <f t="shared" si="15"/>
        <v>2</v>
      </c>
      <c r="O25" s="148">
        <f t="shared" si="15"/>
        <v>2</v>
      </c>
      <c r="P25" s="148">
        <f t="shared" si="15"/>
        <v>2</v>
      </c>
      <c r="Q25" s="148">
        <f t="shared" si="15"/>
        <v>2</v>
      </c>
      <c r="R25" s="148">
        <f t="shared" si="15"/>
        <v>2</v>
      </c>
      <c r="S25" s="148">
        <f t="shared" si="15"/>
        <v>2</v>
      </c>
      <c r="T25" s="148">
        <f t="shared" si="15"/>
        <v>2</v>
      </c>
      <c r="U25" s="148">
        <f t="shared" si="15"/>
        <v>2</v>
      </c>
      <c r="V25" s="148">
        <f t="shared" si="15"/>
        <v>2</v>
      </c>
      <c r="W25" s="148">
        <f t="shared" si="15"/>
        <v>2</v>
      </c>
      <c r="X25" s="148">
        <f t="shared" si="15"/>
        <v>2</v>
      </c>
      <c r="Y25" s="148">
        <f t="shared" si="15"/>
        <v>2</v>
      </c>
      <c r="Z25" s="148">
        <f t="shared" si="15"/>
        <v>2</v>
      </c>
      <c r="AA25" s="148">
        <f t="shared" si="15"/>
        <v>2</v>
      </c>
      <c r="AB25" s="148">
        <f t="shared" si="15"/>
        <v>2</v>
      </c>
      <c r="AC25" s="148">
        <f t="shared" si="15"/>
        <v>2</v>
      </c>
      <c r="AD25" s="148">
        <f t="shared" si="15"/>
        <v>2</v>
      </c>
      <c r="AE25" s="148">
        <f t="shared" si="15"/>
        <v>2</v>
      </c>
      <c r="AF25" s="148">
        <f t="shared" si="15"/>
        <v>2</v>
      </c>
      <c r="AG25" s="16">
        <f t="shared" si="15"/>
        <v>2</v>
      </c>
      <c r="AH25" s="88" t="s">
        <v>6</v>
      </c>
      <c r="AI25" s="61"/>
      <c r="AJ25" s="61"/>
      <c r="AK25" s="61"/>
      <c r="AL25" s="61"/>
      <c r="AM25" s="61"/>
      <c r="AN25" s="61"/>
      <c r="AO25" s="61"/>
      <c r="AP25" s="61"/>
      <c r="AQ25" s="61"/>
    </row>
    <row r="26" spans="1:43" ht="18.75" x14ac:dyDescent="0.25">
      <c r="A26" s="14"/>
      <c r="B26" s="42"/>
      <c r="C26" s="149">
        <f t="shared" ref="C26:AG26" si="16">COUNTIF(C$5:C$23,"L")</f>
        <v>13</v>
      </c>
      <c r="D26" s="149">
        <f t="shared" si="16"/>
        <v>13</v>
      </c>
      <c r="E26" s="149">
        <f t="shared" si="16"/>
        <v>3</v>
      </c>
      <c r="F26" s="149">
        <f t="shared" si="16"/>
        <v>2</v>
      </c>
      <c r="G26" s="149">
        <f t="shared" si="16"/>
        <v>2</v>
      </c>
      <c r="H26" s="149">
        <f t="shared" si="16"/>
        <v>3</v>
      </c>
      <c r="I26" s="149">
        <f t="shared" si="16"/>
        <v>2</v>
      </c>
      <c r="J26" s="149">
        <f t="shared" si="16"/>
        <v>12</v>
      </c>
      <c r="K26" s="149">
        <f t="shared" si="16"/>
        <v>13</v>
      </c>
      <c r="L26" s="149">
        <f t="shared" si="16"/>
        <v>2</v>
      </c>
      <c r="M26" s="149">
        <f t="shared" si="16"/>
        <v>3</v>
      </c>
      <c r="N26" s="149">
        <f t="shared" si="16"/>
        <v>2</v>
      </c>
      <c r="O26" s="149">
        <f t="shared" si="16"/>
        <v>4</v>
      </c>
      <c r="P26" s="149">
        <f t="shared" si="16"/>
        <v>2</v>
      </c>
      <c r="Q26" s="149">
        <f t="shared" si="16"/>
        <v>10</v>
      </c>
      <c r="R26" s="149">
        <f t="shared" si="16"/>
        <v>12</v>
      </c>
      <c r="S26" s="149">
        <f t="shared" si="16"/>
        <v>2</v>
      </c>
      <c r="T26" s="149">
        <f t="shared" si="16"/>
        <v>2</v>
      </c>
      <c r="U26" s="149">
        <f t="shared" si="16"/>
        <v>4</v>
      </c>
      <c r="V26" s="149">
        <f t="shared" si="16"/>
        <v>2</v>
      </c>
      <c r="W26" s="149">
        <f t="shared" si="16"/>
        <v>3</v>
      </c>
      <c r="X26" s="149">
        <f t="shared" si="16"/>
        <v>12</v>
      </c>
      <c r="Y26" s="149">
        <f t="shared" si="16"/>
        <v>13</v>
      </c>
      <c r="Z26" s="149">
        <f t="shared" si="16"/>
        <v>11</v>
      </c>
      <c r="AA26" s="149">
        <f t="shared" si="16"/>
        <v>11</v>
      </c>
      <c r="AB26" s="149">
        <f t="shared" si="16"/>
        <v>2</v>
      </c>
      <c r="AC26" s="149">
        <f t="shared" si="16"/>
        <v>3</v>
      </c>
      <c r="AD26" s="149">
        <f t="shared" si="16"/>
        <v>2</v>
      </c>
      <c r="AE26" s="149">
        <f t="shared" si="16"/>
        <v>9</v>
      </c>
      <c r="AF26" s="149">
        <f t="shared" si="16"/>
        <v>11</v>
      </c>
      <c r="AG26" s="15">
        <f t="shared" si="16"/>
        <v>2</v>
      </c>
      <c r="AH26" s="89" t="s">
        <v>7</v>
      </c>
      <c r="AI26" s="61"/>
      <c r="AJ26" s="61"/>
      <c r="AK26" s="61"/>
      <c r="AL26" s="61"/>
      <c r="AM26" s="61"/>
      <c r="AN26" s="61"/>
      <c r="AO26" s="61"/>
      <c r="AP26" s="61"/>
      <c r="AQ26" s="61"/>
    </row>
    <row r="27" spans="1:43" ht="19.5" x14ac:dyDescent="0.25">
      <c r="A27" s="17"/>
      <c r="B27" s="159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54"/>
      <c r="Z27" s="55"/>
      <c r="AA27" s="49"/>
      <c r="AB27" s="49"/>
      <c r="AC27" s="49"/>
      <c r="AD27" s="49"/>
      <c r="AE27" s="49"/>
      <c r="AF27" s="49"/>
      <c r="AG27" s="49"/>
      <c r="AH27" s="4"/>
      <c r="AI27" s="61"/>
      <c r="AJ27" s="61"/>
      <c r="AK27" s="61"/>
      <c r="AL27" s="61"/>
      <c r="AM27" s="61"/>
      <c r="AN27" s="61"/>
      <c r="AO27" s="61"/>
      <c r="AP27" s="61"/>
      <c r="AQ27" s="61"/>
    </row>
    <row r="28" spans="1:43" ht="18.75" x14ac:dyDescent="0.25">
      <c r="A28" s="18"/>
      <c r="B28" s="160" t="s">
        <v>24</v>
      </c>
      <c r="C28" s="20"/>
      <c r="D28" s="20"/>
      <c r="E28" s="18"/>
      <c r="F28" s="18"/>
      <c r="G28" s="18"/>
      <c r="H28" s="18"/>
      <c r="I28" s="41"/>
      <c r="J28" s="18"/>
      <c r="K28" s="18"/>
      <c r="L28" s="18"/>
      <c r="M28" s="18"/>
      <c r="N28" s="18"/>
      <c r="O28" s="18"/>
      <c r="P28" s="49"/>
      <c r="Q28" s="49"/>
      <c r="R28" s="49"/>
      <c r="S28" s="22"/>
      <c r="T28" s="18"/>
      <c r="U28" s="49"/>
      <c r="V28" s="49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4"/>
      <c r="AI28" s="61"/>
      <c r="AJ28" s="61"/>
      <c r="AK28" s="61"/>
      <c r="AL28" s="61"/>
      <c r="AM28" s="61"/>
      <c r="AN28" s="61"/>
      <c r="AO28" s="61"/>
      <c r="AP28" s="61"/>
      <c r="AQ28" s="61"/>
    </row>
    <row r="29" spans="1:43" ht="18.75" x14ac:dyDescent="0.25">
      <c r="A29" s="18"/>
      <c r="B29" s="161" t="s">
        <v>25</v>
      </c>
      <c r="C29" s="22"/>
      <c r="D29" s="22"/>
      <c r="E29" s="22"/>
      <c r="F29" s="22"/>
      <c r="G29" s="22"/>
      <c r="H29" s="22"/>
      <c r="I29" s="42"/>
      <c r="J29" s="22"/>
      <c r="K29" s="22"/>
      <c r="L29" s="22"/>
      <c r="M29" s="22"/>
      <c r="N29" s="22"/>
      <c r="O29" s="22"/>
      <c r="P29" s="49"/>
      <c r="Q29" s="49"/>
      <c r="R29" s="49"/>
      <c r="S29" s="22"/>
      <c r="T29" s="22"/>
      <c r="U29" s="49"/>
      <c r="V29" s="49"/>
      <c r="W29" s="22"/>
      <c r="X29" s="56"/>
      <c r="Y29" s="22"/>
      <c r="Z29" s="22"/>
      <c r="AA29" s="22"/>
      <c r="AB29" s="22"/>
      <c r="AC29" s="22"/>
      <c r="AD29" s="49"/>
      <c r="AE29" s="49"/>
      <c r="AF29" s="100"/>
      <c r="AG29" s="104"/>
      <c r="AH29" s="4"/>
      <c r="AI29" s="61"/>
      <c r="AJ29" s="61"/>
      <c r="AK29" s="61"/>
      <c r="AL29" s="61"/>
      <c r="AM29" s="61"/>
      <c r="AN29" s="61"/>
      <c r="AO29" s="61"/>
      <c r="AP29" s="61"/>
      <c r="AQ29" s="61"/>
    </row>
    <row r="30" spans="1:43" ht="15.75" x14ac:dyDescent="0.25">
      <c r="A30" s="18"/>
      <c r="B30" s="59" t="s">
        <v>26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4"/>
      <c r="Q30" s="4"/>
      <c r="R30" s="4"/>
      <c r="S30" s="22"/>
      <c r="T30" s="22"/>
      <c r="U30" s="4"/>
      <c r="V30" s="4"/>
      <c r="W30" s="57"/>
      <c r="X30" s="58"/>
      <c r="Y30" s="57"/>
      <c r="Z30" s="57"/>
      <c r="AA30" s="57"/>
      <c r="AB30" s="57"/>
      <c r="AC30" s="4"/>
      <c r="AD30" s="4"/>
      <c r="AE30" s="4"/>
      <c r="AF30" s="100"/>
      <c r="AG30" s="104"/>
      <c r="AH30" s="4"/>
      <c r="AI30" s="61"/>
      <c r="AJ30" s="61"/>
      <c r="AK30" s="61"/>
      <c r="AL30" s="61"/>
      <c r="AM30" s="61"/>
      <c r="AN30" s="61"/>
      <c r="AO30" s="61"/>
      <c r="AP30" s="61"/>
      <c r="AQ30" s="61"/>
    </row>
    <row r="31" spans="1:43" ht="15.75" x14ac:dyDescent="0.25">
      <c r="A31" s="18"/>
      <c r="B31" s="61" t="s">
        <v>27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4"/>
      <c r="Q31" s="4"/>
      <c r="R31" s="4"/>
      <c r="S31" s="22"/>
      <c r="T31" s="22"/>
      <c r="U31" s="4"/>
      <c r="V31" s="4"/>
      <c r="W31" s="59"/>
      <c r="X31" s="59"/>
      <c r="Y31" s="4"/>
      <c r="Z31" s="4"/>
      <c r="AA31" s="4"/>
      <c r="AB31" s="4"/>
      <c r="AC31" s="4"/>
      <c r="AD31" s="4"/>
      <c r="AE31" s="4"/>
      <c r="AF31" s="100"/>
      <c r="AG31" s="104"/>
      <c r="AH31" s="4"/>
      <c r="AI31" s="61"/>
      <c r="AJ31" s="61"/>
      <c r="AK31" s="61"/>
      <c r="AL31" s="61"/>
      <c r="AM31" s="61"/>
      <c r="AN31" s="61"/>
      <c r="AO31" s="61"/>
      <c r="AP31" s="61"/>
      <c r="AQ31" s="61"/>
    </row>
    <row r="32" spans="1:43" ht="15.75" x14ac:dyDescent="0.25">
      <c r="A32" s="18"/>
      <c r="B32" s="61" t="s">
        <v>28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4"/>
      <c r="Q32" s="4"/>
      <c r="R32" s="4"/>
      <c r="S32" s="22"/>
      <c r="T32" s="22"/>
      <c r="U32" s="4"/>
      <c r="V32" s="4"/>
      <c r="W32" s="59"/>
      <c r="X32" s="59"/>
      <c r="Y32" s="4"/>
      <c r="Z32" s="4"/>
      <c r="AA32" s="4"/>
      <c r="AB32" s="4"/>
      <c r="AC32" s="4"/>
      <c r="AD32" s="4"/>
      <c r="AE32" s="4"/>
      <c r="AF32" s="100"/>
      <c r="AG32" s="104"/>
      <c r="AH32" s="4"/>
      <c r="AI32" s="61"/>
      <c r="AJ32" s="61"/>
      <c r="AK32" s="61"/>
      <c r="AL32" s="61"/>
      <c r="AM32" s="61"/>
      <c r="AN32" s="61"/>
      <c r="AO32" s="61"/>
      <c r="AP32" s="61"/>
      <c r="AQ32" s="61"/>
    </row>
    <row r="33" spans="1:43" ht="15.75" x14ac:dyDescent="0.25">
      <c r="A33" s="18"/>
      <c r="B33" s="162" t="s">
        <v>29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4"/>
      <c r="Q33" s="4"/>
      <c r="R33" s="4"/>
      <c r="S33" s="22"/>
      <c r="T33" s="22"/>
      <c r="U33" s="4"/>
      <c r="V33" s="4"/>
      <c r="W33" s="59"/>
      <c r="X33" s="59"/>
      <c r="Y33" s="4"/>
      <c r="Z33" s="4"/>
      <c r="AA33" s="4"/>
      <c r="AB33" s="4"/>
      <c r="AC33" s="4"/>
      <c r="AD33" s="4"/>
      <c r="AE33" s="4"/>
      <c r="AF33" s="100"/>
      <c r="AG33" s="104"/>
      <c r="AH33" s="4"/>
      <c r="AI33" s="61"/>
      <c r="AJ33" s="61"/>
      <c r="AK33" s="61"/>
      <c r="AL33" s="61"/>
      <c r="AM33" s="61"/>
      <c r="AN33" s="61"/>
      <c r="AO33" s="61"/>
      <c r="AP33" s="61"/>
      <c r="AQ33" s="61"/>
    </row>
    <row r="34" spans="1:43" ht="15.75" x14ac:dyDescent="0.25">
      <c r="A34" s="18"/>
      <c r="B34" s="162" t="s">
        <v>30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4"/>
      <c r="Q34" s="4"/>
      <c r="R34" s="4"/>
      <c r="S34" s="22"/>
      <c r="T34" s="22"/>
      <c r="U34" s="4"/>
      <c r="V34" s="4"/>
      <c r="W34" s="59"/>
      <c r="X34" s="59"/>
      <c r="Y34" s="4"/>
      <c r="Z34" s="4"/>
      <c r="AA34" s="4"/>
      <c r="AB34" s="4"/>
      <c r="AC34" s="4"/>
      <c r="AD34" s="4"/>
      <c r="AE34" s="4"/>
      <c r="AF34" s="100"/>
      <c r="AG34" s="104"/>
      <c r="AH34" s="4"/>
      <c r="AI34" s="61"/>
      <c r="AJ34" s="61"/>
      <c r="AK34" s="61"/>
      <c r="AL34" s="61"/>
      <c r="AM34" s="61"/>
      <c r="AN34" s="61"/>
      <c r="AO34" s="61"/>
      <c r="AP34" s="61"/>
      <c r="AQ34" s="61"/>
    </row>
    <row r="35" spans="1:43" ht="15.75" x14ac:dyDescent="0.25">
      <c r="A35" s="18"/>
      <c r="B35" s="162" t="s">
        <v>31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4"/>
      <c r="Q35" s="4"/>
      <c r="R35" s="4"/>
      <c r="S35" s="22"/>
      <c r="T35" s="22"/>
      <c r="U35" s="4"/>
      <c r="V35" s="4"/>
      <c r="W35" s="59"/>
      <c r="X35" s="59"/>
      <c r="Y35" s="4"/>
      <c r="Z35" s="4"/>
      <c r="AA35" s="4"/>
      <c r="AB35" s="4"/>
      <c r="AC35" s="4"/>
      <c r="AD35" s="4"/>
      <c r="AE35" s="4"/>
      <c r="AF35" s="100"/>
      <c r="AG35" s="104"/>
      <c r="AH35" s="4"/>
      <c r="AI35" s="61"/>
      <c r="AJ35" s="61"/>
      <c r="AK35" s="61"/>
      <c r="AL35" s="61"/>
      <c r="AM35" s="61"/>
      <c r="AN35" s="61"/>
      <c r="AO35" s="61"/>
      <c r="AP35" s="61"/>
      <c r="AQ35" s="61"/>
    </row>
    <row r="36" spans="1:43" ht="15.75" x14ac:dyDescent="0.25">
      <c r="A36" s="18"/>
      <c r="B36" s="162" t="s">
        <v>32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4"/>
      <c r="Q36" s="4"/>
      <c r="R36" s="4"/>
      <c r="S36" s="22"/>
      <c r="T36" s="22"/>
      <c r="U36" s="4"/>
      <c r="V36" s="4"/>
      <c r="W36" s="59"/>
      <c r="X36" s="59"/>
      <c r="Y36" s="4"/>
      <c r="Z36" s="4"/>
      <c r="AA36" s="4"/>
      <c r="AB36" s="4"/>
      <c r="AC36" s="4"/>
      <c r="AD36" s="4"/>
      <c r="AE36" s="4"/>
      <c r="AF36" s="100"/>
      <c r="AG36" s="104"/>
      <c r="AH36" s="4"/>
      <c r="AI36" s="61"/>
      <c r="AJ36" s="61"/>
      <c r="AK36" s="61"/>
      <c r="AL36" s="61"/>
      <c r="AM36" s="61"/>
      <c r="AN36" s="61"/>
      <c r="AO36" s="61"/>
      <c r="AP36" s="61"/>
      <c r="AQ36" s="61"/>
    </row>
    <row r="37" spans="1:43" ht="15.75" x14ac:dyDescent="0.25">
      <c r="A37" s="18"/>
      <c r="B37" s="162" t="s">
        <v>33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4"/>
      <c r="Q37" s="4"/>
      <c r="R37" s="4"/>
      <c r="S37" s="22"/>
      <c r="T37" s="22"/>
      <c r="U37" s="4"/>
      <c r="V37" s="4"/>
      <c r="W37" s="59"/>
      <c r="X37" s="59"/>
      <c r="Y37" s="4"/>
      <c r="Z37" s="4"/>
      <c r="AA37" s="4"/>
      <c r="AB37" s="4"/>
      <c r="AC37" s="4"/>
      <c r="AD37" s="4"/>
      <c r="AE37" s="4"/>
      <c r="AF37" s="100"/>
      <c r="AG37" s="104"/>
      <c r="AH37" s="4"/>
      <c r="AI37" s="61"/>
      <c r="AJ37" s="61"/>
      <c r="AK37" s="61"/>
      <c r="AL37" s="61"/>
      <c r="AM37" s="61"/>
      <c r="AN37" s="61"/>
      <c r="AO37" s="61"/>
      <c r="AP37" s="61"/>
      <c r="AQ37" s="61"/>
    </row>
    <row r="38" spans="1:43" ht="19.5" x14ac:dyDescent="0.25">
      <c r="A38" s="18"/>
      <c r="B38" s="163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4"/>
      <c r="S38" s="22"/>
      <c r="T38" s="18"/>
      <c r="U38" s="4"/>
      <c r="V38" s="4"/>
      <c r="W38" s="59"/>
      <c r="X38" s="59"/>
      <c r="Y38" s="4"/>
      <c r="Z38" s="4"/>
      <c r="AA38" s="4"/>
      <c r="AB38" s="4"/>
      <c r="AC38" s="4"/>
      <c r="AD38" s="4"/>
      <c r="AE38" s="4"/>
      <c r="AF38" s="100"/>
      <c r="AG38" s="104"/>
      <c r="AH38" s="4"/>
      <c r="AI38" s="61"/>
      <c r="AJ38" s="61"/>
      <c r="AK38" s="61"/>
      <c r="AL38" s="61"/>
      <c r="AM38" s="61"/>
      <c r="AN38" s="61"/>
      <c r="AO38" s="61"/>
      <c r="AP38" s="61"/>
      <c r="AQ38" s="61"/>
    </row>
    <row r="39" spans="1:43" ht="15.75" x14ac:dyDescent="0.25">
      <c r="A39" s="27"/>
      <c r="B39" s="27" t="s">
        <v>34</v>
      </c>
      <c r="C39" s="27"/>
      <c r="D39" s="27"/>
      <c r="E39" s="27"/>
      <c r="F39" s="27"/>
      <c r="G39" s="27"/>
      <c r="H39" s="27"/>
      <c r="I39" s="27"/>
      <c r="J39" s="27"/>
      <c r="K39" s="27"/>
      <c r="L39" s="43"/>
      <c r="M39" s="44"/>
      <c r="N39" s="45"/>
      <c r="O39" s="50"/>
      <c r="P39" s="50"/>
      <c r="Q39" s="50"/>
      <c r="R39" s="50"/>
      <c r="S39" s="50"/>
      <c r="T39" s="46"/>
      <c r="U39" s="29"/>
      <c r="V39" s="29" t="s">
        <v>82</v>
      </c>
      <c r="W39" s="32"/>
      <c r="X39" s="32"/>
      <c r="Y39" s="32"/>
      <c r="Z39" s="46"/>
      <c r="AA39" s="46"/>
      <c r="AB39" s="46"/>
      <c r="AC39" s="46"/>
      <c r="AD39" s="46"/>
      <c r="AE39" s="46"/>
      <c r="AF39" s="100"/>
      <c r="AG39" s="104"/>
      <c r="AH39" s="46"/>
      <c r="AI39" s="61"/>
      <c r="AJ39" s="61"/>
      <c r="AK39" s="61"/>
      <c r="AL39" s="61"/>
      <c r="AM39" s="61"/>
      <c r="AN39" s="61"/>
      <c r="AO39" s="61"/>
      <c r="AP39" s="61"/>
      <c r="AQ39" s="61"/>
    </row>
    <row r="40" spans="1:43" ht="18.75" x14ac:dyDescent="0.25">
      <c r="A40" s="29"/>
      <c r="B40" s="164" t="s">
        <v>36</v>
      </c>
      <c r="C40" s="31"/>
      <c r="D40" s="31"/>
      <c r="E40" s="32"/>
      <c r="F40" s="29"/>
      <c r="G40" s="46"/>
      <c r="H40" s="29"/>
      <c r="I40" s="32"/>
      <c r="J40" s="32"/>
      <c r="K40" s="31"/>
      <c r="L40" s="43"/>
      <c r="M40" s="44"/>
      <c r="N40" s="47"/>
      <c r="O40" s="32"/>
      <c r="P40" s="46"/>
      <c r="Q40" s="46"/>
      <c r="R40" s="46"/>
      <c r="S40" s="46"/>
      <c r="T40" s="46"/>
      <c r="U40" s="46"/>
      <c r="V40" s="31" t="s">
        <v>37</v>
      </c>
      <c r="W40" s="32"/>
      <c r="X40" s="32"/>
      <c r="Y40" s="32"/>
      <c r="Z40" s="46"/>
      <c r="AA40" s="46"/>
      <c r="AB40" s="46"/>
      <c r="AC40" s="46"/>
      <c r="AD40" s="46"/>
      <c r="AE40" s="46"/>
      <c r="AF40" s="4"/>
      <c r="AG40" s="4"/>
      <c r="AH40" s="46"/>
      <c r="AI40" s="61"/>
      <c r="AJ40" s="61"/>
      <c r="AK40" s="61"/>
      <c r="AL40" s="61"/>
      <c r="AM40" s="61"/>
      <c r="AN40" s="61"/>
      <c r="AO40" s="61"/>
      <c r="AP40" s="61"/>
      <c r="AQ40" s="61"/>
    </row>
    <row r="41" spans="1:43" ht="18.75" x14ac:dyDescent="0.25">
      <c r="A41" s="27"/>
      <c r="B41" s="164"/>
      <c r="C41" s="31"/>
      <c r="D41" s="31"/>
      <c r="E41" s="29"/>
      <c r="F41" s="29"/>
      <c r="G41" s="46"/>
      <c r="H41" s="29"/>
      <c r="I41" s="32"/>
      <c r="J41" s="32"/>
      <c r="K41" s="31"/>
      <c r="L41" s="43"/>
      <c r="M41" s="44"/>
      <c r="N41" s="47"/>
      <c r="O41" s="31"/>
      <c r="P41" s="51"/>
      <c r="Q41" s="51"/>
      <c r="R41" s="51"/>
      <c r="S41" s="46"/>
      <c r="T41" s="46"/>
      <c r="U41" s="46"/>
      <c r="V41" s="31"/>
      <c r="W41" s="32"/>
      <c r="X41" s="32"/>
      <c r="Y41" s="32"/>
      <c r="Z41" s="46"/>
      <c r="AA41" s="46"/>
      <c r="AB41" s="46"/>
      <c r="AC41" s="46"/>
      <c r="AD41" s="46"/>
      <c r="AE41" s="46"/>
      <c r="AF41" s="46"/>
      <c r="AG41" s="46"/>
      <c r="AH41" s="46"/>
      <c r="AI41" s="61"/>
      <c r="AJ41" s="61"/>
      <c r="AK41" s="61"/>
      <c r="AL41" s="61"/>
      <c r="AM41" s="61"/>
      <c r="AN41" s="61"/>
      <c r="AO41" s="61"/>
      <c r="AP41" s="61"/>
      <c r="AQ41" s="61"/>
    </row>
    <row r="42" spans="1:43" ht="18.75" x14ac:dyDescent="0.25">
      <c r="A42" s="33"/>
      <c r="B42" s="164"/>
      <c r="C42" s="31"/>
      <c r="D42" s="31"/>
      <c r="E42" s="29"/>
      <c r="F42" s="29"/>
      <c r="G42" s="46"/>
      <c r="H42" s="29"/>
      <c r="I42" s="32"/>
      <c r="J42" s="32"/>
      <c r="K42" s="31"/>
      <c r="L42" s="43"/>
      <c r="M42" s="44"/>
      <c r="N42" s="47"/>
      <c r="O42" s="31"/>
      <c r="P42" s="51"/>
      <c r="Q42" s="51"/>
      <c r="R42" s="51"/>
      <c r="S42" s="46"/>
      <c r="T42" s="46"/>
      <c r="U42" s="46"/>
      <c r="V42" s="29"/>
      <c r="W42" s="32"/>
      <c r="X42" s="32"/>
      <c r="Y42" s="32"/>
      <c r="Z42" s="46"/>
      <c r="AA42" s="46"/>
      <c r="AB42" s="46"/>
      <c r="AC42" s="46"/>
      <c r="AD42" s="46"/>
      <c r="AE42" s="46"/>
      <c r="AF42" s="46"/>
      <c r="AG42" s="46"/>
      <c r="AH42" s="46"/>
      <c r="AI42" s="61"/>
      <c r="AJ42" s="61"/>
      <c r="AK42" s="61"/>
      <c r="AL42" s="61"/>
      <c r="AM42" s="61"/>
      <c r="AN42" s="61"/>
      <c r="AO42" s="61"/>
      <c r="AP42" s="61"/>
      <c r="AQ42" s="61"/>
    </row>
    <row r="43" spans="1:43" ht="19.5" x14ac:dyDescent="0.3">
      <c r="A43" s="34"/>
      <c r="B43" s="165"/>
      <c r="C43" s="31"/>
      <c r="D43" s="31"/>
      <c r="E43" s="31"/>
      <c r="F43" s="29"/>
      <c r="G43" s="46"/>
      <c r="H43" s="29"/>
      <c r="I43" s="32"/>
      <c r="J43" s="32"/>
      <c r="K43" s="32"/>
      <c r="L43" s="29"/>
      <c r="M43" s="46"/>
      <c r="N43" s="46"/>
      <c r="O43" s="31"/>
      <c r="P43" s="51"/>
      <c r="Q43" s="51"/>
      <c r="R43" s="51"/>
      <c r="S43" s="46"/>
      <c r="T43" s="46"/>
      <c r="U43" s="46"/>
      <c r="V43" s="52"/>
      <c r="W43" s="32"/>
      <c r="X43" s="32"/>
      <c r="Y43" s="32"/>
      <c r="Z43" s="46"/>
      <c r="AA43" s="46"/>
      <c r="AB43" s="46"/>
      <c r="AC43" s="46"/>
      <c r="AD43" s="46"/>
      <c r="AE43" s="46"/>
      <c r="AF43" s="46"/>
      <c r="AG43" s="46"/>
      <c r="AH43" s="46"/>
      <c r="AI43" s="61"/>
      <c r="AJ43" s="61"/>
      <c r="AK43" s="61"/>
      <c r="AL43" s="61"/>
      <c r="AM43" s="61"/>
      <c r="AN43" s="61"/>
      <c r="AO43" s="61"/>
      <c r="AP43" s="61"/>
      <c r="AQ43" s="61"/>
    </row>
    <row r="44" spans="1:43" ht="15.75" x14ac:dyDescent="0.25">
      <c r="A44" s="34"/>
      <c r="B44" s="52" t="s">
        <v>62</v>
      </c>
      <c r="C44" s="32"/>
      <c r="D44" s="32"/>
      <c r="E44" s="29"/>
      <c r="F44" s="34"/>
      <c r="G44" s="46"/>
      <c r="H44" s="34"/>
      <c r="I44" s="32"/>
      <c r="J44" s="32"/>
      <c r="K44" s="32"/>
      <c r="L44" s="29"/>
      <c r="M44" s="46"/>
      <c r="N44" s="46"/>
      <c r="O44" s="32"/>
      <c r="P44" s="46"/>
      <c r="Q44" s="46"/>
      <c r="R44" s="51"/>
      <c r="S44" s="46"/>
      <c r="T44" s="46"/>
      <c r="U44" s="46"/>
      <c r="V44" s="52" t="s">
        <v>47</v>
      </c>
      <c r="W44" s="32"/>
      <c r="X44" s="32"/>
      <c r="Y44" s="60"/>
      <c r="Z44" s="46"/>
      <c r="AA44" s="46"/>
      <c r="AB44" s="46"/>
      <c r="AC44" s="46"/>
      <c r="AD44" s="46"/>
      <c r="AE44" s="46"/>
      <c r="AF44" s="46"/>
      <c r="AG44" s="46"/>
      <c r="AH44" s="46"/>
      <c r="AI44" s="61"/>
      <c r="AJ44" s="61"/>
      <c r="AK44" s="61"/>
      <c r="AL44" s="61"/>
      <c r="AM44" s="61"/>
      <c r="AN44" s="61"/>
      <c r="AO44" s="61"/>
      <c r="AP44" s="61"/>
      <c r="AQ44" s="61"/>
    </row>
    <row r="45" spans="1:43" ht="15.75" x14ac:dyDescent="0.25">
      <c r="A45" s="31"/>
      <c r="B45" s="31" t="s">
        <v>63</v>
      </c>
      <c r="C45" s="32"/>
      <c r="D45" s="32"/>
      <c r="E45" s="32"/>
      <c r="F45" s="31"/>
      <c r="G45" s="32"/>
      <c r="H45" s="31"/>
      <c r="I45" s="32"/>
      <c r="J45" s="32"/>
      <c r="K45" s="32"/>
      <c r="L45" s="32"/>
      <c r="M45" s="31"/>
      <c r="N45" s="33"/>
      <c r="O45" s="32"/>
      <c r="P45" s="32"/>
      <c r="Q45" s="32"/>
      <c r="R45" s="46"/>
      <c r="S45" s="46"/>
      <c r="T45" s="46"/>
      <c r="U45" s="46"/>
      <c r="V45" s="31" t="s">
        <v>48</v>
      </c>
      <c r="W45" s="32"/>
      <c r="X45" s="32"/>
      <c r="Y45" s="32"/>
      <c r="Z45" s="46"/>
      <c r="AA45" s="46"/>
      <c r="AB45" s="46"/>
      <c r="AC45" s="46"/>
      <c r="AD45" s="46"/>
      <c r="AE45" s="46"/>
      <c r="AF45" s="46"/>
      <c r="AG45" s="46"/>
      <c r="AH45" s="46"/>
      <c r="AI45" s="61"/>
      <c r="AJ45" s="61"/>
      <c r="AK45" s="61"/>
      <c r="AL45" s="61"/>
      <c r="AM45" s="61"/>
      <c r="AN45" s="61"/>
      <c r="AO45" s="61"/>
      <c r="AP45" s="61"/>
      <c r="AQ45" s="61"/>
    </row>
    <row r="46" spans="1:43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61"/>
      <c r="AJ46" s="61"/>
      <c r="AK46" s="61"/>
      <c r="AL46" s="61"/>
      <c r="AM46" s="61"/>
      <c r="AN46" s="61"/>
      <c r="AO46" s="61"/>
      <c r="AP46" s="61"/>
      <c r="AQ46" s="61"/>
    </row>
  </sheetData>
  <mergeCells count="2">
    <mergeCell ref="A1:AH1"/>
    <mergeCell ref="A2:AH2"/>
  </mergeCells>
  <printOptions horizontalCentered="1"/>
  <pageMargins left="0" right="0" top="0.7" bottom="0.63" header="0.31496062992126" footer="0.31496062992126"/>
  <pageSetup paperSize="9" scale="67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Q45"/>
  <sheetViews>
    <sheetView showGridLines="0" topLeftCell="B1" zoomScale="85" zoomScaleNormal="85" workbookViewId="0">
      <selection activeCell="AJ13" sqref="AJ13"/>
    </sheetView>
  </sheetViews>
  <sheetFormatPr defaultColWidth="9" defaultRowHeight="15" x14ac:dyDescent="0.25"/>
  <cols>
    <col min="1" max="1" width="4.42578125" customWidth="1"/>
    <col min="2" max="2" width="41.7109375" customWidth="1"/>
    <col min="3" max="31" width="4" customWidth="1"/>
    <col min="32" max="33" width="3.85546875" customWidth="1"/>
    <col min="34" max="34" width="16.7109375" customWidth="1"/>
    <col min="35" max="35" width="4.7109375" customWidth="1"/>
    <col min="36" max="37" width="5" customWidth="1"/>
    <col min="38" max="38" width="6.5703125" customWidth="1"/>
    <col min="39" max="39" width="5" customWidth="1"/>
  </cols>
  <sheetData>
    <row r="1" spans="1:43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61"/>
      <c r="AJ1" s="61"/>
      <c r="AK1" s="61"/>
      <c r="AL1" s="61"/>
      <c r="AM1" s="61"/>
      <c r="AN1" s="61"/>
      <c r="AO1" s="61"/>
      <c r="AP1" s="61"/>
      <c r="AQ1" s="61"/>
    </row>
    <row r="2" spans="1:43" ht="20.25" x14ac:dyDescent="0.25">
      <c r="A2" s="318" t="s">
        <v>84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61"/>
      <c r="AJ2" s="61"/>
      <c r="AK2" s="61"/>
      <c r="AL2" s="61"/>
      <c r="AM2" s="61"/>
      <c r="AN2" s="61"/>
      <c r="AO2" s="61"/>
      <c r="AP2" s="61"/>
      <c r="AQ2" s="61"/>
    </row>
    <row r="3" spans="1:43" ht="23.25" x14ac:dyDescent="0.25">
      <c r="A3" s="4"/>
      <c r="B3" s="153"/>
      <c r="C3" s="5"/>
      <c r="D3" s="5"/>
      <c r="E3" s="131"/>
      <c r="F3" s="5"/>
      <c r="G3" s="131"/>
      <c r="H3" s="5"/>
      <c r="I3" s="5"/>
      <c r="J3" s="5"/>
      <c r="K3" s="5"/>
      <c r="L3" s="137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/>
      <c r="AA3" s="4"/>
      <c r="AB3" s="4"/>
      <c r="AC3" s="4"/>
      <c r="AD3" s="4"/>
      <c r="AE3" s="4"/>
      <c r="AF3" s="4"/>
      <c r="AG3" s="4"/>
      <c r="AH3" s="4"/>
      <c r="AI3" s="63"/>
      <c r="AJ3" s="63"/>
      <c r="AK3" s="63"/>
      <c r="AL3" s="63"/>
      <c r="AM3" s="63"/>
      <c r="AN3" s="63"/>
      <c r="AO3" s="63"/>
      <c r="AP3" s="63"/>
      <c r="AQ3" s="63"/>
    </row>
    <row r="4" spans="1:43" ht="18.75" x14ac:dyDescent="0.25">
      <c r="A4" s="132" t="s">
        <v>2</v>
      </c>
      <c r="B4" s="154" t="s">
        <v>3</v>
      </c>
      <c r="C4" s="101">
        <v>1</v>
      </c>
      <c r="D4" s="7">
        <v>2</v>
      </c>
      <c r="E4" s="7">
        <v>3</v>
      </c>
      <c r="F4" s="7">
        <v>4</v>
      </c>
      <c r="G4" s="101">
        <v>5</v>
      </c>
      <c r="H4" s="101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101">
        <v>12</v>
      </c>
      <c r="O4" s="101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101">
        <v>19</v>
      </c>
      <c r="V4" s="101">
        <v>20</v>
      </c>
      <c r="W4" s="7">
        <v>21</v>
      </c>
      <c r="X4" s="7">
        <v>22</v>
      </c>
      <c r="Y4" s="7">
        <v>23</v>
      </c>
      <c r="Z4" s="7">
        <v>24</v>
      </c>
      <c r="AA4" s="7">
        <v>25</v>
      </c>
      <c r="AB4" s="101">
        <v>26</v>
      </c>
      <c r="AC4" s="101">
        <v>27</v>
      </c>
      <c r="AD4" s="7">
        <v>28</v>
      </c>
      <c r="AE4" s="7">
        <v>29</v>
      </c>
      <c r="AF4" s="7">
        <v>30</v>
      </c>
      <c r="AG4" s="7">
        <v>31</v>
      </c>
      <c r="AH4" s="65" t="s">
        <v>4</v>
      </c>
      <c r="AI4" s="124" t="s">
        <v>5</v>
      </c>
      <c r="AJ4" s="124" t="s">
        <v>6</v>
      </c>
      <c r="AK4" s="124" t="s">
        <v>7</v>
      </c>
      <c r="AL4" s="124" t="s">
        <v>5</v>
      </c>
      <c r="AM4" s="124" t="s">
        <v>6</v>
      </c>
      <c r="AN4" s="124" t="s">
        <v>8</v>
      </c>
      <c r="AO4" s="124" t="s">
        <v>9</v>
      </c>
      <c r="AP4" s="124" t="s">
        <v>10</v>
      </c>
      <c r="AQ4" s="95"/>
    </row>
    <row r="5" spans="1:43" ht="18.75" x14ac:dyDescent="0.25">
      <c r="A5" s="134">
        <v>1</v>
      </c>
      <c r="B5" s="155" t="s">
        <v>66</v>
      </c>
      <c r="C5" s="101" t="s">
        <v>5</v>
      </c>
      <c r="D5" s="7" t="s">
        <v>7</v>
      </c>
      <c r="E5" s="7" t="s">
        <v>5</v>
      </c>
      <c r="F5" s="7" t="s">
        <v>5</v>
      </c>
      <c r="G5" s="101" t="s">
        <v>7</v>
      </c>
      <c r="H5" s="101" t="s">
        <v>5</v>
      </c>
      <c r="I5" s="7" t="s">
        <v>7</v>
      </c>
      <c r="J5" s="7" t="s">
        <v>5</v>
      </c>
      <c r="K5" s="7" t="s">
        <v>5</v>
      </c>
      <c r="L5" s="7" t="s">
        <v>5</v>
      </c>
      <c r="M5" s="7" t="s">
        <v>5</v>
      </c>
      <c r="N5" s="101" t="s">
        <v>5</v>
      </c>
      <c r="O5" s="101" t="s">
        <v>7</v>
      </c>
      <c r="P5" s="7" t="s">
        <v>5</v>
      </c>
      <c r="Q5" s="7" t="s">
        <v>5</v>
      </c>
      <c r="R5" s="7" t="s">
        <v>5</v>
      </c>
      <c r="S5" s="7" t="s">
        <v>7</v>
      </c>
      <c r="T5" s="7" t="s">
        <v>5</v>
      </c>
      <c r="U5" s="101" t="s">
        <v>7</v>
      </c>
      <c r="V5" s="101" t="s">
        <v>5</v>
      </c>
      <c r="W5" s="7" t="s">
        <v>5</v>
      </c>
      <c r="X5" s="7" t="s">
        <v>5</v>
      </c>
      <c r="Y5" s="7" t="s">
        <v>7</v>
      </c>
      <c r="Z5" s="7" t="s">
        <v>5</v>
      </c>
      <c r="AA5" s="7" t="s">
        <v>5</v>
      </c>
      <c r="AB5" s="101" t="s">
        <v>5</v>
      </c>
      <c r="AC5" s="101" t="s">
        <v>7</v>
      </c>
      <c r="AD5" s="7" t="s">
        <v>5</v>
      </c>
      <c r="AE5" s="7" t="s">
        <v>5</v>
      </c>
      <c r="AF5" s="7" t="s">
        <v>7</v>
      </c>
      <c r="AG5" s="7" t="s">
        <v>5</v>
      </c>
      <c r="AH5" s="126" t="s">
        <v>50</v>
      </c>
      <c r="AI5" s="124">
        <f>COUNTIF($C5:$AG5,"P")</f>
        <v>22</v>
      </c>
      <c r="AJ5" s="124">
        <f>COUNTIF($C5:$AG5,"S")</f>
        <v>0</v>
      </c>
      <c r="AK5" s="124">
        <f>COUNTIF($C5:$AG5,"L")</f>
        <v>9</v>
      </c>
      <c r="AL5" s="95">
        <f>AI5*8</f>
        <v>176</v>
      </c>
      <c r="AM5" s="95">
        <f>AJ5*7</f>
        <v>0</v>
      </c>
      <c r="AN5" s="95">
        <f>AL5+AM5</f>
        <v>176</v>
      </c>
      <c r="AO5" s="95">
        <f>AN5/28</f>
        <v>6.2857142857142856</v>
      </c>
      <c r="AP5" s="95">
        <f>AN5/28</f>
        <v>6.2857142857142856</v>
      </c>
      <c r="AQ5" s="95">
        <f>12-AK5</f>
        <v>3</v>
      </c>
    </row>
    <row r="6" spans="1:43" ht="18.75" x14ac:dyDescent="0.25">
      <c r="A6" s="134">
        <v>2</v>
      </c>
      <c r="B6" s="156" t="s">
        <v>67</v>
      </c>
      <c r="C6" s="101" t="s">
        <v>7</v>
      </c>
      <c r="D6" s="7" t="s">
        <v>6</v>
      </c>
      <c r="E6" s="7" t="s">
        <v>7</v>
      </c>
      <c r="F6" s="7" t="s">
        <v>5</v>
      </c>
      <c r="G6" s="101" t="s">
        <v>5</v>
      </c>
      <c r="H6" s="101" t="s">
        <v>6</v>
      </c>
      <c r="I6" s="7" t="s">
        <v>7</v>
      </c>
      <c r="J6" s="7" t="s">
        <v>5</v>
      </c>
      <c r="K6" s="7" t="s">
        <v>5</v>
      </c>
      <c r="L6" s="7" t="s">
        <v>6</v>
      </c>
      <c r="M6" s="7" t="s">
        <v>5</v>
      </c>
      <c r="N6" s="101" t="s">
        <v>7</v>
      </c>
      <c r="O6" s="101" t="s">
        <v>5</v>
      </c>
      <c r="P6" s="7" t="s">
        <v>6</v>
      </c>
      <c r="Q6" s="7" t="s">
        <v>7</v>
      </c>
      <c r="R6" s="7" t="s">
        <v>5</v>
      </c>
      <c r="S6" s="7" t="s">
        <v>5</v>
      </c>
      <c r="T6" s="7" t="s">
        <v>6</v>
      </c>
      <c r="U6" s="101" t="s">
        <v>7</v>
      </c>
      <c r="V6" s="101" t="s">
        <v>5</v>
      </c>
      <c r="W6" s="7" t="s">
        <v>5</v>
      </c>
      <c r="X6" s="7" t="s">
        <v>6</v>
      </c>
      <c r="Y6" s="7" t="s">
        <v>7</v>
      </c>
      <c r="Z6" s="7" t="s">
        <v>5</v>
      </c>
      <c r="AA6" s="7" t="s">
        <v>5</v>
      </c>
      <c r="AB6" s="101" t="s">
        <v>6</v>
      </c>
      <c r="AC6" s="101" t="s">
        <v>7</v>
      </c>
      <c r="AD6" s="7" t="s">
        <v>5</v>
      </c>
      <c r="AE6" s="7" t="s">
        <v>5</v>
      </c>
      <c r="AF6" s="7" t="s">
        <v>6</v>
      </c>
      <c r="AG6" s="7" t="s">
        <v>7</v>
      </c>
      <c r="AH6" s="126" t="s">
        <v>50</v>
      </c>
      <c r="AI6" s="124">
        <f t="shared" ref="AI6:AI21" si="0">COUNTIF($C6:$AG6,"P")</f>
        <v>14</v>
      </c>
      <c r="AJ6" s="124">
        <f t="shared" ref="AJ6:AJ21" si="1">COUNTIF($C6:$AG6,"S")</f>
        <v>8</v>
      </c>
      <c r="AK6" s="124">
        <f t="shared" ref="AK6:AK21" si="2">COUNTIF($C6:$AG6,"L")</f>
        <v>9</v>
      </c>
      <c r="AL6" s="95">
        <f t="shared" ref="AL6:AL21" si="3">AI6*8</f>
        <v>112</v>
      </c>
      <c r="AM6" s="95">
        <f t="shared" ref="AM6:AM21" si="4">AJ6*7</f>
        <v>56</v>
      </c>
      <c r="AN6" s="95">
        <f t="shared" ref="AN6:AN21" si="5">AL6+AM6</f>
        <v>168</v>
      </c>
      <c r="AO6" s="95">
        <f t="shared" ref="AO6:AO21" si="6">AN6/30</f>
        <v>5.6</v>
      </c>
      <c r="AP6" s="95">
        <f t="shared" ref="AP6:AP21" si="7">AN6/31</f>
        <v>5.419354838709677</v>
      </c>
      <c r="AQ6" s="95">
        <f t="shared" ref="AQ6:AQ16" si="8">12-AK6</f>
        <v>3</v>
      </c>
    </row>
    <row r="7" spans="1:43" ht="18.75" x14ac:dyDescent="0.25">
      <c r="A7" s="134">
        <v>3</v>
      </c>
      <c r="B7" s="156" t="s">
        <v>68</v>
      </c>
      <c r="C7" s="101" t="s">
        <v>16</v>
      </c>
      <c r="D7" s="7" t="s">
        <v>16</v>
      </c>
      <c r="E7" s="7" t="s">
        <v>6</v>
      </c>
      <c r="F7" s="7" t="s">
        <v>7</v>
      </c>
      <c r="G7" s="101" t="s">
        <v>5</v>
      </c>
      <c r="H7" s="101" t="s">
        <v>7</v>
      </c>
      <c r="I7" s="7" t="s">
        <v>6</v>
      </c>
      <c r="J7" s="7" t="s">
        <v>7</v>
      </c>
      <c r="K7" s="7" t="s">
        <v>5</v>
      </c>
      <c r="L7" s="7" t="s">
        <v>5</v>
      </c>
      <c r="M7" s="7" t="s">
        <v>6</v>
      </c>
      <c r="N7" s="101" t="s">
        <v>7</v>
      </c>
      <c r="O7" s="101" t="s">
        <v>5</v>
      </c>
      <c r="P7" s="7" t="s">
        <v>5</v>
      </c>
      <c r="Q7" s="7" t="s">
        <v>6</v>
      </c>
      <c r="R7" s="7" t="s">
        <v>7</v>
      </c>
      <c r="S7" s="7" t="s">
        <v>5</v>
      </c>
      <c r="T7" s="7" t="s">
        <v>5</v>
      </c>
      <c r="U7" s="101" t="s">
        <v>6</v>
      </c>
      <c r="V7" s="101" t="s">
        <v>7</v>
      </c>
      <c r="W7" s="7" t="s">
        <v>5</v>
      </c>
      <c r="X7" s="7" t="s">
        <v>5</v>
      </c>
      <c r="Y7" s="7" t="s">
        <v>6</v>
      </c>
      <c r="Z7" s="7" t="s">
        <v>7</v>
      </c>
      <c r="AA7" s="7" t="s">
        <v>5</v>
      </c>
      <c r="AB7" s="101" t="s">
        <v>7</v>
      </c>
      <c r="AC7" s="101" t="s">
        <v>6</v>
      </c>
      <c r="AD7" s="7" t="s">
        <v>7</v>
      </c>
      <c r="AE7" s="7" t="s">
        <v>5</v>
      </c>
      <c r="AF7" s="7" t="s">
        <v>5</v>
      </c>
      <c r="AG7" s="7" t="s">
        <v>6</v>
      </c>
      <c r="AH7" s="126" t="s">
        <v>50</v>
      </c>
      <c r="AI7" s="124">
        <f t="shared" si="0"/>
        <v>12</v>
      </c>
      <c r="AJ7" s="124">
        <f t="shared" si="1"/>
        <v>8</v>
      </c>
      <c r="AK7" s="124">
        <f t="shared" si="2"/>
        <v>9</v>
      </c>
      <c r="AL7" s="95">
        <f t="shared" si="3"/>
        <v>96</v>
      </c>
      <c r="AM7" s="95">
        <f t="shared" si="4"/>
        <v>56</v>
      </c>
      <c r="AN7" s="95">
        <f t="shared" si="5"/>
        <v>152</v>
      </c>
      <c r="AO7" s="95">
        <f t="shared" si="6"/>
        <v>5.0666666666666664</v>
      </c>
      <c r="AP7" s="95">
        <f t="shared" si="7"/>
        <v>4.903225806451613</v>
      </c>
      <c r="AQ7" s="95">
        <f t="shared" si="8"/>
        <v>3</v>
      </c>
    </row>
    <row r="8" spans="1:43" ht="18.75" x14ac:dyDescent="0.25">
      <c r="A8" s="134">
        <v>4</v>
      </c>
      <c r="B8" s="156" t="s">
        <v>69</v>
      </c>
      <c r="C8" s="101" t="s">
        <v>6</v>
      </c>
      <c r="D8" s="7" t="s">
        <v>7</v>
      </c>
      <c r="E8" s="7" t="s">
        <v>5</v>
      </c>
      <c r="F8" s="7" t="s">
        <v>6</v>
      </c>
      <c r="G8" s="101" t="s">
        <v>7</v>
      </c>
      <c r="H8" s="101" t="s">
        <v>5</v>
      </c>
      <c r="I8" s="7" t="s">
        <v>5</v>
      </c>
      <c r="J8" s="7" t="s">
        <v>6</v>
      </c>
      <c r="K8" s="7" t="s">
        <v>7</v>
      </c>
      <c r="L8" s="7" t="s">
        <v>5</v>
      </c>
      <c r="M8" s="7" t="s">
        <v>5</v>
      </c>
      <c r="N8" s="101" t="s">
        <v>6</v>
      </c>
      <c r="O8" s="101" t="s">
        <v>7</v>
      </c>
      <c r="P8" s="7" t="s">
        <v>5</v>
      </c>
      <c r="Q8" s="7" t="s">
        <v>5</v>
      </c>
      <c r="R8" s="7" t="s">
        <v>6</v>
      </c>
      <c r="S8" s="7" t="s">
        <v>7</v>
      </c>
      <c r="T8" s="7" t="s">
        <v>5</v>
      </c>
      <c r="U8" s="101" t="s">
        <v>5</v>
      </c>
      <c r="V8" s="101" t="s">
        <v>6</v>
      </c>
      <c r="W8" s="7" t="s">
        <v>7</v>
      </c>
      <c r="X8" s="7" t="s">
        <v>5</v>
      </c>
      <c r="Y8" s="7" t="s">
        <v>5</v>
      </c>
      <c r="Z8" s="7" t="s">
        <v>6</v>
      </c>
      <c r="AA8" s="7" t="s">
        <v>7</v>
      </c>
      <c r="AB8" s="101" t="s">
        <v>7</v>
      </c>
      <c r="AC8" s="101" t="s">
        <v>5</v>
      </c>
      <c r="AD8" s="7" t="s">
        <v>6</v>
      </c>
      <c r="AE8" s="7" t="s">
        <v>7</v>
      </c>
      <c r="AF8" s="7" t="s">
        <v>5</v>
      </c>
      <c r="AG8" s="7" t="s">
        <v>5</v>
      </c>
      <c r="AH8" s="126" t="s">
        <v>50</v>
      </c>
      <c r="AI8" s="124">
        <f t="shared" si="0"/>
        <v>14</v>
      </c>
      <c r="AJ8" s="124">
        <f t="shared" si="1"/>
        <v>8</v>
      </c>
      <c r="AK8" s="124">
        <f t="shared" si="2"/>
        <v>9</v>
      </c>
      <c r="AL8" s="95">
        <f t="shared" si="3"/>
        <v>112</v>
      </c>
      <c r="AM8" s="95">
        <f t="shared" si="4"/>
        <v>56</v>
      </c>
      <c r="AN8" s="95">
        <f t="shared" si="5"/>
        <v>168</v>
      </c>
      <c r="AO8" s="95">
        <f t="shared" si="6"/>
        <v>5.6</v>
      </c>
      <c r="AP8" s="95">
        <f t="shared" si="7"/>
        <v>5.419354838709677</v>
      </c>
      <c r="AQ8" s="95">
        <f t="shared" si="8"/>
        <v>3</v>
      </c>
    </row>
    <row r="9" spans="1:43" ht="18.75" x14ac:dyDescent="0.25">
      <c r="A9" s="134">
        <v>5</v>
      </c>
      <c r="B9" s="156" t="s">
        <v>70</v>
      </c>
      <c r="C9" s="101" t="s">
        <v>16</v>
      </c>
      <c r="D9" s="7" t="s">
        <v>16</v>
      </c>
      <c r="E9" s="7" t="s">
        <v>16</v>
      </c>
      <c r="F9" s="7" t="s">
        <v>5</v>
      </c>
      <c r="G9" s="101" t="s">
        <v>6</v>
      </c>
      <c r="H9" s="101" t="s">
        <v>7</v>
      </c>
      <c r="I9" s="7" t="s">
        <v>5</v>
      </c>
      <c r="J9" s="7" t="s">
        <v>5</v>
      </c>
      <c r="K9" s="7" t="s">
        <v>6</v>
      </c>
      <c r="L9" s="7" t="s">
        <v>7</v>
      </c>
      <c r="M9" s="7" t="s">
        <v>5</v>
      </c>
      <c r="N9" s="101" t="s">
        <v>7</v>
      </c>
      <c r="O9" s="101" t="s">
        <v>6</v>
      </c>
      <c r="P9" s="7" t="s">
        <v>7</v>
      </c>
      <c r="Q9" s="7" t="s">
        <v>5</v>
      </c>
      <c r="R9" s="7" t="s">
        <v>5</v>
      </c>
      <c r="S9" s="7" t="s">
        <v>6</v>
      </c>
      <c r="T9" s="7" t="s">
        <v>7</v>
      </c>
      <c r="U9" s="101" t="s">
        <v>5</v>
      </c>
      <c r="V9" s="101" t="s">
        <v>7</v>
      </c>
      <c r="W9" s="7" t="s">
        <v>6</v>
      </c>
      <c r="X9" s="7" t="s">
        <v>7</v>
      </c>
      <c r="Y9" s="7" t="s">
        <v>5</v>
      </c>
      <c r="Z9" s="7" t="s">
        <v>5</v>
      </c>
      <c r="AA9" s="7" t="s">
        <v>6</v>
      </c>
      <c r="AB9" s="101" t="s">
        <v>7</v>
      </c>
      <c r="AC9" s="101" t="s">
        <v>5</v>
      </c>
      <c r="AD9" s="7" t="s">
        <v>5</v>
      </c>
      <c r="AE9" s="7" t="s">
        <v>6</v>
      </c>
      <c r="AF9" s="7" t="s">
        <v>7</v>
      </c>
      <c r="AG9" s="7" t="s">
        <v>5</v>
      </c>
      <c r="AH9" s="126" t="s">
        <v>50</v>
      </c>
      <c r="AI9" s="124">
        <f t="shared" si="0"/>
        <v>12</v>
      </c>
      <c r="AJ9" s="124">
        <f t="shared" si="1"/>
        <v>7</v>
      </c>
      <c r="AK9" s="124">
        <f t="shared" si="2"/>
        <v>9</v>
      </c>
      <c r="AL9" s="95">
        <f t="shared" si="3"/>
        <v>96</v>
      </c>
      <c r="AM9" s="95">
        <f t="shared" si="4"/>
        <v>49</v>
      </c>
      <c r="AN9" s="95">
        <f t="shared" si="5"/>
        <v>145</v>
      </c>
      <c r="AO9" s="95">
        <f t="shared" si="6"/>
        <v>4.833333333333333</v>
      </c>
      <c r="AP9" s="95">
        <f t="shared" si="7"/>
        <v>4.67741935483871</v>
      </c>
      <c r="AQ9" s="95">
        <f t="shared" si="8"/>
        <v>3</v>
      </c>
    </row>
    <row r="10" spans="1:43" ht="20.25" customHeight="1" x14ac:dyDescent="0.25">
      <c r="A10" s="134">
        <v>6</v>
      </c>
      <c r="B10" s="156" t="s">
        <v>71</v>
      </c>
      <c r="C10" s="101" t="s">
        <v>5</v>
      </c>
      <c r="D10" s="7" t="s">
        <v>5</v>
      </c>
      <c r="E10" s="7" t="s">
        <v>5</v>
      </c>
      <c r="F10" s="7" t="s">
        <v>6</v>
      </c>
      <c r="G10" s="101" t="s">
        <v>5</v>
      </c>
      <c r="H10" s="101" t="s">
        <v>7</v>
      </c>
      <c r="I10" s="7" t="s">
        <v>6</v>
      </c>
      <c r="J10" s="7" t="s">
        <v>7</v>
      </c>
      <c r="K10" s="7" t="s">
        <v>5</v>
      </c>
      <c r="L10" s="7" t="s">
        <v>5</v>
      </c>
      <c r="M10" s="7" t="s">
        <v>6</v>
      </c>
      <c r="N10" s="101" t="s">
        <v>7</v>
      </c>
      <c r="O10" s="101" t="s">
        <v>5</v>
      </c>
      <c r="P10" s="7" t="s">
        <v>5</v>
      </c>
      <c r="Q10" s="7" t="s">
        <v>6</v>
      </c>
      <c r="R10" s="7" t="s">
        <v>7</v>
      </c>
      <c r="S10" s="7" t="s">
        <v>5</v>
      </c>
      <c r="T10" s="7" t="s">
        <v>5</v>
      </c>
      <c r="U10" s="101" t="s">
        <v>6</v>
      </c>
      <c r="V10" s="101" t="s">
        <v>7</v>
      </c>
      <c r="W10" s="7" t="s">
        <v>5</v>
      </c>
      <c r="X10" s="7" t="s">
        <v>5</v>
      </c>
      <c r="Y10" s="7" t="s">
        <v>6</v>
      </c>
      <c r="Z10" s="7" t="s">
        <v>7</v>
      </c>
      <c r="AA10" s="7" t="s">
        <v>5</v>
      </c>
      <c r="AB10" s="101" t="s">
        <v>7</v>
      </c>
      <c r="AC10" s="101" t="s">
        <v>7</v>
      </c>
      <c r="AD10" s="7" t="s">
        <v>6</v>
      </c>
      <c r="AE10" s="7" t="s">
        <v>7</v>
      </c>
      <c r="AF10" s="7" t="s">
        <v>5</v>
      </c>
      <c r="AG10" s="7" t="s">
        <v>6</v>
      </c>
      <c r="AH10" s="126" t="s">
        <v>50</v>
      </c>
      <c r="AI10" s="124">
        <f t="shared" si="0"/>
        <v>14</v>
      </c>
      <c r="AJ10" s="124">
        <f t="shared" si="1"/>
        <v>8</v>
      </c>
      <c r="AK10" s="124">
        <f t="shared" si="2"/>
        <v>9</v>
      </c>
      <c r="AL10" s="95">
        <f t="shared" si="3"/>
        <v>112</v>
      </c>
      <c r="AM10" s="95">
        <f t="shared" si="4"/>
        <v>56</v>
      </c>
      <c r="AN10" s="95">
        <f t="shared" si="5"/>
        <v>168</v>
      </c>
      <c r="AO10" s="95">
        <f t="shared" si="6"/>
        <v>5.6</v>
      </c>
      <c r="AP10" s="95">
        <f t="shared" si="7"/>
        <v>5.419354838709677</v>
      </c>
      <c r="AQ10" s="95">
        <f t="shared" si="8"/>
        <v>3</v>
      </c>
    </row>
    <row r="11" spans="1:43" ht="18.75" x14ac:dyDescent="0.25">
      <c r="A11" s="134">
        <v>7</v>
      </c>
      <c r="B11" s="156" t="s">
        <v>72</v>
      </c>
      <c r="C11" s="101" t="s">
        <v>5</v>
      </c>
      <c r="D11" s="7" t="s">
        <v>5</v>
      </c>
      <c r="E11" s="7" t="s">
        <v>5</v>
      </c>
      <c r="F11" s="7" t="s">
        <v>5</v>
      </c>
      <c r="G11" s="101" t="s">
        <v>7</v>
      </c>
      <c r="H11" s="101" t="s">
        <v>6</v>
      </c>
      <c r="I11" s="7" t="s">
        <v>7</v>
      </c>
      <c r="J11" s="7" t="s">
        <v>5</v>
      </c>
      <c r="K11" s="7" t="s">
        <v>5</v>
      </c>
      <c r="L11" s="7" t="s">
        <v>6</v>
      </c>
      <c r="M11" s="7" t="s">
        <v>7</v>
      </c>
      <c r="N11" s="101" t="s">
        <v>5</v>
      </c>
      <c r="O11" s="101" t="s">
        <v>7</v>
      </c>
      <c r="P11" s="7" t="s">
        <v>6</v>
      </c>
      <c r="Q11" s="7" t="s">
        <v>7</v>
      </c>
      <c r="R11" s="7" t="s">
        <v>5</v>
      </c>
      <c r="S11" s="7" t="s">
        <v>5</v>
      </c>
      <c r="T11" s="7" t="s">
        <v>6</v>
      </c>
      <c r="U11" s="101" t="s">
        <v>7</v>
      </c>
      <c r="V11" s="101" t="s">
        <v>5</v>
      </c>
      <c r="W11" s="7" t="s">
        <v>5</v>
      </c>
      <c r="X11" s="7" t="s">
        <v>6</v>
      </c>
      <c r="Y11" s="7" t="s">
        <v>7</v>
      </c>
      <c r="Z11" s="7" t="s">
        <v>5</v>
      </c>
      <c r="AA11" s="7" t="s">
        <v>5</v>
      </c>
      <c r="AB11" s="101" t="s">
        <v>6</v>
      </c>
      <c r="AC11" s="101" t="s">
        <v>7</v>
      </c>
      <c r="AD11" s="7" t="s">
        <v>5</v>
      </c>
      <c r="AE11" s="7" t="s">
        <v>6</v>
      </c>
      <c r="AF11" s="7" t="s">
        <v>6</v>
      </c>
      <c r="AG11" s="7" t="s">
        <v>7</v>
      </c>
      <c r="AH11" s="126" t="s">
        <v>50</v>
      </c>
      <c r="AI11" s="124">
        <f t="shared" si="0"/>
        <v>14</v>
      </c>
      <c r="AJ11" s="124">
        <f t="shared" si="1"/>
        <v>8</v>
      </c>
      <c r="AK11" s="124">
        <f t="shared" si="2"/>
        <v>9</v>
      </c>
      <c r="AL11" s="95">
        <f t="shared" si="3"/>
        <v>112</v>
      </c>
      <c r="AM11" s="95">
        <f t="shared" si="4"/>
        <v>56</v>
      </c>
      <c r="AN11" s="95">
        <f t="shared" si="5"/>
        <v>168</v>
      </c>
      <c r="AO11" s="95">
        <f t="shared" si="6"/>
        <v>5.6</v>
      </c>
      <c r="AP11" s="95">
        <f t="shared" si="7"/>
        <v>5.419354838709677</v>
      </c>
      <c r="AQ11" s="95">
        <f t="shared" si="8"/>
        <v>3</v>
      </c>
    </row>
    <row r="12" spans="1:43" ht="20.25" customHeight="1" x14ac:dyDescent="0.25">
      <c r="A12" s="134">
        <v>8</v>
      </c>
      <c r="B12" s="156" t="s">
        <v>52</v>
      </c>
      <c r="C12" s="101" t="s">
        <v>6</v>
      </c>
      <c r="D12" s="7" t="s">
        <v>7</v>
      </c>
      <c r="E12" s="7" t="s">
        <v>6</v>
      </c>
      <c r="F12" s="7" t="s">
        <v>7</v>
      </c>
      <c r="G12" s="101" t="s">
        <v>7</v>
      </c>
      <c r="H12" s="101" t="s">
        <v>5</v>
      </c>
      <c r="I12" s="7" t="s">
        <v>5</v>
      </c>
      <c r="J12" s="7" t="s">
        <v>6</v>
      </c>
      <c r="K12" s="7" t="s">
        <v>7</v>
      </c>
      <c r="L12" s="7" t="s">
        <v>5</v>
      </c>
      <c r="M12" s="7" t="s">
        <v>5</v>
      </c>
      <c r="N12" s="101" t="s">
        <v>6</v>
      </c>
      <c r="O12" s="101" t="s">
        <v>7</v>
      </c>
      <c r="P12" s="7" t="s">
        <v>5</v>
      </c>
      <c r="Q12" s="7" t="s">
        <v>5</v>
      </c>
      <c r="R12" s="7" t="s">
        <v>6</v>
      </c>
      <c r="S12" s="7" t="s">
        <v>7</v>
      </c>
      <c r="T12" s="7" t="s">
        <v>5</v>
      </c>
      <c r="U12" s="101" t="s">
        <v>5</v>
      </c>
      <c r="V12" s="101" t="s">
        <v>6</v>
      </c>
      <c r="W12" s="7" t="s">
        <v>7</v>
      </c>
      <c r="X12" s="7" t="s">
        <v>5</v>
      </c>
      <c r="Y12" s="7" t="s">
        <v>5</v>
      </c>
      <c r="Z12" s="7" t="s">
        <v>6</v>
      </c>
      <c r="AA12" s="7" t="s">
        <v>7</v>
      </c>
      <c r="AB12" s="101" t="s">
        <v>5</v>
      </c>
      <c r="AC12" s="101" t="s">
        <v>6</v>
      </c>
      <c r="AD12" s="7" t="s">
        <v>7</v>
      </c>
      <c r="AE12" s="7" t="s">
        <v>5</v>
      </c>
      <c r="AF12" s="7" t="s">
        <v>5</v>
      </c>
      <c r="AG12" s="7" t="s">
        <v>5</v>
      </c>
      <c r="AH12" s="126" t="s">
        <v>50</v>
      </c>
      <c r="AI12" s="124">
        <f t="shared" si="0"/>
        <v>14</v>
      </c>
      <c r="AJ12" s="124">
        <f t="shared" si="1"/>
        <v>8</v>
      </c>
      <c r="AK12" s="124">
        <f t="shared" si="2"/>
        <v>9</v>
      </c>
      <c r="AL12" s="95">
        <f t="shared" ref="AL12:AL13" si="9">AI12*8</f>
        <v>112</v>
      </c>
      <c r="AM12" s="95">
        <f t="shared" ref="AM12:AM13" si="10">AJ12*7</f>
        <v>56</v>
      </c>
      <c r="AN12" s="95">
        <f t="shared" ref="AN12:AN13" si="11">AL12+AM12</f>
        <v>168</v>
      </c>
      <c r="AO12" s="95">
        <f t="shared" ref="AO12:AO13" si="12">AN12/30</f>
        <v>5.6</v>
      </c>
      <c r="AP12" s="95">
        <f t="shared" ref="AP12:AP13" si="13">AN12/31</f>
        <v>5.419354838709677</v>
      </c>
      <c r="AQ12" s="95">
        <f t="shared" si="8"/>
        <v>3</v>
      </c>
    </row>
    <row r="13" spans="1:43" ht="20.25" customHeight="1" x14ac:dyDescent="0.25">
      <c r="A13" s="134">
        <v>9</v>
      </c>
      <c r="B13" s="156" t="s">
        <v>53</v>
      </c>
      <c r="C13" s="101" t="s">
        <v>7</v>
      </c>
      <c r="D13" s="7" t="s">
        <v>6</v>
      </c>
      <c r="E13" s="7" t="s">
        <v>7</v>
      </c>
      <c r="F13" s="7" t="s">
        <v>5</v>
      </c>
      <c r="G13" s="101" t="s">
        <v>6</v>
      </c>
      <c r="H13" s="101" t="s">
        <v>7</v>
      </c>
      <c r="I13" s="7" t="s">
        <v>5</v>
      </c>
      <c r="J13" s="7" t="s">
        <v>5</v>
      </c>
      <c r="K13" s="7" t="s">
        <v>6</v>
      </c>
      <c r="L13" s="7" t="s">
        <v>7</v>
      </c>
      <c r="M13" s="7" t="s">
        <v>5</v>
      </c>
      <c r="N13" s="101" t="s">
        <v>5</v>
      </c>
      <c r="O13" s="101" t="s">
        <v>6</v>
      </c>
      <c r="P13" s="7" t="s">
        <v>7</v>
      </c>
      <c r="Q13" s="7" t="s">
        <v>5</v>
      </c>
      <c r="R13" s="7" t="s">
        <v>5</v>
      </c>
      <c r="S13" s="7" t="s">
        <v>6</v>
      </c>
      <c r="T13" s="7" t="s">
        <v>7</v>
      </c>
      <c r="U13" s="101" t="s">
        <v>5</v>
      </c>
      <c r="V13" s="101" t="s">
        <v>7</v>
      </c>
      <c r="W13" s="7" t="s">
        <v>6</v>
      </c>
      <c r="X13" s="7" t="s">
        <v>7</v>
      </c>
      <c r="Y13" s="7" t="s">
        <v>5</v>
      </c>
      <c r="Z13" s="7" t="s">
        <v>5</v>
      </c>
      <c r="AA13" s="7" t="s">
        <v>6</v>
      </c>
      <c r="AB13" s="101" t="s">
        <v>7</v>
      </c>
      <c r="AC13" s="101" t="s">
        <v>5</v>
      </c>
      <c r="AD13" s="7" t="s">
        <v>5</v>
      </c>
      <c r="AE13" s="7" t="s">
        <v>5</v>
      </c>
      <c r="AF13" s="7" t="s">
        <v>5</v>
      </c>
      <c r="AG13" s="7" t="s">
        <v>5</v>
      </c>
      <c r="AH13" s="126" t="s">
        <v>12</v>
      </c>
      <c r="AI13" s="124">
        <f t="shared" si="0"/>
        <v>15</v>
      </c>
      <c r="AJ13" s="124">
        <f t="shared" si="1"/>
        <v>7</v>
      </c>
      <c r="AK13" s="124">
        <f t="shared" si="2"/>
        <v>9</v>
      </c>
      <c r="AL13" s="95">
        <f t="shared" si="9"/>
        <v>120</v>
      </c>
      <c r="AM13" s="95">
        <f t="shared" si="10"/>
        <v>49</v>
      </c>
      <c r="AN13" s="95">
        <f t="shared" si="11"/>
        <v>169</v>
      </c>
      <c r="AO13" s="95">
        <f t="shared" si="12"/>
        <v>5.6333333333333337</v>
      </c>
      <c r="AP13" s="95">
        <f t="shared" si="13"/>
        <v>5.4516129032258061</v>
      </c>
      <c r="AQ13" s="95">
        <f t="shared" si="8"/>
        <v>3</v>
      </c>
    </row>
    <row r="14" spans="1:43" ht="18.75" x14ac:dyDescent="0.25">
      <c r="A14" s="134">
        <v>10</v>
      </c>
      <c r="B14" s="156" t="s">
        <v>73</v>
      </c>
      <c r="C14" s="101" t="s">
        <v>7</v>
      </c>
      <c r="D14" s="7" t="s">
        <v>5</v>
      </c>
      <c r="E14" s="7" t="s">
        <v>5</v>
      </c>
      <c r="F14" s="7" t="s">
        <v>5</v>
      </c>
      <c r="G14" s="101" t="s">
        <v>7</v>
      </c>
      <c r="H14" s="101" t="s">
        <v>7</v>
      </c>
      <c r="I14" s="7" t="s">
        <v>5</v>
      </c>
      <c r="J14" s="7" t="s">
        <v>5</v>
      </c>
      <c r="K14" s="7" t="s">
        <v>16</v>
      </c>
      <c r="L14" s="7" t="s">
        <v>16</v>
      </c>
      <c r="M14" s="7" t="s">
        <v>16</v>
      </c>
      <c r="N14" s="101" t="s">
        <v>16</v>
      </c>
      <c r="O14" s="101" t="s">
        <v>7</v>
      </c>
      <c r="P14" s="7" t="s">
        <v>16</v>
      </c>
      <c r="Q14" s="7" t="s">
        <v>16</v>
      </c>
      <c r="R14" s="7" t="s">
        <v>5</v>
      </c>
      <c r="S14" s="7" t="s">
        <v>5</v>
      </c>
      <c r="T14" s="7" t="s">
        <v>7</v>
      </c>
      <c r="U14" s="101" t="s">
        <v>5</v>
      </c>
      <c r="V14" s="101" t="s">
        <v>7</v>
      </c>
      <c r="W14" s="7" t="s">
        <v>5</v>
      </c>
      <c r="X14" s="7" t="s">
        <v>5</v>
      </c>
      <c r="Y14" s="7" t="s">
        <v>7</v>
      </c>
      <c r="Z14" s="7" t="s">
        <v>5</v>
      </c>
      <c r="AA14" s="7" t="s">
        <v>5</v>
      </c>
      <c r="AB14" s="101" t="s">
        <v>5</v>
      </c>
      <c r="AC14" s="101" t="s">
        <v>7</v>
      </c>
      <c r="AD14" s="7" t="s">
        <v>5</v>
      </c>
      <c r="AE14" s="7" t="s">
        <v>7</v>
      </c>
      <c r="AF14" s="7" t="s">
        <v>5</v>
      </c>
      <c r="AG14" s="7" t="s">
        <v>5</v>
      </c>
      <c r="AH14" s="126" t="s">
        <v>50</v>
      </c>
      <c r="AI14" s="124">
        <f t="shared" si="0"/>
        <v>16</v>
      </c>
      <c r="AJ14" s="124">
        <f t="shared" si="1"/>
        <v>0</v>
      </c>
      <c r="AK14" s="124">
        <f t="shared" si="2"/>
        <v>9</v>
      </c>
      <c r="AL14" s="95">
        <f t="shared" si="3"/>
        <v>128</v>
      </c>
      <c r="AM14" s="95">
        <f t="shared" si="4"/>
        <v>0</v>
      </c>
      <c r="AN14" s="95">
        <f t="shared" si="5"/>
        <v>128</v>
      </c>
      <c r="AO14" s="95">
        <f t="shared" si="6"/>
        <v>4.2666666666666666</v>
      </c>
      <c r="AP14" s="95">
        <f t="shared" si="7"/>
        <v>4.129032258064516</v>
      </c>
      <c r="AQ14" s="95">
        <f t="shared" si="8"/>
        <v>3</v>
      </c>
    </row>
    <row r="15" spans="1:43" ht="18.75" x14ac:dyDescent="0.25">
      <c r="A15" s="134">
        <v>11</v>
      </c>
      <c r="B15" s="156" t="s">
        <v>75</v>
      </c>
      <c r="C15" s="101" t="s">
        <v>5</v>
      </c>
      <c r="D15" s="7" t="s">
        <v>5</v>
      </c>
      <c r="E15" s="7" t="s">
        <v>5</v>
      </c>
      <c r="F15" s="7" t="s">
        <v>5</v>
      </c>
      <c r="G15" s="101" t="s">
        <v>5</v>
      </c>
      <c r="H15" s="101" t="s">
        <v>7</v>
      </c>
      <c r="I15" s="7" t="s">
        <v>5</v>
      </c>
      <c r="J15" s="7" t="s">
        <v>5</v>
      </c>
      <c r="K15" s="7" t="s">
        <v>5</v>
      </c>
      <c r="L15" s="7" t="s">
        <v>5</v>
      </c>
      <c r="M15" s="7" t="s">
        <v>5</v>
      </c>
      <c r="N15" s="101" t="s">
        <v>7</v>
      </c>
      <c r="O15" s="101" t="s">
        <v>7</v>
      </c>
      <c r="P15" s="7" t="s">
        <v>5</v>
      </c>
      <c r="Q15" s="7" t="s">
        <v>7</v>
      </c>
      <c r="R15" s="7" t="s">
        <v>5</v>
      </c>
      <c r="S15" s="7" t="s">
        <v>5</v>
      </c>
      <c r="T15" s="7" t="s">
        <v>7</v>
      </c>
      <c r="U15" s="101" t="s">
        <v>7</v>
      </c>
      <c r="V15" s="101" t="s">
        <v>7</v>
      </c>
      <c r="W15" s="7" t="s">
        <v>5</v>
      </c>
      <c r="X15" s="7" t="s">
        <v>5</v>
      </c>
      <c r="Y15" s="7" t="s">
        <v>5</v>
      </c>
      <c r="Z15" s="7" t="s">
        <v>5</v>
      </c>
      <c r="AA15" s="7" t="s">
        <v>5</v>
      </c>
      <c r="AB15" s="101" t="s">
        <v>7</v>
      </c>
      <c r="AC15" s="101" t="s">
        <v>7</v>
      </c>
      <c r="AD15" s="7" t="s">
        <v>5</v>
      </c>
      <c r="AE15" s="7" t="s">
        <v>5</v>
      </c>
      <c r="AF15" s="7" t="s">
        <v>5</v>
      </c>
      <c r="AG15" s="7" t="s">
        <v>5</v>
      </c>
      <c r="AH15" s="126" t="s">
        <v>50</v>
      </c>
      <c r="AI15" s="124">
        <f t="shared" si="0"/>
        <v>22</v>
      </c>
      <c r="AJ15" s="124">
        <f t="shared" si="1"/>
        <v>0</v>
      </c>
      <c r="AK15" s="124">
        <f t="shared" si="2"/>
        <v>9</v>
      </c>
      <c r="AL15" s="95">
        <f t="shared" si="3"/>
        <v>176</v>
      </c>
      <c r="AM15" s="95">
        <f t="shared" si="4"/>
        <v>0</v>
      </c>
      <c r="AN15" s="95">
        <f t="shared" si="5"/>
        <v>176</v>
      </c>
      <c r="AO15" s="95">
        <f t="shared" si="6"/>
        <v>5.8666666666666663</v>
      </c>
      <c r="AP15" s="95">
        <f t="shared" si="7"/>
        <v>5.67741935483871</v>
      </c>
      <c r="AQ15" s="95">
        <f t="shared" si="8"/>
        <v>3</v>
      </c>
    </row>
    <row r="16" spans="1:43" ht="18.75" x14ac:dyDescent="0.25">
      <c r="A16" s="134">
        <v>12</v>
      </c>
      <c r="B16" s="156" t="s">
        <v>76</v>
      </c>
      <c r="C16" s="101" t="s">
        <v>7</v>
      </c>
      <c r="D16" s="7" t="s">
        <v>5</v>
      </c>
      <c r="E16" s="7" t="s">
        <v>5</v>
      </c>
      <c r="F16" s="7" t="s">
        <v>5</v>
      </c>
      <c r="G16" s="101" t="s">
        <v>7</v>
      </c>
      <c r="H16" s="101" t="s">
        <v>7</v>
      </c>
      <c r="I16" s="7" t="s">
        <v>5</v>
      </c>
      <c r="J16" s="7" t="s">
        <v>5</v>
      </c>
      <c r="K16" s="7" t="s">
        <v>5</v>
      </c>
      <c r="L16" s="7" t="s">
        <v>5</v>
      </c>
      <c r="M16" s="7" t="s">
        <v>5</v>
      </c>
      <c r="N16" s="101" t="s">
        <v>5</v>
      </c>
      <c r="O16" s="101" t="s">
        <v>7</v>
      </c>
      <c r="P16" s="7" t="s">
        <v>5</v>
      </c>
      <c r="Q16" s="7" t="s">
        <v>5</v>
      </c>
      <c r="R16" s="7" t="s">
        <v>7</v>
      </c>
      <c r="S16" s="7" t="s">
        <v>5</v>
      </c>
      <c r="T16" s="7" t="s">
        <v>5</v>
      </c>
      <c r="U16" s="101" t="s">
        <v>7</v>
      </c>
      <c r="V16" s="101" t="s">
        <v>7</v>
      </c>
      <c r="W16" s="7" t="s">
        <v>5</v>
      </c>
      <c r="X16" s="7" t="s">
        <v>5</v>
      </c>
      <c r="Y16" s="7" t="s">
        <v>5</v>
      </c>
      <c r="Z16" s="7" t="s">
        <v>7</v>
      </c>
      <c r="AA16" s="7" t="s">
        <v>5</v>
      </c>
      <c r="AB16" s="101" t="s">
        <v>5</v>
      </c>
      <c r="AC16" s="101" t="s">
        <v>7</v>
      </c>
      <c r="AD16" s="7" t="s">
        <v>5</v>
      </c>
      <c r="AE16" s="7" t="s">
        <v>5</v>
      </c>
      <c r="AF16" s="7" t="s">
        <v>5</v>
      </c>
      <c r="AG16" s="7" t="s">
        <v>5</v>
      </c>
      <c r="AH16" s="126" t="s">
        <v>12</v>
      </c>
      <c r="AI16" s="124">
        <f t="shared" si="0"/>
        <v>22</v>
      </c>
      <c r="AJ16" s="124">
        <f t="shared" si="1"/>
        <v>0</v>
      </c>
      <c r="AK16" s="124">
        <f t="shared" si="2"/>
        <v>9</v>
      </c>
      <c r="AL16" s="95">
        <f t="shared" si="3"/>
        <v>176</v>
      </c>
      <c r="AM16" s="95">
        <f t="shared" si="4"/>
        <v>0</v>
      </c>
      <c r="AN16" s="95">
        <f t="shared" si="5"/>
        <v>176</v>
      </c>
      <c r="AO16" s="95">
        <f t="shared" si="6"/>
        <v>5.8666666666666663</v>
      </c>
      <c r="AP16" s="95">
        <f t="shared" si="7"/>
        <v>5.67741935483871</v>
      </c>
      <c r="AQ16" s="95">
        <f t="shared" si="8"/>
        <v>3</v>
      </c>
    </row>
    <row r="17" spans="1:43" ht="20.25" customHeight="1" x14ac:dyDescent="0.25">
      <c r="A17" s="134">
        <v>13</v>
      </c>
      <c r="B17" s="156" t="s">
        <v>51</v>
      </c>
      <c r="C17" s="101" t="s">
        <v>7</v>
      </c>
      <c r="D17" s="7" t="s">
        <v>5</v>
      </c>
      <c r="E17" s="7" t="s">
        <v>5</v>
      </c>
      <c r="F17" s="7" t="s">
        <v>5</v>
      </c>
      <c r="G17" s="101" t="s">
        <v>7</v>
      </c>
      <c r="H17" s="101" t="s">
        <v>7</v>
      </c>
      <c r="I17" s="7" t="s">
        <v>5</v>
      </c>
      <c r="J17" s="7" t="s">
        <v>5</v>
      </c>
      <c r="K17" s="7" t="s">
        <v>5</v>
      </c>
      <c r="L17" s="7" t="s">
        <v>5</v>
      </c>
      <c r="M17" s="7" t="s">
        <v>7</v>
      </c>
      <c r="N17" s="101" t="s">
        <v>5</v>
      </c>
      <c r="O17" s="101" t="s">
        <v>7</v>
      </c>
      <c r="P17" s="7" t="s">
        <v>5</v>
      </c>
      <c r="Q17" s="7" t="s">
        <v>5</v>
      </c>
      <c r="R17" s="7" t="s">
        <v>5</v>
      </c>
      <c r="S17" s="7" t="s">
        <v>5</v>
      </c>
      <c r="T17" s="7" t="s">
        <v>5</v>
      </c>
      <c r="U17" s="101" t="s">
        <v>7</v>
      </c>
      <c r="V17" s="101" t="s">
        <v>7</v>
      </c>
      <c r="W17" s="7" t="s">
        <v>5</v>
      </c>
      <c r="X17" s="7" t="s">
        <v>5</v>
      </c>
      <c r="Y17" s="7" t="s">
        <v>5</v>
      </c>
      <c r="Z17" s="7" t="s">
        <v>5</v>
      </c>
      <c r="AA17" s="7" t="s">
        <v>5</v>
      </c>
      <c r="AB17" s="101" t="s">
        <v>7</v>
      </c>
      <c r="AC17" s="101" t="s">
        <v>7</v>
      </c>
      <c r="AD17" s="7" t="s">
        <v>5</v>
      </c>
      <c r="AE17" s="7" t="s">
        <v>5</v>
      </c>
      <c r="AF17" s="7" t="s">
        <v>5</v>
      </c>
      <c r="AG17" s="7" t="s">
        <v>5</v>
      </c>
      <c r="AH17" s="126" t="s">
        <v>12</v>
      </c>
      <c r="AI17" s="124">
        <f t="shared" si="0"/>
        <v>22</v>
      </c>
      <c r="AJ17" s="124">
        <f t="shared" si="1"/>
        <v>0</v>
      </c>
      <c r="AK17" s="124">
        <f t="shared" si="2"/>
        <v>9</v>
      </c>
      <c r="AL17" s="95">
        <f t="shared" si="3"/>
        <v>176</v>
      </c>
      <c r="AM17" s="95">
        <f t="shared" si="4"/>
        <v>0</v>
      </c>
      <c r="AN17" s="95">
        <f t="shared" si="5"/>
        <v>176</v>
      </c>
      <c r="AO17" s="95">
        <f t="shared" si="6"/>
        <v>5.8666666666666663</v>
      </c>
      <c r="AP17" s="95">
        <f t="shared" si="7"/>
        <v>5.67741935483871</v>
      </c>
      <c r="AQ17" s="95"/>
    </row>
    <row r="18" spans="1:43" ht="20.25" customHeight="1" x14ac:dyDescent="0.25">
      <c r="A18" s="134">
        <v>14</v>
      </c>
      <c r="B18" s="156" t="s">
        <v>78</v>
      </c>
      <c r="C18" s="101" t="s">
        <v>7</v>
      </c>
      <c r="D18" s="7" t="s">
        <v>5</v>
      </c>
      <c r="E18" s="7" t="s">
        <v>5</v>
      </c>
      <c r="F18" s="7" t="s">
        <v>5</v>
      </c>
      <c r="G18" s="101" t="s">
        <v>7</v>
      </c>
      <c r="H18" s="101" t="s">
        <v>7</v>
      </c>
      <c r="I18" s="7" t="s">
        <v>5</v>
      </c>
      <c r="J18" s="7" t="s">
        <v>5</v>
      </c>
      <c r="K18" s="7" t="s">
        <v>5</v>
      </c>
      <c r="L18" s="7" t="s">
        <v>5</v>
      </c>
      <c r="M18" s="7" t="s">
        <v>5</v>
      </c>
      <c r="N18" s="101" t="s">
        <v>7</v>
      </c>
      <c r="O18" s="101" t="s">
        <v>7</v>
      </c>
      <c r="P18" s="7" t="s">
        <v>5</v>
      </c>
      <c r="Q18" s="7" t="s">
        <v>5</v>
      </c>
      <c r="R18" s="7" t="s">
        <v>5</v>
      </c>
      <c r="S18" s="7" t="s">
        <v>5</v>
      </c>
      <c r="T18" s="7" t="s">
        <v>5</v>
      </c>
      <c r="U18" s="101" t="s">
        <v>7</v>
      </c>
      <c r="V18" s="101" t="s">
        <v>7</v>
      </c>
      <c r="W18" s="7" t="s">
        <v>5</v>
      </c>
      <c r="X18" s="7" t="s">
        <v>5</v>
      </c>
      <c r="Y18" s="7" t="s">
        <v>5</v>
      </c>
      <c r="Z18" s="7" t="s">
        <v>5</v>
      </c>
      <c r="AA18" s="7" t="s">
        <v>7</v>
      </c>
      <c r="AB18" s="101" t="s">
        <v>5</v>
      </c>
      <c r="AC18" s="101" t="s">
        <v>7</v>
      </c>
      <c r="AD18" s="7" t="s">
        <v>5</v>
      </c>
      <c r="AE18" s="7" t="s">
        <v>5</v>
      </c>
      <c r="AF18" s="7" t="s">
        <v>5</v>
      </c>
      <c r="AG18" s="7" t="s">
        <v>5</v>
      </c>
      <c r="AH18" s="126" t="s">
        <v>12</v>
      </c>
      <c r="AI18" s="124">
        <f t="shared" si="0"/>
        <v>22</v>
      </c>
      <c r="AJ18" s="124">
        <f t="shared" si="1"/>
        <v>0</v>
      </c>
      <c r="AK18" s="124">
        <f t="shared" si="2"/>
        <v>9</v>
      </c>
      <c r="AL18" s="95">
        <f t="shared" si="3"/>
        <v>176</v>
      </c>
      <c r="AM18" s="95">
        <f t="shared" si="4"/>
        <v>0</v>
      </c>
      <c r="AN18" s="95">
        <f t="shared" si="5"/>
        <v>176</v>
      </c>
      <c r="AO18" s="95">
        <f t="shared" si="6"/>
        <v>5.8666666666666663</v>
      </c>
      <c r="AP18" s="95">
        <f t="shared" si="7"/>
        <v>5.67741935483871</v>
      </c>
      <c r="AQ18" s="95"/>
    </row>
    <row r="19" spans="1:43" ht="20.25" customHeight="1" x14ac:dyDescent="0.25">
      <c r="A19" s="134">
        <v>15</v>
      </c>
      <c r="B19" s="156" t="s">
        <v>79</v>
      </c>
      <c r="C19" s="101" t="s">
        <v>7</v>
      </c>
      <c r="D19" s="7" t="s">
        <v>5</v>
      </c>
      <c r="E19" s="7" t="s">
        <v>5</v>
      </c>
      <c r="F19" s="7" t="s">
        <v>5</v>
      </c>
      <c r="G19" s="101" t="s">
        <v>7</v>
      </c>
      <c r="H19" s="101" t="s">
        <v>7</v>
      </c>
      <c r="I19" s="7" t="s">
        <v>5</v>
      </c>
      <c r="J19" s="7" t="s">
        <v>5</v>
      </c>
      <c r="K19" s="7" t="s">
        <v>5</v>
      </c>
      <c r="L19" s="7" t="s">
        <v>5</v>
      </c>
      <c r="M19" s="7" t="s">
        <v>5</v>
      </c>
      <c r="N19" s="101" t="s">
        <v>7</v>
      </c>
      <c r="O19" s="101" t="s">
        <v>7</v>
      </c>
      <c r="P19" s="7" t="s">
        <v>5</v>
      </c>
      <c r="Q19" s="7" t="s">
        <v>5</v>
      </c>
      <c r="R19" s="7" t="s">
        <v>5</v>
      </c>
      <c r="S19" s="7" t="s">
        <v>5</v>
      </c>
      <c r="T19" s="7" t="s">
        <v>5</v>
      </c>
      <c r="U19" s="101" t="s">
        <v>7</v>
      </c>
      <c r="V19" s="101" t="s">
        <v>7</v>
      </c>
      <c r="W19" s="7" t="s">
        <v>5</v>
      </c>
      <c r="X19" s="7" t="s">
        <v>5</v>
      </c>
      <c r="Y19" s="7" t="s">
        <v>5</v>
      </c>
      <c r="Z19" s="7" t="s">
        <v>5</v>
      </c>
      <c r="AA19" s="7" t="s">
        <v>5</v>
      </c>
      <c r="AB19" s="101" t="s">
        <v>7</v>
      </c>
      <c r="AC19" s="101" t="s">
        <v>7</v>
      </c>
      <c r="AD19" s="7" t="s">
        <v>5</v>
      </c>
      <c r="AE19" s="7" t="s">
        <v>5</v>
      </c>
      <c r="AF19" s="7" t="s">
        <v>5</v>
      </c>
      <c r="AG19" s="7" t="s">
        <v>5</v>
      </c>
      <c r="AH19" s="126" t="s">
        <v>12</v>
      </c>
      <c r="AI19" s="124">
        <f t="shared" si="0"/>
        <v>22</v>
      </c>
      <c r="AJ19" s="124">
        <f t="shared" si="1"/>
        <v>0</v>
      </c>
      <c r="AK19" s="124">
        <f t="shared" si="2"/>
        <v>9</v>
      </c>
      <c r="AL19" s="95">
        <f t="shared" si="3"/>
        <v>176</v>
      </c>
      <c r="AM19" s="95">
        <f t="shared" si="4"/>
        <v>0</v>
      </c>
      <c r="AN19" s="95">
        <f t="shared" si="5"/>
        <v>176</v>
      </c>
      <c r="AO19" s="95">
        <f t="shared" si="6"/>
        <v>5.8666666666666663</v>
      </c>
      <c r="AP19" s="95">
        <f t="shared" si="7"/>
        <v>5.67741935483871</v>
      </c>
      <c r="AQ19" s="95"/>
    </row>
    <row r="20" spans="1:43" ht="20.25" customHeight="1" x14ac:dyDescent="0.25">
      <c r="A20" s="134">
        <v>16</v>
      </c>
      <c r="B20" s="156" t="s">
        <v>80</v>
      </c>
      <c r="C20" s="101" t="s">
        <v>7</v>
      </c>
      <c r="D20" s="7" t="s">
        <v>5</v>
      </c>
      <c r="E20" s="7" t="s">
        <v>5</v>
      </c>
      <c r="F20" s="7" t="s">
        <v>5</v>
      </c>
      <c r="G20" s="101" t="s">
        <v>7</v>
      </c>
      <c r="H20" s="101" t="s">
        <v>7</v>
      </c>
      <c r="I20" s="7" t="s">
        <v>5</v>
      </c>
      <c r="J20" s="7" t="s">
        <v>5</v>
      </c>
      <c r="K20" s="7" t="s">
        <v>5</v>
      </c>
      <c r="L20" s="7" t="s">
        <v>5</v>
      </c>
      <c r="M20" s="7" t="s">
        <v>5</v>
      </c>
      <c r="N20" s="101" t="s">
        <v>7</v>
      </c>
      <c r="O20" s="101" t="s">
        <v>7</v>
      </c>
      <c r="P20" s="7" t="s">
        <v>5</v>
      </c>
      <c r="Q20" s="7" t="s">
        <v>5</v>
      </c>
      <c r="R20" s="7" t="s">
        <v>5</v>
      </c>
      <c r="S20" s="7" t="s">
        <v>5</v>
      </c>
      <c r="T20" s="7" t="s">
        <v>5</v>
      </c>
      <c r="U20" s="101" t="s">
        <v>7</v>
      </c>
      <c r="V20" s="101" t="s">
        <v>7</v>
      </c>
      <c r="W20" s="7" t="s">
        <v>5</v>
      </c>
      <c r="X20" s="7" t="s">
        <v>5</v>
      </c>
      <c r="Y20" s="7" t="s">
        <v>5</v>
      </c>
      <c r="Z20" s="7" t="s">
        <v>5</v>
      </c>
      <c r="AA20" s="7" t="s">
        <v>5</v>
      </c>
      <c r="AB20" s="101" t="s">
        <v>7</v>
      </c>
      <c r="AC20" s="101" t="s">
        <v>7</v>
      </c>
      <c r="AD20" s="7" t="s">
        <v>5</v>
      </c>
      <c r="AE20" s="7" t="s">
        <v>5</v>
      </c>
      <c r="AF20" s="7" t="s">
        <v>5</v>
      </c>
      <c r="AG20" s="7" t="s">
        <v>5</v>
      </c>
      <c r="AH20" s="126" t="s">
        <v>12</v>
      </c>
      <c r="AI20" s="124">
        <f t="shared" si="0"/>
        <v>22</v>
      </c>
      <c r="AJ20" s="124">
        <f t="shared" si="1"/>
        <v>0</v>
      </c>
      <c r="AK20" s="124">
        <f t="shared" si="2"/>
        <v>9</v>
      </c>
      <c r="AL20" s="95">
        <f t="shared" si="3"/>
        <v>176</v>
      </c>
      <c r="AM20" s="95">
        <f t="shared" si="4"/>
        <v>0</v>
      </c>
      <c r="AN20" s="95">
        <f t="shared" si="5"/>
        <v>176</v>
      </c>
      <c r="AO20" s="95">
        <f t="shared" si="6"/>
        <v>5.8666666666666663</v>
      </c>
      <c r="AP20" s="95">
        <f t="shared" si="7"/>
        <v>5.67741935483871</v>
      </c>
      <c r="AQ20" s="95"/>
    </row>
    <row r="21" spans="1:43" ht="20.25" customHeight="1" x14ac:dyDescent="0.25">
      <c r="A21" s="134">
        <v>17</v>
      </c>
      <c r="B21" s="156" t="s">
        <v>81</v>
      </c>
      <c r="C21" s="101" t="s">
        <v>7</v>
      </c>
      <c r="D21" s="7" t="s">
        <v>5</v>
      </c>
      <c r="E21" s="7" t="s">
        <v>5</v>
      </c>
      <c r="F21" s="7" t="s">
        <v>5</v>
      </c>
      <c r="G21" s="101" t="s">
        <v>7</v>
      </c>
      <c r="H21" s="101" t="s">
        <v>7</v>
      </c>
      <c r="I21" s="7" t="s">
        <v>5</v>
      </c>
      <c r="J21" s="7" t="s">
        <v>5</v>
      </c>
      <c r="K21" s="7" t="s">
        <v>5</v>
      </c>
      <c r="L21" s="7" t="s">
        <v>5</v>
      </c>
      <c r="M21" s="7" t="s">
        <v>5</v>
      </c>
      <c r="N21" s="101" t="s">
        <v>7</v>
      </c>
      <c r="O21" s="101" t="s">
        <v>7</v>
      </c>
      <c r="P21" s="7" t="s">
        <v>5</v>
      </c>
      <c r="Q21" s="7" t="s">
        <v>5</v>
      </c>
      <c r="R21" s="7" t="s">
        <v>5</v>
      </c>
      <c r="S21" s="7" t="s">
        <v>5</v>
      </c>
      <c r="T21" s="7" t="s">
        <v>5</v>
      </c>
      <c r="U21" s="101" t="s">
        <v>7</v>
      </c>
      <c r="V21" s="101" t="s">
        <v>7</v>
      </c>
      <c r="W21" s="7" t="s">
        <v>5</v>
      </c>
      <c r="X21" s="7" t="s">
        <v>5</v>
      </c>
      <c r="Y21" s="7" t="s">
        <v>5</v>
      </c>
      <c r="Z21" s="7" t="s">
        <v>5</v>
      </c>
      <c r="AA21" s="7" t="s">
        <v>5</v>
      </c>
      <c r="AB21" s="101" t="s">
        <v>7</v>
      </c>
      <c r="AC21" s="101" t="s">
        <v>7</v>
      </c>
      <c r="AD21" s="7" t="s">
        <v>5</v>
      </c>
      <c r="AE21" s="7" t="s">
        <v>5</v>
      </c>
      <c r="AF21" s="7" t="s">
        <v>5</v>
      </c>
      <c r="AG21" s="7" t="s">
        <v>5</v>
      </c>
      <c r="AH21" s="126" t="s">
        <v>12</v>
      </c>
      <c r="AI21" s="124">
        <f t="shared" si="0"/>
        <v>22</v>
      </c>
      <c r="AJ21" s="124">
        <f t="shared" si="1"/>
        <v>0</v>
      </c>
      <c r="AK21" s="124">
        <f t="shared" si="2"/>
        <v>9</v>
      </c>
      <c r="AL21" s="95">
        <f t="shared" si="3"/>
        <v>176</v>
      </c>
      <c r="AM21" s="95">
        <f t="shared" si="4"/>
        <v>0</v>
      </c>
      <c r="AN21" s="95">
        <f t="shared" si="5"/>
        <v>176</v>
      </c>
      <c r="AO21" s="95">
        <f t="shared" si="6"/>
        <v>5.8666666666666663</v>
      </c>
      <c r="AP21" s="95">
        <f t="shared" si="7"/>
        <v>5.67741935483871</v>
      </c>
      <c r="AQ21" s="95"/>
    </row>
    <row r="22" spans="1:43" ht="18.75" x14ac:dyDescent="0.25">
      <c r="A22" s="113"/>
      <c r="B22" s="158" t="s">
        <v>23</v>
      </c>
      <c r="C22" s="151"/>
      <c r="D22" s="15"/>
      <c r="E22" s="15"/>
      <c r="F22" s="15"/>
      <c r="G22" s="151"/>
      <c r="H22" s="151"/>
      <c r="I22" s="15"/>
      <c r="J22" s="15"/>
      <c r="K22" s="15"/>
      <c r="L22" s="15"/>
      <c r="M22" s="15"/>
      <c r="N22" s="151"/>
      <c r="O22" s="151"/>
      <c r="P22" s="150"/>
      <c r="Q22" s="141"/>
      <c r="R22" s="141"/>
      <c r="S22" s="141"/>
      <c r="T22" s="141"/>
      <c r="U22" s="167"/>
      <c r="V22" s="167"/>
      <c r="W22" s="15"/>
      <c r="X22" s="15"/>
      <c r="Y22" s="15"/>
      <c r="Z22" s="15"/>
      <c r="AA22" s="15"/>
      <c r="AB22" s="151"/>
      <c r="AC22" s="151"/>
      <c r="AD22" s="141"/>
      <c r="AE22" s="141"/>
      <c r="AF22" s="141"/>
      <c r="AG22" s="141"/>
      <c r="AH22" s="89"/>
      <c r="AI22" s="61"/>
      <c r="AJ22" s="61"/>
      <c r="AK22" s="61"/>
      <c r="AL22" s="61"/>
      <c r="AM22" s="61"/>
      <c r="AN22" s="61"/>
      <c r="AO22" s="61"/>
      <c r="AP22" s="61"/>
      <c r="AQ22" s="61"/>
    </row>
    <row r="23" spans="1:43" ht="18.75" x14ac:dyDescent="0.25">
      <c r="A23" s="14"/>
      <c r="B23" s="42"/>
      <c r="C23" s="149">
        <f t="shared" ref="C23:AG23" si="14">COUNTIF(C$5:C$22,"P")</f>
        <v>4</v>
      </c>
      <c r="D23" s="149">
        <f t="shared" si="14"/>
        <v>10</v>
      </c>
      <c r="E23" s="149">
        <f t="shared" si="14"/>
        <v>12</v>
      </c>
      <c r="F23" s="149">
        <f t="shared" si="14"/>
        <v>13</v>
      </c>
      <c r="G23" s="149">
        <f t="shared" si="14"/>
        <v>4</v>
      </c>
      <c r="H23" s="149">
        <f t="shared" si="14"/>
        <v>3</v>
      </c>
      <c r="I23" s="149">
        <f t="shared" si="14"/>
        <v>12</v>
      </c>
      <c r="J23" s="149">
        <f t="shared" si="14"/>
        <v>13</v>
      </c>
      <c r="K23" s="149">
        <f t="shared" si="14"/>
        <v>12</v>
      </c>
      <c r="L23" s="149">
        <f t="shared" si="14"/>
        <v>12</v>
      </c>
      <c r="M23" s="149">
        <f t="shared" si="14"/>
        <v>12</v>
      </c>
      <c r="N23" s="149">
        <f t="shared" si="14"/>
        <v>5</v>
      </c>
      <c r="O23" s="149">
        <f t="shared" si="14"/>
        <v>3</v>
      </c>
      <c r="P23" s="149">
        <f t="shared" si="14"/>
        <v>12</v>
      </c>
      <c r="Q23" s="149">
        <f t="shared" si="14"/>
        <v>11</v>
      </c>
      <c r="R23" s="149">
        <f t="shared" si="14"/>
        <v>12</v>
      </c>
      <c r="S23" s="149">
        <f t="shared" si="14"/>
        <v>12</v>
      </c>
      <c r="T23" s="149">
        <f t="shared" si="14"/>
        <v>11</v>
      </c>
      <c r="U23" s="149">
        <f t="shared" si="14"/>
        <v>5</v>
      </c>
      <c r="V23" s="149">
        <f t="shared" si="14"/>
        <v>3</v>
      </c>
      <c r="W23" s="149">
        <f t="shared" si="14"/>
        <v>13</v>
      </c>
      <c r="X23" s="149">
        <f t="shared" si="14"/>
        <v>13</v>
      </c>
      <c r="Y23" s="149">
        <f t="shared" si="14"/>
        <v>11</v>
      </c>
      <c r="Z23" s="149">
        <f t="shared" si="14"/>
        <v>12</v>
      </c>
      <c r="AA23" s="149">
        <f t="shared" si="14"/>
        <v>12</v>
      </c>
      <c r="AB23" s="149">
        <f t="shared" si="14"/>
        <v>5</v>
      </c>
      <c r="AC23" s="149">
        <f t="shared" si="14"/>
        <v>3</v>
      </c>
      <c r="AD23" s="149">
        <f t="shared" si="14"/>
        <v>13</v>
      </c>
      <c r="AE23" s="149">
        <f t="shared" si="14"/>
        <v>12</v>
      </c>
      <c r="AF23" s="149">
        <f t="shared" si="14"/>
        <v>13</v>
      </c>
      <c r="AG23" s="15">
        <f t="shared" si="14"/>
        <v>13</v>
      </c>
      <c r="AH23" s="87" t="s">
        <v>5</v>
      </c>
      <c r="AI23" s="61"/>
      <c r="AJ23" s="61"/>
      <c r="AK23" s="61"/>
      <c r="AL23" s="61"/>
      <c r="AM23" s="61"/>
      <c r="AN23" s="61"/>
      <c r="AO23" s="61"/>
      <c r="AP23" s="61"/>
      <c r="AQ23" s="61"/>
    </row>
    <row r="24" spans="1:43" ht="18.75" x14ac:dyDescent="0.25">
      <c r="A24" s="14"/>
      <c r="B24" s="42"/>
      <c r="C24" s="148">
        <f t="shared" ref="C24:AG24" si="15">COUNTIF(C$5:C$22,"S")</f>
        <v>2</v>
      </c>
      <c r="D24" s="148">
        <f t="shared" si="15"/>
        <v>2</v>
      </c>
      <c r="E24" s="148">
        <f t="shared" si="15"/>
        <v>2</v>
      </c>
      <c r="F24" s="148">
        <f t="shared" si="15"/>
        <v>2</v>
      </c>
      <c r="G24" s="148">
        <f t="shared" si="15"/>
        <v>2</v>
      </c>
      <c r="H24" s="148">
        <f t="shared" si="15"/>
        <v>2</v>
      </c>
      <c r="I24" s="148">
        <f t="shared" si="15"/>
        <v>2</v>
      </c>
      <c r="J24" s="148">
        <f t="shared" si="15"/>
        <v>2</v>
      </c>
      <c r="K24" s="148">
        <f t="shared" si="15"/>
        <v>2</v>
      </c>
      <c r="L24" s="148">
        <f t="shared" si="15"/>
        <v>2</v>
      </c>
      <c r="M24" s="148">
        <f t="shared" si="15"/>
        <v>2</v>
      </c>
      <c r="N24" s="148">
        <f t="shared" si="15"/>
        <v>2</v>
      </c>
      <c r="O24" s="148">
        <f t="shared" si="15"/>
        <v>2</v>
      </c>
      <c r="P24" s="148">
        <f t="shared" si="15"/>
        <v>2</v>
      </c>
      <c r="Q24" s="148">
        <f t="shared" si="15"/>
        <v>2</v>
      </c>
      <c r="R24" s="148">
        <f t="shared" si="15"/>
        <v>2</v>
      </c>
      <c r="S24" s="148">
        <f t="shared" si="15"/>
        <v>2</v>
      </c>
      <c r="T24" s="148">
        <f t="shared" si="15"/>
        <v>2</v>
      </c>
      <c r="U24" s="148">
        <f t="shared" si="15"/>
        <v>2</v>
      </c>
      <c r="V24" s="148">
        <f t="shared" si="15"/>
        <v>2</v>
      </c>
      <c r="W24" s="148">
        <f t="shared" si="15"/>
        <v>2</v>
      </c>
      <c r="X24" s="148">
        <f t="shared" si="15"/>
        <v>2</v>
      </c>
      <c r="Y24" s="148">
        <f t="shared" si="15"/>
        <v>2</v>
      </c>
      <c r="Z24" s="148">
        <f t="shared" si="15"/>
        <v>2</v>
      </c>
      <c r="AA24" s="148">
        <f t="shared" si="15"/>
        <v>2</v>
      </c>
      <c r="AB24" s="148">
        <f t="shared" si="15"/>
        <v>2</v>
      </c>
      <c r="AC24" s="148">
        <f t="shared" si="15"/>
        <v>2</v>
      </c>
      <c r="AD24" s="148">
        <f t="shared" si="15"/>
        <v>2</v>
      </c>
      <c r="AE24" s="148">
        <f t="shared" si="15"/>
        <v>2</v>
      </c>
      <c r="AF24" s="148">
        <f t="shared" si="15"/>
        <v>2</v>
      </c>
      <c r="AG24" s="16">
        <f t="shared" si="15"/>
        <v>2</v>
      </c>
      <c r="AH24" s="88" t="s">
        <v>6</v>
      </c>
      <c r="AI24" s="61"/>
      <c r="AJ24" s="61"/>
      <c r="AK24" s="61"/>
      <c r="AL24" s="61"/>
      <c r="AM24" s="61"/>
      <c r="AN24" s="61"/>
      <c r="AO24" s="61"/>
      <c r="AP24" s="61"/>
      <c r="AQ24" s="61"/>
    </row>
    <row r="25" spans="1:43" ht="18.75" x14ac:dyDescent="0.25">
      <c r="A25" s="14"/>
      <c r="B25" s="42"/>
      <c r="C25" s="149">
        <f t="shared" ref="C25:AG25" si="16">COUNTIF(C$5:C$22,"L")</f>
        <v>9</v>
      </c>
      <c r="D25" s="149">
        <f t="shared" si="16"/>
        <v>3</v>
      </c>
      <c r="E25" s="149">
        <f t="shared" si="16"/>
        <v>2</v>
      </c>
      <c r="F25" s="149">
        <f t="shared" si="16"/>
        <v>2</v>
      </c>
      <c r="G25" s="149">
        <f t="shared" si="16"/>
        <v>11</v>
      </c>
      <c r="H25" s="149">
        <f t="shared" si="16"/>
        <v>12</v>
      </c>
      <c r="I25" s="149">
        <f t="shared" si="16"/>
        <v>3</v>
      </c>
      <c r="J25" s="149">
        <f t="shared" si="16"/>
        <v>2</v>
      </c>
      <c r="K25" s="149">
        <f t="shared" si="16"/>
        <v>2</v>
      </c>
      <c r="L25" s="149">
        <f t="shared" si="16"/>
        <v>2</v>
      </c>
      <c r="M25" s="149">
        <f t="shared" si="16"/>
        <v>2</v>
      </c>
      <c r="N25" s="149">
        <f t="shared" si="16"/>
        <v>9</v>
      </c>
      <c r="O25" s="149">
        <f t="shared" si="16"/>
        <v>12</v>
      </c>
      <c r="P25" s="149">
        <f t="shared" si="16"/>
        <v>2</v>
      </c>
      <c r="Q25" s="149">
        <f t="shared" si="16"/>
        <v>3</v>
      </c>
      <c r="R25" s="149">
        <f t="shared" si="16"/>
        <v>3</v>
      </c>
      <c r="S25" s="149">
        <f t="shared" si="16"/>
        <v>3</v>
      </c>
      <c r="T25" s="149">
        <f t="shared" si="16"/>
        <v>4</v>
      </c>
      <c r="U25" s="149">
        <f t="shared" si="16"/>
        <v>10</v>
      </c>
      <c r="V25" s="149">
        <f t="shared" si="16"/>
        <v>12</v>
      </c>
      <c r="W25" s="149">
        <f t="shared" si="16"/>
        <v>2</v>
      </c>
      <c r="X25" s="149">
        <f t="shared" si="16"/>
        <v>2</v>
      </c>
      <c r="Y25" s="149">
        <f t="shared" si="16"/>
        <v>4</v>
      </c>
      <c r="Z25" s="149">
        <f t="shared" si="16"/>
        <v>3</v>
      </c>
      <c r="AA25" s="149">
        <f t="shared" si="16"/>
        <v>3</v>
      </c>
      <c r="AB25" s="149">
        <f t="shared" si="16"/>
        <v>10</v>
      </c>
      <c r="AC25" s="149">
        <f t="shared" si="16"/>
        <v>12</v>
      </c>
      <c r="AD25" s="149">
        <f t="shared" si="16"/>
        <v>2</v>
      </c>
      <c r="AE25" s="149">
        <f t="shared" si="16"/>
        <v>3</v>
      </c>
      <c r="AF25" s="149">
        <f t="shared" si="16"/>
        <v>2</v>
      </c>
      <c r="AG25" s="15">
        <f t="shared" si="16"/>
        <v>2</v>
      </c>
      <c r="AH25" s="89" t="s">
        <v>7</v>
      </c>
      <c r="AI25" s="61"/>
      <c r="AJ25" s="61"/>
      <c r="AK25" s="61"/>
      <c r="AL25" s="61"/>
      <c r="AM25" s="61"/>
      <c r="AN25" s="61"/>
      <c r="AO25" s="61"/>
      <c r="AP25" s="61"/>
      <c r="AQ25" s="61"/>
    </row>
    <row r="26" spans="1:43" ht="19.5" x14ac:dyDescent="0.25">
      <c r="A26" s="17"/>
      <c r="B26" s="159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54"/>
      <c r="Z26" s="55"/>
      <c r="AA26" s="49"/>
      <c r="AB26" s="49"/>
      <c r="AC26" s="49"/>
      <c r="AD26" s="49"/>
      <c r="AE26" s="49"/>
      <c r="AF26" s="49"/>
      <c r="AG26" s="49"/>
      <c r="AH26" s="4"/>
      <c r="AI26" s="61"/>
      <c r="AJ26" s="61"/>
      <c r="AK26" s="61"/>
      <c r="AL26" s="61"/>
      <c r="AM26" s="61"/>
      <c r="AN26" s="61"/>
      <c r="AO26" s="61"/>
      <c r="AP26" s="61"/>
      <c r="AQ26" s="61"/>
    </row>
    <row r="27" spans="1:43" ht="18.75" x14ac:dyDescent="0.25">
      <c r="A27" s="18"/>
      <c r="B27" s="160" t="s">
        <v>24</v>
      </c>
      <c r="C27" s="20"/>
      <c r="D27" s="20"/>
      <c r="E27" s="18"/>
      <c r="F27" s="18"/>
      <c r="G27" s="18"/>
      <c r="H27" s="18"/>
      <c r="I27" s="41"/>
      <c r="J27" s="18"/>
      <c r="K27" s="18"/>
      <c r="L27" s="18"/>
      <c r="M27" s="18"/>
      <c r="N27" s="18"/>
      <c r="O27" s="18"/>
      <c r="P27" s="49"/>
      <c r="Q27" s="49"/>
      <c r="R27" s="49"/>
      <c r="S27" s="22"/>
      <c r="T27" s="18"/>
      <c r="U27" s="49"/>
      <c r="V27" s="49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4"/>
      <c r="AI27" s="61"/>
      <c r="AJ27" s="61"/>
      <c r="AK27" s="61"/>
      <c r="AL27" s="61"/>
      <c r="AM27" s="61"/>
      <c r="AN27" s="61"/>
      <c r="AO27" s="61"/>
      <c r="AP27" s="61"/>
      <c r="AQ27" s="61"/>
    </row>
    <row r="28" spans="1:43" ht="18.75" x14ac:dyDescent="0.25">
      <c r="A28" s="18"/>
      <c r="B28" s="161" t="s">
        <v>25</v>
      </c>
      <c r="C28" s="22"/>
      <c r="D28" s="22"/>
      <c r="E28" s="22"/>
      <c r="F28" s="22"/>
      <c r="G28" s="22"/>
      <c r="H28" s="22"/>
      <c r="I28" s="42"/>
      <c r="J28" s="22"/>
      <c r="K28" s="22"/>
      <c r="L28" s="22"/>
      <c r="M28" s="22"/>
      <c r="N28" s="22"/>
      <c r="O28" s="22"/>
      <c r="P28" s="49"/>
      <c r="Q28" s="49"/>
      <c r="R28" s="49"/>
      <c r="S28" s="22"/>
      <c r="T28" s="22"/>
      <c r="U28" s="49"/>
      <c r="V28" s="49"/>
      <c r="W28" s="22"/>
      <c r="X28" s="56"/>
      <c r="Y28" s="22"/>
      <c r="Z28" s="22"/>
      <c r="AA28" s="22"/>
      <c r="AB28" s="22"/>
      <c r="AC28" s="22"/>
      <c r="AD28" s="49"/>
      <c r="AE28" s="49"/>
      <c r="AF28" s="100"/>
      <c r="AG28" s="104"/>
      <c r="AH28" s="4"/>
      <c r="AI28" s="61"/>
      <c r="AJ28" s="61"/>
      <c r="AK28" s="61"/>
      <c r="AL28" s="61"/>
      <c r="AM28" s="61"/>
      <c r="AN28" s="61"/>
      <c r="AO28" s="61"/>
      <c r="AP28" s="61"/>
      <c r="AQ28" s="61"/>
    </row>
    <row r="29" spans="1:43" ht="15.75" x14ac:dyDescent="0.25">
      <c r="A29" s="18"/>
      <c r="B29" s="59" t="s">
        <v>26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4"/>
      <c r="Q29" s="4"/>
      <c r="R29" s="4"/>
      <c r="S29" s="22"/>
      <c r="T29" s="22"/>
      <c r="U29" s="4"/>
      <c r="V29" s="4"/>
      <c r="W29" s="57"/>
      <c r="X29" s="58"/>
      <c r="Y29" s="57"/>
      <c r="Z29" s="57"/>
      <c r="AA29" s="57"/>
      <c r="AB29" s="57"/>
      <c r="AC29" s="4"/>
      <c r="AD29" s="4"/>
      <c r="AE29" s="4"/>
      <c r="AF29" s="100"/>
      <c r="AG29" s="104"/>
      <c r="AH29" s="4"/>
      <c r="AI29" s="61"/>
      <c r="AJ29" s="61"/>
      <c r="AK29" s="61"/>
      <c r="AL29" s="61"/>
      <c r="AM29" s="61"/>
      <c r="AN29" s="61"/>
      <c r="AO29" s="61"/>
      <c r="AP29" s="61"/>
      <c r="AQ29" s="61"/>
    </row>
    <row r="30" spans="1:43" ht="15.75" x14ac:dyDescent="0.25">
      <c r="A30" s="18"/>
      <c r="B30" s="61" t="s">
        <v>27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4"/>
      <c r="Q30" s="4"/>
      <c r="R30" s="4"/>
      <c r="S30" s="22"/>
      <c r="T30" s="22"/>
      <c r="U30" s="4"/>
      <c r="V30" s="4"/>
      <c r="W30" s="59"/>
      <c r="X30" s="59"/>
      <c r="Y30" s="4"/>
      <c r="Z30" s="4"/>
      <c r="AA30" s="4"/>
      <c r="AB30" s="4"/>
      <c r="AC30" s="4"/>
      <c r="AD30" s="4"/>
      <c r="AE30" s="4"/>
      <c r="AF30" s="100"/>
      <c r="AG30" s="104"/>
      <c r="AH30" s="4"/>
      <c r="AI30" s="61"/>
      <c r="AJ30" s="61"/>
      <c r="AK30" s="61"/>
      <c r="AL30" s="61"/>
      <c r="AM30" s="61"/>
      <c r="AN30" s="61"/>
      <c r="AO30" s="61"/>
      <c r="AP30" s="61"/>
      <c r="AQ30" s="61"/>
    </row>
    <row r="31" spans="1:43" ht="15.75" x14ac:dyDescent="0.25">
      <c r="A31" s="18"/>
      <c r="B31" s="61" t="s">
        <v>28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4"/>
      <c r="Q31" s="4"/>
      <c r="R31" s="4"/>
      <c r="S31" s="22"/>
      <c r="T31" s="22"/>
      <c r="U31" s="4"/>
      <c r="V31" s="4"/>
      <c r="W31" s="59"/>
      <c r="X31" s="59"/>
      <c r="Y31" s="4"/>
      <c r="Z31" s="4"/>
      <c r="AA31" s="4"/>
      <c r="AB31" s="4"/>
      <c r="AC31" s="4"/>
      <c r="AD31" s="4"/>
      <c r="AE31" s="4"/>
      <c r="AF31" s="100"/>
      <c r="AG31" s="104"/>
      <c r="AH31" s="4"/>
      <c r="AI31" s="61"/>
      <c r="AJ31" s="61"/>
      <c r="AK31" s="61"/>
      <c r="AL31" s="61"/>
      <c r="AM31" s="61"/>
      <c r="AN31" s="61"/>
      <c r="AO31" s="61"/>
      <c r="AP31" s="61"/>
      <c r="AQ31" s="61"/>
    </row>
    <row r="32" spans="1:43" ht="15.75" x14ac:dyDescent="0.25">
      <c r="A32" s="18"/>
      <c r="B32" s="162" t="s">
        <v>29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4"/>
      <c r="Q32" s="4"/>
      <c r="R32" s="4"/>
      <c r="S32" s="22"/>
      <c r="T32" s="22"/>
      <c r="U32" s="4"/>
      <c r="V32" s="4"/>
      <c r="W32" s="59"/>
      <c r="X32" s="59"/>
      <c r="Y32" s="4"/>
      <c r="Z32" s="4"/>
      <c r="AA32" s="4"/>
      <c r="AB32" s="4"/>
      <c r="AC32" s="4"/>
      <c r="AD32" s="4"/>
      <c r="AE32" s="4"/>
      <c r="AF32" s="100"/>
      <c r="AG32" s="104"/>
      <c r="AH32" s="4"/>
      <c r="AI32" s="61"/>
      <c r="AJ32" s="61"/>
      <c r="AK32" s="61"/>
      <c r="AL32" s="61"/>
      <c r="AM32" s="61"/>
      <c r="AN32" s="61"/>
      <c r="AO32" s="61"/>
      <c r="AP32" s="61"/>
      <c r="AQ32" s="61"/>
    </row>
    <row r="33" spans="1:43" ht="15.75" x14ac:dyDescent="0.25">
      <c r="A33" s="18"/>
      <c r="B33" s="162" t="s">
        <v>30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4"/>
      <c r="Q33" s="4"/>
      <c r="R33" s="4"/>
      <c r="S33" s="22"/>
      <c r="T33" s="22"/>
      <c r="U33" s="4"/>
      <c r="V33" s="4"/>
      <c r="W33" s="59"/>
      <c r="X33" s="59"/>
      <c r="Y33" s="4"/>
      <c r="Z33" s="4"/>
      <c r="AA33" s="4"/>
      <c r="AB33" s="4"/>
      <c r="AC33" s="4"/>
      <c r="AD33" s="4"/>
      <c r="AE33" s="4"/>
      <c r="AF33" s="100"/>
      <c r="AG33" s="104"/>
      <c r="AH33" s="4"/>
      <c r="AI33" s="61"/>
      <c r="AJ33" s="61"/>
      <c r="AK33" s="61"/>
      <c r="AL33" s="61"/>
      <c r="AM33" s="61"/>
      <c r="AN33" s="61"/>
      <c r="AO33" s="61"/>
      <c r="AP33" s="61"/>
      <c r="AQ33" s="61"/>
    </row>
    <row r="34" spans="1:43" ht="15.75" x14ac:dyDescent="0.25">
      <c r="A34" s="18"/>
      <c r="B34" s="162" t="s">
        <v>31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4"/>
      <c r="Q34" s="4"/>
      <c r="R34" s="4"/>
      <c r="S34" s="22"/>
      <c r="T34" s="22"/>
      <c r="U34" s="4"/>
      <c r="V34" s="4"/>
      <c r="W34" s="59"/>
      <c r="X34" s="59"/>
      <c r="Y34" s="4"/>
      <c r="Z34" s="4"/>
      <c r="AA34" s="4"/>
      <c r="AB34" s="4"/>
      <c r="AC34" s="4"/>
      <c r="AD34" s="4"/>
      <c r="AE34" s="4"/>
      <c r="AF34" s="100"/>
      <c r="AG34" s="104"/>
      <c r="AH34" s="4"/>
      <c r="AI34" s="61"/>
      <c r="AJ34" s="61"/>
      <c r="AK34" s="61"/>
      <c r="AL34" s="61"/>
      <c r="AM34" s="61"/>
      <c r="AN34" s="61"/>
      <c r="AO34" s="61"/>
      <c r="AP34" s="61"/>
      <c r="AQ34" s="61"/>
    </row>
    <row r="35" spans="1:43" ht="15.75" x14ac:dyDescent="0.25">
      <c r="A35" s="18"/>
      <c r="B35" s="162" t="s">
        <v>32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4"/>
      <c r="Q35" s="4"/>
      <c r="R35" s="4"/>
      <c r="S35" s="22"/>
      <c r="T35" s="22"/>
      <c r="U35" s="4"/>
      <c r="V35" s="4"/>
      <c r="W35" s="59"/>
      <c r="X35" s="59"/>
      <c r="Y35" s="4"/>
      <c r="Z35" s="4"/>
      <c r="AA35" s="4"/>
      <c r="AB35" s="4"/>
      <c r="AC35" s="4"/>
      <c r="AD35" s="4"/>
      <c r="AE35" s="4"/>
      <c r="AF35" s="100"/>
      <c r="AG35" s="104"/>
      <c r="AH35" s="4"/>
      <c r="AI35" s="61"/>
      <c r="AJ35" s="61"/>
      <c r="AK35" s="61"/>
      <c r="AL35" s="61"/>
      <c r="AM35" s="61"/>
      <c r="AN35" s="61"/>
      <c r="AO35" s="61"/>
      <c r="AP35" s="61"/>
      <c r="AQ35" s="61"/>
    </row>
    <row r="36" spans="1:43" ht="15.75" x14ac:dyDescent="0.25">
      <c r="A36" s="18"/>
      <c r="B36" s="162" t="s">
        <v>33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4"/>
      <c r="Q36" s="4"/>
      <c r="R36" s="4"/>
      <c r="S36" s="22"/>
      <c r="T36" s="22"/>
      <c r="U36" s="4"/>
      <c r="V36" s="4"/>
      <c r="W36" s="59"/>
      <c r="X36" s="59"/>
      <c r="Y36" s="4"/>
      <c r="Z36" s="4"/>
      <c r="AA36" s="4"/>
      <c r="AB36" s="4"/>
      <c r="AC36" s="4"/>
      <c r="AD36" s="4"/>
      <c r="AE36" s="4"/>
      <c r="AF36" s="100"/>
      <c r="AG36" s="104"/>
      <c r="AH36" s="4"/>
      <c r="AI36" s="61"/>
      <c r="AJ36" s="61"/>
      <c r="AK36" s="61"/>
      <c r="AL36" s="61"/>
      <c r="AM36" s="61"/>
      <c r="AN36" s="61"/>
      <c r="AO36" s="61"/>
      <c r="AP36" s="61"/>
      <c r="AQ36" s="61"/>
    </row>
    <row r="37" spans="1:43" ht="19.5" x14ac:dyDescent="0.25">
      <c r="A37" s="18"/>
      <c r="B37" s="163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4"/>
      <c r="S37" s="22"/>
      <c r="T37" s="18"/>
      <c r="U37" s="4"/>
      <c r="V37" s="4"/>
      <c r="W37" s="59"/>
      <c r="X37" s="59"/>
      <c r="Y37" s="4"/>
      <c r="Z37" s="4"/>
      <c r="AA37" s="4"/>
      <c r="AB37" s="4"/>
      <c r="AC37" s="4"/>
      <c r="AD37" s="4"/>
      <c r="AE37" s="4"/>
      <c r="AF37" s="100"/>
      <c r="AG37" s="104"/>
      <c r="AH37" s="4"/>
      <c r="AI37" s="61"/>
      <c r="AJ37" s="61"/>
      <c r="AK37" s="61"/>
      <c r="AL37" s="61"/>
      <c r="AM37" s="61"/>
      <c r="AN37" s="61"/>
      <c r="AO37" s="61"/>
      <c r="AP37" s="61"/>
      <c r="AQ37" s="61"/>
    </row>
    <row r="38" spans="1:43" ht="15.75" x14ac:dyDescent="0.25">
      <c r="A38" s="27"/>
      <c r="B38" s="27" t="s">
        <v>34</v>
      </c>
      <c r="C38" s="27"/>
      <c r="D38" s="27"/>
      <c r="E38" s="27"/>
      <c r="F38" s="27"/>
      <c r="G38" s="27"/>
      <c r="H38" s="27"/>
      <c r="I38" s="27"/>
      <c r="J38" s="27"/>
      <c r="K38" s="27"/>
      <c r="L38" s="43"/>
      <c r="M38" s="44"/>
      <c r="N38" s="45"/>
      <c r="O38" s="50"/>
      <c r="P38" s="50"/>
      <c r="Q38" s="50"/>
      <c r="R38" s="50"/>
      <c r="S38" s="50"/>
      <c r="T38" s="46"/>
      <c r="U38" s="29"/>
      <c r="V38" s="29" t="s">
        <v>82</v>
      </c>
      <c r="W38" s="32"/>
      <c r="X38" s="32"/>
      <c r="Y38" s="32"/>
      <c r="Z38" s="46"/>
      <c r="AA38" s="46"/>
      <c r="AB38" s="46"/>
      <c r="AC38" s="46"/>
      <c r="AD38" s="46"/>
      <c r="AE38" s="46"/>
      <c r="AF38" s="100"/>
      <c r="AG38" s="104"/>
      <c r="AH38" s="46"/>
      <c r="AI38" s="61"/>
      <c r="AJ38" s="61"/>
      <c r="AK38" s="61"/>
      <c r="AL38" s="61"/>
      <c r="AM38" s="61"/>
      <c r="AN38" s="61"/>
      <c r="AO38" s="61"/>
      <c r="AP38" s="61"/>
      <c r="AQ38" s="61"/>
    </row>
    <row r="39" spans="1:43" ht="18.75" x14ac:dyDescent="0.25">
      <c r="A39" s="29"/>
      <c r="B39" s="164" t="s">
        <v>36</v>
      </c>
      <c r="C39" s="31"/>
      <c r="D39" s="31"/>
      <c r="E39" s="32"/>
      <c r="F39" s="29"/>
      <c r="G39" s="46"/>
      <c r="H39" s="29"/>
      <c r="I39" s="32"/>
      <c r="J39" s="32"/>
      <c r="K39" s="31"/>
      <c r="L39" s="43"/>
      <c r="M39" s="44"/>
      <c r="N39" s="47"/>
      <c r="O39" s="32"/>
      <c r="P39" s="46"/>
      <c r="Q39" s="46"/>
      <c r="R39" s="46"/>
      <c r="S39" s="46"/>
      <c r="T39" s="46"/>
      <c r="U39" s="46"/>
      <c r="V39" s="31" t="s">
        <v>37</v>
      </c>
      <c r="W39" s="32"/>
      <c r="X39" s="32"/>
      <c r="Y39" s="32"/>
      <c r="Z39" s="46"/>
      <c r="AA39" s="46"/>
      <c r="AB39" s="46"/>
      <c r="AC39" s="46"/>
      <c r="AD39" s="46"/>
      <c r="AE39" s="46"/>
      <c r="AF39" s="4"/>
      <c r="AG39" s="4"/>
      <c r="AH39" s="46"/>
      <c r="AI39" s="61"/>
      <c r="AJ39" s="61"/>
      <c r="AK39" s="61"/>
      <c r="AL39" s="61"/>
      <c r="AM39" s="61"/>
      <c r="AN39" s="61"/>
      <c r="AO39" s="61"/>
      <c r="AP39" s="61"/>
      <c r="AQ39" s="61"/>
    </row>
    <row r="40" spans="1:43" ht="18.75" x14ac:dyDescent="0.25">
      <c r="A40" s="27"/>
      <c r="B40" s="164"/>
      <c r="C40" s="31"/>
      <c r="D40" s="31"/>
      <c r="E40" s="29"/>
      <c r="F40" s="29"/>
      <c r="G40" s="46"/>
      <c r="H40" s="29"/>
      <c r="I40" s="32"/>
      <c r="J40" s="32"/>
      <c r="K40" s="31"/>
      <c r="L40" s="43"/>
      <c r="M40" s="44"/>
      <c r="N40" s="47"/>
      <c r="O40" s="31"/>
      <c r="P40" s="51"/>
      <c r="Q40" s="51"/>
      <c r="R40" s="51"/>
      <c r="S40" s="46"/>
      <c r="T40" s="46"/>
      <c r="U40" s="46"/>
      <c r="V40" s="31"/>
      <c r="W40" s="32"/>
      <c r="X40" s="32"/>
      <c r="Y40" s="32"/>
      <c r="Z40" s="46"/>
      <c r="AA40" s="46"/>
      <c r="AB40" s="46"/>
      <c r="AC40" s="46"/>
      <c r="AD40" s="46"/>
      <c r="AE40" s="46"/>
      <c r="AF40" s="46"/>
      <c r="AG40" s="46"/>
      <c r="AH40" s="46"/>
      <c r="AI40" s="61"/>
      <c r="AJ40" s="61"/>
      <c r="AK40" s="61"/>
      <c r="AL40" s="61"/>
      <c r="AM40" s="61"/>
      <c r="AN40" s="61"/>
      <c r="AO40" s="61"/>
      <c r="AP40" s="61"/>
      <c r="AQ40" s="61"/>
    </row>
    <row r="41" spans="1:43" ht="18.75" x14ac:dyDescent="0.25">
      <c r="A41" s="33"/>
      <c r="B41" s="164"/>
      <c r="C41" s="31"/>
      <c r="D41" s="31"/>
      <c r="E41" s="29"/>
      <c r="F41" s="29"/>
      <c r="G41" s="46"/>
      <c r="H41" s="29"/>
      <c r="I41" s="32"/>
      <c r="J41" s="32"/>
      <c r="K41" s="31"/>
      <c r="L41" s="43"/>
      <c r="M41" s="44"/>
      <c r="N41" s="47"/>
      <c r="O41" s="31"/>
      <c r="P41" s="51"/>
      <c r="Q41" s="51"/>
      <c r="R41" s="51"/>
      <c r="S41" s="46"/>
      <c r="T41" s="46"/>
      <c r="U41" s="46"/>
      <c r="V41" s="29"/>
      <c r="W41" s="32"/>
      <c r="X41" s="32"/>
      <c r="Y41" s="32"/>
      <c r="Z41" s="46"/>
      <c r="AA41" s="46"/>
      <c r="AB41" s="46"/>
      <c r="AC41" s="46"/>
      <c r="AD41" s="46"/>
      <c r="AE41" s="46"/>
      <c r="AF41" s="46"/>
      <c r="AG41" s="46"/>
      <c r="AH41" s="46"/>
      <c r="AI41" s="61"/>
      <c r="AJ41" s="61"/>
      <c r="AK41" s="61"/>
      <c r="AL41" s="61"/>
      <c r="AM41" s="61"/>
      <c r="AN41" s="61"/>
      <c r="AO41" s="61"/>
      <c r="AP41" s="61"/>
      <c r="AQ41" s="61"/>
    </row>
    <row r="42" spans="1:43" ht="19.5" x14ac:dyDescent="0.3">
      <c r="A42" s="34"/>
      <c r="B42" s="165"/>
      <c r="C42" s="31"/>
      <c r="D42" s="31"/>
      <c r="E42" s="31"/>
      <c r="F42" s="29"/>
      <c r="G42" s="46"/>
      <c r="H42" s="29"/>
      <c r="I42" s="32"/>
      <c r="J42" s="32"/>
      <c r="K42" s="32"/>
      <c r="L42" s="29"/>
      <c r="M42" s="46"/>
      <c r="N42" s="46"/>
      <c r="O42" s="31"/>
      <c r="P42" s="51"/>
      <c r="Q42" s="51"/>
      <c r="R42" s="51"/>
      <c r="S42" s="46"/>
      <c r="T42" s="46"/>
      <c r="U42" s="46"/>
      <c r="V42" s="52"/>
      <c r="W42" s="32"/>
      <c r="X42" s="32"/>
      <c r="Y42" s="32"/>
      <c r="Z42" s="46"/>
      <c r="AA42" s="46"/>
      <c r="AB42" s="46"/>
      <c r="AC42" s="46"/>
      <c r="AD42" s="46"/>
      <c r="AE42" s="46"/>
      <c r="AF42" s="46"/>
      <c r="AG42" s="46"/>
      <c r="AH42" s="46"/>
      <c r="AI42" s="61"/>
      <c r="AJ42" s="61"/>
      <c r="AK42" s="61"/>
      <c r="AL42" s="61"/>
      <c r="AM42" s="61"/>
      <c r="AN42" s="61"/>
      <c r="AO42" s="61"/>
      <c r="AP42" s="61"/>
      <c r="AQ42" s="61"/>
    </row>
    <row r="43" spans="1:43" ht="15.75" x14ac:dyDescent="0.25">
      <c r="A43" s="34"/>
      <c r="B43" s="52" t="s">
        <v>62</v>
      </c>
      <c r="C43" s="32"/>
      <c r="D43" s="32"/>
      <c r="E43" s="29"/>
      <c r="F43" s="34"/>
      <c r="G43" s="46"/>
      <c r="H43" s="34"/>
      <c r="I43" s="32"/>
      <c r="J43" s="32"/>
      <c r="K43" s="32"/>
      <c r="L43" s="29"/>
      <c r="M43" s="46"/>
      <c r="N43" s="46"/>
      <c r="O43" s="32"/>
      <c r="P43" s="46"/>
      <c r="Q43" s="46"/>
      <c r="R43" s="51"/>
      <c r="S43" s="46"/>
      <c r="T43" s="46"/>
      <c r="U43" s="46"/>
      <c r="V43" s="52" t="s">
        <v>47</v>
      </c>
      <c r="W43" s="32"/>
      <c r="X43" s="32"/>
      <c r="Y43" s="60"/>
      <c r="Z43" s="46"/>
      <c r="AA43" s="46"/>
      <c r="AB43" s="46"/>
      <c r="AC43" s="46"/>
      <c r="AD43" s="46"/>
      <c r="AE43" s="46"/>
      <c r="AF43" s="46"/>
      <c r="AG43" s="46"/>
      <c r="AH43" s="46"/>
      <c r="AI43" s="61"/>
      <c r="AJ43" s="61"/>
      <c r="AK43" s="61"/>
      <c r="AL43" s="61"/>
      <c r="AM43" s="61"/>
      <c r="AN43" s="61"/>
      <c r="AO43" s="61"/>
      <c r="AP43" s="61"/>
      <c r="AQ43" s="61"/>
    </row>
    <row r="44" spans="1:43" ht="15.75" x14ac:dyDescent="0.25">
      <c r="A44" s="31"/>
      <c r="B44" s="31" t="s">
        <v>63</v>
      </c>
      <c r="C44" s="32"/>
      <c r="D44" s="32"/>
      <c r="E44" s="32"/>
      <c r="F44" s="31"/>
      <c r="G44" s="32"/>
      <c r="H44" s="31"/>
      <c r="I44" s="32"/>
      <c r="J44" s="32"/>
      <c r="K44" s="32"/>
      <c r="L44" s="32"/>
      <c r="M44" s="31"/>
      <c r="N44" s="33"/>
      <c r="O44" s="32"/>
      <c r="P44" s="32"/>
      <c r="Q44" s="32"/>
      <c r="R44" s="46"/>
      <c r="S44" s="46"/>
      <c r="T44" s="46"/>
      <c r="U44" s="46"/>
      <c r="V44" s="31" t="s">
        <v>48</v>
      </c>
      <c r="W44" s="32"/>
      <c r="X44" s="32"/>
      <c r="Y44" s="32"/>
      <c r="Z44" s="46"/>
      <c r="AA44" s="46"/>
      <c r="AB44" s="46"/>
      <c r="AC44" s="46"/>
      <c r="AD44" s="46"/>
      <c r="AE44" s="46"/>
      <c r="AF44" s="46"/>
      <c r="AG44" s="46"/>
      <c r="AH44" s="46"/>
      <c r="AI44" s="61"/>
      <c r="AJ44" s="61"/>
      <c r="AK44" s="61"/>
      <c r="AL44" s="61"/>
      <c r="AM44" s="61"/>
      <c r="AN44" s="61"/>
      <c r="AO44" s="61"/>
      <c r="AP44" s="61"/>
      <c r="AQ44" s="61"/>
    </row>
    <row r="45" spans="1:43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61"/>
      <c r="AJ45" s="61"/>
      <c r="AK45" s="61"/>
      <c r="AL45" s="61"/>
      <c r="AM45" s="61"/>
      <c r="AN45" s="61"/>
      <c r="AO45" s="61"/>
      <c r="AP45" s="61"/>
      <c r="AQ45" s="61"/>
    </row>
  </sheetData>
  <mergeCells count="2">
    <mergeCell ref="A1:AH1"/>
    <mergeCell ref="A2:AH2"/>
  </mergeCells>
  <printOptions horizontalCentered="1"/>
  <pageMargins left="0" right="0" top="0.7" bottom="0.63" header="0.31496062992126" footer="0.31496062992126"/>
  <pageSetup paperSize="9" scale="67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Q45"/>
  <sheetViews>
    <sheetView zoomScale="69" zoomScaleNormal="69" workbookViewId="0">
      <selection activeCell="AG3" sqref="A1:AH1048576"/>
    </sheetView>
  </sheetViews>
  <sheetFormatPr defaultColWidth="9" defaultRowHeight="15" x14ac:dyDescent="0.25"/>
  <cols>
    <col min="1" max="1" width="6" customWidth="1"/>
    <col min="2" max="2" width="41.7109375" customWidth="1"/>
    <col min="3" max="30" width="4" customWidth="1"/>
    <col min="31" max="33" width="2.5703125" hidden="1" customWidth="1"/>
    <col min="34" max="34" width="16.7109375" customWidth="1"/>
    <col min="35" max="35" width="4.7109375" customWidth="1"/>
    <col min="36" max="37" width="5" customWidth="1"/>
    <col min="38" max="38" width="6.5703125" customWidth="1"/>
    <col min="39" max="39" width="5" customWidth="1"/>
  </cols>
  <sheetData>
    <row r="1" spans="1:43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61"/>
      <c r="AJ1" s="61"/>
      <c r="AK1" s="61"/>
      <c r="AL1" s="61"/>
      <c r="AM1" s="61"/>
      <c r="AN1" s="61"/>
      <c r="AO1" s="61"/>
      <c r="AP1" s="61"/>
      <c r="AQ1" s="61"/>
    </row>
    <row r="2" spans="1:43" ht="20.25" x14ac:dyDescent="0.25">
      <c r="A2" s="318" t="s">
        <v>84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61"/>
      <c r="AJ2" s="61"/>
      <c r="AK2" s="61"/>
      <c r="AL2" s="61"/>
      <c r="AM2" s="61"/>
      <c r="AN2" s="61"/>
      <c r="AO2" s="61"/>
      <c r="AP2" s="61"/>
      <c r="AQ2" s="61"/>
    </row>
    <row r="3" spans="1:43" ht="23.25" x14ac:dyDescent="0.25">
      <c r="A3" s="4"/>
      <c r="B3" s="153"/>
      <c r="C3" s="5"/>
      <c r="D3" s="5"/>
      <c r="E3" s="131"/>
      <c r="F3" s="5"/>
      <c r="G3" s="131"/>
      <c r="H3" s="5"/>
      <c r="I3" s="5"/>
      <c r="J3" s="5"/>
      <c r="K3" s="5"/>
      <c r="L3" s="137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/>
      <c r="AA3" s="4"/>
      <c r="AB3" s="4"/>
      <c r="AC3" s="4"/>
      <c r="AD3" s="4"/>
      <c r="AE3" s="4"/>
      <c r="AF3" s="4"/>
      <c r="AG3" s="4"/>
      <c r="AH3" s="4"/>
      <c r="AI3" s="63"/>
      <c r="AJ3" s="63"/>
      <c r="AK3" s="63"/>
      <c r="AL3" s="63"/>
      <c r="AM3" s="63"/>
      <c r="AN3" s="63"/>
      <c r="AO3" s="63"/>
      <c r="AP3" s="63"/>
      <c r="AQ3" s="63"/>
    </row>
    <row r="4" spans="1:43" ht="18.75" x14ac:dyDescent="0.25">
      <c r="A4" s="132" t="s">
        <v>2</v>
      </c>
      <c r="B4" s="154" t="s">
        <v>3</v>
      </c>
      <c r="C4" s="7">
        <v>1</v>
      </c>
      <c r="D4" s="101">
        <v>2</v>
      </c>
      <c r="E4" s="101">
        <v>3</v>
      </c>
      <c r="F4" s="7">
        <v>4</v>
      </c>
      <c r="G4" s="101">
        <v>5</v>
      </c>
      <c r="H4" s="7">
        <v>6</v>
      </c>
      <c r="I4" s="7">
        <v>7</v>
      </c>
      <c r="J4" s="7">
        <v>8</v>
      </c>
      <c r="K4" s="101">
        <v>9</v>
      </c>
      <c r="L4" s="101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101">
        <v>16</v>
      </c>
      <c r="S4" s="101">
        <v>17</v>
      </c>
      <c r="T4" s="7">
        <v>18</v>
      </c>
      <c r="U4" s="7">
        <v>19</v>
      </c>
      <c r="V4" s="7">
        <v>20</v>
      </c>
      <c r="W4" s="7">
        <v>21</v>
      </c>
      <c r="X4" s="7">
        <v>22</v>
      </c>
      <c r="Y4" s="101">
        <v>23</v>
      </c>
      <c r="Z4" s="101">
        <v>24</v>
      </c>
      <c r="AA4" s="7">
        <v>25</v>
      </c>
      <c r="AB4" s="7">
        <v>26</v>
      </c>
      <c r="AC4" s="7">
        <v>27</v>
      </c>
      <c r="AD4" s="7">
        <v>28</v>
      </c>
      <c r="AE4" s="7"/>
      <c r="AF4" s="7"/>
      <c r="AG4" s="7"/>
      <c r="AH4" s="65" t="s">
        <v>4</v>
      </c>
      <c r="AI4" s="124" t="s">
        <v>5</v>
      </c>
      <c r="AJ4" s="124" t="s">
        <v>6</v>
      </c>
      <c r="AK4" s="124" t="s">
        <v>7</v>
      </c>
      <c r="AL4" s="124" t="s">
        <v>5</v>
      </c>
      <c r="AM4" s="124" t="s">
        <v>6</v>
      </c>
      <c r="AN4" s="124" t="s">
        <v>8</v>
      </c>
      <c r="AO4" s="124" t="s">
        <v>9</v>
      </c>
      <c r="AP4" s="124" t="s">
        <v>10</v>
      </c>
      <c r="AQ4" s="95"/>
    </row>
    <row r="5" spans="1:43" ht="18.75" x14ac:dyDescent="0.25">
      <c r="A5" s="134">
        <v>1</v>
      </c>
      <c r="B5" s="155" t="s">
        <v>66</v>
      </c>
      <c r="C5" s="7" t="s">
        <v>5</v>
      </c>
      <c r="D5" s="101" t="s">
        <v>7</v>
      </c>
      <c r="E5" s="101" t="s">
        <v>5</v>
      </c>
      <c r="F5" s="7" t="s">
        <v>5</v>
      </c>
      <c r="G5" s="101" t="s">
        <v>7</v>
      </c>
      <c r="H5" s="7" t="s">
        <v>5</v>
      </c>
      <c r="I5" s="7" t="s">
        <v>5</v>
      </c>
      <c r="J5" s="7" t="s">
        <v>5</v>
      </c>
      <c r="K5" s="101" t="s">
        <v>7</v>
      </c>
      <c r="L5" s="101" t="s">
        <v>5</v>
      </c>
      <c r="M5" s="7" t="s">
        <v>5</v>
      </c>
      <c r="N5" s="7" t="s">
        <v>5</v>
      </c>
      <c r="O5" s="7" t="s">
        <v>7</v>
      </c>
      <c r="P5" s="7" t="s">
        <v>5</v>
      </c>
      <c r="Q5" s="7" t="s">
        <v>5</v>
      </c>
      <c r="R5" s="101" t="s">
        <v>7</v>
      </c>
      <c r="S5" s="101" t="s">
        <v>5</v>
      </c>
      <c r="T5" s="7" t="s">
        <v>7</v>
      </c>
      <c r="U5" s="7" t="s">
        <v>5</v>
      </c>
      <c r="V5" s="7" t="s">
        <v>7</v>
      </c>
      <c r="W5" s="7" t="s">
        <v>5</v>
      </c>
      <c r="X5" s="7" t="s">
        <v>5</v>
      </c>
      <c r="Y5" s="101" t="s">
        <v>5</v>
      </c>
      <c r="Z5" s="101" t="s">
        <v>7</v>
      </c>
      <c r="AA5" s="7" t="s">
        <v>5</v>
      </c>
      <c r="AB5" s="7" t="s">
        <v>5</v>
      </c>
      <c r="AC5" s="7" t="s">
        <v>5</v>
      </c>
      <c r="AD5" s="7" t="s">
        <v>7</v>
      </c>
      <c r="AE5" s="7"/>
      <c r="AF5" s="7"/>
      <c r="AG5" s="7"/>
      <c r="AH5" s="126" t="s">
        <v>50</v>
      </c>
      <c r="AI5" s="124">
        <f>COUNTIF($C5:$AG5,"P")</f>
        <v>19</v>
      </c>
      <c r="AJ5" s="124">
        <f>COUNTIF($C5:$AG5,"S")</f>
        <v>0</v>
      </c>
      <c r="AK5" s="124">
        <f>COUNTIF($C5:$AG5,"L")</f>
        <v>9</v>
      </c>
      <c r="AL5" s="95">
        <f>AI5*8</f>
        <v>152</v>
      </c>
      <c r="AM5" s="95">
        <f>AJ5*7</f>
        <v>0</v>
      </c>
      <c r="AN5" s="95">
        <f>AL5+AM5</f>
        <v>152</v>
      </c>
      <c r="AO5" s="95">
        <f>AN5/28</f>
        <v>5.4285714285714288</v>
      </c>
      <c r="AP5" s="95">
        <f>AN5/28</f>
        <v>5.4285714285714288</v>
      </c>
      <c r="AQ5" s="95">
        <f>12-AK5</f>
        <v>3</v>
      </c>
    </row>
    <row r="6" spans="1:43" ht="18.75" x14ac:dyDescent="0.25">
      <c r="A6" s="134">
        <v>2</v>
      </c>
      <c r="B6" s="156" t="s">
        <v>67</v>
      </c>
      <c r="C6" s="7" t="s">
        <v>5</v>
      </c>
      <c r="D6" s="101" t="s">
        <v>5</v>
      </c>
      <c r="E6" s="157" t="s">
        <v>6</v>
      </c>
      <c r="F6" s="7" t="s">
        <v>7</v>
      </c>
      <c r="G6" s="101" t="s">
        <v>5</v>
      </c>
      <c r="H6" s="7" t="s">
        <v>5</v>
      </c>
      <c r="I6" s="157" t="s">
        <v>6</v>
      </c>
      <c r="J6" s="7" t="s">
        <v>7</v>
      </c>
      <c r="K6" s="101" t="s">
        <v>5</v>
      </c>
      <c r="L6" s="101" t="s">
        <v>7</v>
      </c>
      <c r="M6" s="157" t="s">
        <v>6</v>
      </c>
      <c r="N6" s="7" t="s">
        <v>7</v>
      </c>
      <c r="O6" s="7" t="s">
        <v>5</v>
      </c>
      <c r="P6" s="7" t="s">
        <v>5</v>
      </c>
      <c r="Q6" s="157" t="s">
        <v>6</v>
      </c>
      <c r="R6" s="101" t="s">
        <v>7</v>
      </c>
      <c r="S6" s="101" t="s">
        <v>5</v>
      </c>
      <c r="T6" s="7" t="s">
        <v>5</v>
      </c>
      <c r="U6" s="157" t="s">
        <v>6</v>
      </c>
      <c r="V6" s="7" t="s">
        <v>7</v>
      </c>
      <c r="W6" s="7" t="s">
        <v>5</v>
      </c>
      <c r="X6" s="7" t="s">
        <v>7</v>
      </c>
      <c r="Y6" s="157" t="s">
        <v>6</v>
      </c>
      <c r="Z6" s="101" t="s">
        <v>7</v>
      </c>
      <c r="AA6" s="7" t="s">
        <v>5</v>
      </c>
      <c r="AB6" s="7" t="s">
        <v>5</v>
      </c>
      <c r="AC6" s="157" t="s">
        <v>6</v>
      </c>
      <c r="AD6" s="7" t="s">
        <v>7</v>
      </c>
      <c r="AE6" s="7"/>
      <c r="AF6" s="7"/>
      <c r="AG6" s="7"/>
      <c r="AH6" s="126" t="s">
        <v>50</v>
      </c>
      <c r="AI6" s="124">
        <f t="shared" ref="AI6:AI21" si="0">COUNTIF($C6:$AG6,"P")</f>
        <v>12</v>
      </c>
      <c r="AJ6" s="124">
        <f t="shared" ref="AJ6:AJ21" si="1">COUNTIF($C6:$AG6,"S")</f>
        <v>7</v>
      </c>
      <c r="AK6" s="124">
        <f t="shared" ref="AK6:AK21" si="2">COUNTIF($C6:$AG6,"L")</f>
        <v>9</v>
      </c>
      <c r="AL6" s="95">
        <f t="shared" ref="AL6:AL21" si="3">AI6*8</f>
        <v>96</v>
      </c>
      <c r="AM6" s="95">
        <f t="shared" ref="AM6:AM21" si="4">AJ6*7</f>
        <v>49</v>
      </c>
      <c r="AN6" s="95">
        <f t="shared" ref="AN6:AN21" si="5">AL6+AM6</f>
        <v>145</v>
      </c>
      <c r="AO6" s="95">
        <f t="shared" ref="AO6:AO21" si="6">AN6/30</f>
        <v>4.833333333333333</v>
      </c>
      <c r="AP6" s="95">
        <f t="shared" ref="AP6:AP21" si="7">AN6/31</f>
        <v>4.67741935483871</v>
      </c>
      <c r="AQ6" s="95">
        <f t="shared" ref="AQ6:AQ16" si="8">12-AK6</f>
        <v>3</v>
      </c>
    </row>
    <row r="7" spans="1:43" ht="18.75" x14ac:dyDescent="0.25">
      <c r="A7" s="134">
        <v>3</v>
      </c>
      <c r="B7" s="156" t="s">
        <v>68</v>
      </c>
      <c r="C7" s="7" t="s">
        <v>7</v>
      </c>
      <c r="D7" s="101" t="s">
        <v>5</v>
      </c>
      <c r="E7" s="101" t="s">
        <v>7</v>
      </c>
      <c r="F7" s="157" t="s">
        <v>6</v>
      </c>
      <c r="G7" s="101" t="s">
        <v>7</v>
      </c>
      <c r="H7" s="7" t="s">
        <v>5</v>
      </c>
      <c r="I7" s="7" t="s">
        <v>5</v>
      </c>
      <c r="J7" s="157" t="s">
        <v>6</v>
      </c>
      <c r="K7" s="101" t="s">
        <v>7</v>
      </c>
      <c r="L7" s="101" t="s">
        <v>5</v>
      </c>
      <c r="M7" s="7" t="s">
        <v>5</v>
      </c>
      <c r="N7" s="157" t="s">
        <v>6</v>
      </c>
      <c r="O7" s="7" t="s">
        <v>7</v>
      </c>
      <c r="P7" s="7" t="s">
        <v>5</v>
      </c>
      <c r="Q7" s="7" t="s">
        <v>5</v>
      </c>
      <c r="R7" s="157" t="s">
        <v>6</v>
      </c>
      <c r="S7" s="101" t="s">
        <v>7</v>
      </c>
      <c r="T7" s="7" t="s">
        <v>5</v>
      </c>
      <c r="U7" s="7" t="s">
        <v>5</v>
      </c>
      <c r="V7" s="157" t="s">
        <v>6</v>
      </c>
      <c r="W7" s="7" t="s">
        <v>7</v>
      </c>
      <c r="X7" s="7" t="s">
        <v>5</v>
      </c>
      <c r="Y7" s="101" t="s">
        <v>7</v>
      </c>
      <c r="Z7" s="157" t="s">
        <v>6</v>
      </c>
      <c r="AA7" s="7" t="s">
        <v>7</v>
      </c>
      <c r="AB7" s="7" t="s">
        <v>5</v>
      </c>
      <c r="AC7" s="7" t="s">
        <v>5</v>
      </c>
      <c r="AD7" s="157" t="s">
        <v>6</v>
      </c>
      <c r="AE7" s="7"/>
      <c r="AF7" s="7"/>
      <c r="AG7" s="7"/>
      <c r="AH7" s="126" t="s">
        <v>50</v>
      </c>
      <c r="AI7" s="124">
        <f t="shared" si="0"/>
        <v>12</v>
      </c>
      <c r="AJ7" s="124">
        <f t="shared" si="1"/>
        <v>7</v>
      </c>
      <c r="AK7" s="124">
        <f t="shared" si="2"/>
        <v>9</v>
      </c>
      <c r="AL7" s="95">
        <f t="shared" si="3"/>
        <v>96</v>
      </c>
      <c r="AM7" s="95">
        <f t="shared" si="4"/>
        <v>49</v>
      </c>
      <c r="AN7" s="95">
        <f t="shared" si="5"/>
        <v>145</v>
      </c>
      <c r="AO7" s="95">
        <f t="shared" si="6"/>
        <v>4.833333333333333</v>
      </c>
      <c r="AP7" s="95">
        <f t="shared" si="7"/>
        <v>4.67741935483871</v>
      </c>
      <c r="AQ7" s="95">
        <f t="shared" si="8"/>
        <v>3</v>
      </c>
    </row>
    <row r="8" spans="1:43" ht="18.75" x14ac:dyDescent="0.25">
      <c r="A8" s="134">
        <v>4</v>
      </c>
      <c r="B8" s="156" t="s">
        <v>69</v>
      </c>
      <c r="C8" s="157" t="s">
        <v>6</v>
      </c>
      <c r="D8" s="101" t="s">
        <v>7</v>
      </c>
      <c r="E8" s="101" t="s">
        <v>5</v>
      </c>
      <c r="F8" s="7" t="s">
        <v>5</v>
      </c>
      <c r="G8" s="157" t="s">
        <v>6</v>
      </c>
      <c r="H8" s="7" t="s">
        <v>7</v>
      </c>
      <c r="I8" s="7" t="s">
        <v>5</v>
      </c>
      <c r="J8" s="7" t="s">
        <v>5</v>
      </c>
      <c r="K8" s="157" t="s">
        <v>6</v>
      </c>
      <c r="L8" s="101" t="s">
        <v>7</v>
      </c>
      <c r="M8" s="7" t="s">
        <v>5</v>
      </c>
      <c r="N8" s="7" t="s">
        <v>5</v>
      </c>
      <c r="O8" s="157" t="s">
        <v>6</v>
      </c>
      <c r="P8" s="7" t="s">
        <v>7</v>
      </c>
      <c r="Q8" s="7" t="s">
        <v>5</v>
      </c>
      <c r="R8" s="101" t="s">
        <v>5</v>
      </c>
      <c r="S8" s="157" t="s">
        <v>6</v>
      </c>
      <c r="T8" s="7" t="s">
        <v>7</v>
      </c>
      <c r="U8" s="7" t="s">
        <v>7</v>
      </c>
      <c r="V8" s="7" t="s">
        <v>5</v>
      </c>
      <c r="W8" s="157" t="s">
        <v>6</v>
      </c>
      <c r="X8" s="7" t="s">
        <v>7</v>
      </c>
      <c r="Y8" s="101" t="s">
        <v>7</v>
      </c>
      <c r="Z8" s="101" t="s">
        <v>5</v>
      </c>
      <c r="AA8" s="157" t="s">
        <v>6</v>
      </c>
      <c r="AB8" s="7" t="s">
        <v>7</v>
      </c>
      <c r="AC8" s="7" t="s">
        <v>5</v>
      </c>
      <c r="AD8" s="7" t="s">
        <v>5</v>
      </c>
      <c r="AE8" s="7"/>
      <c r="AF8" s="7"/>
      <c r="AG8" s="7"/>
      <c r="AH8" s="126" t="s">
        <v>50</v>
      </c>
      <c r="AI8" s="124">
        <f t="shared" si="0"/>
        <v>12</v>
      </c>
      <c r="AJ8" s="124">
        <f t="shared" si="1"/>
        <v>7</v>
      </c>
      <c r="AK8" s="124">
        <f t="shared" si="2"/>
        <v>9</v>
      </c>
      <c r="AL8" s="95">
        <f t="shared" si="3"/>
        <v>96</v>
      </c>
      <c r="AM8" s="95">
        <f t="shared" si="4"/>
        <v>49</v>
      </c>
      <c r="AN8" s="95">
        <f t="shared" si="5"/>
        <v>145</v>
      </c>
      <c r="AO8" s="95">
        <f t="shared" si="6"/>
        <v>4.833333333333333</v>
      </c>
      <c r="AP8" s="95">
        <f t="shared" si="7"/>
        <v>4.67741935483871</v>
      </c>
      <c r="AQ8" s="95">
        <f t="shared" si="8"/>
        <v>3</v>
      </c>
    </row>
    <row r="9" spans="1:43" ht="18.75" x14ac:dyDescent="0.25">
      <c r="A9" s="134">
        <v>5</v>
      </c>
      <c r="B9" s="156" t="s">
        <v>70</v>
      </c>
      <c r="C9" s="7" t="s">
        <v>5</v>
      </c>
      <c r="D9" s="101" t="s">
        <v>6</v>
      </c>
      <c r="E9" s="101" t="s">
        <v>7</v>
      </c>
      <c r="F9" s="7" t="s">
        <v>5</v>
      </c>
      <c r="G9" s="101" t="s">
        <v>7</v>
      </c>
      <c r="H9" s="157" t="s">
        <v>6</v>
      </c>
      <c r="I9" s="7" t="s">
        <v>7</v>
      </c>
      <c r="J9" s="7" t="s">
        <v>5</v>
      </c>
      <c r="K9" s="101" t="s">
        <v>5</v>
      </c>
      <c r="L9" s="157" t="s">
        <v>6</v>
      </c>
      <c r="M9" s="7" t="s">
        <v>7</v>
      </c>
      <c r="N9" s="7" t="s">
        <v>5</v>
      </c>
      <c r="O9" s="7" t="s">
        <v>5</v>
      </c>
      <c r="P9" s="157" t="s">
        <v>6</v>
      </c>
      <c r="Q9" s="7" t="s">
        <v>7</v>
      </c>
      <c r="R9" s="101" t="s">
        <v>5</v>
      </c>
      <c r="S9" s="101" t="s">
        <v>7</v>
      </c>
      <c r="T9" s="157" t="s">
        <v>6</v>
      </c>
      <c r="U9" s="7" t="s">
        <v>7</v>
      </c>
      <c r="V9" s="7" t="s">
        <v>5</v>
      </c>
      <c r="W9" s="7" t="s">
        <v>5</v>
      </c>
      <c r="X9" s="157" t="s">
        <v>6</v>
      </c>
      <c r="Y9" s="101" t="s">
        <v>7</v>
      </c>
      <c r="Z9" s="101" t="s">
        <v>5</v>
      </c>
      <c r="AA9" s="7" t="s">
        <v>5</v>
      </c>
      <c r="AB9" s="157" t="s">
        <v>6</v>
      </c>
      <c r="AC9" s="7" t="s">
        <v>7</v>
      </c>
      <c r="AD9" s="7" t="s">
        <v>5</v>
      </c>
      <c r="AE9" s="7"/>
      <c r="AF9" s="7"/>
      <c r="AG9" s="7"/>
      <c r="AH9" s="126" t="s">
        <v>50</v>
      </c>
      <c r="AI9" s="124">
        <f t="shared" si="0"/>
        <v>12</v>
      </c>
      <c r="AJ9" s="124">
        <f t="shared" si="1"/>
        <v>7</v>
      </c>
      <c r="AK9" s="124">
        <f t="shared" si="2"/>
        <v>9</v>
      </c>
      <c r="AL9" s="95">
        <f t="shared" si="3"/>
        <v>96</v>
      </c>
      <c r="AM9" s="95">
        <f t="shared" si="4"/>
        <v>49</v>
      </c>
      <c r="AN9" s="95">
        <f t="shared" si="5"/>
        <v>145</v>
      </c>
      <c r="AO9" s="95">
        <f t="shared" si="6"/>
        <v>4.833333333333333</v>
      </c>
      <c r="AP9" s="95">
        <f t="shared" si="7"/>
        <v>4.67741935483871</v>
      </c>
      <c r="AQ9" s="95">
        <f t="shared" si="8"/>
        <v>3</v>
      </c>
    </row>
    <row r="10" spans="1:43" ht="20.25" customHeight="1" x14ac:dyDescent="0.25">
      <c r="A10" s="134">
        <v>6</v>
      </c>
      <c r="B10" s="156" t="s">
        <v>71</v>
      </c>
      <c r="C10" s="7" t="s">
        <v>7</v>
      </c>
      <c r="D10" s="101" t="s">
        <v>6</v>
      </c>
      <c r="E10" s="101" t="s">
        <v>7</v>
      </c>
      <c r="F10" s="7" t="s">
        <v>5</v>
      </c>
      <c r="G10" s="157" t="s">
        <v>6</v>
      </c>
      <c r="H10" s="7" t="s">
        <v>7</v>
      </c>
      <c r="I10" s="7" t="s">
        <v>5</v>
      </c>
      <c r="J10" s="7" t="s">
        <v>5</v>
      </c>
      <c r="K10" s="157" t="s">
        <v>6</v>
      </c>
      <c r="L10" s="101" t="s">
        <v>7</v>
      </c>
      <c r="M10" s="7" t="s">
        <v>5</v>
      </c>
      <c r="N10" s="7" t="s">
        <v>5</v>
      </c>
      <c r="O10" s="157" t="s">
        <v>6</v>
      </c>
      <c r="P10" s="7" t="s">
        <v>7</v>
      </c>
      <c r="Q10" s="7" t="s">
        <v>5</v>
      </c>
      <c r="R10" s="101" t="s">
        <v>5</v>
      </c>
      <c r="S10" s="157" t="s">
        <v>6</v>
      </c>
      <c r="T10" s="7" t="s">
        <v>7</v>
      </c>
      <c r="U10" s="7" t="s">
        <v>5</v>
      </c>
      <c r="V10" s="7" t="s">
        <v>5</v>
      </c>
      <c r="W10" s="157" t="s">
        <v>6</v>
      </c>
      <c r="X10" s="7" t="s">
        <v>7</v>
      </c>
      <c r="Y10" s="101" t="s">
        <v>5</v>
      </c>
      <c r="Z10" s="101" t="s">
        <v>7</v>
      </c>
      <c r="AA10" s="157" t="s">
        <v>6</v>
      </c>
      <c r="AB10" s="7" t="s">
        <v>7</v>
      </c>
      <c r="AC10" s="7" t="s">
        <v>5</v>
      </c>
      <c r="AD10" s="7" t="s">
        <v>5</v>
      </c>
      <c r="AE10" s="7"/>
      <c r="AF10" s="7"/>
      <c r="AG10" s="7"/>
      <c r="AH10" s="126" t="s">
        <v>50</v>
      </c>
      <c r="AI10" s="124">
        <f t="shared" si="0"/>
        <v>12</v>
      </c>
      <c r="AJ10" s="124">
        <f t="shared" si="1"/>
        <v>7</v>
      </c>
      <c r="AK10" s="124">
        <f t="shared" si="2"/>
        <v>9</v>
      </c>
      <c r="AL10" s="95">
        <f t="shared" si="3"/>
        <v>96</v>
      </c>
      <c r="AM10" s="95">
        <f t="shared" si="4"/>
        <v>49</v>
      </c>
      <c r="AN10" s="95">
        <f t="shared" si="5"/>
        <v>145</v>
      </c>
      <c r="AO10" s="95">
        <f t="shared" si="6"/>
        <v>4.833333333333333</v>
      </c>
      <c r="AP10" s="95">
        <f t="shared" si="7"/>
        <v>4.67741935483871</v>
      </c>
      <c r="AQ10" s="95">
        <f t="shared" si="8"/>
        <v>3</v>
      </c>
    </row>
    <row r="11" spans="1:43" ht="18.75" x14ac:dyDescent="0.25">
      <c r="A11" s="134">
        <v>7</v>
      </c>
      <c r="B11" s="156" t="s">
        <v>72</v>
      </c>
      <c r="C11" s="7" t="s">
        <v>5</v>
      </c>
      <c r="D11" s="101" t="s">
        <v>5</v>
      </c>
      <c r="E11" s="145" t="s">
        <v>7</v>
      </c>
      <c r="F11" s="157" t="s">
        <v>6</v>
      </c>
      <c r="G11" s="101" t="s">
        <v>7</v>
      </c>
      <c r="H11" s="7" t="s">
        <v>5</v>
      </c>
      <c r="I11" s="7" t="s">
        <v>5</v>
      </c>
      <c r="J11" s="157" t="s">
        <v>6</v>
      </c>
      <c r="K11" s="101" t="s">
        <v>7</v>
      </c>
      <c r="L11" s="101" t="s">
        <v>5</v>
      </c>
      <c r="M11" s="7" t="s">
        <v>5</v>
      </c>
      <c r="N11" s="157" t="s">
        <v>6</v>
      </c>
      <c r="O11" s="7" t="s">
        <v>7</v>
      </c>
      <c r="P11" s="7" t="s">
        <v>5</v>
      </c>
      <c r="Q11" s="7" t="s">
        <v>7</v>
      </c>
      <c r="R11" s="157" t="s">
        <v>6</v>
      </c>
      <c r="S11" s="101" t="s">
        <v>7</v>
      </c>
      <c r="T11" s="7" t="s">
        <v>5</v>
      </c>
      <c r="U11" s="7" t="s">
        <v>5</v>
      </c>
      <c r="V11" s="157" t="s">
        <v>6</v>
      </c>
      <c r="W11" s="7" t="s">
        <v>7</v>
      </c>
      <c r="X11" s="7" t="s">
        <v>5</v>
      </c>
      <c r="Y11" s="101" t="s">
        <v>5</v>
      </c>
      <c r="Z11" s="157" t="s">
        <v>6</v>
      </c>
      <c r="AA11" s="7" t="s">
        <v>7</v>
      </c>
      <c r="AB11" s="7" t="s">
        <v>5</v>
      </c>
      <c r="AC11" s="7" t="s">
        <v>7</v>
      </c>
      <c r="AD11" s="157" t="s">
        <v>6</v>
      </c>
      <c r="AE11" s="7"/>
      <c r="AF11" s="7"/>
      <c r="AG11" s="7"/>
      <c r="AH11" s="126" t="s">
        <v>50</v>
      </c>
      <c r="AI11" s="124">
        <f t="shared" si="0"/>
        <v>12</v>
      </c>
      <c r="AJ11" s="124">
        <f t="shared" si="1"/>
        <v>7</v>
      </c>
      <c r="AK11" s="124">
        <f t="shared" si="2"/>
        <v>9</v>
      </c>
      <c r="AL11" s="95">
        <f t="shared" si="3"/>
        <v>96</v>
      </c>
      <c r="AM11" s="95">
        <f t="shared" si="4"/>
        <v>49</v>
      </c>
      <c r="AN11" s="95">
        <f t="shared" si="5"/>
        <v>145</v>
      </c>
      <c r="AO11" s="95">
        <f t="shared" si="6"/>
        <v>4.833333333333333</v>
      </c>
      <c r="AP11" s="95">
        <f t="shared" si="7"/>
        <v>4.67741935483871</v>
      </c>
      <c r="AQ11" s="95">
        <f t="shared" si="8"/>
        <v>3</v>
      </c>
    </row>
    <row r="12" spans="1:43" ht="20.25" customHeight="1" x14ac:dyDescent="0.25">
      <c r="A12" s="134">
        <v>8</v>
      </c>
      <c r="B12" s="156" t="s">
        <v>52</v>
      </c>
      <c r="C12" s="157" t="s">
        <v>6</v>
      </c>
      <c r="D12" s="101" t="s">
        <v>7</v>
      </c>
      <c r="E12" s="101" t="s">
        <v>5</v>
      </c>
      <c r="F12" s="7" t="s">
        <v>5</v>
      </c>
      <c r="G12" s="101" t="s">
        <v>7</v>
      </c>
      <c r="H12" s="7" t="s">
        <v>5</v>
      </c>
      <c r="I12" s="157" t="s">
        <v>6</v>
      </c>
      <c r="J12" s="7" t="s">
        <v>7</v>
      </c>
      <c r="K12" s="101" t="s">
        <v>5</v>
      </c>
      <c r="L12" s="101" t="s">
        <v>7</v>
      </c>
      <c r="M12" s="157" t="s">
        <v>6</v>
      </c>
      <c r="N12" s="7" t="s">
        <v>7</v>
      </c>
      <c r="O12" s="7" t="s">
        <v>5</v>
      </c>
      <c r="P12" s="7" t="s">
        <v>5</v>
      </c>
      <c r="Q12" s="157" t="s">
        <v>6</v>
      </c>
      <c r="R12" s="101" t="s">
        <v>7</v>
      </c>
      <c r="S12" s="101" t="s">
        <v>5</v>
      </c>
      <c r="T12" s="7" t="s">
        <v>5</v>
      </c>
      <c r="U12" s="157" t="s">
        <v>6</v>
      </c>
      <c r="V12" s="7" t="s">
        <v>7</v>
      </c>
      <c r="W12" s="7" t="s">
        <v>5</v>
      </c>
      <c r="X12" s="7" t="s">
        <v>5</v>
      </c>
      <c r="Y12" s="157" t="s">
        <v>6</v>
      </c>
      <c r="Z12" s="101" t="s">
        <v>7</v>
      </c>
      <c r="AA12" s="7" t="s">
        <v>5</v>
      </c>
      <c r="AB12" s="7" t="s">
        <v>5</v>
      </c>
      <c r="AC12" s="157" t="s">
        <v>6</v>
      </c>
      <c r="AD12" s="7" t="s">
        <v>7</v>
      </c>
      <c r="AE12" s="7"/>
      <c r="AF12" s="7"/>
      <c r="AG12" s="7"/>
      <c r="AH12" s="126" t="s">
        <v>50</v>
      </c>
      <c r="AI12" s="124">
        <f t="shared" si="0"/>
        <v>12</v>
      </c>
      <c r="AJ12" s="124">
        <f t="shared" si="1"/>
        <v>7</v>
      </c>
      <c r="AK12" s="124">
        <f t="shared" si="2"/>
        <v>9</v>
      </c>
      <c r="AL12" s="95">
        <f t="shared" ref="AL12:AL13" si="9">AI12*8</f>
        <v>96</v>
      </c>
      <c r="AM12" s="95">
        <f t="shared" ref="AM12:AM13" si="10">AJ12*7</f>
        <v>49</v>
      </c>
      <c r="AN12" s="95">
        <f t="shared" ref="AN12:AN13" si="11">AL12+AM12</f>
        <v>145</v>
      </c>
      <c r="AO12" s="95">
        <f t="shared" ref="AO12:AO13" si="12">AN12/30</f>
        <v>4.833333333333333</v>
      </c>
      <c r="AP12" s="95">
        <f t="shared" ref="AP12:AP13" si="13">AN12/31</f>
        <v>4.67741935483871</v>
      </c>
      <c r="AQ12" s="95">
        <f t="shared" si="8"/>
        <v>3</v>
      </c>
    </row>
    <row r="13" spans="1:43" ht="20.25" customHeight="1" x14ac:dyDescent="0.25">
      <c r="A13" s="134">
        <v>9</v>
      </c>
      <c r="B13" s="156" t="s">
        <v>53</v>
      </c>
      <c r="C13" s="7" t="s">
        <v>16</v>
      </c>
      <c r="D13" s="101" t="s">
        <v>5</v>
      </c>
      <c r="E13" s="157" t="s">
        <v>6</v>
      </c>
      <c r="F13" s="7" t="s">
        <v>7</v>
      </c>
      <c r="G13" s="101" t="s">
        <v>5</v>
      </c>
      <c r="H13" s="157" t="s">
        <v>6</v>
      </c>
      <c r="I13" s="7" t="s">
        <v>7</v>
      </c>
      <c r="J13" s="7" t="s">
        <v>5</v>
      </c>
      <c r="K13" s="101" t="s">
        <v>7</v>
      </c>
      <c r="L13" s="157" t="s">
        <v>6</v>
      </c>
      <c r="M13" s="7" t="s">
        <v>7</v>
      </c>
      <c r="N13" s="7" t="s">
        <v>5</v>
      </c>
      <c r="O13" s="7" t="s">
        <v>5</v>
      </c>
      <c r="P13" s="157" t="s">
        <v>6</v>
      </c>
      <c r="Q13" s="7" t="s">
        <v>7</v>
      </c>
      <c r="R13" s="101" t="s">
        <v>5</v>
      </c>
      <c r="S13" s="101" t="s">
        <v>16</v>
      </c>
      <c r="T13" s="157" t="s">
        <v>6</v>
      </c>
      <c r="U13" s="7" t="s">
        <v>7</v>
      </c>
      <c r="V13" s="7" t="s">
        <v>5</v>
      </c>
      <c r="W13" s="7" t="s">
        <v>5</v>
      </c>
      <c r="X13" s="157" t="s">
        <v>6</v>
      </c>
      <c r="Y13" s="101" t="s">
        <v>7</v>
      </c>
      <c r="Z13" s="101" t="s">
        <v>7</v>
      </c>
      <c r="AA13" s="7" t="s">
        <v>5</v>
      </c>
      <c r="AB13" s="157" t="s">
        <v>6</v>
      </c>
      <c r="AC13" s="7" t="s">
        <v>7</v>
      </c>
      <c r="AD13" s="7" t="s">
        <v>5</v>
      </c>
      <c r="AE13" s="7"/>
      <c r="AF13" s="7"/>
      <c r="AG13" s="7"/>
      <c r="AH13" s="126" t="s">
        <v>12</v>
      </c>
      <c r="AI13" s="124">
        <f t="shared" si="0"/>
        <v>10</v>
      </c>
      <c r="AJ13" s="124">
        <f t="shared" si="1"/>
        <v>7</v>
      </c>
      <c r="AK13" s="124">
        <f t="shared" si="2"/>
        <v>9</v>
      </c>
      <c r="AL13" s="95">
        <f t="shared" si="9"/>
        <v>80</v>
      </c>
      <c r="AM13" s="95">
        <f t="shared" si="10"/>
        <v>49</v>
      </c>
      <c r="AN13" s="95">
        <f t="shared" si="11"/>
        <v>129</v>
      </c>
      <c r="AO13" s="95">
        <f t="shared" si="12"/>
        <v>4.3</v>
      </c>
      <c r="AP13" s="95">
        <f t="shared" si="13"/>
        <v>4.161290322580645</v>
      </c>
      <c r="AQ13" s="95">
        <f t="shared" si="8"/>
        <v>3</v>
      </c>
    </row>
    <row r="14" spans="1:43" ht="18.75" x14ac:dyDescent="0.25">
      <c r="A14" s="134">
        <v>10</v>
      </c>
      <c r="B14" s="156" t="s">
        <v>73</v>
      </c>
      <c r="C14" s="7" t="s">
        <v>5</v>
      </c>
      <c r="D14" s="101" t="s">
        <v>7</v>
      </c>
      <c r="E14" s="101" t="s">
        <v>7</v>
      </c>
      <c r="F14" s="7" t="s">
        <v>5</v>
      </c>
      <c r="G14" s="101" t="s">
        <v>7</v>
      </c>
      <c r="H14" s="7" t="s">
        <v>5</v>
      </c>
      <c r="I14" s="7" t="s">
        <v>5</v>
      </c>
      <c r="J14" s="7" t="s">
        <v>5</v>
      </c>
      <c r="K14" s="101" t="s">
        <v>7</v>
      </c>
      <c r="L14" s="101" t="s">
        <v>7</v>
      </c>
      <c r="M14" s="7" t="s">
        <v>5</v>
      </c>
      <c r="N14" s="7" t="s">
        <v>5</v>
      </c>
      <c r="O14" s="7" t="s">
        <v>5</v>
      </c>
      <c r="P14" s="7" t="s">
        <v>5</v>
      </c>
      <c r="Q14" s="7" t="s">
        <v>5</v>
      </c>
      <c r="R14" s="101" t="s">
        <v>7</v>
      </c>
      <c r="S14" s="101" t="s">
        <v>7</v>
      </c>
      <c r="T14" s="7" t="s">
        <v>5</v>
      </c>
      <c r="U14" s="7" t="s">
        <v>5</v>
      </c>
      <c r="V14" s="7" t="s">
        <v>7</v>
      </c>
      <c r="W14" s="7" t="s">
        <v>5</v>
      </c>
      <c r="X14" s="7" t="s">
        <v>5</v>
      </c>
      <c r="Y14" s="101" t="s">
        <v>5</v>
      </c>
      <c r="Z14" s="101" t="s">
        <v>7</v>
      </c>
      <c r="AA14" s="7" t="s">
        <v>5</v>
      </c>
      <c r="AB14" s="7" t="s">
        <v>5</v>
      </c>
      <c r="AC14" s="7" t="s">
        <v>5</v>
      </c>
      <c r="AD14" s="7" t="s">
        <v>5</v>
      </c>
      <c r="AE14" s="7"/>
      <c r="AF14" s="7"/>
      <c r="AG14" s="7"/>
      <c r="AH14" s="126" t="s">
        <v>50</v>
      </c>
      <c r="AI14" s="124">
        <f t="shared" si="0"/>
        <v>19</v>
      </c>
      <c r="AJ14" s="124">
        <f t="shared" si="1"/>
        <v>0</v>
      </c>
      <c r="AK14" s="124">
        <f t="shared" si="2"/>
        <v>9</v>
      </c>
      <c r="AL14" s="95">
        <f t="shared" si="3"/>
        <v>152</v>
      </c>
      <c r="AM14" s="95">
        <f t="shared" si="4"/>
        <v>0</v>
      </c>
      <c r="AN14" s="95">
        <f t="shared" si="5"/>
        <v>152</v>
      </c>
      <c r="AO14" s="95">
        <f t="shared" si="6"/>
        <v>5.0666666666666664</v>
      </c>
      <c r="AP14" s="95">
        <f t="shared" si="7"/>
        <v>4.903225806451613</v>
      </c>
      <c r="AQ14" s="95">
        <f t="shared" si="8"/>
        <v>3</v>
      </c>
    </row>
    <row r="15" spans="1:43" ht="18.75" x14ac:dyDescent="0.25">
      <c r="A15" s="134">
        <v>11</v>
      </c>
      <c r="B15" s="156" t="s">
        <v>75</v>
      </c>
      <c r="C15" s="7" t="s">
        <v>5</v>
      </c>
      <c r="D15" s="101" t="s">
        <v>7</v>
      </c>
      <c r="E15" s="101" t="s">
        <v>7</v>
      </c>
      <c r="F15" s="7" t="s">
        <v>5</v>
      </c>
      <c r="G15" s="101" t="s">
        <v>5</v>
      </c>
      <c r="H15" s="7" t="s">
        <v>5</v>
      </c>
      <c r="I15" s="7" t="s">
        <v>5</v>
      </c>
      <c r="J15" s="7" t="s">
        <v>5</v>
      </c>
      <c r="K15" s="101" t="s">
        <v>7</v>
      </c>
      <c r="L15" s="101" t="s">
        <v>7</v>
      </c>
      <c r="M15" s="7" t="s">
        <v>5</v>
      </c>
      <c r="N15" s="7" t="s">
        <v>5</v>
      </c>
      <c r="O15" s="7" t="s">
        <v>7</v>
      </c>
      <c r="P15" s="7" t="s">
        <v>5</v>
      </c>
      <c r="Q15" s="7" t="s">
        <v>5</v>
      </c>
      <c r="R15" s="101" t="s">
        <v>7</v>
      </c>
      <c r="S15" s="101" t="s">
        <v>7</v>
      </c>
      <c r="T15" s="7" t="s">
        <v>5</v>
      </c>
      <c r="U15" s="7" t="s">
        <v>5</v>
      </c>
      <c r="V15" s="7" t="s">
        <v>5</v>
      </c>
      <c r="W15" s="7" t="s">
        <v>5</v>
      </c>
      <c r="X15" s="7" t="s">
        <v>5</v>
      </c>
      <c r="Y15" s="101" t="s">
        <v>7</v>
      </c>
      <c r="Z15" s="101" t="s">
        <v>7</v>
      </c>
      <c r="AA15" s="7" t="s">
        <v>5</v>
      </c>
      <c r="AB15" s="7" t="s">
        <v>5</v>
      </c>
      <c r="AC15" s="7" t="s">
        <v>5</v>
      </c>
      <c r="AD15" s="7" t="s">
        <v>5</v>
      </c>
      <c r="AE15" s="7"/>
      <c r="AF15" s="7"/>
      <c r="AG15" s="7"/>
      <c r="AH15" s="126" t="s">
        <v>50</v>
      </c>
      <c r="AI15" s="124">
        <f t="shared" si="0"/>
        <v>19</v>
      </c>
      <c r="AJ15" s="124">
        <f t="shared" si="1"/>
        <v>0</v>
      </c>
      <c r="AK15" s="124">
        <f t="shared" si="2"/>
        <v>9</v>
      </c>
      <c r="AL15" s="95">
        <f t="shared" si="3"/>
        <v>152</v>
      </c>
      <c r="AM15" s="95">
        <f t="shared" si="4"/>
        <v>0</v>
      </c>
      <c r="AN15" s="95">
        <f t="shared" si="5"/>
        <v>152</v>
      </c>
      <c r="AO15" s="95">
        <f t="shared" si="6"/>
        <v>5.0666666666666664</v>
      </c>
      <c r="AP15" s="95">
        <f t="shared" si="7"/>
        <v>4.903225806451613</v>
      </c>
      <c r="AQ15" s="95">
        <f t="shared" si="8"/>
        <v>3</v>
      </c>
    </row>
    <row r="16" spans="1:43" ht="18.75" x14ac:dyDescent="0.25">
      <c r="A16" s="134">
        <v>12</v>
      </c>
      <c r="B16" s="156" t="s">
        <v>76</v>
      </c>
      <c r="C16" s="7" t="s">
        <v>5</v>
      </c>
      <c r="D16" s="101" t="s">
        <v>7</v>
      </c>
      <c r="E16" s="101" t="s">
        <v>7</v>
      </c>
      <c r="F16" s="7" t="s">
        <v>5</v>
      </c>
      <c r="G16" s="101" t="s">
        <v>7</v>
      </c>
      <c r="H16" s="7" t="s">
        <v>5</v>
      </c>
      <c r="I16" s="7" t="s">
        <v>5</v>
      </c>
      <c r="J16" s="7" t="s">
        <v>5</v>
      </c>
      <c r="K16" s="101" t="s">
        <v>7</v>
      </c>
      <c r="L16" s="101" t="s">
        <v>7</v>
      </c>
      <c r="M16" s="7" t="s">
        <v>5</v>
      </c>
      <c r="N16" s="7" t="s">
        <v>5</v>
      </c>
      <c r="O16" s="7" t="s">
        <v>5</v>
      </c>
      <c r="P16" s="7" t="s">
        <v>5</v>
      </c>
      <c r="Q16" s="7" t="s">
        <v>5</v>
      </c>
      <c r="R16" s="101" t="s">
        <v>5</v>
      </c>
      <c r="S16" s="101" t="s">
        <v>7</v>
      </c>
      <c r="T16" s="7" t="s">
        <v>5</v>
      </c>
      <c r="U16" s="7" t="s">
        <v>5</v>
      </c>
      <c r="V16" s="7" t="s">
        <v>5</v>
      </c>
      <c r="W16" s="7" t="s">
        <v>7</v>
      </c>
      <c r="X16" s="7" t="s">
        <v>5</v>
      </c>
      <c r="Y16" s="101" t="s">
        <v>7</v>
      </c>
      <c r="Z16" s="101" t="s">
        <v>7</v>
      </c>
      <c r="AA16" s="7" t="s">
        <v>5</v>
      </c>
      <c r="AB16" s="7" t="s">
        <v>5</v>
      </c>
      <c r="AC16" s="7" t="s">
        <v>5</v>
      </c>
      <c r="AD16" s="7" t="s">
        <v>5</v>
      </c>
      <c r="AE16" s="7"/>
      <c r="AF16" s="7"/>
      <c r="AG16" s="7"/>
      <c r="AH16" s="126" t="s">
        <v>12</v>
      </c>
      <c r="AI16" s="124">
        <f t="shared" si="0"/>
        <v>19</v>
      </c>
      <c r="AJ16" s="124">
        <f t="shared" si="1"/>
        <v>0</v>
      </c>
      <c r="AK16" s="124">
        <f t="shared" si="2"/>
        <v>9</v>
      </c>
      <c r="AL16" s="95">
        <f t="shared" si="3"/>
        <v>152</v>
      </c>
      <c r="AM16" s="95">
        <f t="shared" si="4"/>
        <v>0</v>
      </c>
      <c r="AN16" s="95">
        <f t="shared" si="5"/>
        <v>152</v>
      </c>
      <c r="AO16" s="95">
        <f t="shared" si="6"/>
        <v>5.0666666666666664</v>
      </c>
      <c r="AP16" s="95">
        <f t="shared" si="7"/>
        <v>4.903225806451613</v>
      </c>
      <c r="AQ16" s="95">
        <f t="shared" si="8"/>
        <v>3</v>
      </c>
    </row>
    <row r="17" spans="1:43" ht="20.25" customHeight="1" x14ac:dyDescent="0.25">
      <c r="A17" s="134">
        <v>13</v>
      </c>
      <c r="B17" s="156" t="s">
        <v>51</v>
      </c>
      <c r="C17" s="7" t="s">
        <v>5</v>
      </c>
      <c r="D17" s="101" t="s">
        <v>7</v>
      </c>
      <c r="E17" s="101" t="s">
        <v>7</v>
      </c>
      <c r="F17" s="7" t="s">
        <v>5</v>
      </c>
      <c r="G17" s="101" t="s">
        <v>7</v>
      </c>
      <c r="H17" s="7" t="s">
        <v>5</v>
      </c>
      <c r="I17" s="7" t="s">
        <v>5</v>
      </c>
      <c r="J17" s="7" t="s">
        <v>5</v>
      </c>
      <c r="K17" s="101" t="s">
        <v>5</v>
      </c>
      <c r="L17" s="101" t="s">
        <v>7</v>
      </c>
      <c r="M17" s="7" t="s">
        <v>5</v>
      </c>
      <c r="N17" s="7" t="s">
        <v>5</v>
      </c>
      <c r="O17" s="7" t="s">
        <v>5</v>
      </c>
      <c r="P17" s="7" t="s">
        <v>5</v>
      </c>
      <c r="Q17" s="7" t="s">
        <v>5</v>
      </c>
      <c r="R17" s="101" t="s">
        <v>7</v>
      </c>
      <c r="S17" s="101" t="s">
        <v>7</v>
      </c>
      <c r="T17" s="7" t="s">
        <v>5</v>
      </c>
      <c r="U17" s="7" t="s">
        <v>5</v>
      </c>
      <c r="V17" s="7" t="s">
        <v>5</v>
      </c>
      <c r="W17" s="7" t="s">
        <v>5</v>
      </c>
      <c r="X17" s="7" t="s">
        <v>5</v>
      </c>
      <c r="Y17" s="101" t="s">
        <v>7</v>
      </c>
      <c r="Z17" s="101" t="s">
        <v>7</v>
      </c>
      <c r="AA17" s="7" t="s">
        <v>5</v>
      </c>
      <c r="AB17" s="7" t="s">
        <v>5</v>
      </c>
      <c r="AC17" s="7" t="s">
        <v>5</v>
      </c>
      <c r="AD17" s="7" t="s">
        <v>7</v>
      </c>
      <c r="AE17" s="7"/>
      <c r="AF17" s="7"/>
      <c r="AG17" s="7"/>
      <c r="AH17" s="126" t="s">
        <v>12</v>
      </c>
      <c r="AI17" s="124">
        <f t="shared" si="0"/>
        <v>19</v>
      </c>
      <c r="AJ17" s="124">
        <f t="shared" si="1"/>
        <v>0</v>
      </c>
      <c r="AK17" s="124">
        <f t="shared" si="2"/>
        <v>9</v>
      </c>
      <c r="AL17" s="95">
        <f t="shared" si="3"/>
        <v>152</v>
      </c>
      <c r="AM17" s="95">
        <f t="shared" si="4"/>
        <v>0</v>
      </c>
      <c r="AN17" s="95">
        <f t="shared" si="5"/>
        <v>152</v>
      </c>
      <c r="AO17" s="95">
        <f t="shared" si="6"/>
        <v>5.0666666666666664</v>
      </c>
      <c r="AP17" s="95">
        <f t="shared" si="7"/>
        <v>4.903225806451613</v>
      </c>
      <c r="AQ17" s="95"/>
    </row>
    <row r="18" spans="1:43" ht="20.25" customHeight="1" x14ac:dyDescent="0.25">
      <c r="A18" s="134">
        <v>14</v>
      </c>
      <c r="B18" s="156" t="s">
        <v>78</v>
      </c>
      <c r="C18" s="7" t="s">
        <v>7</v>
      </c>
      <c r="D18" s="101" t="s">
        <v>5</v>
      </c>
      <c r="E18" s="101" t="s">
        <v>7</v>
      </c>
      <c r="F18" s="7" t="s">
        <v>5</v>
      </c>
      <c r="G18" s="101" t="s">
        <v>7</v>
      </c>
      <c r="H18" s="7" t="s">
        <v>5</v>
      </c>
      <c r="I18" s="7" t="s">
        <v>5</v>
      </c>
      <c r="J18" s="7" t="s">
        <v>5</v>
      </c>
      <c r="K18" s="101" t="s">
        <v>7</v>
      </c>
      <c r="L18" s="101" t="s">
        <v>7</v>
      </c>
      <c r="M18" s="7" t="s">
        <v>5</v>
      </c>
      <c r="N18" s="7" t="s">
        <v>5</v>
      </c>
      <c r="O18" s="7" t="s">
        <v>5</v>
      </c>
      <c r="P18" s="7" t="s">
        <v>5</v>
      </c>
      <c r="Q18" s="7" t="s">
        <v>5</v>
      </c>
      <c r="R18" s="101" t="s">
        <v>7</v>
      </c>
      <c r="S18" s="101" t="s">
        <v>7</v>
      </c>
      <c r="T18" s="7" t="s">
        <v>5</v>
      </c>
      <c r="U18" s="7" t="s">
        <v>5</v>
      </c>
      <c r="V18" s="7" t="s">
        <v>5</v>
      </c>
      <c r="W18" s="7" t="s">
        <v>5</v>
      </c>
      <c r="X18" s="7" t="s">
        <v>5</v>
      </c>
      <c r="Y18" s="101" t="s">
        <v>7</v>
      </c>
      <c r="Z18" s="101" t="s">
        <v>7</v>
      </c>
      <c r="AA18" s="7" t="s">
        <v>5</v>
      </c>
      <c r="AB18" s="7" t="s">
        <v>5</v>
      </c>
      <c r="AC18" s="7" t="s">
        <v>5</v>
      </c>
      <c r="AD18" s="7" t="s">
        <v>5</v>
      </c>
      <c r="AE18" s="7"/>
      <c r="AF18" s="7"/>
      <c r="AG18" s="7"/>
      <c r="AH18" s="126" t="s">
        <v>12</v>
      </c>
      <c r="AI18" s="124">
        <f t="shared" si="0"/>
        <v>19</v>
      </c>
      <c r="AJ18" s="124">
        <f t="shared" si="1"/>
        <v>0</v>
      </c>
      <c r="AK18" s="124">
        <f t="shared" si="2"/>
        <v>9</v>
      </c>
      <c r="AL18" s="95">
        <f t="shared" si="3"/>
        <v>152</v>
      </c>
      <c r="AM18" s="95">
        <f t="shared" si="4"/>
        <v>0</v>
      </c>
      <c r="AN18" s="95">
        <f t="shared" si="5"/>
        <v>152</v>
      </c>
      <c r="AO18" s="95">
        <f t="shared" si="6"/>
        <v>5.0666666666666664</v>
      </c>
      <c r="AP18" s="95">
        <f t="shared" si="7"/>
        <v>4.903225806451613</v>
      </c>
      <c r="AQ18" s="95"/>
    </row>
    <row r="19" spans="1:43" ht="20.25" customHeight="1" x14ac:dyDescent="0.25">
      <c r="A19" s="134">
        <v>15</v>
      </c>
      <c r="B19" s="156" t="s">
        <v>79</v>
      </c>
      <c r="C19" s="7" t="s">
        <v>5</v>
      </c>
      <c r="D19" s="101" t="s">
        <v>7</v>
      </c>
      <c r="E19" s="101" t="s">
        <v>7</v>
      </c>
      <c r="F19" s="7" t="s">
        <v>5</v>
      </c>
      <c r="G19" s="101" t="s">
        <v>7</v>
      </c>
      <c r="H19" s="7" t="s">
        <v>5</v>
      </c>
      <c r="I19" s="7" t="s">
        <v>5</v>
      </c>
      <c r="J19" s="7" t="s">
        <v>5</v>
      </c>
      <c r="K19" s="101" t="s">
        <v>7</v>
      </c>
      <c r="L19" s="101" t="s">
        <v>7</v>
      </c>
      <c r="M19" s="7" t="s">
        <v>5</v>
      </c>
      <c r="N19" s="7" t="s">
        <v>5</v>
      </c>
      <c r="O19" s="7" t="s">
        <v>5</v>
      </c>
      <c r="P19" s="7" t="s">
        <v>5</v>
      </c>
      <c r="Q19" s="7" t="s">
        <v>5</v>
      </c>
      <c r="R19" s="101" t="s">
        <v>7</v>
      </c>
      <c r="S19" s="101" t="s">
        <v>7</v>
      </c>
      <c r="T19" s="7" t="s">
        <v>5</v>
      </c>
      <c r="U19" s="7" t="s">
        <v>5</v>
      </c>
      <c r="V19" s="7" t="s">
        <v>5</v>
      </c>
      <c r="W19" s="7" t="s">
        <v>5</v>
      </c>
      <c r="X19" s="7" t="s">
        <v>5</v>
      </c>
      <c r="Y19" s="101" t="s">
        <v>7</v>
      </c>
      <c r="Z19" s="101" t="s">
        <v>7</v>
      </c>
      <c r="AA19" s="7" t="s">
        <v>5</v>
      </c>
      <c r="AB19" s="7" t="s">
        <v>5</v>
      </c>
      <c r="AC19" s="7" t="s">
        <v>5</v>
      </c>
      <c r="AD19" s="7" t="s">
        <v>5</v>
      </c>
      <c r="AE19" s="7"/>
      <c r="AF19" s="7"/>
      <c r="AG19" s="7"/>
      <c r="AH19" s="126" t="s">
        <v>12</v>
      </c>
      <c r="AI19" s="124">
        <f t="shared" si="0"/>
        <v>19</v>
      </c>
      <c r="AJ19" s="124">
        <f t="shared" si="1"/>
        <v>0</v>
      </c>
      <c r="AK19" s="124">
        <f t="shared" si="2"/>
        <v>9</v>
      </c>
      <c r="AL19" s="95">
        <f t="shared" si="3"/>
        <v>152</v>
      </c>
      <c r="AM19" s="95">
        <f t="shared" si="4"/>
        <v>0</v>
      </c>
      <c r="AN19" s="95">
        <f t="shared" si="5"/>
        <v>152</v>
      </c>
      <c r="AO19" s="95">
        <f t="shared" si="6"/>
        <v>5.0666666666666664</v>
      </c>
      <c r="AP19" s="95">
        <f t="shared" si="7"/>
        <v>4.903225806451613</v>
      </c>
      <c r="AQ19" s="95"/>
    </row>
    <row r="20" spans="1:43" ht="20.25" customHeight="1" x14ac:dyDescent="0.25">
      <c r="A20" s="134">
        <v>16</v>
      </c>
      <c r="B20" s="156" t="s">
        <v>80</v>
      </c>
      <c r="C20" s="7" t="s">
        <v>5</v>
      </c>
      <c r="D20" s="101" t="s">
        <v>7</v>
      </c>
      <c r="E20" s="101" t="s">
        <v>7</v>
      </c>
      <c r="F20" s="7" t="s">
        <v>5</v>
      </c>
      <c r="G20" s="101" t="s">
        <v>7</v>
      </c>
      <c r="H20" s="7" t="s">
        <v>5</v>
      </c>
      <c r="I20" s="7" t="s">
        <v>5</v>
      </c>
      <c r="J20" s="7" t="s">
        <v>5</v>
      </c>
      <c r="K20" s="101" t="s">
        <v>7</v>
      </c>
      <c r="L20" s="101" t="s">
        <v>7</v>
      </c>
      <c r="M20" s="7" t="s">
        <v>5</v>
      </c>
      <c r="N20" s="7" t="s">
        <v>5</v>
      </c>
      <c r="O20" s="7" t="s">
        <v>5</v>
      </c>
      <c r="P20" s="7" t="s">
        <v>5</v>
      </c>
      <c r="Q20" s="7" t="s">
        <v>5</v>
      </c>
      <c r="R20" s="101" t="s">
        <v>7</v>
      </c>
      <c r="S20" s="101" t="s">
        <v>7</v>
      </c>
      <c r="T20" s="7" t="s">
        <v>5</v>
      </c>
      <c r="U20" s="7" t="s">
        <v>5</v>
      </c>
      <c r="V20" s="7" t="s">
        <v>5</v>
      </c>
      <c r="W20" s="7" t="s">
        <v>5</v>
      </c>
      <c r="X20" s="7" t="s">
        <v>5</v>
      </c>
      <c r="Y20" s="101" t="s">
        <v>7</v>
      </c>
      <c r="Z20" s="101" t="s">
        <v>7</v>
      </c>
      <c r="AA20" s="7" t="s">
        <v>5</v>
      </c>
      <c r="AB20" s="7" t="s">
        <v>5</v>
      </c>
      <c r="AC20" s="7" t="s">
        <v>5</v>
      </c>
      <c r="AD20" s="7" t="s">
        <v>5</v>
      </c>
      <c r="AE20" s="7"/>
      <c r="AF20" s="7"/>
      <c r="AG20" s="7"/>
      <c r="AH20" s="126" t="s">
        <v>12</v>
      </c>
      <c r="AI20" s="124">
        <f t="shared" si="0"/>
        <v>19</v>
      </c>
      <c r="AJ20" s="124">
        <f t="shared" si="1"/>
        <v>0</v>
      </c>
      <c r="AK20" s="124">
        <f t="shared" si="2"/>
        <v>9</v>
      </c>
      <c r="AL20" s="95">
        <f t="shared" si="3"/>
        <v>152</v>
      </c>
      <c r="AM20" s="95">
        <f t="shared" si="4"/>
        <v>0</v>
      </c>
      <c r="AN20" s="95">
        <f t="shared" si="5"/>
        <v>152</v>
      </c>
      <c r="AO20" s="95">
        <f t="shared" si="6"/>
        <v>5.0666666666666664</v>
      </c>
      <c r="AP20" s="95">
        <f t="shared" si="7"/>
        <v>4.903225806451613</v>
      </c>
      <c r="AQ20" s="95"/>
    </row>
    <row r="21" spans="1:43" ht="20.25" customHeight="1" x14ac:dyDescent="0.25">
      <c r="A21" s="134">
        <v>17</v>
      </c>
      <c r="B21" s="156" t="s">
        <v>81</v>
      </c>
      <c r="C21" s="7"/>
      <c r="D21" s="101"/>
      <c r="E21" s="101"/>
      <c r="F21" s="7"/>
      <c r="G21" s="101"/>
      <c r="H21" s="7"/>
      <c r="I21" s="7"/>
      <c r="J21" s="7"/>
      <c r="K21" s="101"/>
      <c r="L21" s="101"/>
      <c r="M21" s="7"/>
      <c r="N21" s="7"/>
      <c r="O21" s="7"/>
      <c r="P21" s="7"/>
      <c r="Q21" s="7"/>
      <c r="R21" s="101"/>
      <c r="S21" s="101"/>
      <c r="T21" s="7"/>
      <c r="U21" s="7"/>
      <c r="V21" s="7"/>
      <c r="W21" s="7"/>
      <c r="X21" s="7"/>
      <c r="Y21" s="101"/>
      <c r="Z21" s="101"/>
      <c r="AA21" s="7"/>
      <c r="AB21" s="7"/>
      <c r="AC21" s="7"/>
      <c r="AD21" s="7"/>
      <c r="AE21" s="7"/>
      <c r="AF21" s="7"/>
      <c r="AG21" s="7"/>
      <c r="AH21" s="126" t="s">
        <v>12</v>
      </c>
      <c r="AI21" s="124">
        <f t="shared" si="0"/>
        <v>0</v>
      </c>
      <c r="AJ21" s="124">
        <f t="shared" si="1"/>
        <v>0</v>
      </c>
      <c r="AK21" s="124">
        <f t="shared" si="2"/>
        <v>0</v>
      </c>
      <c r="AL21" s="95">
        <f t="shared" si="3"/>
        <v>0</v>
      </c>
      <c r="AM21" s="95">
        <f t="shared" si="4"/>
        <v>0</v>
      </c>
      <c r="AN21" s="95">
        <f t="shared" si="5"/>
        <v>0</v>
      </c>
      <c r="AO21" s="95">
        <f t="shared" si="6"/>
        <v>0</v>
      </c>
      <c r="AP21" s="95">
        <f t="shared" si="7"/>
        <v>0</v>
      </c>
      <c r="AQ21" s="95"/>
    </row>
    <row r="22" spans="1:43" ht="18.75" x14ac:dyDescent="0.25">
      <c r="A22" s="113"/>
      <c r="B22" s="158" t="s">
        <v>23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0"/>
      <c r="Q22" s="141"/>
      <c r="R22" s="141"/>
      <c r="S22" s="141"/>
      <c r="T22" s="141"/>
      <c r="U22" s="141"/>
      <c r="V22" s="141"/>
      <c r="W22" s="15"/>
      <c r="X22" s="15"/>
      <c r="Y22" s="15"/>
      <c r="Z22" s="15"/>
      <c r="AA22" s="15"/>
      <c r="AB22" s="15"/>
      <c r="AC22" s="15"/>
      <c r="AD22" s="141"/>
      <c r="AE22" s="141"/>
      <c r="AF22" s="141"/>
      <c r="AG22" s="141"/>
      <c r="AH22" s="89"/>
      <c r="AI22" s="61"/>
      <c r="AJ22" s="61"/>
      <c r="AK22" s="61"/>
      <c r="AL22" s="61"/>
      <c r="AM22" s="61"/>
      <c r="AN22" s="61"/>
      <c r="AO22" s="61"/>
      <c r="AP22" s="61"/>
      <c r="AQ22" s="61"/>
    </row>
    <row r="23" spans="1:43" ht="18.75" x14ac:dyDescent="0.25">
      <c r="A23" s="14"/>
      <c r="B23" s="42"/>
      <c r="C23" s="146">
        <f t="shared" ref="C23:AG23" si="14">COUNTIF(C$5:C$22,"P")</f>
        <v>10</v>
      </c>
      <c r="D23" s="146">
        <f t="shared" si="14"/>
        <v>5</v>
      </c>
      <c r="E23" s="146">
        <f t="shared" si="14"/>
        <v>3</v>
      </c>
      <c r="F23" s="146">
        <f t="shared" si="14"/>
        <v>12</v>
      </c>
      <c r="G23" s="146">
        <f t="shared" si="14"/>
        <v>3</v>
      </c>
      <c r="H23" s="146">
        <f t="shared" si="14"/>
        <v>12</v>
      </c>
      <c r="I23" s="146">
        <f t="shared" si="14"/>
        <v>12</v>
      </c>
      <c r="J23" s="146">
        <f t="shared" si="14"/>
        <v>12</v>
      </c>
      <c r="K23" s="146">
        <f t="shared" si="14"/>
        <v>4</v>
      </c>
      <c r="L23" s="146">
        <f t="shared" si="14"/>
        <v>3</v>
      </c>
      <c r="M23" s="146">
        <f t="shared" si="14"/>
        <v>12</v>
      </c>
      <c r="N23" s="146">
        <f t="shared" si="14"/>
        <v>12</v>
      </c>
      <c r="O23" s="146">
        <f t="shared" si="14"/>
        <v>10</v>
      </c>
      <c r="P23" s="146">
        <f t="shared" si="14"/>
        <v>12</v>
      </c>
      <c r="Q23" s="146">
        <f t="shared" si="14"/>
        <v>11</v>
      </c>
      <c r="R23" s="146">
        <f t="shared" si="14"/>
        <v>5</v>
      </c>
      <c r="S23" s="146">
        <f t="shared" si="14"/>
        <v>3</v>
      </c>
      <c r="T23" s="146">
        <f t="shared" si="14"/>
        <v>11</v>
      </c>
      <c r="U23" s="146">
        <f t="shared" si="14"/>
        <v>11</v>
      </c>
      <c r="V23" s="146">
        <f t="shared" si="14"/>
        <v>10</v>
      </c>
      <c r="W23" s="146">
        <f t="shared" si="14"/>
        <v>11</v>
      </c>
      <c r="X23" s="146">
        <f t="shared" si="14"/>
        <v>11</v>
      </c>
      <c r="Y23" s="146">
        <f t="shared" si="14"/>
        <v>4</v>
      </c>
      <c r="Z23" s="146">
        <f t="shared" si="14"/>
        <v>2</v>
      </c>
      <c r="AA23" s="146">
        <f t="shared" si="14"/>
        <v>12</v>
      </c>
      <c r="AB23" s="146">
        <f t="shared" si="14"/>
        <v>12</v>
      </c>
      <c r="AC23" s="146">
        <f t="shared" si="14"/>
        <v>11</v>
      </c>
      <c r="AD23" s="146">
        <f t="shared" si="14"/>
        <v>10</v>
      </c>
      <c r="AE23" s="146">
        <f t="shared" si="14"/>
        <v>0</v>
      </c>
      <c r="AF23" s="146">
        <f t="shared" si="14"/>
        <v>0</v>
      </c>
      <c r="AG23" s="166">
        <f t="shared" si="14"/>
        <v>0</v>
      </c>
      <c r="AH23" s="152" t="s">
        <v>5</v>
      </c>
      <c r="AI23" s="61"/>
      <c r="AJ23" s="61"/>
      <c r="AK23" s="61"/>
      <c r="AL23" s="61"/>
      <c r="AM23" s="61"/>
      <c r="AN23" s="61"/>
      <c r="AO23" s="61"/>
      <c r="AP23" s="61"/>
      <c r="AQ23" s="61"/>
    </row>
    <row r="24" spans="1:43" ht="18.75" x14ac:dyDescent="0.25">
      <c r="A24" s="14"/>
      <c r="B24" s="42"/>
      <c r="C24" s="148">
        <f t="shared" ref="C24:AG24" si="15">COUNTIF(C$5:C$22,"S")</f>
        <v>2</v>
      </c>
      <c r="D24" s="148">
        <f t="shared" si="15"/>
        <v>2</v>
      </c>
      <c r="E24" s="148">
        <f t="shared" si="15"/>
        <v>2</v>
      </c>
      <c r="F24" s="148">
        <f t="shared" si="15"/>
        <v>2</v>
      </c>
      <c r="G24" s="148">
        <f t="shared" si="15"/>
        <v>2</v>
      </c>
      <c r="H24" s="148">
        <f t="shared" si="15"/>
        <v>2</v>
      </c>
      <c r="I24" s="148">
        <f t="shared" si="15"/>
        <v>2</v>
      </c>
      <c r="J24" s="148">
        <f t="shared" si="15"/>
        <v>2</v>
      </c>
      <c r="K24" s="148">
        <f t="shared" si="15"/>
        <v>2</v>
      </c>
      <c r="L24" s="148">
        <f t="shared" si="15"/>
        <v>2</v>
      </c>
      <c r="M24" s="148">
        <f t="shared" si="15"/>
        <v>2</v>
      </c>
      <c r="N24" s="148">
        <f t="shared" si="15"/>
        <v>2</v>
      </c>
      <c r="O24" s="148">
        <f t="shared" si="15"/>
        <v>2</v>
      </c>
      <c r="P24" s="148">
        <f t="shared" si="15"/>
        <v>2</v>
      </c>
      <c r="Q24" s="148">
        <f t="shared" si="15"/>
        <v>2</v>
      </c>
      <c r="R24" s="148">
        <f t="shared" si="15"/>
        <v>2</v>
      </c>
      <c r="S24" s="148">
        <f t="shared" si="15"/>
        <v>2</v>
      </c>
      <c r="T24" s="148">
        <f t="shared" si="15"/>
        <v>2</v>
      </c>
      <c r="U24" s="148">
        <f t="shared" si="15"/>
        <v>2</v>
      </c>
      <c r="V24" s="148">
        <f t="shared" si="15"/>
        <v>2</v>
      </c>
      <c r="W24" s="148">
        <f t="shared" si="15"/>
        <v>2</v>
      </c>
      <c r="X24" s="148">
        <f t="shared" si="15"/>
        <v>2</v>
      </c>
      <c r="Y24" s="148">
        <f t="shared" si="15"/>
        <v>2</v>
      </c>
      <c r="Z24" s="148">
        <f t="shared" si="15"/>
        <v>2</v>
      </c>
      <c r="AA24" s="148">
        <f t="shared" si="15"/>
        <v>2</v>
      </c>
      <c r="AB24" s="148">
        <f t="shared" si="15"/>
        <v>2</v>
      </c>
      <c r="AC24" s="148">
        <f t="shared" si="15"/>
        <v>2</v>
      </c>
      <c r="AD24" s="148">
        <f t="shared" si="15"/>
        <v>2</v>
      </c>
      <c r="AE24" s="148">
        <f t="shared" si="15"/>
        <v>0</v>
      </c>
      <c r="AF24" s="148">
        <f t="shared" si="15"/>
        <v>0</v>
      </c>
      <c r="AG24" s="16">
        <f t="shared" si="15"/>
        <v>0</v>
      </c>
      <c r="AH24" s="88" t="s">
        <v>6</v>
      </c>
      <c r="AI24" s="61"/>
      <c r="AJ24" s="61"/>
      <c r="AK24" s="61"/>
      <c r="AL24" s="61"/>
      <c r="AM24" s="61"/>
      <c r="AN24" s="61"/>
      <c r="AO24" s="61"/>
      <c r="AP24" s="61"/>
      <c r="AQ24" s="61"/>
    </row>
    <row r="25" spans="1:43" ht="18.75" x14ac:dyDescent="0.25">
      <c r="A25" s="14"/>
      <c r="B25" s="42"/>
      <c r="C25" s="149">
        <f t="shared" ref="C25:AG25" si="16">COUNTIF(C$5:C$22,"L")</f>
        <v>3</v>
      </c>
      <c r="D25" s="149">
        <f t="shared" si="16"/>
        <v>9</v>
      </c>
      <c r="E25" s="149">
        <f t="shared" si="16"/>
        <v>11</v>
      </c>
      <c r="F25" s="149">
        <f t="shared" si="16"/>
        <v>2</v>
      </c>
      <c r="G25" s="149">
        <f t="shared" si="16"/>
        <v>11</v>
      </c>
      <c r="H25" s="149">
        <f t="shared" si="16"/>
        <v>2</v>
      </c>
      <c r="I25" s="149">
        <f t="shared" si="16"/>
        <v>2</v>
      </c>
      <c r="J25" s="149">
        <f t="shared" si="16"/>
        <v>2</v>
      </c>
      <c r="K25" s="149">
        <f t="shared" si="16"/>
        <v>10</v>
      </c>
      <c r="L25" s="149">
        <f t="shared" si="16"/>
        <v>11</v>
      </c>
      <c r="M25" s="149">
        <f t="shared" si="16"/>
        <v>2</v>
      </c>
      <c r="N25" s="149">
        <f t="shared" si="16"/>
        <v>2</v>
      </c>
      <c r="O25" s="149">
        <f t="shared" si="16"/>
        <v>4</v>
      </c>
      <c r="P25" s="149">
        <f t="shared" si="16"/>
        <v>2</v>
      </c>
      <c r="Q25" s="149">
        <f t="shared" si="16"/>
        <v>3</v>
      </c>
      <c r="R25" s="149">
        <f t="shared" si="16"/>
        <v>9</v>
      </c>
      <c r="S25" s="149">
        <f t="shared" si="16"/>
        <v>10</v>
      </c>
      <c r="T25" s="149">
        <f t="shared" si="16"/>
        <v>3</v>
      </c>
      <c r="U25" s="149">
        <f t="shared" si="16"/>
        <v>3</v>
      </c>
      <c r="V25" s="149">
        <f t="shared" si="16"/>
        <v>4</v>
      </c>
      <c r="W25" s="149">
        <f t="shared" si="16"/>
        <v>3</v>
      </c>
      <c r="X25" s="149">
        <f t="shared" si="16"/>
        <v>3</v>
      </c>
      <c r="Y25" s="149">
        <f t="shared" si="16"/>
        <v>10</v>
      </c>
      <c r="Z25" s="149">
        <f t="shared" si="16"/>
        <v>12</v>
      </c>
      <c r="AA25" s="149">
        <f t="shared" si="16"/>
        <v>2</v>
      </c>
      <c r="AB25" s="149">
        <f t="shared" si="16"/>
        <v>2</v>
      </c>
      <c r="AC25" s="149">
        <f t="shared" si="16"/>
        <v>3</v>
      </c>
      <c r="AD25" s="149">
        <f t="shared" si="16"/>
        <v>4</v>
      </c>
      <c r="AE25" s="149">
        <f t="shared" si="16"/>
        <v>0</v>
      </c>
      <c r="AF25" s="149">
        <f t="shared" si="16"/>
        <v>0</v>
      </c>
      <c r="AG25" s="15">
        <f t="shared" si="16"/>
        <v>0</v>
      </c>
      <c r="AH25" s="89" t="s">
        <v>7</v>
      </c>
      <c r="AI25" s="61"/>
      <c r="AJ25" s="61"/>
      <c r="AK25" s="61"/>
      <c r="AL25" s="61"/>
      <c r="AM25" s="61"/>
      <c r="AN25" s="61"/>
      <c r="AO25" s="61"/>
      <c r="AP25" s="61"/>
      <c r="AQ25" s="61"/>
    </row>
    <row r="26" spans="1:43" ht="19.5" x14ac:dyDescent="0.25">
      <c r="A26" s="17"/>
      <c r="B26" s="159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54"/>
      <c r="Z26" s="55"/>
      <c r="AA26" s="49"/>
      <c r="AB26" s="49"/>
      <c r="AC26" s="49"/>
      <c r="AD26" s="49"/>
      <c r="AE26" s="49"/>
      <c r="AF26" s="49"/>
      <c r="AG26" s="49"/>
      <c r="AH26" s="4"/>
      <c r="AI26" s="61"/>
      <c r="AJ26" s="61"/>
      <c r="AK26" s="61"/>
      <c r="AL26" s="61"/>
      <c r="AM26" s="61"/>
      <c r="AN26" s="61"/>
      <c r="AO26" s="61"/>
      <c r="AP26" s="61"/>
      <c r="AQ26" s="61"/>
    </row>
    <row r="27" spans="1:43" ht="18.75" x14ac:dyDescent="0.25">
      <c r="A27" s="18"/>
      <c r="B27" s="160" t="s">
        <v>24</v>
      </c>
      <c r="C27" s="20"/>
      <c r="D27" s="20"/>
      <c r="E27" s="18"/>
      <c r="F27" s="18"/>
      <c r="G27" s="18"/>
      <c r="H27" s="18"/>
      <c r="I27" s="41"/>
      <c r="J27" s="18"/>
      <c r="K27" s="18"/>
      <c r="L27" s="18"/>
      <c r="M27" s="18"/>
      <c r="N27" s="18"/>
      <c r="O27" s="18"/>
      <c r="P27" s="49"/>
      <c r="Q27" s="49"/>
      <c r="R27" s="49"/>
      <c r="S27" s="22"/>
      <c r="T27" s="18"/>
      <c r="U27" s="49"/>
      <c r="V27" s="49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4"/>
      <c r="AI27" s="61"/>
      <c r="AJ27" s="61"/>
      <c r="AK27" s="61"/>
      <c r="AL27" s="61"/>
      <c r="AM27" s="61"/>
      <c r="AN27" s="61"/>
      <c r="AO27" s="61"/>
      <c r="AP27" s="61"/>
      <c r="AQ27" s="61"/>
    </row>
    <row r="28" spans="1:43" ht="18.75" x14ac:dyDescent="0.25">
      <c r="A28" s="18"/>
      <c r="B28" s="161" t="s">
        <v>25</v>
      </c>
      <c r="C28" s="22"/>
      <c r="D28" s="22"/>
      <c r="E28" s="22"/>
      <c r="F28" s="22"/>
      <c r="G28" s="22"/>
      <c r="H28" s="22"/>
      <c r="I28" s="42"/>
      <c r="J28" s="22"/>
      <c r="K28" s="22"/>
      <c r="L28" s="22"/>
      <c r="M28" s="22"/>
      <c r="N28" s="22"/>
      <c r="O28" s="22"/>
      <c r="P28" s="49"/>
      <c r="Q28" s="49"/>
      <c r="R28" s="49"/>
      <c r="S28" s="22"/>
      <c r="T28" s="22"/>
      <c r="U28" s="49"/>
      <c r="V28" s="49"/>
      <c r="W28" s="22"/>
      <c r="X28" s="56"/>
      <c r="Y28" s="22"/>
      <c r="Z28" s="22"/>
      <c r="AA28" s="22"/>
      <c r="AB28" s="22"/>
      <c r="AC28" s="22"/>
      <c r="AD28" s="49"/>
      <c r="AE28" s="49"/>
      <c r="AF28" s="100"/>
      <c r="AG28" s="104"/>
      <c r="AH28" s="4"/>
      <c r="AI28" s="61"/>
      <c r="AJ28" s="61"/>
      <c r="AK28" s="61"/>
      <c r="AL28" s="61"/>
      <c r="AM28" s="61"/>
      <c r="AN28" s="61"/>
      <c r="AO28" s="61"/>
      <c r="AP28" s="61"/>
      <c r="AQ28" s="61"/>
    </row>
    <row r="29" spans="1:43" ht="15.75" x14ac:dyDescent="0.25">
      <c r="A29" s="18"/>
      <c r="B29" s="59" t="s">
        <v>26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4"/>
      <c r="Q29" s="4"/>
      <c r="R29" s="4"/>
      <c r="S29" s="22"/>
      <c r="T29" s="22"/>
      <c r="U29" s="4"/>
      <c r="V29" s="4"/>
      <c r="W29" s="57"/>
      <c r="X29" s="58"/>
      <c r="Y29" s="57"/>
      <c r="Z29" s="57"/>
      <c r="AA29" s="57"/>
      <c r="AB29" s="57"/>
      <c r="AC29" s="4"/>
      <c r="AD29" s="4"/>
      <c r="AE29" s="4"/>
      <c r="AF29" s="100"/>
      <c r="AG29" s="104"/>
      <c r="AH29" s="4"/>
      <c r="AI29" s="61"/>
      <c r="AJ29" s="61"/>
      <c r="AK29" s="61"/>
      <c r="AL29" s="61"/>
      <c r="AM29" s="61"/>
      <c r="AN29" s="61"/>
      <c r="AO29" s="61"/>
      <c r="AP29" s="61"/>
      <c r="AQ29" s="61"/>
    </row>
    <row r="30" spans="1:43" ht="15.75" x14ac:dyDescent="0.25">
      <c r="A30" s="18"/>
      <c r="B30" s="61" t="s">
        <v>27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4"/>
      <c r="Q30" s="4"/>
      <c r="R30" s="4"/>
      <c r="S30" s="22"/>
      <c r="T30" s="22"/>
      <c r="U30" s="4"/>
      <c r="V30" s="4"/>
      <c r="W30" s="59"/>
      <c r="X30" s="59"/>
      <c r="Y30" s="4"/>
      <c r="Z30" s="4"/>
      <c r="AA30" s="4"/>
      <c r="AB30" s="4"/>
      <c r="AC30" s="4"/>
      <c r="AD30" s="4"/>
      <c r="AE30" s="4"/>
      <c r="AF30" s="100"/>
      <c r="AG30" s="104"/>
      <c r="AH30" s="4"/>
      <c r="AI30" s="61"/>
      <c r="AJ30" s="61"/>
      <c r="AK30" s="61"/>
      <c r="AL30" s="61"/>
      <c r="AM30" s="61"/>
      <c r="AN30" s="61"/>
      <c r="AO30" s="61"/>
      <c r="AP30" s="61"/>
      <c r="AQ30" s="61"/>
    </row>
    <row r="31" spans="1:43" ht="15.75" x14ac:dyDescent="0.25">
      <c r="A31" s="18"/>
      <c r="B31" s="61" t="s">
        <v>28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4"/>
      <c r="Q31" s="4"/>
      <c r="R31" s="4"/>
      <c r="S31" s="22"/>
      <c r="T31" s="22"/>
      <c r="U31" s="4"/>
      <c r="V31" s="4"/>
      <c r="W31" s="59"/>
      <c r="X31" s="59"/>
      <c r="Y31" s="4"/>
      <c r="Z31" s="4"/>
      <c r="AA31" s="4"/>
      <c r="AB31" s="4"/>
      <c r="AC31" s="4"/>
      <c r="AD31" s="4"/>
      <c r="AE31" s="4"/>
      <c r="AF31" s="100"/>
      <c r="AG31" s="104"/>
      <c r="AH31" s="4"/>
      <c r="AI31" s="61"/>
      <c r="AJ31" s="61"/>
      <c r="AK31" s="61"/>
      <c r="AL31" s="61"/>
      <c r="AM31" s="61"/>
      <c r="AN31" s="61"/>
      <c r="AO31" s="61"/>
      <c r="AP31" s="61"/>
      <c r="AQ31" s="61"/>
    </row>
    <row r="32" spans="1:43" ht="15.75" x14ac:dyDescent="0.25">
      <c r="A32" s="18"/>
      <c r="B32" s="162" t="s">
        <v>29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4"/>
      <c r="Q32" s="4"/>
      <c r="R32" s="4"/>
      <c r="S32" s="22"/>
      <c r="T32" s="22"/>
      <c r="U32" s="4"/>
      <c r="V32" s="4"/>
      <c r="W32" s="59"/>
      <c r="X32" s="59"/>
      <c r="Y32" s="4"/>
      <c r="Z32" s="4"/>
      <c r="AA32" s="4"/>
      <c r="AB32" s="4"/>
      <c r="AC32" s="4"/>
      <c r="AD32" s="4"/>
      <c r="AE32" s="4"/>
      <c r="AF32" s="100"/>
      <c r="AG32" s="104"/>
      <c r="AH32" s="4"/>
      <c r="AI32" s="61"/>
      <c r="AJ32" s="61"/>
      <c r="AK32" s="61"/>
      <c r="AL32" s="61"/>
      <c r="AM32" s="61"/>
      <c r="AN32" s="61"/>
      <c r="AO32" s="61"/>
      <c r="AP32" s="61"/>
      <c r="AQ32" s="61"/>
    </row>
    <row r="33" spans="1:43" ht="15.75" x14ac:dyDescent="0.25">
      <c r="A33" s="18"/>
      <c r="B33" s="162" t="s">
        <v>30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4"/>
      <c r="Q33" s="4"/>
      <c r="R33" s="4"/>
      <c r="S33" s="22"/>
      <c r="T33" s="22"/>
      <c r="U33" s="4"/>
      <c r="V33" s="4"/>
      <c r="W33" s="59"/>
      <c r="X33" s="59"/>
      <c r="Y33" s="4"/>
      <c r="Z33" s="4"/>
      <c r="AA33" s="4"/>
      <c r="AB33" s="4"/>
      <c r="AC33" s="4"/>
      <c r="AD33" s="4"/>
      <c r="AE33" s="4"/>
      <c r="AF33" s="100"/>
      <c r="AG33" s="104"/>
      <c r="AH33" s="4"/>
      <c r="AI33" s="61"/>
      <c r="AJ33" s="61"/>
      <c r="AK33" s="61"/>
      <c r="AL33" s="61"/>
      <c r="AM33" s="61"/>
      <c r="AN33" s="61"/>
      <c r="AO33" s="61"/>
      <c r="AP33" s="61"/>
      <c r="AQ33" s="61"/>
    </row>
    <row r="34" spans="1:43" ht="15.75" x14ac:dyDescent="0.25">
      <c r="A34" s="18"/>
      <c r="B34" s="162" t="s">
        <v>31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4"/>
      <c r="Q34" s="4"/>
      <c r="R34" s="4"/>
      <c r="S34" s="22"/>
      <c r="T34" s="22"/>
      <c r="U34" s="4"/>
      <c r="V34" s="4"/>
      <c r="W34" s="59"/>
      <c r="X34" s="59"/>
      <c r="Y34" s="4"/>
      <c r="Z34" s="4"/>
      <c r="AA34" s="4"/>
      <c r="AB34" s="4"/>
      <c r="AC34" s="4"/>
      <c r="AD34" s="4"/>
      <c r="AE34" s="4"/>
      <c r="AF34" s="100"/>
      <c r="AG34" s="104"/>
      <c r="AH34" s="4"/>
      <c r="AI34" s="61"/>
      <c r="AJ34" s="61"/>
      <c r="AK34" s="61"/>
      <c r="AL34" s="61"/>
      <c r="AM34" s="61"/>
      <c r="AN34" s="61"/>
      <c r="AO34" s="61"/>
      <c r="AP34" s="61"/>
      <c r="AQ34" s="61"/>
    </row>
    <row r="35" spans="1:43" ht="15.75" x14ac:dyDescent="0.25">
      <c r="A35" s="18"/>
      <c r="B35" s="162" t="s">
        <v>32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4"/>
      <c r="Q35" s="4"/>
      <c r="R35" s="4"/>
      <c r="S35" s="22"/>
      <c r="T35" s="22"/>
      <c r="U35" s="4"/>
      <c r="V35" s="4"/>
      <c r="W35" s="59"/>
      <c r="X35" s="59"/>
      <c r="Y35" s="4"/>
      <c r="Z35" s="4"/>
      <c r="AA35" s="4"/>
      <c r="AB35" s="4"/>
      <c r="AC35" s="4"/>
      <c r="AD35" s="4"/>
      <c r="AE35" s="4"/>
      <c r="AF35" s="100"/>
      <c r="AG35" s="104"/>
      <c r="AH35" s="4"/>
      <c r="AI35" s="61"/>
      <c r="AJ35" s="61"/>
      <c r="AK35" s="61"/>
      <c r="AL35" s="61"/>
      <c r="AM35" s="61"/>
      <c r="AN35" s="61"/>
      <c r="AO35" s="61"/>
      <c r="AP35" s="61"/>
      <c r="AQ35" s="61"/>
    </row>
    <row r="36" spans="1:43" ht="15.75" x14ac:dyDescent="0.25">
      <c r="A36" s="18"/>
      <c r="B36" s="162" t="s">
        <v>33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4"/>
      <c r="Q36" s="4"/>
      <c r="R36" s="4"/>
      <c r="S36" s="22"/>
      <c r="T36" s="22"/>
      <c r="U36" s="4"/>
      <c r="V36" s="4"/>
      <c r="W36" s="59"/>
      <c r="X36" s="59"/>
      <c r="Y36" s="4"/>
      <c r="Z36" s="4"/>
      <c r="AA36" s="4"/>
      <c r="AB36" s="4"/>
      <c r="AC36" s="4"/>
      <c r="AD36" s="4"/>
      <c r="AE36" s="4"/>
      <c r="AF36" s="100"/>
      <c r="AG36" s="104"/>
      <c r="AH36" s="4"/>
      <c r="AI36" s="61"/>
      <c r="AJ36" s="61"/>
      <c r="AK36" s="61"/>
      <c r="AL36" s="61"/>
      <c r="AM36" s="61"/>
      <c r="AN36" s="61"/>
      <c r="AO36" s="61"/>
      <c r="AP36" s="61"/>
      <c r="AQ36" s="61"/>
    </row>
    <row r="37" spans="1:43" ht="19.5" x14ac:dyDescent="0.25">
      <c r="A37" s="18"/>
      <c r="B37" s="163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4"/>
      <c r="S37" s="22"/>
      <c r="T37" s="18"/>
      <c r="U37" s="4"/>
      <c r="V37" s="4"/>
      <c r="W37" s="59"/>
      <c r="X37" s="59"/>
      <c r="Y37" s="4"/>
      <c r="Z37" s="4"/>
      <c r="AA37" s="4"/>
      <c r="AB37" s="4"/>
      <c r="AC37" s="4"/>
      <c r="AD37" s="4"/>
      <c r="AE37" s="4"/>
      <c r="AF37" s="100"/>
      <c r="AG37" s="104"/>
      <c r="AH37" s="4"/>
      <c r="AI37" s="61"/>
      <c r="AJ37" s="61"/>
      <c r="AK37" s="61"/>
      <c r="AL37" s="61"/>
      <c r="AM37" s="61"/>
      <c r="AN37" s="61"/>
      <c r="AO37" s="61"/>
      <c r="AP37" s="61"/>
      <c r="AQ37" s="61"/>
    </row>
    <row r="38" spans="1:43" ht="15.75" x14ac:dyDescent="0.25">
      <c r="A38" s="27"/>
      <c r="B38" s="27" t="s">
        <v>34</v>
      </c>
      <c r="C38" s="27"/>
      <c r="D38" s="27"/>
      <c r="E38" s="27"/>
      <c r="F38" s="27"/>
      <c r="G38" s="27"/>
      <c r="H38" s="27"/>
      <c r="I38" s="27"/>
      <c r="J38" s="27"/>
      <c r="K38" s="27"/>
      <c r="L38" s="43"/>
      <c r="M38" s="44"/>
      <c r="N38" s="45"/>
      <c r="O38" s="50"/>
      <c r="P38" s="50"/>
      <c r="Q38" s="50"/>
      <c r="R38" s="50"/>
      <c r="S38" s="50"/>
      <c r="T38" s="46"/>
      <c r="U38" s="29"/>
      <c r="V38" s="29" t="s">
        <v>82</v>
      </c>
      <c r="W38" s="32"/>
      <c r="X38" s="32"/>
      <c r="Y38" s="32"/>
      <c r="Z38" s="46"/>
      <c r="AA38" s="46"/>
      <c r="AB38" s="46"/>
      <c r="AC38" s="46"/>
      <c r="AD38" s="46"/>
      <c r="AE38" s="46"/>
      <c r="AF38" s="100"/>
      <c r="AG38" s="104"/>
      <c r="AH38" s="46"/>
      <c r="AI38" s="61"/>
      <c r="AJ38" s="61"/>
      <c r="AK38" s="61"/>
      <c r="AL38" s="61"/>
      <c r="AM38" s="61"/>
      <c r="AN38" s="61"/>
      <c r="AO38" s="61"/>
      <c r="AP38" s="61"/>
      <c r="AQ38" s="61"/>
    </row>
    <row r="39" spans="1:43" ht="18.75" x14ac:dyDescent="0.25">
      <c r="A39" s="29"/>
      <c r="B39" s="164" t="s">
        <v>36</v>
      </c>
      <c r="C39" s="31"/>
      <c r="D39" s="31"/>
      <c r="E39" s="32"/>
      <c r="F39" s="29"/>
      <c r="G39" s="46"/>
      <c r="H39" s="29"/>
      <c r="I39" s="32"/>
      <c r="J39" s="32"/>
      <c r="K39" s="31"/>
      <c r="L39" s="43"/>
      <c r="M39" s="44"/>
      <c r="N39" s="47"/>
      <c r="O39" s="32"/>
      <c r="P39" s="46"/>
      <c r="Q39" s="46"/>
      <c r="R39" s="46"/>
      <c r="S39" s="46"/>
      <c r="T39" s="46"/>
      <c r="U39" s="46"/>
      <c r="V39" s="31" t="s">
        <v>37</v>
      </c>
      <c r="W39" s="32"/>
      <c r="X39" s="32"/>
      <c r="Y39" s="32"/>
      <c r="Z39" s="46"/>
      <c r="AA39" s="46"/>
      <c r="AB39" s="46"/>
      <c r="AC39" s="46"/>
      <c r="AD39" s="46"/>
      <c r="AE39" s="46"/>
      <c r="AF39" s="4"/>
      <c r="AG39" s="4"/>
      <c r="AH39" s="46"/>
      <c r="AI39" s="61"/>
      <c r="AJ39" s="61"/>
      <c r="AK39" s="61"/>
      <c r="AL39" s="61"/>
      <c r="AM39" s="61"/>
      <c r="AN39" s="61"/>
      <c r="AO39" s="61"/>
      <c r="AP39" s="61"/>
      <c r="AQ39" s="61"/>
    </row>
    <row r="40" spans="1:43" ht="18.75" x14ac:dyDescent="0.25">
      <c r="A40" s="27"/>
      <c r="B40" s="164"/>
      <c r="C40" s="31"/>
      <c r="D40" s="31"/>
      <c r="E40" s="29"/>
      <c r="F40" s="29"/>
      <c r="G40" s="46"/>
      <c r="H40" s="29"/>
      <c r="I40" s="32"/>
      <c r="J40" s="32"/>
      <c r="K40" s="31"/>
      <c r="L40" s="43"/>
      <c r="M40" s="44"/>
      <c r="N40" s="47"/>
      <c r="O40" s="31"/>
      <c r="P40" s="51"/>
      <c r="Q40" s="51"/>
      <c r="R40" s="51"/>
      <c r="S40" s="46"/>
      <c r="T40" s="46"/>
      <c r="U40" s="46"/>
      <c r="V40" s="31"/>
      <c r="W40" s="32"/>
      <c r="X40" s="32"/>
      <c r="Y40" s="32"/>
      <c r="Z40" s="46"/>
      <c r="AA40" s="46"/>
      <c r="AB40" s="46"/>
      <c r="AC40" s="46"/>
      <c r="AD40" s="46"/>
      <c r="AE40" s="46"/>
      <c r="AF40" s="46"/>
      <c r="AG40" s="46"/>
      <c r="AH40" s="46"/>
      <c r="AI40" s="61"/>
      <c r="AJ40" s="61"/>
      <c r="AK40" s="61"/>
      <c r="AL40" s="61"/>
      <c r="AM40" s="61"/>
      <c r="AN40" s="61"/>
      <c r="AO40" s="61"/>
      <c r="AP40" s="61"/>
      <c r="AQ40" s="61"/>
    </row>
    <row r="41" spans="1:43" ht="18.75" x14ac:dyDescent="0.25">
      <c r="A41" s="33"/>
      <c r="B41" s="164"/>
      <c r="C41" s="31"/>
      <c r="D41" s="31"/>
      <c r="E41" s="29"/>
      <c r="F41" s="29"/>
      <c r="G41" s="46"/>
      <c r="H41" s="29"/>
      <c r="I41" s="32"/>
      <c r="J41" s="32"/>
      <c r="K41" s="31"/>
      <c r="L41" s="43"/>
      <c r="M41" s="44"/>
      <c r="N41" s="47"/>
      <c r="O41" s="31"/>
      <c r="P41" s="51"/>
      <c r="Q41" s="51"/>
      <c r="R41" s="51"/>
      <c r="S41" s="46"/>
      <c r="T41" s="46"/>
      <c r="U41" s="46"/>
      <c r="V41" s="29"/>
      <c r="W41" s="32"/>
      <c r="X41" s="32"/>
      <c r="Y41" s="32"/>
      <c r="Z41" s="46"/>
      <c r="AA41" s="46"/>
      <c r="AB41" s="46"/>
      <c r="AC41" s="46"/>
      <c r="AD41" s="46"/>
      <c r="AE41" s="46"/>
      <c r="AF41" s="46"/>
      <c r="AG41" s="46"/>
      <c r="AH41" s="46"/>
      <c r="AI41" s="61"/>
      <c r="AJ41" s="61"/>
      <c r="AK41" s="61"/>
      <c r="AL41" s="61"/>
      <c r="AM41" s="61"/>
      <c r="AN41" s="61"/>
      <c r="AO41" s="61"/>
      <c r="AP41" s="61"/>
      <c r="AQ41" s="61"/>
    </row>
    <row r="42" spans="1:43" ht="19.5" x14ac:dyDescent="0.3">
      <c r="A42" s="34"/>
      <c r="B42" s="165"/>
      <c r="C42" s="31"/>
      <c r="D42" s="31"/>
      <c r="E42" s="31"/>
      <c r="F42" s="29"/>
      <c r="G42" s="46"/>
      <c r="H42" s="29"/>
      <c r="I42" s="32"/>
      <c r="J42" s="32"/>
      <c r="K42" s="32"/>
      <c r="L42" s="29"/>
      <c r="M42" s="46"/>
      <c r="N42" s="46"/>
      <c r="O42" s="31"/>
      <c r="P42" s="51"/>
      <c r="Q42" s="51"/>
      <c r="R42" s="51"/>
      <c r="S42" s="46"/>
      <c r="T42" s="46"/>
      <c r="U42" s="46"/>
      <c r="V42" s="52"/>
      <c r="W42" s="32"/>
      <c r="X42" s="32"/>
      <c r="Y42" s="32"/>
      <c r="Z42" s="46"/>
      <c r="AA42" s="46"/>
      <c r="AB42" s="46"/>
      <c r="AC42" s="46"/>
      <c r="AD42" s="46"/>
      <c r="AE42" s="46"/>
      <c r="AF42" s="46"/>
      <c r="AG42" s="46"/>
      <c r="AH42" s="46"/>
      <c r="AI42" s="61"/>
      <c r="AJ42" s="61"/>
      <c r="AK42" s="61"/>
      <c r="AL42" s="61"/>
      <c r="AM42" s="61"/>
      <c r="AN42" s="61"/>
      <c r="AO42" s="61"/>
      <c r="AP42" s="61"/>
      <c r="AQ42" s="61"/>
    </row>
    <row r="43" spans="1:43" ht="15.75" x14ac:dyDescent="0.25">
      <c r="A43" s="34"/>
      <c r="B43" s="52" t="s">
        <v>62</v>
      </c>
      <c r="C43" s="32"/>
      <c r="D43" s="32"/>
      <c r="E43" s="29"/>
      <c r="F43" s="34"/>
      <c r="G43" s="46"/>
      <c r="H43" s="34"/>
      <c r="I43" s="32"/>
      <c r="J43" s="32"/>
      <c r="K43" s="32"/>
      <c r="L43" s="29"/>
      <c r="M43" s="46"/>
      <c r="N43" s="46"/>
      <c r="O43" s="32"/>
      <c r="P43" s="46"/>
      <c r="Q43" s="46"/>
      <c r="R43" s="51"/>
      <c r="S43" s="46"/>
      <c r="T43" s="46"/>
      <c r="U43" s="46"/>
      <c r="V43" s="52" t="s">
        <v>47</v>
      </c>
      <c r="W43" s="32"/>
      <c r="X43" s="32"/>
      <c r="Y43" s="60"/>
      <c r="Z43" s="46"/>
      <c r="AA43" s="46"/>
      <c r="AB43" s="46"/>
      <c r="AC43" s="46"/>
      <c r="AD43" s="46"/>
      <c r="AE43" s="46"/>
      <c r="AF43" s="46"/>
      <c r="AG43" s="46"/>
      <c r="AH43" s="46"/>
      <c r="AI43" s="61"/>
      <c r="AJ43" s="61"/>
      <c r="AK43" s="61"/>
      <c r="AL43" s="61"/>
      <c r="AM43" s="61"/>
      <c r="AN43" s="61"/>
      <c r="AO43" s="61"/>
      <c r="AP43" s="61"/>
      <c r="AQ43" s="61"/>
    </row>
    <row r="44" spans="1:43" ht="15.75" x14ac:dyDescent="0.25">
      <c r="A44" s="31"/>
      <c r="B44" s="31" t="s">
        <v>63</v>
      </c>
      <c r="C44" s="32"/>
      <c r="D44" s="32"/>
      <c r="E44" s="32"/>
      <c r="F44" s="31"/>
      <c r="G44" s="32"/>
      <c r="H44" s="31"/>
      <c r="I44" s="32"/>
      <c r="J44" s="32"/>
      <c r="K44" s="32"/>
      <c r="L44" s="32"/>
      <c r="M44" s="31"/>
      <c r="N44" s="33"/>
      <c r="O44" s="32"/>
      <c r="P44" s="32"/>
      <c r="Q44" s="32"/>
      <c r="R44" s="46"/>
      <c r="S44" s="46"/>
      <c r="T44" s="46"/>
      <c r="U44" s="46"/>
      <c r="V44" s="31" t="s">
        <v>48</v>
      </c>
      <c r="W44" s="32"/>
      <c r="X44" s="32"/>
      <c r="Y44" s="32"/>
      <c r="Z44" s="46"/>
      <c r="AA44" s="46"/>
      <c r="AB44" s="46"/>
      <c r="AC44" s="46"/>
      <c r="AD44" s="46"/>
      <c r="AE44" s="46"/>
      <c r="AF44" s="46"/>
      <c r="AG44" s="46"/>
      <c r="AH44" s="46"/>
      <c r="AI44" s="61"/>
      <c r="AJ44" s="61"/>
      <c r="AK44" s="61"/>
      <c r="AL44" s="61"/>
      <c r="AM44" s="61"/>
      <c r="AN44" s="61"/>
      <c r="AO44" s="61"/>
      <c r="AP44" s="61"/>
      <c r="AQ44" s="61"/>
    </row>
    <row r="45" spans="1:43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61"/>
      <c r="AJ45" s="61"/>
      <c r="AK45" s="61"/>
      <c r="AL45" s="61"/>
      <c r="AM45" s="61"/>
      <c r="AN45" s="61"/>
      <c r="AO45" s="61"/>
      <c r="AP45" s="61"/>
      <c r="AQ45" s="61"/>
    </row>
  </sheetData>
  <mergeCells count="2">
    <mergeCell ref="A1:AH1"/>
    <mergeCell ref="A2:AH2"/>
  </mergeCells>
  <printOptions horizontalCentered="1"/>
  <pageMargins left="0" right="0" top="0.7" bottom="0.63" header="0.31496062992126" footer="0.31496062992126"/>
  <pageSetup paperSize="9" scale="67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Q45"/>
  <sheetViews>
    <sheetView showGridLines="0" topLeftCell="B3" zoomScale="80" zoomScaleNormal="80" workbookViewId="0">
      <selection activeCell="AO25" sqref="AO25"/>
    </sheetView>
  </sheetViews>
  <sheetFormatPr defaultColWidth="9" defaultRowHeight="15" x14ac:dyDescent="0.25"/>
  <cols>
    <col min="1" max="1" width="5.42578125" customWidth="1"/>
    <col min="2" max="2" width="35.7109375" style="105" customWidth="1"/>
    <col min="3" max="30" width="4" customWidth="1"/>
    <col min="31" max="31" width="3.85546875" customWidth="1"/>
    <col min="32" max="32" width="4.42578125" customWidth="1"/>
    <col min="33" max="33" width="4.28515625" customWidth="1"/>
    <col min="34" max="34" width="16.7109375" customWidth="1"/>
    <col min="35" max="35" width="4.28515625" customWidth="1"/>
    <col min="36" max="36" width="3.85546875" customWidth="1"/>
    <col min="37" max="37" width="4.5703125" customWidth="1"/>
    <col min="38" max="38" width="6.5703125" customWidth="1"/>
    <col min="39" max="39" width="5" customWidth="1"/>
  </cols>
  <sheetData>
    <row r="1" spans="1:43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61"/>
      <c r="AJ1" s="61"/>
      <c r="AK1" s="61"/>
      <c r="AL1" s="61"/>
      <c r="AM1" s="61"/>
      <c r="AN1" s="61"/>
      <c r="AO1" s="61"/>
      <c r="AP1" s="61"/>
      <c r="AQ1" s="61"/>
    </row>
    <row r="2" spans="1:43" ht="20.25" x14ac:dyDescent="0.25">
      <c r="A2" s="318" t="s">
        <v>85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61"/>
      <c r="AJ2" s="61"/>
      <c r="AK2" s="61"/>
      <c r="AL2" s="61"/>
      <c r="AM2" s="61"/>
      <c r="AN2" s="61"/>
      <c r="AO2" s="61"/>
      <c r="AP2" s="61"/>
      <c r="AQ2" s="61"/>
    </row>
    <row r="3" spans="1:43" ht="23.25" x14ac:dyDescent="0.25">
      <c r="A3" s="4"/>
      <c r="B3" s="130"/>
      <c r="C3" s="5"/>
      <c r="D3" s="5"/>
      <c r="E3" s="131"/>
      <c r="F3" s="5"/>
      <c r="G3" s="131"/>
      <c r="H3" s="5"/>
      <c r="I3" s="5"/>
      <c r="J3" s="5"/>
      <c r="K3" s="5"/>
      <c r="L3" s="137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/>
      <c r="AA3" s="4"/>
      <c r="AB3" s="4"/>
      <c r="AC3" s="4"/>
      <c r="AD3" s="4"/>
      <c r="AE3" s="4"/>
      <c r="AF3" s="4"/>
      <c r="AG3" s="4"/>
      <c r="AH3" s="4"/>
      <c r="AI3" s="63"/>
      <c r="AJ3" s="63"/>
      <c r="AK3" s="63"/>
      <c r="AL3" s="63"/>
      <c r="AM3" s="63"/>
      <c r="AN3" s="63"/>
      <c r="AO3" s="63"/>
      <c r="AP3" s="63"/>
      <c r="AQ3" s="63"/>
    </row>
    <row r="4" spans="1:43" ht="18.75" x14ac:dyDescent="0.25">
      <c r="A4" s="132" t="s">
        <v>2</v>
      </c>
      <c r="B4" s="133" t="s">
        <v>3</v>
      </c>
      <c r="C4" s="7">
        <v>1</v>
      </c>
      <c r="D4" s="101">
        <v>2</v>
      </c>
      <c r="E4" s="101">
        <v>3</v>
      </c>
      <c r="F4" s="7">
        <v>4</v>
      </c>
      <c r="G4" s="7">
        <v>5</v>
      </c>
      <c r="H4" s="7">
        <v>6</v>
      </c>
      <c r="I4" s="101">
        <v>7</v>
      </c>
      <c r="J4" s="7">
        <v>8</v>
      </c>
      <c r="K4" s="101">
        <v>9</v>
      </c>
      <c r="L4" s="101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101">
        <v>16</v>
      </c>
      <c r="S4" s="101">
        <v>17</v>
      </c>
      <c r="T4" s="7">
        <v>18</v>
      </c>
      <c r="U4" s="7">
        <v>19</v>
      </c>
      <c r="V4" s="7">
        <v>20</v>
      </c>
      <c r="W4" s="7">
        <v>21</v>
      </c>
      <c r="X4" s="7">
        <v>22</v>
      </c>
      <c r="Y4" s="101">
        <v>23</v>
      </c>
      <c r="Z4" s="101">
        <v>24</v>
      </c>
      <c r="AA4" s="7">
        <v>25</v>
      </c>
      <c r="AB4" s="7">
        <v>26</v>
      </c>
      <c r="AC4" s="7">
        <v>27</v>
      </c>
      <c r="AD4" s="7">
        <v>28</v>
      </c>
      <c r="AE4" s="7">
        <v>29</v>
      </c>
      <c r="AF4" s="101">
        <v>30</v>
      </c>
      <c r="AG4" s="101">
        <v>31</v>
      </c>
      <c r="AH4" s="65" t="s">
        <v>4</v>
      </c>
      <c r="AI4" s="124" t="s">
        <v>5</v>
      </c>
      <c r="AJ4" s="124" t="s">
        <v>6</v>
      </c>
      <c r="AK4" s="124" t="s">
        <v>7</v>
      </c>
      <c r="AL4" s="124" t="s">
        <v>5</v>
      </c>
      <c r="AM4" s="124" t="s">
        <v>6</v>
      </c>
      <c r="AN4" s="124" t="s">
        <v>8</v>
      </c>
      <c r="AO4" s="124" t="s">
        <v>9</v>
      </c>
      <c r="AP4" s="124" t="s">
        <v>10</v>
      </c>
      <c r="AQ4" s="95"/>
    </row>
    <row r="5" spans="1:43" ht="18.75" x14ac:dyDescent="0.25">
      <c r="A5" s="134">
        <v>1</v>
      </c>
      <c r="B5" s="135" t="s">
        <v>66</v>
      </c>
      <c r="C5" s="7" t="s">
        <v>5</v>
      </c>
      <c r="D5" s="144" t="s">
        <v>5</v>
      </c>
      <c r="E5" s="101" t="s">
        <v>7</v>
      </c>
      <c r="F5" s="7" t="s">
        <v>7</v>
      </c>
      <c r="G5" s="7" t="s">
        <v>5</v>
      </c>
      <c r="H5" s="7" t="s">
        <v>7</v>
      </c>
      <c r="I5" s="101" t="s">
        <v>5</v>
      </c>
      <c r="J5" s="7" t="s">
        <v>5</v>
      </c>
      <c r="K5" s="101" t="s">
        <v>5</v>
      </c>
      <c r="L5" s="101" t="s">
        <v>7</v>
      </c>
      <c r="M5" s="7" t="s">
        <v>5</v>
      </c>
      <c r="N5" s="7" t="s">
        <v>5</v>
      </c>
      <c r="O5" s="7" t="s">
        <v>5</v>
      </c>
      <c r="P5" s="7" t="s">
        <v>7</v>
      </c>
      <c r="Q5" s="7" t="s">
        <v>5</v>
      </c>
      <c r="R5" s="144" t="s">
        <v>5</v>
      </c>
      <c r="S5" s="101" t="s">
        <v>7</v>
      </c>
      <c r="T5" s="7" t="s">
        <v>5</v>
      </c>
      <c r="U5" s="7" t="s">
        <v>5</v>
      </c>
      <c r="V5" s="7" t="s">
        <v>7</v>
      </c>
      <c r="W5" s="7" t="s">
        <v>5</v>
      </c>
      <c r="X5" s="7" t="s">
        <v>5</v>
      </c>
      <c r="Y5" s="144" t="s">
        <v>5</v>
      </c>
      <c r="Z5" s="101" t="s">
        <v>7</v>
      </c>
      <c r="AA5" s="7" t="s">
        <v>5</v>
      </c>
      <c r="AB5" s="7" t="s">
        <v>5</v>
      </c>
      <c r="AC5" s="7" t="s">
        <v>7</v>
      </c>
      <c r="AD5" s="7" t="s">
        <v>5</v>
      </c>
      <c r="AE5" s="7" t="s">
        <v>7</v>
      </c>
      <c r="AF5" s="144" t="s">
        <v>5</v>
      </c>
      <c r="AG5" s="101" t="s">
        <v>7</v>
      </c>
      <c r="AH5" s="126" t="s">
        <v>50</v>
      </c>
      <c r="AI5" s="124">
        <f>COUNTIF($C5:$AG5,"P")</f>
        <v>20</v>
      </c>
      <c r="AJ5" s="124">
        <f>COUNTIF($C5:$AG5,"S")</f>
        <v>0</v>
      </c>
      <c r="AK5" s="124">
        <f>COUNTIF($C5:$AG5,"L")</f>
        <v>11</v>
      </c>
      <c r="AL5" s="95">
        <f>AI5*8</f>
        <v>160</v>
      </c>
      <c r="AM5" s="95">
        <f>AJ5*7</f>
        <v>0</v>
      </c>
      <c r="AN5" s="95">
        <f>AL5+AM5</f>
        <v>160</v>
      </c>
      <c r="AO5" s="95">
        <f>AN5/28</f>
        <v>5.7142857142857144</v>
      </c>
      <c r="AP5" s="95">
        <f>AN5/28</f>
        <v>5.7142857142857144</v>
      </c>
      <c r="AQ5" s="95">
        <f>12-AK5</f>
        <v>1</v>
      </c>
    </row>
    <row r="6" spans="1:43" ht="18.75" x14ac:dyDescent="0.25">
      <c r="A6" s="134">
        <v>2</v>
      </c>
      <c r="B6" s="136" t="s">
        <v>67</v>
      </c>
      <c r="C6" s="144" t="s">
        <v>5</v>
      </c>
      <c r="D6" s="101" t="s">
        <v>7</v>
      </c>
      <c r="E6" s="101" t="s">
        <v>6</v>
      </c>
      <c r="F6" s="7" t="s">
        <v>7</v>
      </c>
      <c r="G6" s="144" t="s">
        <v>5</v>
      </c>
      <c r="H6" s="7" t="s">
        <v>5</v>
      </c>
      <c r="I6" s="101" t="s">
        <v>6</v>
      </c>
      <c r="J6" s="7" t="s">
        <v>7</v>
      </c>
      <c r="K6" s="101" t="s">
        <v>5</v>
      </c>
      <c r="L6" s="101" t="s">
        <v>7</v>
      </c>
      <c r="M6" s="7" t="s">
        <v>6</v>
      </c>
      <c r="N6" s="7" t="s">
        <v>7</v>
      </c>
      <c r="O6" s="7" t="s">
        <v>5</v>
      </c>
      <c r="P6" s="7" t="s">
        <v>5</v>
      </c>
      <c r="Q6" s="7" t="s">
        <v>6</v>
      </c>
      <c r="R6" s="101" t="s">
        <v>7</v>
      </c>
      <c r="S6" s="144" t="s">
        <v>5</v>
      </c>
      <c r="T6" s="7" t="s">
        <v>5</v>
      </c>
      <c r="U6" s="7" t="s">
        <v>6</v>
      </c>
      <c r="V6" s="7" t="s">
        <v>7</v>
      </c>
      <c r="W6" s="144" t="s">
        <v>5</v>
      </c>
      <c r="X6" s="7" t="s">
        <v>5</v>
      </c>
      <c r="Y6" s="101" t="s">
        <v>6</v>
      </c>
      <c r="Z6" s="101" t="s">
        <v>7</v>
      </c>
      <c r="AA6" s="7" t="s">
        <v>7</v>
      </c>
      <c r="AB6" s="7" t="s">
        <v>5</v>
      </c>
      <c r="AC6" s="7" t="s">
        <v>6</v>
      </c>
      <c r="AD6" s="7" t="s">
        <v>7</v>
      </c>
      <c r="AE6" s="7" t="s">
        <v>5</v>
      </c>
      <c r="AF6" s="101" t="s">
        <v>7</v>
      </c>
      <c r="AG6" s="101" t="s">
        <v>6</v>
      </c>
      <c r="AH6" s="126" t="s">
        <v>50</v>
      </c>
      <c r="AI6" s="124">
        <f t="shared" ref="AI6:AI21" si="0">COUNTIF($C6:$AG6,"P")</f>
        <v>12</v>
      </c>
      <c r="AJ6" s="124">
        <f t="shared" ref="AJ6:AJ21" si="1">COUNTIF($C6:$AG6,"S")</f>
        <v>8</v>
      </c>
      <c r="AK6" s="124">
        <f t="shared" ref="AK6:AK21" si="2">COUNTIF($C6:$AG6,"L")</f>
        <v>11</v>
      </c>
      <c r="AL6" s="95">
        <f t="shared" ref="AL6:AL21" si="3">AI6*8</f>
        <v>96</v>
      </c>
      <c r="AM6" s="95">
        <f t="shared" ref="AM6:AM21" si="4">AJ6*7</f>
        <v>56</v>
      </c>
      <c r="AN6" s="95">
        <f t="shared" ref="AN6:AN21" si="5">AL6+AM6</f>
        <v>152</v>
      </c>
      <c r="AO6" s="95">
        <f t="shared" ref="AO6:AO21" si="6">AN6/30</f>
        <v>5.0666666666666664</v>
      </c>
      <c r="AP6" s="95">
        <f t="shared" ref="AP6:AP21" si="7">AN6/31</f>
        <v>4.903225806451613</v>
      </c>
      <c r="AQ6" s="95">
        <f t="shared" ref="AQ6:AQ16" si="8">12-AK6</f>
        <v>1</v>
      </c>
    </row>
    <row r="7" spans="1:43" ht="18.75" x14ac:dyDescent="0.25">
      <c r="A7" s="134">
        <v>3</v>
      </c>
      <c r="B7" s="136" t="s">
        <v>68</v>
      </c>
      <c r="C7" s="7" t="s">
        <v>7</v>
      </c>
      <c r="D7" s="101" t="s">
        <v>5</v>
      </c>
      <c r="E7" s="101" t="s">
        <v>7</v>
      </c>
      <c r="F7" s="7" t="s">
        <v>6</v>
      </c>
      <c r="G7" s="7" t="s">
        <v>7</v>
      </c>
      <c r="H7" s="7" t="s">
        <v>5</v>
      </c>
      <c r="I7" s="144" t="s">
        <v>5</v>
      </c>
      <c r="J7" s="7" t="s">
        <v>6</v>
      </c>
      <c r="K7" s="101" t="s">
        <v>7</v>
      </c>
      <c r="L7" s="101" t="s">
        <v>5</v>
      </c>
      <c r="M7" s="144" t="s">
        <v>5</v>
      </c>
      <c r="N7" s="7" t="s">
        <v>6</v>
      </c>
      <c r="O7" s="7" t="s">
        <v>7</v>
      </c>
      <c r="P7" s="7" t="s">
        <v>5</v>
      </c>
      <c r="Q7" s="7" t="s">
        <v>5</v>
      </c>
      <c r="R7" s="101" t="s">
        <v>6</v>
      </c>
      <c r="S7" s="101" t="s">
        <v>7</v>
      </c>
      <c r="T7" s="7" t="s">
        <v>7</v>
      </c>
      <c r="U7" s="144" t="s">
        <v>5</v>
      </c>
      <c r="V7" s="7" t="s">
        <v>6</v>
      </c>
      <c r="W7" s="7" t="s">
        <v>7</v>
      </c>
      <c r="X7" s="7" t="s">
        <v>5</v>
      </c>
      <c r="Y7" s="101" t="s">
        <v>7</v>
      </c>
      <c r="Z7" s="101" t="s">
        <v>6</v>
      </c>
      <c r="AA7" s="7" t="s">
        <v>7</v>
      </c>
      <c r="AB7" s="7" t="s">
        <v>5</v>
      </c>
      <c r="AC7" s="144" t="s">
        <v>5</v>
      </c>
      <c r="AD7" s="7" t="s">
        <v>6</v>
      </c>
      <c r="AE7" s="7" t="s">
        <v>7</v>
      </c>
      <c r="AF7" s="101" t="s">
        <v>5</v>
      </c>
      <c r="AG7" s="101" t="s">
        <v>5</v>
      </c>
      <c r="AH7" s="126" t="s">
        <v>50</v>
      </c>
      <c r="AI7" s="124">
        <f t="shared" si="0"/>
        <v>13</v>
      </c>
      <c r="AJ7" s="124">
        <f t="shared" si="1"/>
        <v>7</v>
      </c>
      <c r="AK7" s="124">
        <f t="shared" si="2"/>
        <v>11</v>
      </c>
      <c r="AL7" s="95">
        <f t="shared" si="3"/>
        <v>104</v>
      </c>
      <c r="AM7" s="95">
        <f t="shared" si="4"/>
        <v>49</v>
      </c>
      <c r="AN7" s="95">
        <f t="shared" si="5"/>
        <v>153</v>
      </c>
      <c r="AO7" s="95">
        <f t="shared" si="6"/>
        <v>5.0999999999999996</v>
      </c>
      <c r="AP7" s="95">
        <f t="shared" si="7"/>
        <v>4.935483870967742</v>
      </c>
      <c r="AQ7" s="95">
        <f t="shared" si="8"/>
        <v>1</v>
      </c>
    </row>
    <row r="8" spans="1:43" ht="18.75" x14ac:dyDescent="0.25">
      <c r="A8" s="134">
        <v>4</v>
      </c>
      <c r="B8" s="136" t="s">
        <v>69</v>
      </c>
      <c r="C8" s="7" t="s">
        <v>6</v>
      </c>
      <c r="D8" s="101" t="s">
        <v>7</v>
      </c>
      <c r="E8" s="144" t="s">
        <v>5</v>
      </c>
      <c r="F8" s="7" t="s">
        <v>5</v>
      </c>
      <c r="G8" s="7" t="s">
        <v>6</v>
      </c>
      <c r="H8" s="7" t="s">
        <v>7</v>
      </c>
      <c r="I8" s="101" t="s">
        <v>7</v>
      </c>
      <c r="J8" s="7" t="s">
        <v>5</v>
      </c>
      <c r="K8" s="101" t="s">
        <v>6</v>
      </c>
      <c r="L8" s="101" t="s">
        <v>7</v>
      </c>
      <c r="M8" s="7" t="s">
        <v>5</v>
      </c>
      <c r="N8" s="7" t="s">
        <v>5</v>
      </c>
      <c r="O8" s="7" t="s">
        <v>6</v>
      </c>
      <c r="P8" s="7" t="s">
        <v>7</v>
      </c>
      <c r="Q8" s="144" t="s">
        <v>5</v>
      </c>
      <c r="R8" s="101" t="s">
        <v>7</v>
      </c>
      <c r="S8" s="101" t="s">
        <v>6</v>
      </c>
      <c r="T8" s="7" t="s">
        <v>7</v>
      </c>
      <c r="U8" s="7" t="s">
        <v>5</v>
      </c>
      <c r="V8" s="144" t="s">
        <v>5</v>
      </c>
      <c r="W8" s="7" t="s">
        <v>6</v>
      </c>
      <c r="X8" s="7" t="s">
        <v>7</v>
      </c>
      <c r="Y8" s="101" t="s">
        <v>5</v>
      </c>
      <c r="Z8" s="101" t="s">
        <v>5</v>
      </c>
      <c r="AA8" s="7" t="s">
        <v>6</v>
      </c>
      <c r="AB8" s="7" t="s">
        <v>7</v>
      </c>
      <c r="AC8" s="7" t="s">
        <v>5</v>
      </c>
      <c r="AD8" s="144" t="s">
        <v>5</v>
      </c>
      <c r="AE8" s="7" t="s">
        <v>6</v>
      </c>
      <c r="AF8" s="101" t="s">
        <v>7</v>
      </c>
      <c r="AG8" s="101" t="s">
        <v>7</v>
      </c>
      <c r="AH8" s="126" t="s">
        <v>50</v>
      </c>
      <c r="AI8" s="124">
        <f t="shared" si="0"/>
        <v>12</v>
      </c>
      <c r="AJ8" s="124">
        <f t="shared" si="1"/>
        <v>8</v>
      </c>
      <c r="AK8" s="124">
        <f t="shared" si="2"/>
        <v>11</v>
      </c>
      <c r="AL8" s="95">
        <f t="shared" si="3"/>
        <v>96</v>
      </c>
      <c r="AM8" s="95">
        <f t="shared" si="4"/>
        <v>56</v>
      </c>
      <c r="AN8" s="95">
        <f t="shared" si="5"/>
        <v>152</v>
      </c>
      <c r="AO8" s="95">
        <f t="shared" si="6"/>
        <v>5.0666666666666664</v>
      </c>
      <c r="AP8" s="95">
        <f t="shared" si="7"/>
        <v>4.903225806451613</v>
      </c>
      <c r="AQ8" s="95">
        <f t="shared" si="8"/>
        <v>1</v>
      </c>
    </row>
    <row r="9" spans="1:43" ht="18.75" x14ac:dyDescent="0.25">
      <c r="A9" s="134">
        <v>5</v>
      </c>
      <c r="B9" s="136" t="s">
        <v>70</v>
      </c>
      <c r="C9" s="7" t="s">
        <v>5</v>
      </c>
      <c r="D9" s="101" t="s">
        <v>6</v>
      </c>
      <c r="E9" s="101" t="s">
        <v>7</v>
      </c>
      <c r="F9" s="144" t="s">
        <v>5</v>
      </c>
      <c r="G9" s="7" t="s">
        <v>5</v>
      </c>
      <c r="H9" s="7" t="s">
        <v>6</v>
      </c>
      <c r="I9" s="101" t="s">
        <v>7</v>
      </c>
      <c r="J9" s="7" t="s">
        <v>5</v>
      </c>
      <c r="K9" s="101" t="s">
        <v>7</v>
      </c>
      <c r="L9" s="101" t="s">
        <v>6</v>
      </c>
      <c r="M9" s="7" t="s">
        <v>7</v>
      </c>
      <c r="N9" s="7" t="s">
        <v>5</v>
      </c>
      <c r="O9" s="144" t="s">
        <v>5</v>
      </c>
      <c r="P9" s="7" t="s">
        <v>6</v>
      </c>
      <c r="Q9" s="7" t="s">
        <v>7</v>
      </c>
      <c r="R9" s="101" t="s">
        <v>5</v>
      </c>
      <c r="S9" s="101" t="s">
        <v>7</v>
      </c>
      <c r="T9" s="7" t="s">
        <v>6</v>
      </c>
      <c r="U9" s="7" t="s">
        <v>7</v>
      </c>
      <c r="V9" s="7" t="s">
        <v>5</v>
      </c>
      <c r="W9" s="7" t="s">
        <v>5</v>
      </c>
      <c r="X9" s="7" t="s">
        <v>6</v>
      </c>
      <c r="Y9" s="101" t="s">
        <v>7</v>
      </c>
      <c r="Z9" s="101" t="s">
        <v>7</v>
      </c>
      <c r="AA9" s="144" t="s">
        <v>5</v>
      </c>
      <c r="AB9" s="7" t="s">
        <v>6</v>
      </c>
      <c r="AC9" s="7" t="s">
        <v>7</v>
      </c>
      <c r="AD9" s="7" t="s">
        <v>5</v>
      </c>
      <c r="AE9" s="144" t="s">
        <v>5</v>
      </c>
      <c r="AF9" s="101" t="s">
        <v>6</v>
      </c>
      <c r="AG9" s="101" t="s">
        <v>7</v>
      </c>
      <c r="AH9" s="126" t="s">
        <v>50</v>
      </c>
      <c r="AI9" s="124">
        <f t="shared" si="0"/>
        <v>12</v>
      </c>
      <c r="AJ9" s="124">
        <f t="shared" si="1"/>
        <v>8</v>
      </c>
      <c r="AK9" s="124">
        <f t="shared" si="2"/>
        <v>11</v>
      </c>
      <c r="AL9" s="95">
        <f t="shared" si="3"/>
        <v>96</v>
      </c>
      <c r="AM9" s="95">
        <f t="shared" si="4"/>
        <v>56</v>
      </c>
      <c r="AN9" s="95">
        <f t="shared" si="5"/>
        <v>152</v>
      </c>
      <c r="AO9" s="95">
        <f t="shared" si="6"/>
        <v>5.0666666666666664</v>
      </c>
      <c r="AP9" s="95">
        <f t="shared" si="7"/>
        <v>4.903225806451613</v>
      </c>
      <c r="AQ9" s="95">
        <f t="shared" si="8"/>
        <v>1</v>
      </c>
    </row>
    <row r="10" spans="1:43" ht="20.25" customHeight="1" x14ac:dyDescent="0.25">
      <c r="A10" s="134">
        <v>6</v>
      </c>
      <c r="B10" s="136" t="s">
        <v>71</v>
      </c>
      <c r="C10" s="7" t="s">
        <v>6</v>
      </c>
      <c r="D10" s="101" t="s">
        <v>7</v>
      </c>
      <c r="E10" s="101" t="s">
        <v>7</v>
      </c>
      <c r="F10" s="7" t="s">
        <v>5</v>
      </c>
      <c r="G10" s="7" t="s">
        <v>6</v>
      </c>
      <c r="H10" s="7" t="s">
        <v>7</v>
      </c>
      <c r="I10" s="101" t="s">
        <v>7</v>
      </c>
      <c r="J10" s="144" t="s">
        <v>5</v>
      </c>
      <c r="K10" s="101" t="s">
        <v>6</v>
      </c>
      <c r="L10" s="101" t="s">
        <v>7</v>
      </c>
      <c r="M10" s="7" t="s">
        <v>5</v>
      </c>
      <c r="N10" s="144" t="s">
        <v>5</v>
      </c>
      <c r="O10" s="7" t="s">
        <v>6</v>
      </c>
      <c r="P10" s="7" t="s">
        <v>7</v>
      </c>
      <c r="Q10" s="7" t="s">
        <v>5</v>
      </c>
      <c r="R10" s="101" t="s">
        <v>5</v>
      </c>
      <c r="S10" s="101" t="s">
        <v>6</v>
      </c>
      <c r="T10" s="7" t="s">
        <v>7</v>
      </c>
      <c r="U10" s="7" t="s">
        <v>7</v>
      </c>
      <c r="V10" s="7" t="s">
        <v>5</v>
      </c>
      <c r="W10" s="7" t="s">
        <v>6</v>
      </c>
      <c r="X10" s="7" t="s">
        <v>7</v>
      </c>
      <c r="Y10" s="101" t="s">
        <v>5</v>
      </c>
      <c r="Z10" s="144" t="s">
        <v>5</v>
      </c>
      <c r="AA10" s="7" t="s">
        <v>6</v>
      </c>
      <c r="AB10" s="7" t="s">
        <v>7</v>
      </c>
      <c r="AC10" s="7" t="s">
        <v>5</v>
      </c>
      <c r="AD10" s="7" t="s">
        <v>5</v>
      </c>
      <c r="AE10" s="7" t="s">
        <v>6</v>
      </c>
      <c r="AF10" s="101" t="s">
        <v>7</v>
      </c>
      <c r="AG10" s="144" t="s">
        <v>5</v>
      </c>
      <c r="AH10" s="126" t="s">
        <v>50</v>
      </c>
      <c r="AI10" s="124">
        <f t="shared" si="0"/>
        <v>12</v>
      </c>
      <c r="AJ10" s="124">
        <f t="shared" si="1"/>
        <v>8</v>
      </c>
      <c r="AK10" s="124">
        <f t="shared" si="2"/>
        <v>11</v>
      </c>
      <c r="AL10" s="95">
        <f t="shared" si="3"/>
        <v>96</v>
      </c>
      <c r="AM10" s="95">
        <f t="shared" si="4"/>
        <v>56</v>
      </c>
      <c r="AN10" s="95">
        <f t="shared" si="5"/>
        <v>152</v>
      </c>
      <c r="AO10" s="95">
        <f t="shared" si="6"/>
        <v>5.0666666666666664</v>
      </c>
      <c r="AP10" s="95">
        <f t="shared" si="7"/>
        <v>4.903225806451613</v>
      </c>
      <c r="AQ10" s="95">
        <f t="shared" si="8"/>
        <v>1</v>
      </c>
    </row>
    <row r="11" spans="1:43" ht="18.75" x14ac:dyDescent="0.25">
      <c r="A11" s="134">
        <v>7</v>
      </c>
      <c r="B11" s="136" t="s">
        <v>72</v>
      </c>
      <c r="C11" s="7" t="s">
        <v>7</v>
      </c>
      <c r="D11" s="101" t="s">
        <v>5</v>
      </c>
      <c r="E11" s="145" t="s">
        <v>5</v>
      </c>
      <c r="F11" s="7" t="s">
        <v>6</v>
      </c>
      <c r="G11" s="7" t="s">
        <v>7</v>
      </c>
      <c r="H11" s="144" t="s">
        <v>5</v>
      </c>
      <c r="I11" s="101" t="s">
        <v>5</v>
      </c>
      <c r="J11" s="7" t="s">
        <v>6</v>
      </c>
      <c r="K11" s="101" t="s">
        <v>7</v>
      </c>
      <c r="L11" s="144" t="s">
        <v>5</v>
      </c>
      <c r="M11" s="7" t="s">
        <v>5</v>
      </c>
      <c r="N11" s="7" t="s">
        <v>6</v>
      </c>
      <c r="O11" s="7" t="s">
        <v>7</v>
      </c>
      <c r="P11" s="7" t="s">
        <v>5</v>
      </c>
      <c r="Q11" s="7" t="s">
        <v>7</v>
      </c>
      <c r="R11" s="101" t="s">
        <v>6</v>
      </c>
      <c r="S11" s="101" t="s">
        <v>7</v>
      </c>
      <c r="T11" s="144" t="s">
        <v>5</v>
      </c>
      <c r="U11" s="7" t="s">
        <v>5</v>
      </c>
      <c r="V11" s="7" t="s">
        <v>6</v>
      </c>
      <c r="W11" s="7" t="s">
        <v>7</v>
      </c>
      <c r="X11" s="7" t="s">
        <v>7</v>
      </c>
      <c r="Y11" s="101" t="s">
        <v>5</v>
      </c>
      <c r="Z11" s="101" t="s">
        <v>6</v>
      </c>
      <c r="AA11" s="7" t="s">
        <v>7</v>
      </c>
      <c r="AB11" s="144" t="s">
        <v>5</v>
      </c>
      <c r="AC11" s="7" t="s">
        <v>5</v>
      </c>
      <c r="AD11" s="7" t="s">
        <v>6</v>
      </c>
      <c r="AE11" s="7" t="s">
        <v>7</v>
      </c>
      <c r="AF11" s="101" t="s">
        <v>5</v>
      </c>
      <c r="AG11" s="101" t="s">
        <v>7</v>
      </c>
      <c r="AH11" s="126" t="s">
        <v>50</v>
      </c>
      <c r="AI11" s="124">
        <f t="shared" si="0"/>
        <v>13</v>
      </c>
      <c r="AJ11" s="124">
        <f t="shared" si="1"/>
        <v>7</v>
      </c>
      <c r="AK11" s="124">
        <f t="shared" si="2"/>
        <v>11</v>
      </c>
      <c r="AL11" s="95">
        <f t="shared" si="3"/>
        <v>104</v>
      </c>
      <c r="AM11" s="95">
        <f t="shared" si="4"/>
        <v>49</v>
      </c>
      <c r="AN11" s="95">
        <f t="shared" si="5"/>
        <v>153</v>
      </c>
      <c r="AO11" s="95">
        <f t="shared" si="6"/>
        <v>5.0999999999999996</v>
      </c>
      <c r="AP11" s="95">
        <f t="shared" si="7"/>
        <v>4.935483870967742</v>
      </c>
      <c r="AQ11" s="95">
        <f t="shared" si="8"/>
        <v>1</v>
      </c>
    </row>
    <row r="12" spans="1:43" ht="20.25" customHeight="1" x14ac:dyDescent="0.25">
      <c r="A12" s="134">
        <v>8</v>
      </c>
      <c r="B12" s="136" t="s">
        <v>52</v>
      </c>
      <c r="C12" s="7" t="s">
        <v>7</v>
      </c>
      <c r="D12" s="101" t="s">
        <v>7</v>
      </c>
      <c r="E12" s="101" t="s">
        <v>6</v>
      </c>
      <c r="F12" s="7" t="s">
        <v>7</v>
      </c>
      <c r="G12" s="7" t="s">
        <v>5</v>
      </c>
      <c r="H12" s="7" t="s">
        <v>5</v>
      </c>
      <c r="I12" s="101" t="s">
        <v>6</v>
      </c>
      <c r="J12" s="7" t="s">
        <v>7</v>
      </c>
      <c r="K12" s="144" t="s">
        <v>5</v>
      </c>
      <c r="L12" s="101" t="s">
        <v>7</v>
      </c>
      <c r="M12" s="7" t="s">
        <v>6</v>
      </c>
      <c r="N12" s="7" t="s">
        <v>7</v>
      </c>
      <c r="O12" s="7" t="s">
        <v>5</v>
      </c>
      <c r="P12" s="144" t="s">
        <v>5</v>
      </c>
      <c r="Q12" s="7" t="s">
        <v>6</v>
      </c>
      <c r="R12" s="101" t="s">
        <v>7</v>
      </c>
      <c r="S12" s="101" t="s">
        <v>5</v>
      </c>
      <c r="T12" s="7" t="s">
        <v>5</v>
      </c>
      <c r="U12" s="7" t="s">
        <v>6</v>
      </c>
      <c r="V12" s="7" t="s">
        <v>7</v>
      </c>
      <c r="W12" s="7" t="s">
        <v>5</v>
      </c>
      <c r="X12" s="144" t="s">
        <v>5</v>
      </c>
      <c r="Y12" s="101" t="s">
        <v>6</v>
      </c>
      <c r="Z12" s="101" t="s">
        <v>7</v>
      </c>
      <c r="AA12" s="7" t="s">
        <v>5</v>
      </c>
      <c r="AB12" s="7" t="s">
        <v>5</v>
      </c>
      <c r="AC12" s="7" t="s">
        <v>6</v>
      </c>
      <c r="AD12" s="7" t="s">
        <v>7</v>
      </c>
      <c r="AE12" s="7" t="s">
        <v>5</v>
      </c>
      <c r="AF12" s="101" t="s">
        <v>7</v>
      </c>
      <c r="AG12" s="101" t="s">
        <v>6</v>
      </c>
      <c r="AH12" s="126" t="s">
        <v>50</v>
      </c>
      <c r="AI12" s="124">
        <f t="shared" si="0"/>
        <v>12</v>
      </c>
      <c r="AJ12" s="124">
        <f t="shared" si="1"/>
        <v>8</v>
      </c>
      <c r="AK12" s="124">
        <f t="shared" si="2"/>
        <v>11</v>
      </c>
      <c r="AL12" s="95">
        <f t="shared" ref="AL12:AL13" si="9">AI12*8</f>
        <v>96</v>
      </c>
      <c r="AM12" s="95">
        <f t="shared" ref="AM12:AM13" si="10">AJ12*7</f>
        <v>56</v>
      </c>
      <c r="AN12" s="95">
        <f t="shared" ref="AN12:AN13" si="11">AL12+AM12</f>
        <v>152</v>
      </c>
      <c r="AO12" s="95">
        <f t="shared" ref="AO12:AO13" si="12">AN12/30</f>
        <v>5.0666666666666664</v>
      </c>
      <c r="AP12" s="95">
        <f t="shared" ref="AP12:AP13" si="13">AN12/31</f>
        <v>4.903225806451613</v>
      </c>
      <c r="AQ12" s="95">
        <f t="shared" si="8"/>
        <v>1</v>
      </c>
    </row>
    <row r="13" spans="1:43" ht="20.25" customHeight="1" x14ac:dyDescent="0.25">
      <c r="A13" s="134">
        <v>9</v>
      </c>
      <c r="B13" s="136" t="s">
        <v>53</v>
      </c>
      <c r="C13" s="7" t="s">
        <v>5</v>
      </c>
      <c r="D13" s="101" t="s">
        <v>6</v>
      </c>
      <c r="E13" s="101" t="s">
        <v>7</v>
      </c>
      <c r="F13" s="7" t="s">
        <v>5</v>
      </c>
      <c r="G13" s="7" t="s">
        <v>7</v>
      </c>
      <c r="H13" s="7" t="s">
        <v>6</v>
      </c>
      <c r="I13" s="101" t="s">
        <v>7</v>
      </c>
      <c r="J13" s="7" t="s">
        <v>5</v>
      </c>
      <c r="K13" s="101" t="s">
        <v>7</v>
      </c>
      <c r="L13" s="101" t="s">
        <v>6</v>
      </c>
      <c r="M13" s="7" t="s">
        <v>7</v>
      </c>
      <c r="N13" s="7" t="s">
        <v>5</v>
      </c>
      <c r="O13" s="7" t="s">
        <v>5</v>
      </c>
      <c r="P13" s="7" t="s">
        <v>6</v>
      </c>
      <c r="Q13" s="7" t="s">
        <v>7</v>
      </c>
      <c r="R13" s="101" t="s">
        <v>5</v>
      </c>
      <c r="S13" s="101" t="s">
        <v>5</v>
      </c>
      <c r="T13" s="7" t="s">
        <v>6</v>
      </c>
      <c r="U13" s="7" t="s">
        <v>7</v>
      </c>
      <c r="V13" s="7" t="s">
        <v>5</v>
      </c>
      <c r="W13" s="7" t="s">
        <v>5</v>
      </c>
      <c r="X13" s="7" t="s">
        <v>6</v>
      </c>
      <c r="Y13" s="101" t="s">
        <v>7</v>
      </c>
      <c r="Z13" s="101" t="s">
        <v>7</v>
      </c>
      <c r="AA13" s="7" t="s">
        <v>5</v>
      </c>
      <c r="AB13" s="7" t="s">
        <v>6</v>
      </c>
      <c r="AC13" s="7" t="s">
        <v>7</v>
      </c>
      <c r="AD13" s="7" t="s">
        <v>5</v>
      </c>
      <c r="AE13" s="7" t="s">
        <v>5</v>
      </c>
      <c r="AF13" s="101" t="s">
        <v>6</v>
      </c>
      <c r="AG13" s="101" t="s">
        <v>7</v>
      </c>
      <c r="AH13" s="126" t="s">
        <v>12</v>
      </c>
      <c r="AI13" s="124">
        <f t="shared" si="0"/>
        <v>12</v>
      </c>
      <c r="AJ13" s="124">
        <f t="shared" si="1"/>
        <v>8</v>
      </c>
      <c r="AK13" s="124">
        <f t="shared" si="2"/>
        <v>11</v>
      </c>
      <c r="AL13" s="95">
        <f t="shared" si="9"/>
        <v>96</v>
      </c>
      <c r="AM13" s="95">
        <f t="shared" si="10"/>
        <v>56</v>
      </c>
      <c r="AN13" s="95">
        <f t="shared" si="11"/>
        <v>152</v>
      </c>
      <c r="AO13" s="95">
        <f t="shared" si="12"/>
        <v>5.0666666666666664</v>
      </c>
      <c r="AP13" s="95">
        <f t="shared" si="13"/>
        <v>4.903225806451613</v>
      </c>
      <c r="AQ13" s="95">
        <f t="shared" si="8"/>
        <v>1</v>
      </c>
    </row>
    <row r="14" spans="1:43" ht="18.75" x14ac:dyDescent="0.25">
      <c r="A14" s="134">
        <v>10</v>
      </c>
      <c r="B14" s="136" t="s">
        <v>73</v>
      </c>
      <c r="C14" s="7" t="s">
        <v>5</v>
      </c>
      <c r="D14" s="101" t="s">
        <v>7</v>
      </c>
      <c r="E14" s="101" t="s">
        <v>7</v>
      </c>
      <c r="F14" s="7" t="s">
        <v>5</v>
      </c>
      <c r="G14" s="7" t="s">
        <v>5</v>
      </c>
      <c r="H14" s="7" t="s">
        <v>5</v>
      </c>
      <c r="I14" s="101" t="s">
        <v>7</v>
      </c>
      <c r="J14" s="7" t="s">
        <v>16</v>
      </c>
      <c r="K14" s="101" t="s">
        <v>7</v>
      </c>
      <c r="L14" s="101" t="s">
        <v>7</v>
      </c>
      <c r="M14" s="7" t="s">
        <v>16</v>
      </c>
      <c r="N14" s="7" t="s">
        <v>16</v>
      </c>
      <c r="O14" s="7" t="s">
        <v>7</v>
      </c>
      <c r="P14" s="7" t="s">
        <v>5</v>
      </c>
      <c r="Q14" s="7" t="s">
        <v>5</v>
      </c>
      <c r="R14" s="101" t="s">
        <v>7</v>
      </c>
      <c r="S14" s="101" t="s">
        <v>7</v>
      </c>
      <c r="T14" s="7" t="s">
        <v>5</v>
      </c>
      <c r="U14" s="7" t="s">
        <v>5</v>
      </c>
      <c r="V14" s="7" t="s">
        <v>5</v>
      </c>
      <c r="W14" s="7" t="s">
        <v>5</v>
      </c>
      <c r="X14" s="7" t="s">
        <v>5</v>
      </c>
      <c r="Y14" s="101" t="s">
        <v>7</v>
      </c>
      <c r="Z14" s="101" t="s">
        <v>7</v>
      </c>
      <c r="AA14" s="7" t="s">
        <v>5</v>
      </c>
      <c r="AB14" s="7" t="s">
        <v>5</v>
      </c>
      <c r="AC14" s="7" t="s">
        <v>5</v>
      </c>
      <c r="AD14" s="7" t="s">
        <v>5</v>
      </c>
      <c r="AE14" s="7" t="s">
        <v>5</v>
      </c>
      <c r="AF14" s="101" t="s">
        <v>5</v>
      </c>
      <c r="AG14" s="101" t="s">
        <v>7</v>
      </c>
      <c r="AH14" s="126" t="s">
        <v>50</v>
      </c>
      <c r="AI14" s="124">
        <f t="shared" si="0"/>
        <v>17</v>
      </c>
      <c r="AJ14" s="124">
        <f t="shared" si="1"/>
        <v>0</v>
      </c>
      <c r="AK14" s="124">
        <f t="shared" si="2"/>
        <v>11</v>
      </c>
      <c r="AL14" s="95">
        <f t="shared" si="3"/>
        <v>136</v>
      </c>
      <c r="AM14" s="95">
        <f t="shared" si="4"/>
        <v>0</v>
      </c>
      <c r="AN14" s="95">
        <f t="shared" si="5"/>
        <v>136</v>
      </c>
      <c r="AO14" s="95">
        <f t="shared" si="6"/>
        <v>4.5333333333333332</v>
      </c>
      <c r="AP14" s="95">
        <f t="shared" si="7"/>
        <v>4.387096774193548</v>
      </c>
      <c r="AQ14" s="95">
        <f t="shared" si="8"/>
        <v>1</v>
      </c>
    </row>
    <row r="15" spans="1:43" ht="18.75" x14ac:dyDescent="0.25">
      <c r="A15" s="134">
        <v>11</v>
      </c>
      <c r="B15" s="136" t="s">
        <v>75</v>
      </c>
      <c r="C15" s="7" t="s">
        <v>5</v>
      </c>
      <c r="D15" s="101" t="s">
        <v>7</v>
      </c>
      <c r="E15" s="101" t="s">
        <v>7</v>
      </c>
      <c r="F15" s="7" t="s">
        <v>5</v>
      </c>
      <c r="G15" s="7" t="s">
        <v>5</v>
      </c>
      <c r="H15" s="7" t="s">
        <v>5</v>
      </c>
      <c r="I15" s="101" t="s">
        <v>7</v>
      </c>
      <c r="J15" s="7" t="s">
        <v>5</v>
      </c>
      <c r="K15" s="101" t="s">
        <v>7</v>
      </c>
      <c r="L15" s="101" t="s">
        <v>7</v>
      </c>
      <c r="M15" s="7" t="s">
        <v>5</v>
      </c>
      <c r="N15" s="7" t="s">
        <v>5</v>
      </c>
      <c r="O15" s="7" t="s">
        <v>5</v>
      </c>
      <c r="P15" s="7" t="s">
        <v>5</v>
      </c>
      <c r="Q15" s="7" t="s">
        <v>5</v>
      </c>
      <c r="R15" s="101" t="s">
        <v>5</v>
      </c>
      <c r="S15" s="101" t="s">
        <v>7</v>
      </c>
      <c r="T15" s="7" t="s">
        <v>5</v>
      </c>
      <c r="U15" s="7" t="s">
        <v>5</v>
      </c>
      <c r="V15" s="7" t="s">
        <v>5</v>
      </c>
      <c r="W15" s="7" t="s">
        <v>5</v>
      </c>
      <c r="X15" s="7" t="s">
        <v>5</v>
      </c>
      <c r="Y15" s="101" t="s">
        <v>7</v>
      </c>
      <c r="Z15" s="101" t="s">
        <v>7</v>
      </c>
      <c r="AA15" s="7" t="s">
        <v>5</v>
      </c>
      <c r="AB15" s="7" t="s">
        <v>5</v>
      </c>
      <c r="AC15" s="7" t="s">
        <v>5</v>
      </c>
      <c r="AD15" s="7" t="s">
        <v>7</v>
      </c>
      <c r="AE15" s="7" t="s">
        <v>5</v>
      </c>
      <c r="AF15" s="101" t="s">
        <v>7</v>
      </c>
      <c r="AG15" s="101" t="s">
        <v>7</v>
      </c>
      <c r="AH15" s="126" t="s">
        <v>50</v>
      </c>
      <c r="AI15" s="124">
        <f t="shared" si="0"/>
        <v>20</v>
      </c>
      <c r="AJ15" s="124">
        <f t="shared" si="1"/>
        <v>0</v>
      </c>
      <c r="AK15" s="124">
        <f t="shared" si="2"/>
        <v>11</v>
      </c>
      <c r="AL15" s="95">
        <f t="shared" si="3"/>
        <v>160</v>
      </c>
      <c r="AM15" s="95">
        <f t="shared" si="4"/>
        <v>0</v>
      </c>
      <c r="AN15" s="95">
        <f t="shared" si="5"/>
        <v>160</v>
      </c>
      <c r="AO15" s="95">
        <f t="shared" si="6"/>
        <v>5.333333333333333</v>
      </c>
      <c r="AP15" s="95">
        <f t="shared" si="7"/>
        <v>5.161290322580645</v>
      </c>
      <c r="AQ15" s="95">
        <f t="shared" si="8"/>
        <v>1</v>
      </c>
    </row>
    <row r="16" spans="1:43" ht="18.75" x14ac:dyDescent="0.25">
      <c r="A16" s="134">
        <v>12</v>
      </c>
      <c r="B16" s="136" t="s">
        <v>76</v>
      </c>
      <c r="C16" s="7" t="s">
        <v>5</v>
      </c>
      <c r="D16" s="101" t="s">
        <v>5</v>
      </c>
      <c r="E16" s="101" t="s">
        <v>7</v>
      </c>
      <c r="F16" s="7" t="s">
        <v>5</v>
      </c>
      <c r="G16" s="7" t="s">
        <v>5</v>
      </c>
      <c r="H16" s="7" t="s">
        <v>5</v>
      </c>
      <c r="I16" s="101" t="s">
        <v>7</v>
      </c>
      <c r="J16" s="7" t="s">
        <v>5</v>
      </c>
      <c r="K16" s="101" t="s">
        <v>7</v>
      </c>
      <c r="L16" s="101" t="s">
        <v>7</v>
      </c>
      <c r="M16" s="7" t="s">
        <v>5</v>
      </c>
      <c r="N16" s="7" t="s">
        <v>5</v>
      </c>
      <c r="O16" s="7" t="s">
        <v>5</v>
      </c>
      <c r="P16" s="7" t="s">
        <v>5</v>
      </c>
      <c r="Q16" s="7" t="s">
        <v>5</v>
      </c>
      <c r="R16" s="101" t="s">
        <v>7</v>
      </c>
      <c r="S16" s="101" t="s">
        <v>7</v>
      </c>
      <c r="T16" s="7" t="s">
        <v>5</v>
      </c>
      <c r="U16" s="7" t="s">
        <v>5</v>
      </c>
      <c r="V16" s="7" t="s">
        <v>5</v>
      </c>
      <c r="W16" s="7" t="s">
        <v>7</v>
      </c>
      <c r="X16" s="7" t="s">
        <v>5</v>
      </c>
      <c r="Y16" s="101" t="s">
        <v>7</v>
      </c>
      <c r="Z16" s="101" t="s">
        <v>7</v>
      </c>
      <c r="AA16" s="7" t="s">
        <v>5</v>
      </c>
      <c r="AB16" s="7" t="s">
        <v>5</v>
      </c>
      <c r="AC16" s="7" t="s">
        <v>5</v>
      </c>
      <c r="AD16" s="7" t="s">
        <v>5</v>
      </c>
      <c r="AE16" s="7" t="s">
        <v>5</v>
      </c>
      <c r="AF16" s="101" t="s">
        <v>7</v>
      </c>
      <c r="AG16" s="101" t="s">
        <v>7</v>
      </c>
      <c r="AH16" s="126" t="s">
        <v>12</v>
      </c>
      <c r="AI16" s="124">
        <f t="shared" si="0"/>
        <v>20</v>
      </c>
      <c r="AJ16" s="124">
        <f t="shared" si="1"/>
        <v>0</v>
      </c>
      <c r="AK16" s="124">
        <f t="shared" si="2"/>
        <v>11</v>
      </c>
      <c r="AL16" s="95">
        <f t="shared" si="3"/>
        <v>160</v>
      </c>
      <c r="AM16" s="95">
        <f t="shared" si="4"/>
        <v>0</v>
      </c>
      <c r="AN16" s="95">
        <f t="shared" si="5"/>
        <v>160</v>
      </c>
      <c r="AO16" s="95">
        <f t="shared" si="6"/>
        <v>5.333333333333333</v>
      </c>
      <c r="AP16" s="95">
        <f t="shared" si="7"/>
        <v>5.161290322580645</v>
      </c>
      <c r="AQ16" s="95">
        <f t="shared" si="8"/>
        <v>1</v>
      </c>
    </row>
    <row r="17" spans="1:43" ht="20.25" customHeight="1" x14ac:dyDescent="0.25">
      <c r="A17" s="134">
        <v>13</v>
      </c>
      <c r="B17" s="136" t="s">
        <v>51</v>
      </c>
      <c r="C17" s="7" t="s">
        <v>5</v>
      </c>
      <c r="D17" s="101" t="s">
        <v>7</v>
      </c>
      <c r="E17" s="101" t="s">
        <v>7</v>
      </c>
      <c r="F17" s="7" t="s">
        <v>7</v>
      </c>
      <c r="G17" s="7" t="s">
        <v>5</v>
      </c>
      <c r="H17" s="7" t="s">
        <v>5</v>
      </c>
      <c r="I17" s="101" t="s">
        <v>7</v>
      </c>
      <c r="J17" s="7" t="s">
        <v>5</v>
      </c>
      <c r="K17" s="101" t="s">
        <v>5</v>
      </c>
      <c r="L17" s="101" t="s">
        <v>7</v>
      </c>
      <c r="M17" s="7" t="s">
        <v>5</v>
      </c>
      <c r="N17" s="7" t="s">
        <v>5</v>
      </c>
      <c r="O17" s="7" t="s">
        <v>5</v>
      </c>
      <c r="P17" s="7" t="s">
        <v>5</v>
      </c>
      <c r="Q17" s="7" t="s">
        <v>5</v>
      </c>
      <c r="R17" s="101" t="s">
        <v>7</v>
      </c>
      <c r="S17" s="101" t="s">
        <v>7</v>
      </c>
      <c r="T17" s="7" t="s">
        <v>5</v>
      </c>
      <c r="U17" s="7" t="s">
        <v>5</v>
      </c>
      <c r="V17" s="7" t="s">
        <v>5</v>
      </c>
      <c r="W17" s="7" t="s">
        <v>5</v>
      </c>
      <c r="X17" s="7" t="s">
        <v>5</v>
      </c>
      <c r="Y17" s="101" t="s">
        <v>7</v>
      </c>
      <c r="Z17" s="101" t="s">
        <v>7</v>
      </c>
      <c r="AA17" s="7" t="s">
        <v>5</v>
      </c>
      <c r="AB17" s="7" t="s">
        <v>5</v>
      </c>
      <c r="AC17" s="7" t="s">
        <v>5</v>
      </c>
      <c r="AD17" s="7" t="s">
        <v>5</v>
      </c>
      <c r="AE17" s="7" t="s">
        <v>5</v>
      </c>
      <c r="AF17" s="101" t="s">
        <v>7</v>
      </c>
      <c r="AG17" s="101" t="s">
        <v>7</v>
      </c>
      <c r="AH17" s="126" t="s">
        <v>12</v>
      </c>
      <c r="AI17" s="124">
        <f t="shared" si="0"/>
        <v>20</v>
      </c>
      <c r="AJ17" s="124">
        <f t="shared" si="1"/>
        <v>0</v>
      </c>
      <c r="AK17" s="124">
        <f t="shared" si="2"/>
        <v>11</v>
      </c>
      <c r="AL17" s="95">
        <f t="shared" si="3"/>
        <v>160</v>
      </c>
      <c r="AM17" s="95">
        <f t="shared" si="4"/>
        <v>0</v>
      </c>
      <c r="AN17" s="95">
        <f t="shared" si="5"/>
        <v>160</v>
      </c>
      <c r="AO17" s="95">
        <f t="shared" si="6"/>
        <v>5.333333333333333</v>
      </c>
      <c r="AP17" s="95">
        <f t="shared" si="7"/>
        <v>5.161290322580645</v>
      </c>
      <c r="AQ17" s="95"/>
    </row>
    <row r="18" spans="1:43" ht="20.25" customHeight="1" x14ac:dyDescent="0.25">
      <c r="A18" s="134">
        <v>14</v>
      </c>
      <c r="B18" s="136" t="s">
        <v>78</v>
      </c>
      <c r="C18" s="7" t="s">
        <v>5</v>
      </c>
      <c r="D18" s="101" t="s">
        <v>7</v>
      </c>
      <c r="E18" s="101" t="s">
        <v>7</v>
      </c>
      <c r="F18" s="7" t="s">
        <v>5</v>
      </c>
      <c r="G18" s="7" t="s">
        <v>5</v>
      </c>
      <c r="H18" s="7" t="s">
        <v>5</v>
      </c>
      <c r="I18" s="101" t="s">
        <v>7</v>
      </c>
      <c r="J18" s="7" t="s">
        <v>5</v>
      </c>
      <c r="K18" s="101" t="s">
        <v>7</v>
      </c>
      <c r="L18" s="101" t="s">
        <v>7</v>
      </c>
      <c r="M18" s="7" t="s">
        <v>5</v>
      </c>
      <c r="N18" s="7" t="s">
        <v>5</v>
      </c>
      <c r="O18" s="7" t="s">
        <v>5</v>
      </c>
      <c r="P18" s="7" t="s">
        <v>5</v>
      </c>
      <c r="Q18" s="7" t="s">
        <v>5</v>
      </c>
      <c r="R18" s="101" t="s">
        <v>7</v>
      </c>
      <c r="S18" s="101" t="s">
        <v>7</v>
      </c>
      <c r="T18" s="7" t="s">
        <v>5</v>
      </c>
      <c r="U18" s="7" t="s">
        <v>5</v>
      </c>
      <c r="V18" s="7" t="s">
        <v>5</v>
      </c>
      <c r="W18" s="7" t="s">
        <v>5</v>
      </c>
      <c r="X18" s="7" t="s">
        <v>5</v>
      </c>
      <c r="Y18" s="101" t="s">
        <v>5</v>
      </c>
      <c r="Z18" s="101" t="s">
        <v>7</v>
      </c>
      <c r="AA18" s="7" t="s">
        <v>5</v>
      </c>
      <c r="AB18" s="7" t="s">
        <v>7</v>
      </c>
      <c r="AC18" s="7" t="s">
        <v>5</v>
      </c>
      <c r="AD18" s="7" t="s">
        <v>5</v>
      </c>
      <c r="AE18" s="7" t="s">
        <v>5</v>
      </c>
      <c r="AF18" s="101" t="s">
        <v>7</v>
      </c>
      <c r="AG18" s="101" t="s">
        <v>7</v>
      </c>
      <c r="AH18" s="126" t="s">
        <v>12</v>
      </c>
      <c r="AI18" s="124">
        <f t="shared" si="0"/>
        <v>20</v>
      </c>
      <c r="AJ18" s="124">
        <f t="shared" si="1"/>
        <v>0</v>
      </c>
      <c r="AK18" s="124">
        <f t="shared" si="2"/>
        <v>11</v>
      </c>
      <c r="AL18" s="95">
        <f t="shared" si="3"/>
        <v>160</v>
      </c>
      <c r="AM18" s="95">
        <f t="shared" si="4"/>
        <v>0</v>
      </c>
      <c r="AN18" s="95">
        <f t="shared" si="5"/>
        <v>160</v>
      </c>
      <c r="AO18" s="95">
        <f t="shared" si="6"/>
        <v>5.333333333333333</v>
      </c>
      <c r="AP18" s="95">
        <f t="shared" si="7"/>
        <v>5.161290322580645</v>
      </c>
      <c r="AQ18" s="95"/>
    </row>
    <row r="19" spans="1:43" ht="20.25" customHeight="1" x14ac:dyDescent="0.25">
      <c r="A19" s="134">
        <v>15</v>
      </c>
      <c r="B19" s="136" t="s">
        <v>79</v>
      </c>
      <c r="C19" s="7" t="s">
        <v>5</v>
      </c>
      <c r="D19" s="101" t="s">
        <v>7</v>
      </c>
      <c r="E19" s="101" t="s">
        <v>7</v>
      </c>
      <c r="F19" s="7" t="s">
        <v>5</v>
      </c>
      <c r="G19" s="7" t="s">
        <v>5</v>
      </c>
      <c r="H19" s="7" t="s">
        <v>5</v>
      </c>
      <c r="I19" s="101" t="s">
        <v>7</v>
      </c>
      <c r="J19" s="7" t="s">
        <v>5</v>
      </c>
      <c r="K19" s="101" t="s">
        <v>7</v>
      </c>
      <c r="L19" s="101" t="s">
        <v>7</v>
      </c>
      <c r="M19" s="7" t="s">
        <v>5</v>
      </c>
      <c r="N19" s="7" t="s">
        <v>5</v>
      </c>
      <c r="O19" s="7" t="s">
        <v>5</v>
      </c>
      <c r="P19" s="7" t="s">
        <v>5</v>
      </c>
      <c r="Q19" s="7" t="s">
        <v>5</v>
      </c>
      <c r="R19" s="101" t="s">
        <v>7</v>
      </c>
      <c r="S19" s="101" t="s">
        <v>7</v>
      </c>
      <c r="T19" s="7" t="s">
        <v>5</v>
      </c>
      <c r="U19" s="7" t="s">
        <v>5</v>
      </c>
      <c r="V19" s="7" t="s">
        <v>5</v>
      </c>
      <c r="W19" s="7" t="s">
        <v>5</v>
      </c>
      <c r="X19" s="7" t="s">
        <v>5</v>
      </c>
      <c r="Y19" s="101" t="s">
        <v>7</v>
      </c>
      <c r="Z19" s="101" t="s">
        <v>7</v>
      </c>
      <c r="AA19" s="7" t="s">
        <v>5</v>
      </c>
      <c r="AB19" s="7" t="s">
        <v>5</v>
      </c>
      <c r="AC19" s="7" t="s">
        <v>5</v>
      </c>
      <c r="AD19" s="7" t="s">
        <v>5</v>
      </c>
      <c r="AE19" s="7" t="s">
        <v>5</v>
      </c>
      <c r="AF19" s="101" t="s">
        <v>7</v>
      </c>
      <c r="AG19" s="101" t="s">
        <v>7</v>
      </c>
      <c r="AH19" s="126" t="s">
        <v>12</v>
      </c>
      <c r="AI19" s="124">
        <f t="shared" si="0"/>
        <v>20</v>
      </c>
      <c r="AJ19" s="124">
        <f t="shared" si="1"/>
        <v>0</v>
      </c>
      <c r="AK19" s="124">
        <f t="shared" si="2"/>
        <v>11</v>
      </c>
      <c r="AL19" s="95">
        <f t="shared" si="3"/>
        <v>160</v>
      </c>
      <c r="AM19" s="95">
        <f t="shared" si="4"/>
        <v>0</v>
      </c>
      <c r="AN19" s="95">
        <f t="shared" si="5"/>
        <v>160</v>
      </c>
      <c r="AO19" s="95">
        <f t="shared" si="6"/>
        <v>5.333333333333333</v>
      </c>
      <c r="AP19" s="95">
        <f t="shared" si="7"/>
        <v>5.161290322580645</v>
      </c>
      <c r="AQ19" s="95"/>
    </row>
    <row r="20" spans="1:43" ht="20.25" customHeight="1" x14ac:dyDescent="0.25">
      <c r="A20" s="134">
        <v>16</v>
      </c>
      <c r="B20" s="136" t="s">
        <v>80</v>
      </c>
      <c r="C20" s="7" t="s">
        <v>5</v>
      </c>
      <c r="D20" s="101" t="s">
        <v>7</v>
      </c>
      <c r="E20" s="101" t="s">
        <v>7</v>
      </c>
      <c r="F20" s="7" t="s">
        <v>5</v>
      </c>
      <c r="G20" s="7" t="s">
        <v>5</v>
      </c>
      <c r="H20" s="7" t="s">
        <v>5</v>
      </c>
      <c r="I20" s="101" t="s">
        <v>7</v>
      </c>
      <c r="J20" s="7" t="s">
        <v>5</v>
      </c>
      <c r="K20" s="101" t="s">
        <v>7</v>
      </c>
      <c r="L20" s="101" t="s">
        <v>7</v>
      </c>
      <c r="M20" s="7" t="s">
        <v>5</v>
      </c>
      <c r="N20" s="7" t="s">
        <v>5</v>
      </c>
      <c r="O20" s="7" t="s">
        <v>5</v>
      </c>
      <c r="P20" s="7" t="s">
        <v>5</v>
      </c>
      <c r="Q20" s="7" t="s">
        <v>5</v>
      </c>
      <c r="R20" s="101" t="s">
        <v>7</v>
      </c>
      <c r="S20" s="101" t="s">
        <v>7</v>
      </c>
      <c r="T20" s="7" t="s">
        <v>5</v>
      </c>
      <c r="U20" s="7" t="s">
        <v>5</v>
      </c>
      <c r="V20" s="7" t="s">
        <v>5</v>
      </c>
      <c r="W20" s="7" t="s">
        <v>5</v>
      </c>
      <c r="X20" s="7" t="s">
        <v>5</v>
      </c>
      <c r="Y20" s="101" t="s">
        <v>7</v>
      </c>
      <c r="Z20" s="101" t="s">
        <v>7</v>
      </c>
      <c r="AA20" s="7" t="s">
        <v>5</v>
      </c>
      <c r="AB20" s="7" t="s">
        <v>5</v>
      </c>
      <c r="AC20" s="7" t="s">
        <v>5</v>
      </c>
      <c r="AD20" s="7" t="s">
        <v>5</v>
      </c>
      <c r="AE20" s="7" t="s">
        <v>5</v>
      </c>
      <c r="AF20" s="101" t="s">
        <v>7</v>
      </c>
      <c r="AG20" s="101" t="s">
        <v>7</v>
      </c>
      <c r="AH20" s="126" t="s">
        <v>12</v>
      </c>
      <c r="AI20" s="124">
        <f t="shared" si="0"/>
        <v>20</v>
      </c>
      <c r="AJ20" s="124">
        <f t="shared" si="1"/>
        <v>0</v>
      </c>
      <c r="AK20" s="124">
        <f t="shared" si="2"/>
        <v>11</v>
      </c>
      <c r="AL20" s="95">
        <f t="shared" si="3"/>
        <v>160</v>
      </c>
      <c r="AM20" s="95">
        <f t="shared" si="4"/>
        <v>0</v>
      </c>
      <c r="AN20" s="95">
        <f t="shared" si="5"/>
        <v>160</v>
      </c>
      <c r="AO20" s="95">
        <f t="shared" si="6"/>
        <v>5.333333333333333</v>
      </c>
      <c r="AP20" s="95">
        <f t="shared" si="7"/>
        <v>5.161290322580645</v>
      </c>
      <c r="AQ20" s="95"/>
    </row>
    <row r="21" spans="1:43" ht="20.25" hidden="1" customHeight="1" x14ac:dyDescent="0.25">
      <c r="A21" s="134">
        <v>17</v>
      </c>
      <c r="B21" s="136" t="s">
        <v>81</v>
      </c>
      <c r="C21" s="7"/>
      <c r="D21" s="101"/>
      <c r="E21" s="101"/>
      <c r="F21" s="7"/>
      <c r="G21" s="7"/>
      <c r="H21" s="7"/>
      <c r="I21" s="101"/>
      <c r="J21" s="7"/>
      <c r="K21" s="101"/>
      <c r="L21" s="101"/>
      <c r="M21" s="7"/>
      <c r="N21" s="7"/>
      <c r="O21" s="7"/>
      <c r="P21" s="7"/>
      <c r="Q21" s="7"/>
      <c r="R21" s="101" t="s">
        <v>7</v>
      </c>
      <c r="S21" s="101" t="s">
        <v>7</v>
      </c>
      <c r="T21" s="7"/>
      <c r="U21" s="7"/>
      <c r="V21" s="7"/>
      <c r="W21" s="7"/>
      <c r="X21" s="7"/>
      <c r="Y21" s="101"/>
      <c r="Z21" s="101"/>
      <c r="AA21" s="7"/>
      <c r="AB21" s="7"/>
      <c r="AC21" s="7"/>
      <c r="AD21" s="7"/>
      <c r="AE21" s="7"/>
      <c r="AF21" s="101" t="s">
        <v>7</v>
      </c>
      <c r="AG21" s="101" t="s">
        <v>7</v>
      </c>
      <c r="AH21" s="126" t="s">
        <v>12</v>
      </c>
      <c r="AI21" s="124">
        <f t="shared" si="0"/>
        <v>0</v>
      </c>
      <c r="AJ21" s="124">
        <f t="shared" si="1"/>
        <v>0</v>
      </c>
      <c r="AK21" s="124">
        <f t="shared" si="2"/>
        <v>4</v>
      </c>
      <c r="AL21" s="95">
        <f t="shared" si="3"/>
        <v>0</v>
      </c>
      <c r="AM21" s="95">
        <f t="shared" si="4"/>
        <v>0</v>
      </c>
      <c r="AN21" s="95">
        <f t="shared" si="5"/>
        <v>0</v>
      </c>
      <c r="AO21" s="95">
        <f t="shared" si="6"/>
        <v>0</v>
      </c>
      <c r="AP21" s="95">
        <f t="shared" si="7"/>
        <v>0</v>
      </c>
      <c r="AQ21" s="95"/>
    </row>
    <row r="22" spans="1:43" ht="18.75" x14ac:dyDescent="0.25">
      <c r="A22" s="113"/>
      <c r="B22" s="114" t="s">
        <v>23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0"/>
      <c r="Q22" s="141"/>
      <c r="R22" s="141"/>
      <c r="S22" s="141"/>
      <c r="T22" s="141"/>
      <c r="U22" s="141"/>
      <c r="V22" s="141"/>
      <c r="W22" s="15"/>
      <c r="X22" s="15"/>
      <c r="Y22" s="15"/>
      <c r="Z22" s="15"/>
      <c r="AA22" s="15"/>
      <c r="AB22" s="15"/>
      <c r="AC22" s="15"/>
      <c r="AD22" s="141"/>
      <c r="AE22" s="141"/>
      <c r="AF22" s="141"/>
      <c r="AG22" s="141"/>
      <c r="AH22" s="89"/>
      <c r="AI22" s="61"/>
      <c r="AJ22" s="61"/>
      <c r="AK22" s="61"/>
      <c r="AL22" s="61"/>
      <c r="AM22" s="61"/>
      <c r="AN22" s="61"/>
      <c r="AO22" s="61"/>
      <c r="AP22" s="61"/>
      <c r="AQ22" s="61"/>
    </row>
    <row r="23" spans="1:43" ht="18.75" x14ac:dyDescent="0.25">
      <c r="A23" s="14"/>
      <c r="B23" s="106"/>
      <c r="C23" s="146">
        <f t="shared" ref="C23:AG23" si="14">COUNTIF(C$5:C$22,"P")</f>
        <v>11</v>
      </c>
      <c r="D23" s="147">
        <f t="shared" si="14"/>
        <v>4</v>
      </c>
      <c r="E23" s="147">
        <f t="shared" si="14"/>
        <v>2</v>
      </c>
      <c r="F23" s="146">
        <f t="shared" si="14"/>
        <v>10</v>
      </c>
      <c r="G23" s="146">
        <f t="shared" si="14"/>
        <v>11</v>
      </c>
      <c r="H23" s="146">
        <f t="shared" si="14"/>
        <v>11</v>
      </c>
      <c r="I23" s="147">
        <f t="shared" si="14"/>
        <v>3</v>
      </c>
      <c r="J23" s="146">
        <f t="shared" si="14"/>
        <v>11</v>
      </c>
      <c r="K23" s="147">
        <f t="shared" si="14"/>
        <v>4</v>
      </c>
      <c r="L23" s="147">
        <f t="shared" si="14"/>
        <v>2</v>
      </c>
      <c r="M23" s="146">
        <f t="shared" si="14"/>
        <v>11</v>
      </c>
      <c r="N23" s="146">
        <f t="shared" si="14"/>
        <v>11</v>
      </c>
      <c r="O23" s="146">
        <f t="shared" si="14"/>
        <v>11</v>
      </c>
      <c r="P23" s="146">
        <f t="shared" si="14"/>
        <v>11</v>
      </c>
      <c r="Q23" s="146">
        <f t="shared" si="14"/>
        <v>11</v>
      </c>
      <c r="R23" s="147">
        <f t="shared" si="14"/>
        <v>5</v>
      </c>
      <c r="S23" s="147">
        <f t="shared" si="14"/>
        <v>3</v>
      </c>
      <c r="T23" s="146">
        <f t="shared" si="14"/>
        <v>11</v>
      </c>
      <c r="U23" s="146">
        <f t="shared" si="14"/>
        <v>11</v>
      </c>
      <c r="V23" s="146">
        <f t="shared" si="14"/>
        <v>11</v>
      </c>
      <c r="W23" s="146">
        <f t="shared" si="14"/>
        <v>11</v>
      </c>
      <c r="X23" s="146">
        <f t="shared" si="14"/>
        <v>11</v>
      </c>
      <c r="Y23" s="147">
        <f t="shared" si="14"/>
        <v>5</v>
      </c>
      <c r="Z23" s="147">
        <f t="shared" si="14"/>
        <v>2</v>
      </c>
      <c r="AA23" s="146">
        <f t="shared" si="14"/>
        <v>11</v>
      </c>
      <c r="AB23" s="146">
        <f t="shared" si="14"/>
        <v>11</v>
      </c>
      <c r="AC23" s="146">
        <f t="shared" si="14"/>
        <v>11</v>
      </c>
      <c r="AD23" s="146">
        <f t="shared" si="14"/>
        <v>11</v>
      </c>
      <c r="AE23" s="146">
        <f t="shared" si="14"/>
        <v>11</v>
      </c>
      <c r="AF23" s="147">
        <f t="shared" si="14"/>
        <v>4</v>
      </c>
      <c r="AG23" s="151">
        <f t="shared" si="14"/>
        <v>2</v>
      </c>
      <c r="AH23" s="152" t="s">
        <v>5</v>
      </c>
      <c r="AI23" s="61"/>
      <c r="AJ23" s="61"/>
      <c r="AK23" s="61"/>
      <c r="AL23" s="61"/>
      <c r="AM23" s="61"/>
      <c r="AN23" s="61"/>
      <c r="AO23" s="61"/>
      <c r="AP23" s="61"/>
      <c r="AQ23" s="61"/>
    </row>
    <row r="24" spans="1:43" ht="18.75" x14ac:dyDescent="0.25">
      <c r="A24" s="14"/>
      <c r="B24" s="106"/>
      <c r="C24" s="148">
        <f t="shared" ref="C24:AG24" si="15">COUNTIF(C$5:C$22,"S")</f>
        <v>2</v>
      </c>
      <c r="D24" s="148">
        <f t="shared" si="15"/>
        <v>2</v>
      </c>
      <c r="E24" s="148">
        <f t="shared" si="15"/>
        <v>2</v>
      </c>
      <c r="F24" s="148">
        <f t="shared" si="15"/>
        <v>2</v>
      </c>
      <c r="G24" s="148">
        <f t="shared" si="15"/>
        <v>2</v>
      </c>
      <c r="H24" s="148">
        <f t="shared" si="15"/>
        <v>2</v>
      </c>
      <c r="I24" s="148">
        <f t="shared" si="15"/>
        <v>2</v>
      </c>
      <c r="J24" s="148">
        <f t="shared" si="15"/>
        <v>2</v>
      </c>
      <c r="K24" s="148">
        <f t="shared" si="15"/>
        <v>2</v>
      </c>
      <c r="L24" s="148">
        <f t="shared" si="15"/>
        <v>2</v>
      </c>
      <c r="M24" s="148">
        <f t="shared" si="15"/>
        <v>2</v>
      </c>
      <c r="N24" s="148">
        <f t="shared" si="15"/>
        <v>2</v>
      </c>
      <c r="O24" s="148">
        <f t="shared" si="15"/>
        <v>2</v>
      </c>
      <c r="P24" s="148">
        <f t="shared" si="15"/>
        <v>2</v>
      </c>
      <c r="Q24" s="148">
        <f t="shared" si="15"/>
        <v>2</v>
      </c>
      <c r="R24" s="148">
        <f t="shared" si="15"/>
        <v>2</v>
      </c>
      <c r="S24" s="148">
        <f t="shared" si="15"/>
        <v>2</v>
      </c>
      <c r="T24" s="148">
        <f t="shared" si="15"/>
        <v>2</v>
      </c>
      <c r="U24" s="148">
        <f t="shared" si="15"/>
        <v>2</v>
      </c>
      <c r="V24" s="148">
        <f t="shared" si="15"/>
        <v>2</v>
      </c>
      <c r="W24" s="148">
        <f t="shared" si="15"/>
        <v>2</v>
      </c>
      <c r="X24" s="148">
        <f t="shared" si="15"/>
        <v>2</v>
      </c>
      <c r="Y24" s="148">
        <f t="shared" si="15"/>
        <v>2</v>
      </c>
      <c r="Z24" s="148">
        <f t="shared" si="15"/>
        <v>2</v>
      </c>
      <c r="AA24" s="148">
        <f t="shared" si="15"/>
        <v>2</v>
      </c>
      <c r="AB24" s="148">
        <f t="shared" si="15"/>
        <v>2</v>
      </c>
      <c r="AC24" s="148">
        <f t="shared" si="15"/>
        <v>2</v>
      </c>
      <c r="AD24" s="148">
        <f t="shared" si="15"/>
        <v>2</v>
      </c>
      <c r="AE24" s="148">
        <f t="shared" si="15"/>
        <v>2</v>
      </c>
      <c r="AF24" s="148">
        <f t="shared" si="15"/>
        <v>2</v>
      </c>
      <c r="AG24" s="16">
        <f t="shared" si="15"/>
        <v>2</v>
      </c>
      <c r="AH24" s="88" t="s">
        <v>6</v>
      </c>
      <c r="AI24" s="61"/>
      <c r="AJ24" s="61"/>
      <c r="AK24" s="61"/>
      <c r="AL24" s="61"/>
      <c r="AM24" s="61"/>
      <c r="AN24" s="61"/>
      <c r="AO24" s="61"/>
      <c r="AP24" s="61"/>
      <c r="AQ24" s="61"/>
    </row>
    <row r="25" spans="1:43" ht="18.75" x14ac:dyDescent="0.25">
      <c r="A25" s="14"/>
      <c r="B25" s="106"/>
      <c r="C25" s="149">
        <f t="shared" ref="C25:AG25" si="16">COUNTIF(C$5:C$22,"L")</f>
        <v>3</v>
      </c>
      <c r="D25" s="149">
        <f t="shared" si="16"/>
        <v>10</v>
      </c>
      <c r="E25" s="149">
        <f t="shared" si="16"/>
        <v>12</v>
      </c>
      <c r="F25" s="149">
        <f t="shared" si="16"/>
        <v>4</v>
      </c>
      <c r="G25" s="149">
        <f t="shared" si="16"/>
        <v>3</v>
      </c>
      <c r="H25" s="149">
        <f t="shared" si="16"/>
        <v>3</v>
      </c>
      <c r="I25" s="149">
        <f t="shared" si="16"/>
        <v>11</v>
      </c>
      <c r="J25" s="149">
        <f t="shared" si="16"/>
        <v>2</v>
      </c>
      <c r="K25" s="149">
        <f t="shared" si="16"/>
        <v>10</v>
      </c>
      <c r="L25" s="149">
        <f t="shared" si="16"/>
        <v>12</v>
      </c>
      <c r="M25" s="149">
        <f t="shared" si="16"/>
        <v>2</v>
      </c>
      <c r="N25" s="149">
        <f t="shared" si="16"/>
        <v>2</v>
      </c>
      <c r="O25" s="149">
        <f t="shared" si="16"/>
        <v>3</v>
      </c>
      <c r="P25" s="149">
        <f t="shared" si="16"/>
        <v>3</v>
      </c>
      <c r="Q25" s="149">
        <f t="shared" si="16"/>
        <v>3</v>
      </c>
      <c r="R25" s="149">
        <f t="shared" si="16"/>
        <v>10</v>
      </c>
      <c r="S25" s="149">
        <f t="shared" si="16"/>
        <v>12</v>
      </c>
      <c r="T25" s="149">
        <f t="shared" si="16"/>
        <v>3</v>
      </c>
      <c r="U25" s="149">
        <f t="shared" si="16"/>
        <v>3</v>
      </c>
      <c r="V25" s="149">
        <f t="shared" si="16"/>
        <v>3</v>
      </c>
      <c r="W25" s="149">
        <f t="shared" si="16"/>
        <v>3</v>
      </c>
      <c r="X25" s="149">
        <f t="shared" si="16"/>
        <v>3</v>
      </c>
      <c r="Y25" s="149">
        <f t="shared" si="16"/>
        <v>9</v>
      </c>
      <c r="Z25" s="149">
        <f t="shared" si="16"/>
        <v>12</v>
      </c>
      <c r="AA25" s="149">
        <f t="shared" si="16"/>
        <v>3</v>
      </c>
      <c r="AB25" s="149">
        <f t="shared" si="16"/>
        <v>3</v>
      </c>
      <c r="AC25" s="149">
        <f t="shared" si="16"/>
        <v>3</v>
      </c>
      <c r="AD25" s="149">
        <f t="shared" si="16"/>
        <v>3</v>
      </c>
      <c r="AE25" s="149">
        <f t="shared" si="16"/>
        <v>3</v>
      </c>
      <c r="AF25" s="149">
        <f t="shared" si="16"/>
        <v>11</v>
      </c>
      <c r="AG25" s="15">
        <f t="shared" si="16"/>
        <v>13</v>
      </c>
      <c r="AH25" s="89" t="s">
        <v>7</v>
      </c>
      <c r="AI25" s="61"/>
      <c r="AJ25" s="61"/>
      <c r="AK25" s="61"/>
      <c r="AL25" s="61"/>
      <c r="AM25" s="61"/>
      <c r="AN25" s="61"/>
      <c r="AO25" s="61"/>
      <c r="AP25" s="61"/>
      <c r="AQ25" s="61"/>
    </row>
    <row r="26" spans="1:43" ht="19.5" x14ac:dyDescent="0.25">
      <c r="A26" s="17"/>
      <c r="B26" s="1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54"/>
      <c r="Z26" s="55"/>
      <c r="AA26" s="49"/>
      <c r="AB26" s="49"/>
      <c r="AC26" s="49"/>
      <c r="AD26" s="49"/>
      <c r="AE26" s="49"/>
      <c r="AF26" s="49"/>
      <c r="AG26" s="49"/>
      <c r="AH26" s="4"/>
      <c r="AI26" s="61"/>
      <c r="AJ26" s="61"/>
      <c r="AK26" s="61"/>
      <c r="AL26" s="61"/>
      <c r="AM26" s="61"/>
      <c r="AN26" s="61"/>
      <c r="AO26" s="61"/>
      <c r="AP26" s="61"/>
      <c r="AQ26" s="61"/>
    </row>
    <row r="27" spans="1:43" ht="18.75" x14ac:dyDescent="0.25">
      <c r="A27" s="18"/>
      <c r="B27" s="19" t="s">
        <v>24</v>
      </c>
      <c r="C27" s="20"/>
      <c r="D27" s="20"/>
      <c r="E27" s="18"/>
      <c r="F27" s="18"/>
      <c r="G27" s="18"/>
      <c r="H27" s="18"/>
      <c r="I27" s="41"/>
      <c r="J27" s="18"/>
      <c r="K27" s="18"/>
      <c r="L27" s="18"/>
      <c r="M27" s="18"/>
      <c r="N27" s="18"/>
      <c r="O27" s="18"/>
      <c r="P27" s="49"/>
      <c r="Q27" s="49"/>
      <c r="R27" s="49"/>
      <c r="S27" s="22"/>
      <c r="T27" s="18"/>
      <c r="U27" s="49"/>
      <c r="V27" s="49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4"/>
      <c r="AI27" s="61"/>
      <c r="AJ27" s="61"/>
      <c r="AK27" s="61"/>
      <c r="AL27" s="61"/>
      <c r="AM27" s="61"/>
      <c r="AN27" s="61"/>
      <c r="AO27" s="61"/>
      <c r="AP27" s="61"/>
      <c r="AQ27" s="61"/>
    </row>
    <row r="28" spans="1:43" ht="18.75" x14ac:dyDescent="0.25">
      <c r="A28" s="18"/>
      <c r="B28" s="21" t="s">
        <v>25</v>
      </c>
      <c r="C28" s="22"/>
      <c r="D28" s="22"/>
      <c r="E28" s="22"/>
      <c r="F28" s="22"/>
      <c r="G28" s="22"/>
      <c r="H28" s="22"/>
      <c r="I28" s="42"/>
      <c r="J28" s="22"/>
      <c r="K28" s="22"/>
      <c r="L28" s="22"/>
      <c r="M28" s="22"/>
      <c r="N28" s="22"/>
      <c r="O28" s="22"/>
      <c r="P28" s="49"/>
      <c r="Q28" s="49"/>
      <c r="R28" s="49"/>
      <c r="S28" s="22"/>
      <c r="T28" s="22"/>
      <c r="U28" s="49"/>
      <c r="V28" s="49"/>
      <c r="W28" s="22"/>
      <c r="X28" s="56"/>
      <c r="Y28" s="22"/>
      <c r="Z28" s="22"/>
      <c r="AA28" s="22"/>
      <c r="AB28" s="22"/>
      <c r="AC28" s="22"/>
      <c r="AD28" s="49"/>
      <c r="AE28" s="49"/>
      <c r="AF28" s="100"/>
      <c r="AG28" s="104"/>
      <c r="AH28" s="4"/>
      <c r="AI28" s="61"/>
      <c r="AJ28" s="61"/>
      <c r="AK28" s="61"/>
      <c r="AL28" s="61"/>
      <c r="AM28" s="61"/>
      <c r="AN28" s="61"/>
      <c r="AO28" s="61"/>
      <c r="AP28" s="61"/>
      <c r="AQ28" s="61"/>
    </row>
    <row r="29" spans="1:43" ht="15.75" x14ac:dyDescent="0.25">
      <c r="A29" s="18"/>
      <c r="B29" s="23" t="s">
        <v>26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4"/>
      <c r="Q29" s="4"/>
      <c r="R29" s="4"/>
      <c r="S29" s="22"/>
      <c r="T29" s="22"/>
      <c r="U29" s="4"/>
      <c r="V29" s="4"/>
      <c r="W29" s="57"/>
      <c r="X29" s="58"/>
      <c r="Y29" s="57"/>
      <c r="Z29" s="57"/>
      <c r="AA29" s="57"/>
      <c r="AB29" s="57"/>
      <c r="AC29" s="4"/>
      <c r="AD29" s="4"/>
      <c r="AE29" s="4"/>
      <c r="AF29" s="100"/>
      <c r="AG29" s="104"/>
      <c r="AH29" s="4"/>
      <c r="AI29" s="61"/>
      <c r="AJ29" s="61"/>
      <c r="AK29" s="61"/>
      <c r="AL29" s="61"/>
      <c r="AM29" s="61"/>
      <c r="AN29" s="61"/>
      <c r="AO29" s="61"/>
      <c r="AP29" s="61"/>
      <c r="AQ29" s="61"/>
    </row>
    <row r="30" spans="1:43" ht="15.75" x14ac:dyDescent="0.25">
      <c r="A30" s="18"/>
      <c r="B30" s="24" t="s">
        <v>27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4"/>
      <c r="Q30" s="4"/>
      <c r="R30" s="4"/>
      <c r="S30" s="22"/>
      <c r="T30" s="22"/>
      <c r="U30" s="4"/>
      <c r="V30" s="4"/>
      <c r="W30" s="59"/>
      <c r="X30" s="59"/>
      <c r="Y30" s="4"/>
      <c r="Z30" s="4"/>
      <c r="AA30" s="4"/>
      <c r="AB30" s="4"/>
      <c r="AC30" s="4"/>
      <c r="AD30" s="4"/>
      <c r="AE30" s="4"/>
      <c r="AF30" s="100"/>
      <c r="AG30" s="104"/>
      <c r="AH30" s="4"/>
      <c r="AI30" s="61"/>
      <c r="AJ30" s="61"/>
      <c r="AK30" s="61"/>
      <c r="AL30" s="61"/>
      <c r="AM30" s="61"/>
      <c r="AN30" s="61"/>
      <c r="AO30" s="61"/>
      <c r="AP30" s="61"/>
      <c r="AQ30" s="61"/>
    </row>
    <row r="31" spans="1:43" ht="15.75" x14ac:dyDescent="0.25">
      <c r="A31" s="18"/>
      <c r="B31" s="24" t="s">
        <v>28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4"/>
      <c r="Q31" s="4"/>
      <c r="R31" s="4"/>
      <c r="S31" s="22"/>
      <c r="T31" s="22"/>
      <c r="U31" s="4"/>
      <c r="V31" s="4"/>
      <c r="W31" s="59"/>
      <c r="X31" s="59"/>
      <c r="Y31" s="4"/>
      <c r="Z31" s="4"/>
      <c r="AA31" s="4"/>
      <c r="AB31" s="4"/>
      <c r="AC31" s="4"/>
      <c r="AD31" s="4"/>
      <c r="AE31" s="4"/>
      <c r="AF31" s="100"/>
      <c r="AG31" s="104"/>
      <c r="AH31" s="4"/>
      <c r="AI31" s="61"/>
      <c r="AJ31" s="61"/>
      <c r="AK31" s="61"/>
      <c r="AL31" s="61"/>
      <c r="AM31" s="61"/>
      <c r="AN31" s="61"/>
      <c r="AO31" s="61"/>
      <c r="AP31" s="61"/>
      <c r="AQ31" s="61"/>
    </row>
    <row r="32" spans="1:43" ht="15.75" x14ac:dyDescent="0.25">
      <c r="A32" s="18"/>
      <c r="B32" s="25" t="s">
        <v>29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4"/>
      <c r="Q32" s="4"/>
      <c r="R32" s="4"/>
      <c r="S32" s="22"/>
      <c r="T32" s="22"/>
      <c r="U32" s="4"/>
      <c r="V32" s="4"/>
      <c r="W32" s="59"/>
      <c r="X32" s="59"/>
      <c r="Y32" s="4"/>
      <c r="Z32" s="4"/>
      <c r="AA32" s="4"/>
      <c r="AB32" s="4"/>
      <c r="AC32" s="4"/>
      <c r="AD32" s="4"/>
      <c r="AE32" s="4"/>
      <c r="AF32" s="100"/>
      <c r="AG32" s="104"/>
      <c r="AH32" s="4"/>
      <c r="AI32" s="61"/>
      <c r="AJ32" s="61"/>
      <c r="AK32" s="61"/>
      <c r="AL32" s="61"/>
      <c r="AM32" s="61"/>
      <c r="AN32" s="61"/>
      <c r="AO32" s="61"/>
      <c r="AP32" s="61"/>
      <c r="AQ32" s="61"/>
    </row>
    <row r="33" spans="1:43" ht="15.75" x14ac:dyDescent="0.25">
      <c r="A33" s="18"/>
      <c r="B33" s="25" t="s">
        <v>30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4"/>
      <c r="Q33" s="4"/>
      <c r="R33" s="4"/>
      <c r="S33" s="22"/>
      <c r="T33" s="22"/>
      <c r="U33" s="4"/>
      <c r="V33" s="4"/>
      <c r="W33" s="59"/>
      <c r="X33" s="59"/>
      <c r="Y33" s="4"/>
      <c r="Z33" s="4"/>
      <c r="AA33" s="4"/>
      <c r="AB33" s="4"/>
      <c r="AC33" s="4"/>
      <c r="AD33" s="4"/>
      <c r="AE33" s="4"/>
      <c r="AF33" s="100"/>
      <c r="AG33" s="104"/>
      <c r="AH33" s="4"/>
      <c r="AI33" s="61"/>
      <c r="AJ33" s="61"/>
      <c r="AK33" s="61"/>
      <c r="AL33" s="61"/>
      <c r="AM33" s="61"/>
      <c r="AN33" s="61"/>
      <c r="AO33" s="61"/>
      <c r="AP33" s="61"/>
      <c r="AQ33" s="61"/>
    </row>
    <row r="34" spans="1:43" ht="15.75" x14ac:dyDescent="0.25">
      <c r="A34" s="18"/>
      <c r="B34" s="25" t="s">
        <v>31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4"/>
      <c r="Q34" s="4"/>
      <c r="R34" s="4"/>
      <c r="S34" s="22"/>
      <c r="T34" s="22"/>
      <c r="U34" s="4"/>
      <c r="V34" s="4"/>
      <c r="W34" s="59"/>
      <c r="X34" s="59"/>
      <c r="Y34" s="4"/>
      <c r="Z34" s="4"/>
      <c r="AA34" s="4"/>
      <c r="AB34" s="4"/>
      <c r="AC34" s="4"/>
      <c r="AD34" s="4"/>
      <c r="AE34" s="4"/>
      <c r="AF34" s="100"/>
      <c r="AG34" s="104"/>
      <c r="AH34" s="4"/>
      <c r="AI34" s="61"/>
      <c r="AJ34" s="61"/>
      <c r="AK34" s="61"/>
      <c r="AL34" s="61"/>
      <c r="AM34" s="61"/>
      <c r="AN34" s="61"/>
      <c r="AO34" s="61"/>
      <c r="AP34" s="61"/>
      <c r="AQ34" s="61"/>
    </row>
    <row r="35" spans="1:43" ht="15.75" x14ac:dyDescent="0.25">
      <c r="A35" s="18"/>
      <c r="B35" s="25" t="s">
        <v>32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4"/>
      <c r="Q35" s="4"/>
      <c r="R35" s="4"/>
      <c r="S35" s="22"/>
      <c r="T35" s="22"/>
      <c r="U35" s="4"/>
      <c r="V35" s="4"/>
      <c r="W35" s="59"/>
      <c r="X35" s="59"/>
      <c r="Y35" s="4"/>
      <c r="Z35" s="4"/>
      <c r="AA35" s="4"/>
      <c r="AB35" s="4"/>
      <c r="AC35" s="4"/>
      <c r="AD35" s="4"/>
      <c r="AE35" s="4"/>
      <c r="AF35" s="100"/>
      <c r="AG35" s="104"/>
      <c r="AH35" s="4"/>
      <c r="AI35" s="61"/>
      <c r="AJ35" s="61"/>
      <c r="AK35" s="61"/>
      <c r="AL35" s="61"/>
      <c r="AM35" s="61"/>
      <c r="AN35" s="61"/>
      <c r="AO35" s="61"/>
      <c r="AP35" s="61"/>
      <c r="AQ35" s="61"/>
    </row>
    <row r="36" spans="1:43" ht="15.75" x14ac:dyDescent="0.25">
      <c r="A36" s="18"/>
      <c r="B36" s="25" t="s">
        <v>33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4"/>
      <c r="Q36" s="4"/>
      <c r="R36" s="4"/>
      <c r="S36" s="22"/>
      <c r="T36" s="22"/>
      <c r="U36" s="4"/>
      <c r="V36" s="4"/>
      <c r="W36" s="59"/>
      <c r="X36" s="59"/>
      <c r="Y36" s="4"/>
      <c r="Z36" s="4"/>
      <c r="AA36" s="4"/>
      <c r="AB36" s="4"/>
      <c r="AC36" s="4"/>
      <c r="AD36" s="4"/>
      <c r="AE36" s="4"/>
      <c r="AF36" s="100"/>
      <c r="AG36" s="104"/>
      <c r="AH36" s="4"/>
      <c r="AI36" s="61"/>
      <c r="AJ36" s="61"/>
      <c r="AK36" s="61"/>
      <c r="AL36" s="61"/>
      <c r="AM36" s="61"/>
      <c r="AN36" s="61"/>
      <c r="AO36" s="61"/>
      <c r="AP36" s="61"/>
      <c r="AQ36" s="61"/>
    </row>
    <row r="37" spans="1:43" ht="19.5" x14ac:dyDescent="0.25">
      <c r="A37" s="18"/>
      <c r="B37" s="26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4"/>
      <c r="S37" s="22"/>
      <c r="T37" s="18"/>
      <c r="U37" s="4"/>
      <c r="V37" s="4"/>
      <c r="W37" s="59"/>
      <c r="X37" s="59"/>
      <c r="Y37" s="4"/>
      <c r="Z37" s="4"/>
      <c r="AA37" s="4"/>
      <c r="AB37" s="4"/>
      <c r="AC37" s="4"/>
      <c r="AD37" s="4"/>
      <c r="AE37" s="4"/>
      <c r="AF37" s="100"/>
      <c r="AG37" s="104"/>
      <c r="AH37" s="4"/>
      <c r="AI37" s="61"/>
      <c r="AJ37" s="61"/>
      <c r="AK37" s="61"/>
      <c r="AL37" s="61"/>
      <c r="AM37" s="61"/>
      <c r="AN37" s="61"/>
      <c r="AO37" s="61"/>
      <c r="AP37" s="61"/>
      <c r="AQ37" s="61"/>
    </row>
    <row r="38" spans="1:43" ht="15.75" x14ac:dyDescent="0.25">
      <c r="A38" s="27"/>
      <c r="B38" s="28" t="s">
        <v>34</v>
      </c>
      <c r="C38" s="27"/>
      <c r="D38" s="27"/>
      <c r="E38" s="27"/>
      <c r="F38" s="27"/>
      <c r="G38" s="27"/>
      <c r="H38" s="27"/>
      <c r="I38" s="27"/>
      <c r="J38" s="27"/>
      <c r="K38" s="27"/>
      <c r="L38" s="43"/>
      <c r="M38" s="44"/>
      <c r="N38" s="45"/>
      <c r="O38" s="50"/>
      <c r="P38" s="50"/>
      <c r="Q38" s="50"/>
      <c r="R38" s="50"/>
      <c r="S38" s="50"/>
      <c r="T38" s="46"/>
      <c r="U38" s="29"/>
      <c r="V38" s="29" t="s">
        <v>82</v>
      </c>
      <c r="W38" s="32"/>
      <c r="X38" s="32"/>
      <c r="Y38" s="32"/>
      <c r="Z38" s="46"/>
      <c r="AA38" s="46"/>
      <c r="AB38" s="46"/>
      <c r="AC38" s="46"/>
      <c r="AD38" s="46"/>
      <c r="AE38" s="46"/>
      <c r="AF38" s="100"/>
      <c r="AG38" s="104"/>
      <c r="AH38" s="46"/>
      <c r="AI38" s="61"/>
      <c r="AJ38" s="61"/>
      <c r="AK38" s="61"/>
      <c r="AL38" s="61"/>
      <c r="AM38" s="61"/>
      <c r="AN38" s="61"/>
      <c r="AO38" s="61"/>
      <c r="AP38" s="61"/>
      <c r="AQ38" s="61"/>
    </row>
    <row r="39" spans="1:43" ht="18.75" x14ac:dyDescent="0.25">
      <c r="A39" s="29"/>
      <c r="B39" s="30" t="s">
        <v>36</v>
      </c>
      <c r="C39" s="31"/>
      <c r="D39" s="31"/>
      <c r="E39" s="32"/>
      <c r="F39" s="29"/>
      <c r="G39" s="46"/>
      <c r="H39" s="29"/>
      <c r="I39" s="32"/>
      <c r="J39" s="32"/>
      <c r="K39" s="31"/>
      <c r="L39" s="43"/>
      <c r="M39" s="44"/>
      <c r="N39" s="47"/>
      <c r="O39" s="32"/>
      <c r="P39" s="46"/>
      <c r="Q39" s="46"/>
      <c r="R39" s="46"/>
      <c r="S39" s="46"/>
      <c r="T39" s="46"/>
      <c r="U39" s="46"/>
      <c r="V39" s="31" t="s">
        <v>37</v>
      </c>
      <c r="W39" s="32"/>
      <c r="X39" s="32"/>
      <c r="Y39" s="32"/>
      <c r="Z39" s="46"/>
      <c r="AA39" s="46"/>
      <c r="AB39" s="46"/>
      <c r="AC39" s="46"/>
      <c r="AD39" s="46"/>
      <c r="AE39" s="46"/>
      <c r="AF39" s="4"/>
      <c r="AG39" s="4"/>
      <c r="AH39" s="46"/>
      <c r="AI39" s="61"/>
      <c r="AJ39" s="61"/>
      <c r="AK39" s="61"/>
      <c r="AL39" s="61"/>
      <c r="AM39" s="61"/>
      <c r="AN39" s="61"/>
      <c r="AO39" s="61"/>
      <c r="AP39" s="61"/>
      <c r="AQ39" s="61"/>
    </row>
    <row r="40" spans="1:43" ht="18.75" x14ac:dyDescent="0.25">
      <c r="A40" s="27"/>
      <c r="B40" s="30"/>
      <c r="C40" s="31"/>
      <c r="D40" s="31"/>
      <c r="E40" s="29"/>
      <c r="F40" s="29"/>
      <c r="G40" s="46"/>
      <c r="H40" s="29"/>
      <c r="I40" s="32"/>
      <c r="J40" s="32"/>
      <c r="K40" s="31"/>
      <c r="L40" s="43"/>
      <c r="M40" s="44"/>
      <c r="N40" s="47"/>
      <c r="O40" s="31"/>
      <c r="P40" s="51"/>
      <c r="Q40" s="51"/>
      <c r="R40" s="51"/>
      <c r="S40" s="46"/>
      <c r="T40" s="46"/>
      <c r="U40" s="46"/>
      <c r="V40" s="31"/>
      <c r="W40" s="32"/>
      <c r="X40" s="32"/>
      <c r="Y40" s="32"/>
      <c r="Z40" s="46"/>
      <c r="AA40" s="46"/>
      <c r="AB40" s="46"/>
      <c r="AC40" s="46"/>
      <c r="AD40" s="46"/>
      <c r="AE40" s="46"/>
      <c r="AF40" s="46"/>
      <c r="AG40" s="46"/>
      <c r="AH40" s="46"/>
      <c r="AI40" s="61"/>
      <c r="AJ40" s="61"/>
      <c r="AK40" s="61"/>
      <c r="AL40" s="61"/>
      <c r="AM40" s="61"/>
      <c r="AN40" s="61"/>
      <c r="AO40" s="61"/>
      <c r="AP40" s="61"/>
      <c r="AQ40" s="61"/>
    </row>
    <row r="41" spans="1:43" ht="18.75" x14ac:dyDescent="0.25">
      <c r="A41" s="33"/>
      <c r="B41" s="30"/>
      <c r="C41" s="31"/>
      <c r="D41" s="31"/>
      <c r="E41" s="29"/>
      <c r="F41" s="29"/>
      <c r="G41" s="46"/>
      <c r="H41" s="29"/>
      <c r="I41" s="32"/>
      <c r="J41" s="32"/>
      <c r="K41" s="31"/>
      <c r="L41" s="43"/>
      <c r="M41" s="44"/>
      <c r="N41" s="47"/>
      <c r="O41" s="31"/>
      <c r="P41" s="51"/>
      <c r="Q41" s="51"/>
      <c r="R41" s="51"/>
      <c r="S41" s="46"/>
      <c r="T41" s="46"/>
      <c r="U41" s="46"/>
      <c r="V41" s="29"/>
      <c r="W41" s="32"/>
      <c r="X41" s="32"/>
      <c r="Y41" s="32"/>
      <c r="Z41" s="46"/>
      <c r="AA41" s="46"/>
      <c r="AB41" s="46"/>
      <c r="AC41" s="46"/>
      <c r="AD41" s="46"/>
      <c r="AE41" s="46"/>
      <c r="AF41" s="46"/>
      <c r="AG41" s="46"/>
      <c r="AH41" s="46"/>
      <c r="AI41" s="61"/>
      <c r="AJ41" s="61"/>
      <c r="AK41" s="61"/>
      <c r="AL41" s="61"/>
      <c r="AM41" s="61"/>
      <c r="AN41" s="61"/>
      <c r="AO41" s="61"/>
      <c r="AP41" s="61"/>
      <c r="AQ41" s="61"/>
    </row>
    <row r="42" spans="1:43" ht="19.5" x14ac:dyDescent="0.3">
      <c r="A42" s="34"/>
      <c r="B42" s="118"/>
      <c r="C42" s="31"/>
      <c r="D42" s="31"/>
      <c r="E42" s="31"/>
      <c r="F42" s="29"/>
      <c r="G42" s="46"/>
      <c r="H42" s="29"/>
      <c r="I42" s="32"/>
      <c r="J42" s="32"/>
      <c r="K42" s="32"/>
      <c r="L42" s="29"/>
      <c r="M42" s="46"/>
      <c r="N42" s="46"/>
      <c r="O42" s="31"/>
      <c r="P42" s="51"/>
      <c r="Q42" s="51"/>
      <c r="R42" s="51"/>
      <c r="S42" s="46"/>
      <c r="T42" s="46"/>
      <c r="U42" s="46"/>
      <c r="V42" s="52"/>
      <c r="W42" s="32"/>
      <c r="X42" s="32"/>
      <c r="Y42" s="32"/>
      <c r="Z42" s="46"/>
      <c r="AA42" s="46"/>
      <c r="AB42" s="46"/>
      <c r="AC42" s="46"/>
      <c r="AD42" s="46"/>
      <c r="AE42" s="46"/>
      <c r="AF42" s="46"/>
      <c r="AG42" s="46"/>
      <c r="AH42" s="46"/>
      <c r="AI42" s="61"/>
      <c r="AJ42" s="61"/>
      <c r="AK42" s="61"/>
      <c r="AL42" s="61"/>
      <c r="AM42" s="61"/>
      <c r="AN42" s="61"/>
      <c r="AO42" s="61"/>
      <c r="AP42" s="61"/>
      <c r="AQ42" s="61"/>
    </row>
    <row r="43" spans="1:43" ht="15.75" x14ac:dyDescent="0.25">
      <c r="A43" s="34"/>
      <c r="B43" s="35" t="s">
        <v>62</v>
      </c>
      <c r="C43" s="32"/>
      <c r="D43" s="32"/>
      <c r="E43" s="29"/>
      <c r="F43" s="34"/>
      <c r="G43" s="46"/>
      <c r="H43" s="34"/>
      <c r="I43" s="32"/>
      <c r="J43" s="32"/>
      <c r="K43" s="32"/>
      <c r="L43" s="29"/>
      <c r="M43" s="46"/>
      <c r="N43" s="46"/>
      <c r="O43" s="32"/>
      <c r="P43" s="46"/>
      <c r="Q43" s="46"/>
      <c r="R43" s="51"/>
      <c r="S43" s="46"/>
      <c r="T43" s="46"/>
      <c r="U43" s="46"/>
      <c r="V43" s="52" t="s">
        <v>47</v>
      </c>
      <c r="W43" s="32"/>
      <c r="X43" s="32"/>
      <c r="Y43" s="60"/>
      <c r="Z43" s="46"/>
      <c r="AA43" s="46"/>
      <c r="AB43" s="46"/>
      <c r="AC43" s="46"/>
      <c r="AD43" s="46"/>
      <c r="AE43" s="46"/>
      <c r="AF43" s="46"/>
      <c r="AG43" s="46"/>
      <c r="AH43" s="46"/>
      <c r="AI43" s="61"/>
      <c r="AJ43" s="61"/>
      <c r="AK43" s="61"/>
      <c r="AL43" s="61"/>
      <c r="AM43" s="61"/>
      <c r="AN43" s="61"/>
      <c r="AO43" s="61"/>
      <c r="AP43" s="61"/>
      <c r="AQ43" s="61"/>
    </row>
    <row r="44" spans="1:43" ht="15.75" x14ac:dyDescent="0.25">
      <c r="A44" s="31"/>
      <c r="B44" s="36" t="s">
        <v>63</v>
      </c>
      <c r="C44" s="32"/>
      <c r="D44" s="32"/>
      <c r="E44" s="32"/>
      <c r="F44" s="31"/>
      <c r="G44" s="32"/>
      <c r="H44" s="31"/>
      <c r="I44" s="32"/>
      <c r="J44" s="32"/>
      <c r="K44" s="32"/>
      <c r="L44" s="32"/>
      <c r="M44" s="31"/>
      <c r="N44" s="33"/>
      <c r="O44" s="32"/>
      <c r="P44" s="32"/>
      <c r="Q44" s="32"/>
      <c r="R44" s="46"/>
      <c r="S44" s="46"/>
      <c r="T44" s="46"/>
      <c r="U44" s="46"/>
      <c r="V44" s="31" t="s">
        <v>48</v>
      </c>
      <c r="W44" s="32"/>
      <c r="X44" s="32"/>
      <c r="Y44" s="32"/>
      <c r="Z44" s="46"/>
      <c r="AA44" s="46"/>
      <c r="AB44" s="46"/>
      <c r="AC44" s="46"/>
      <c r="AD44" s="46"/>
      <c r="AE44" s="46"/>
      <c r="AF44" s="46"/>
      <c r="AG44" s="46"/>
      <c r="AH44" s="46"/>
      <c r="AI44" s="61"/>
      <c r="AJ44" s="61"/>
      <c r="AK44" s="61"/>
      <c r="AL44" s="61"/>
      <c r="AM44" s="61"/>
      <c r="AN44" s="61"/>
      <c r="AO44" s="61"/>
      <c r="AP44" s="61"/>
      <c r="AQ44" s="61"/>
    </row>
    <row r="45" spans="1:43" x14ac:dyDescent="0.25">
      <c r="A45" s="37"/>
      <c r="B45" s="11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61"/>
      <c r="AJ45" s="61"/>
      <c r="AK45" s="61"/>
      <c r="AL45" s="61"/>
      <c r="AM45" s="61"/>
      <c r="AN45" s="61"/>
      <c r="AO45" s="61"/>
      <c r="AP45" s="61"/>
      <c r="AQ45" s="61"/>
    </row>
  </sheetData>
  <mergeCells count="2">
    <mergeCell ref="A1:AH1"/>
    <mergeCell ref="A2:AH2"/>
  </mergeCells>
  <printOptions horizontalCentered="1"/>
  <pageMargins left="0" right="0" top="0.7" bottom="0.63" header="0.31496062992126" footer="0.31496062992126"/>
  <pageSetup paperSize="9" scale="67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Q45"/>
  <sheetViews>
    <sheetView zoomScale="86" zoomScaleNormal="86" workbookViewId="0">
      <selection activeCell="AJ22" sqref="AJ22"/>
    </sheetView>
  </sheetViews>
  <sheetFormatPr defaultColWidth="9" defaultRowHeight="15" x14ac:dyDescent="0.25"/>
  <cols>
    <col min="1" max="1" width="5.42578125" customWidth="1"/>
    <col min="2" max="2" width="35.7109375" style="105" customWidth="1"/>
    <col min="3" max="30" width="4" customWidth="1"/>
    <col min="31" max="31" width="3.85546875" customWidth="1"/>
    <col min="32" max="32" width="4.42578125" customWidth="1"/>
    <col min="33" max="33" width="4.28515625" hidden="1" customWidth="1"/>
    <col min="34" max="34" width="14.140625" customWidth="1"/>
    <col min="35" max="35" width="3.85546875" customWidth="1"/>
    <col min="36" max="36" width="3.42578125" customWidth="1"/>
    <col min="37" max="37" width="3.140625" customWidth="1"/>
    <col min="38" max="38" width="5.140625" customWidth="1"/>
    <col min="39" max="39" width="4" customWidth="1"/>
  </cols>
  <sheetData>
    <row r="1" spans="1:43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61"/>
      <c r="AJ1" s="61"/>
      <c r="AK1" s="61"/>
      <c r="AL1" s="61"/>
      <c r="AM1" s="61"/>
      <c r="AN1" s="61"/>
      <c r="AO1" s="61"/>
      <c r="AP1" s="61"/>
      <c r="AQ1" s="61"/>
    </row>
    <row r="2" spans="1:43" ht="20.25" x14ac:dyDescent="0.25">
      <c r="A2" s="318" t="s">
        <v>86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61"/>
      <c r="AJ2" s="61"/>
      <c r="AK2" s="61"/>
      <c r="AL2" s="61"/>
      <c r="AM2" s="61"/>
      <c r="AN2" s="61"/>
      <c r="AO2" s="61"/>
      <c r="AP2" s="61"/>
      <c r="AQ2" s="61"/>
    </row>
    <row r="3" spans="1:43" ht="23.25" x14ac:dyDescent="0.25">
      <c r="A3" s="4"/>
      <c r="B3" s="130"/>
      <c r="C3" s="5"/>
      <c r="D3" s="5"/>
      <c r="E3" s="131"/>
      <c r="F3" s="5"/>
      <c r="G3" s="131"/>
      <c r="H3" s="5"/>
      <c r="I3" s="5"/>
      <c r="J3" s="5"/>
      <c r="K3" s="5"/>
      <c r="L3" s="137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/>
      <c r="AA3" s="4"/>
      <c r="AB3" s="4"/>
      <c r="AC3" s="4"/>
      <c r="AD3" s="4"/>
      <c r="AE3" s="4"/>
      <c r="AF3" s="4"/>
      <c r="AG3" s="4"/>
      <c r="AH3" s="4"/>
      <c r="AI3" s="63"/>
      <c r="AJ3" s="63"/>
      <c r="AK3" s="63"/>
      <c r="AL3" s="63"/>
      <c r="AM3" s="63"/>
      <c r="AN3" s="63"/>
      <c r="AO3" s="63"/>
      <c r="AP3" s="63"/>
      <c r="AQ3" s="63"/>
    </row>
    <row r="4" spans="1:43" ht="18.75" x14ac:dyDescent="0.25">
      <c r="A4" s="132" t="s">
        <v>2</v>
      </c>
      <c r="B4" s="133" t="s">
        <v>3</v>
      </c>
      <c r="C4" s="7">
        <v>1</v>
      </c>
      <c r="D4" s="7">
        <v>2</v>
      </c>
      <c r="E4" s="143">
        <v>3</v>
      </c>
      <c r="F4" s="7">
        <v>4</v>
      </c>
      <c r="G4" s="7">
        <v>5</v>
      </c>
      <c r="H4" s="143">
        <v>6</v>
      </c>
      <c r="I4" s="143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143">
        <v>13</v>
      </c>
      <c r="P4" s="143">
        <v>14</v>
      </c>
      <c r="Q4" s="7">
        <v>15</v>
      </c>
      <c r="R4" s="7">
        <v>16</v>
      </c>
      <c r="S4" s="143">
        <v>17</v>
      </c>
      <c r="T4" s="7">
        <v>18</v>
      </c>
      <c r="U4" s="143">
        <v>19</v>
      </c>
      <c r="V4" s="143">
        <v>20</v>
      </c>
      <c r="W4" s="143">
        <v>21</v>
      </c>
      <c r="X4" s="7">
        <v>22</v>
      </c>
      <c r="Y4" s="7">
        <v>23</v>
      </c>
      <c r="Z4" s="7">
        <v>24</v>
      </c>
      <c r="AA4" s="7">
        <v>25</v>
      </c>
      <c r="AB4" s="7">
        <v>26</v>
      </c>
      <c r="AC4" s="143">
        <v>27</v>
      </c>
      <c r="AD4" s="143">
        <v>28</v>
      </c>
      <c r="AE4" s="7">
        <v>29</v>
      </c>
      <c r="AF4" s="7">
        <v>30</v>
      </c>
      <c r="AG4" s="7">
        <v>31</v>
      </c>
      <c r="AH4" s="65" t="s">
        <v>4</v>
      </c>
      <c r="AI4" s="124" t="s">
        <v>5</v>
      </c>
      <c r="AJ4" s="124" t="s">
        <v>6</v>
      </c>
      <c r="AK4" s="124" t="s">
        <v>7</v>
      </c>
      <c r="AL4" s="124" t="s">
        <v>5</v>
      </c>
      <c r="AM4" s="124" t="s">
        <v>6</v>
      </c>
      <c r="AN4" s="124" t="s">
        <v>8</v>
      </c>
      <c r="AO4" s="124" t="s">
        <v>9</v>
      </c>
      <c r="AP4" s="124" t="s">
        <v>10</v>
      </c>
      <c r="AQ4" s="95"/>
    </row>
    <row r="5" spans="1:43" ht="18.75" x14ac:dyDescent="0.25">
      <c r="A5" s="134">
        <v>1</v>
      </c>
      <c r="B5" s="135" t="s">
        <v>66</v>
      </c>
      <c r="C5" s="7" t="s">
        <v>5</v>
      </c>
      <c r="D5" s="7" t="s">
        <v>5</v>
      </c>
      <c r="E5" s="143" t="s">
        <v>7</v>
      </c>
      <c r="F5" s="7" t="s">
        <v>5</v>
      </c>
      <c r="G5" s="7" t="s">
        <v>5</v>
      </c>
      <c r="H5" s="144" t="s">
        <v>5</v>
      </c>
      <c r="I5" s="143" t="s">
        <v>7</v>
      </c>
      <c r="J5" s="7" t="s">
        <v>5</v>
      </c>
      <c r="K5" s="7" t="s">
        <v>7</v>
      </c>
      <c r="L5" s="7" t="s">
        <v>5</v>
      </c>
      <c r="M5" s="7" t="s">
        <v>7</v>
      </c>
      <c r="N5" s="7" t="s">
        <v>5</v>
      </c>
      <c r="O5" s="144" t="s">
        <v>5</v>
      </c>
      <c r="P5" s="143" t="s">
        <v>5</v>
      </c>
      <c r="Q5" s="7" t="s">
        <v>7</v>
      </c>
      <c r="R5" s="7" t="s">
        <v>5</v>
      </c>
      <c r="S5" s="143" t="s">
        <v>7</v>
      </c>
      <c r="T5" s="7" t="s">
        <v>5</v>
      </c>
      <c r="U5" s="143" t="s">
        <v>5</v>
      </c>
      <c r="V5" s="143" t="s">
        <v>7</v>
      </c>
      <c r="W5" s="143" t="s">
        <v>7</v>
      </c>
      <c r="X5" s="7" t="s">
        <v>5</v>
      </c>
      <c r="Y5" s="7" t="s">
        <v>5</v>
      </c>
      <c r="Z5" s="7" t="s">
        <v>7</v>
      </c>
      <c r="AA5" s="7" t="s">
        <v>5</v>
      </c>
      <c r="AB5" s="7" t="s">
        <v>5</v>
      </c>
      <c r="AC5" s="144" t="s">
        <v>5</v>
      </c>
      <c r="AD5" s="143" t="s">
        <v>7</v>
      </c>
      <c r="AE5" s="7" t="s">
        <v>5</v>
      </c>
      <c r="AF5" s="7" t="s">
        <v>7</v>
      </c>
      <c r="AG5" s="7"/>
      <c r="AH5" s="126" t="s">
        <v>50</v>
      </c>
      <c r="AI5" s="124">
        <f t="shared" ref="AI5:AI21" si="0">COUNTIF($C5:$AG5,"P")</f>
        <v>19</v>
      </c>
      <c r="AJ5" s="124">
        <f t="shared" ref="AJ5:AJ21" si="1">COUNTIF($C5:$AG5,"S")</f>
        <v>0</v>
      </c>
      <c r="AK5" s="124">
        <f t="shared" ref="AK5:AK21" si="2">COUNTIF($C5:$AG5,"L")</f>
        <v>11</v>
      </c>
      <c r="AL5" s="95">
        <f>AI5*8</f>
        <v>152</v>
      </c>
      <c r="AM5" s="95">
        <f>AJ5*7</f>
        <v>0</v>
      </c>
      <c r="AN5" s="95">
        <f>AL5+AM5</f>
        <v>152</v>
      </c>
      <c r="AO5" s="95">
        <f>AN5/28</f>
        <v>5.4285714285714288</v>
      </c>
      <c r="AP5" s="95">
        <f>AN5/28</f>
        <v>5.4285714285714288</v>
      </c>
      <c r="AQ5" s="95">
        <f>12-AK5</f>
        <v>1</v>
      </c>
    </row>
    <row r="6" spans="1:43" ht="18.75" x14ac:dyDescent="0.25">
      <c r="A6" s="134">
        <v>2</v>
      </c>
      <c r="B6" s="136" t="s">
        <v>67</v>
      </c>
      <c r="C6" s="7" t="s">
        <v>7</v>
      </c>
      <c r="D6" s="144" t="s">
        <v>5</v>
      </c>
      <c r="E6" s="143" t="s">
        <v>5</v>
      </c>
      <c r="F6" s="7" t="s">
        <v>6</v>
      </c>
      <c r="G6" s="7" t="s">
        <v>7</v>
      </c>
      <c r="H6" s="143" t="s">
        <v>7</v>
      </c>
      <c r="I6" s="143" t="s">
        <v>7</v>
      </c>
      <c r="J6" s="7" t="s">
        <v>6</v>
      </c>
      <c r="K6" s="7" t="s">
        <v>7</v>
      </c>
      <c r="L6" s="7" t="s">
        <v>5</v>
      </c>
      <c r="M6" s="7" t="s">
        <v>7</v>
      </c>
      <c r="N6" s="7" t="s">
        <v>6</v>
      </c>
      <c r="O6" s="143" t="s">
        <v>7</v>
      </c>
      <c r="P6" s="144" t="s">
        <v>5</v>
      </c>
      <c r="Q6" s="7" t="s">
        <v>5</v>
      </c>
      <c r="R6" s="7" t="s">
        <v>6</v>
      </c>
      <c r="S6" s="143" t="s">
        <v>7</v>
      </c>
      <c r="T6" s="7" t="s">
        <v>5</v>
      </c>
      <c r="U6" s="144" t="s">
        <v>5</v>
      </c>
      <c r="V6" s="143" t="s">
        <v>6</v>
      </c>
      <c r="W6" s="143" t="s">
        <v>7</v>
      </c>
      <c r="X6" s="7" t="s">
        <v>5</v>
      </c>
      <c r="Y6" s="7" t="s">
        <v>5</v>
      </c>
      <c r="Z6" s="7" t="s">
        <v>6</v>
      </c>
      <c r="AA6" s="7" t="s">
        <v>7</v>
      </c>
      <c r="AB6" s="144" t="s">
        <v>5</v>
      </c>
      <c r="AC6" s="143" t="s">
        <v>5</v>
      </c>
      <c r="AD6" s="143" t="s">
        <v>6</v>
      </c>
      <c r="AE6" s="7" t="s">
        <v>7</v>
      </c>
      <c r="AF6" s="7" t="s">
        <v>5</v>
      </c>
      <c r="AG6" s="7"/>
      <c r="AH6" s="126" t="s">
        <v>50</v>
      </c>
      <c r="AI6" s="124">
        <f t="shared" si="0"/>
        <v>12</v>
      </c>
      <c r="AJ6" s="124">
        <f t="shared" si="1"/>
        <v>7</v>
      </c>
      <c r="AK6" s="124">
        <f t="shared" si="2"/>
        <v>11</v>
      </c>
      <c r="AL6" s="95">
        <f t="shared" ref="AL6:AL21" si="3">AI6*8</f>
        <v>96</v>
      </c>
      <c r="AM6" s="95">
        <f t="shared" ref="AM6:AM21" si="4">AJ6*7</f>
        <v>49</v>
      </c>
      <c r="AN6" s="95">
        <f t="shared" ref="AN6:AN21" si="5">AL6+AM6</f>
        <v>145</v>
      </c>
      <c r="AO6" s="95">
        <f t="shared" ref="AO6:AO21" si="6">AN6/30</f>
        <v>4.833333333333333</v>
      </c>
      <c r="AP6" s="95">
        <f t="shared" ref="AP6:AP21" si="7">AN6/31</f>
        <v>4.67741935483871</v>
      </c>
      <c r="AQ6" s="95">
        <f t="shared" ref="AQ6:AQ16" si="8">12-AK6</f>
        <v>1</v>
      </c>
    </row>
    <row r="7" spans="1:43" ht="18.75" x14ac:dyDescent="0.25">
      <c r="A7" s="134">
        <v>3</v>
      </c>
      <c r="B7" s="136" t="s">
        <v>68</v>
      </c>
      <c r="C7" s="7" t="s">
        <v>6</v>
      </c>
      <c r="D7" s="7" t="s">
        <v>7</v>
      </c>
      <c r="E7" s="143" t="s">
        <v>5</v>
      </c>
      <c r="F7" s="7" t="s">
        <v>5</v>
      </c>
      <c r="G7" s="7" t="s">
        <v>6</v>
      </c>
      <c r="H7" s="143" t="s">
        <v>7</v>
      </c>
      <c r="I7" s="144" t="s">
        <v>5</v>
      </c>
      <c r="J7" s="7" t="s">
        <v>5</v>
      </c>
      <c r="K7" s="7" t="s">
        <v>6</v>
      </c>
      <c r="L7" s="7" t="s">
        <v>7</v>
      </c>
      <c r="M7" s="7" t="s">
        <v>5</v>
      </c>
      <c r="N7" s="7" t="s">
        <v>5</v>
      </c>
      <c r="O7" s="143" t="s">
        <v>6</v>
      </c>
      <c r="P7" s="143" t="s">
        <v>7</v>
      </c>
      <c r="Q7" s="144" t="s">
        <v>5</v>
      </c>
      <c r="R7" s="7" t="s">
        <v>7</v>
      </c>
      <c r="S7" s="143" t="s">
        <v>6</v>
      </c>
      <c r="T7" s="7" t="s">
        <v>7</v>
      </c>
      <c r="U7" s="143" t="s">
        <v>5</v>
      </c>
      <c r="V7" s="143" t="s">
        <v>7</v>
      </c>
      <c r="W7" s="143" t="s">
        <v>6</v>
      </c>
      <c r="X7" s="7" t="s">
        <v>7</v>
      </c>
      <c r="Y7" s="7" t="s">
        <v>7</v>
      </c>
      <c r="Z7" s="144" t="s">
        <v>5</v>
      </c>
      <c r="AA7" s="7" t="s">
        <v>6</v>
      </c>
      <c r="AB7" s="7" t="s">
        <v>7</v>
      </c>
      <c r="AC7" s="143" t="s">
        <v>5</v>
      </c>
      <c r="AD7" s="144" t="s">
        <v>5</v>
      </c>
      <c r="AE7" s="7" t="s">
        <v>6</v>
      </c>
      <c r="AF7" s="7" t="s">
        <v>7</v>
      </c>
      <c r="AG7" s="7"/>
      <c r="AH7" s="126" t="s">
        <v>50</v>
      </c>
      <c r="AI7" s="124">
        <f t="shared" si="0"/>
        <v>11</v>
      </c>
      <c r="AJ7" s="124">
        <f t="shared" si="1"/>
        <v>8</v>
      </c>
      <c r="AK7" s="124">
        <f t="shared" si="2"/>
        <v>11</v>
      </c>
      <c r="AL7" s="95">
        <f t="shared" si="3"/>
        <v>88</v>
      </c>
      <c r="AM7" s="95">
        <f t="shared" si="4"/>
        <v>56</v>
      </c>
      <c r="AN7" s="95">
        <f t="shared" si="5"/>
        <v>144</v>
      </c>
      <c r="AO7" s="95">
        <f t="shared" si="6"/>
        <v>4.8</v>
      </c>
      <c r="AP7" s="95">
        <f t="shared" si="7"/>
        <v>4.645161290322581</v>
      </c>
      <c r="AQ7" s="95">
        <f t="shared" si="8"/>
        <v>1</v>
      </c>
    </row>
    <row r="8" spans="1:43" ht="18.75" x14ac:dyDescent="0.25">
      <c r="A8" s="134">
        <v>4</v>
      </c>
      <c r="B8" s="136" t="s">
        <v>69</v>
      </c>
      <c r="C8" s="7" t="s">
        <v>7</v>
      </c>
      <c r="D8" s="7" t="s">
        <v>6</v>
      </c>
      <c r="E8" s="143" t="s">
        <v>7</v>
      </c>
      <c r="F8" s="144" t="s">
        <v>5</v>
      </c>
      <c r="G8" s="7" t="s">
        <v>7</v>
      </c>
      <c r="H8" s="143" t="s">
        <v>6</v>
      </c>
      <c r="I8" s="143" t="s">
        <v>7</v>
      </c>
      <c r="J8" s="144" t="s">
        <v>5</v>
      </c>
      <c r="K8" s="7" t="s">
        <v>7</v>
      </c>
      <c r="L8" s="7" t="s">
        <v>6</v>
      </c>
      <c r="M8" s="7" t="s">
        <v>7</v>
      </c>
      <c r="N8" s="144" t="s">
        <v>5</v>
      </c>
      <c r="O8" s="143" t="s">
        <v>5</v>
      </c>
      <c r="P8" s="143" t="s">
        <v>6</v>
      </c>
      <c r="Q8" s="7" t="s">
        <v>7</v>
      </c>
      <c r="R8" s="7" t="s">
        <v>5</v>
      </c>
      <c r="S8" s="143" t="s">
        <v>5</v>
      </c>
      <c r="T8" s="7" t="s">
        <v>6</v>
      </c>
      <c r="U8" s="143" t="s">
        <v>7</v>
      </c>
      <c r="V8" s="143" t="s">
        <v>5</v>
      </c>
      <c r="W8" s="143" t="s">
        <v>7</v>
      </c>
      <c r="X8" s="7" t="s">
        <v>6</v>
      </c>
      <c r="Y8" s="7" t="s">
        <v>7</v>
      </c>
      <c r="Z8" s="7" t="s">
        <v>5</v>
      </c>
      <c r="AA8" s="7" t="s">
        <v>5</v>
      </c>
      <c r="AB8" s="7" t="s">
        <v>6</v>
      </c>
      <c r="AC8" s="143" t="s">
        <v>7</v>
      </c>
      <c r="AD8" s="143" t="s">
        <v>5</v>
      </c>
      <c r="AE8" s="144" t="s">
        <v>5</v>
      </c>
      <c r="AF8" s="7" t="s">
        <v>6</v>
      </c>
      <c r="AG8" s="7"/>
      <c r="AH8" s="126" t="s">
        <v>50</v>
      </c>
      <c r="AI8" s="124">
        <f t="shared" si="0"/>
        <v>11</v>
      </c>
      <c r="AJ8" s="124">
        <f t="shared" si="1"/>
        <v>8</v>
      </c>
      <c r="AK8" s="124">
        <f t="shared" si="2"/>
        <v>11</v>
      </c>
      <c r="AL8" s="95">
        <f t="shared" si="3"/>
        <v>88</v>
      </c>
      <c r="AM8" s="95">
        <f t="shared" si="4"/>
        <v>56</v>
      </c>
      <c r="AN8" s="95">
        <f t="shared" si="5"/>
        <v>144</v>
      </c>
      <c r="AO8" s="95">
        <f t="shared" si="6"/>
        <v>4.8</v>
      </c>
      <c r="AP8" s="95">
        <f t="shared" si="7"/>
        <v>4.645161290322581</v>
      </c>
      <c r="AQ8" s="95">
        <f t="shared" si="8"/>
        <v>1</v>
      </c>
    </row>
    <row r="9" spans="1:43" ht="18.75" x14ac:dyDescent="0.25">
      <c r="A9" s="134">
        <v>5</v>
      </c>
      <c r="B9" s="136" t="s">
        <v>70</v>
      </c>
      <c r="C9" s="7" t="s">
        <v>5</v>
      </c>
      <c r="D9" s="7" t="s">
        <v>7</v>
      </c>
      <c r="E9" s="143" t="s">
        <v>6</v>
      </c>
      <c r="F9" s="7" t="s">
        <v>7</v>
      </c>
      <c r="G9" s="7" t="s">
        <v>5</v>
      </c>
      <c r="H9" s="143" t="s">
        <v>7</v>
      </c>
      <c r="I9" s="143" t="s">
        <v>6</v>
      </c>
      <c r="J9" s="7" t="s">
        <v>7</v>
      </c>
      <c r="K9" s="7" t="s">
        <v>5</v>
      </c>
      <c r="L9" s="7" t="s">
        <v>7</v>
      </c>
      <c r="M9" s="7" t="s">
        <v>6</v>
      </c>
      <c r="N9" s="7" t="s">
        <v>7</v>
      </c>
      <c r="O9" s="143" t="s">
        <v>5</v>
      </c>
      <c r="P9" s="143" t="s">
        <v>7</v>
      </c>
      <c r="Q9" s="7" t="s">
        <v>6</v>
      </c>
      <c r="R9" s="7" t="s">
        <v>7</v>
      </c>
      <c r="S9" s="144" t="s">
        <v>5</v>
      </c>
      <c r="T9" s="7" t="s">
        <v>5</v>
      </c>
      <c r="U9" s="143" t="s">
        <v>6</v>
      </c>
      <c r="V9" s="143" t="s">
        <v>7</v>
      </c>
      <c r="W9" s="143" t="s">
        <v>5</v>
      </c>
      <c r="X9" s="144" t="s">
        <v>5</v>
      </c>
      <c r="Y9" s="7" t="s">
        <v>6</v>
      </c>
      <c r="Z9" s="7" t="s">
        <v>7</v>
      </c>
      <c r="AA9" s="144" t="s">
        <v>5</v>
      </c>
      <c r="AB9" s="7" t="s">
        <v>5</v>
      </c>
      <c r="AC9" s="143" t="s">
        <v>6</v>
      </c>
      <c r="AD9" s="143" t="s">
        <v>7</v>
      </c>
      <c r="AE9" s="7" t="s">
        <v>16</v>
      </c>
      <c r="AF9" s="7" t="s">
        <v>6</v>
      </c>
      <c r="AG9" s="7"/>
      <c r="AH9" s="126" t="s">
        <v>50</v>
      </c>
      <c r="AI9" s="124">
        <f t="shared" si="0"/>
        <v>10</v>
      </c>
      <c r="AJ9" s="124">
        <f t="shared" si="1"/>
        <v>8</v>
      </c>
      <c r="AK9" s="124">
        <f t="shared" si="2"/>
        <v>11</v>
      </c>
      <c r="AL9" s="95">
        <f t="shared" si="3"/>
        <v>80</v>
      </c>
      <c r="AM9" s="95">
        <f t="shared" si="4"/>
        <v>56</v>
      </c>
      <c r="AN9" s="95">
        <f t="shared" si="5"/>
        <v>136</v>
      </c>
      <c r="AO9" s="95">
        <f t="shared" si="6"/>
        <v>4.5333333333333332</v>
      </c>
      <c r="AP9" s="95">
        <f t="shared" si="7"/>
        <v>4.387096774193548</v>
      </c>
      <c r="AQ9" s="95">
        <f t="shared" si="8"/>
        <v>1</v>
      </c>
    </row>
    <row r="10" spans="1:43" ht="20.25" customHeight="1" x14ac:dyDescent="0.25">
      <c r="A10" s="134">
        <v>6</v>
      </c>
      <c r="B10" s="136" t="s">
        <v>71</v>
      </c>
      <c r="C10" s="144" t="s">
        <v>5</v>
      </c>
      <c r="D10" s="7" t="s">
        <v>6</v>
      </c>
      <c r="E10" s="143" t="s">
        <v>7</v>
      </c>
      <c r="F10" s="7" t="s">
        <v>5</v>
      </c>
      <c r="G10" s="7" t="s">
        <v>6</v>
      </c>
      <c r="H10" s="143" t="s">
        <v>7</v>
      </c>
      <c r="I10" s="143" t="s">
        <v>5</v>
      </c>
      <c r="J10" s="7" t="s">
        <v>7</v>
      </c>
      <c r="K10" s="144" t="s">
        <v>5</v>
      </c>
      <c r="L10" s="7" t="s">
        <v>6</v>
      </c>
      <c r="M10" s="7" t="s">
        <v>5</v>
      </c>
      <c r="N10" s="7" t="s">
        <v>7</v>
      </c>
      <c r="O10" s="143" t="s">
        <v>7</v>
      </c>
      <c r="P10" s="143" t="s">
        <v>6</v>
      </c>
      <c r="Q10" s="7" t="s">
        <v>7</v>
      </c>
      <c r="R10" s="144" t="s">
        <v>5</v>
      </c>
      <c r="S10" s="143" t="s">
        <v>5</v>
      </c>
      <c r="T10" s="7" t="s">
        <v>6</v>
      </c>
      <c r="U10" s="143" t="s">
        <v>7</v>
      </c>
      <c r="V10" s="143" t="s">
        <v>5</v>
      </c>
      <c r="W10" s="144" t="s">
        <v>5</v>
      </c>
      <c r="X10" s="7" t="s">
        <v>6</v>
      </c>
      <c r="Y10" s="7" t="s">
        <v>7</v>
      </c>
      <c r="Z10" s="7" t="s">
        <v>5</v>
      </c>
      <c r="AA10" s="7" t="s">
        <v>7</v>
      </c>
      <c r="AB10" s="7" t="s">
        <v>6</v>
      </c>
      <c r="AC10" s="143" t="s">
        <v>7</v>
      </c>
      <c r="AD10" s="143" t="s">
        <v>5</v>
      </c>
      <c r="AE10" s="7" t="s">
        <v>6</v>
      </c>
      <c r="AF10" s="7" t="s">
        <v>7</v>
      </c>
      <c r="AG10" s="7"/>
      <c r="AH10" s="126" t="s">
        <v>50</v>
      </c>
      <c r="AI10" s="124">
        <f t="shared" si="0"/>
        <v>11</v>
      </c>
      <c r="AJ10" s="124">
        <f t="shared" si="1"/>
        <v>8</v>
      </c>
      <c r="AK10" s="124">
        <f t="shared" si="2"/>
        <v>11</v>
      </c>
      <c r="AL10" s="95">
        <f t="shared" si="3"/>
        <v>88</v>
      </c>
      <c r="AM10" s="95">
        <f t="shared" si="4"/>
        <v>56</v>
      </c>
      <c r="AN10" s="95">
        <f t="shared" si="5"/>
        <v>144</v>
      </c>
      <c r="AO10" s="95">
        <f t="shared" si="6"/>
        <v>4.8</v>
      </c>
      <c r="AP10" s="95">
        <f t="shared" si="7"/>
        <v>4.645161290322581</v>
      </c>
      <c r="AQ10" s="95">
        <f t="shared" si="8"/>
        <v>1</v>
      </c>
    </row>
    <row r="11" spans="1:43" ht="18.75" x14ac:dyDescent="0.25">
      <c r="A11" s="134">
        <v>7</v>
      </c>
      <c r="B11" s="136" t="s">
        <v>72</v>
      </c>
      <c r="C11" s="7" t="s">
        <v>6</v>
      </c>
      <c r="D11" s="7" t="s">
        <v>7</v>
      </c>
      <c r="E11" s="143" t="s">
        <v>7</v>
      </c>
      <c r="F11" s="7" t="s">
        <v>5</v>
      </c>
      <c r="G11" s="144" t="s">
        <v>5</v>
      </c>
      <c r="H11" s="143" t="s">
        <v>6</v>
      </c>
      <c r="I11" s="143" t="s">
        <v>7</v>
      </c>
      <c r="J11" s="7" t="s">
        <v>5</v>
      </c>
      <c r="K11" s="7" t="s">
        <v>6</v>
      </c>
      <c r="L11" s="7" t="s">
        <v>7</v>
      </c>
      <c r="M11" s="144" t="s">
        <v>5</v>
      </c>
      <c r="N11" s="7" t="s">
        <v>5</v>
      </c>
      <c r="O11" s="143" t="s">
        <v>6</v>
      </c>
      <c r="P11" s="143" t="s">
        <v>7</v>
      </c>
      <c r="Q11" s="7" t="s">
        <v>5</v>
      </c>
      <c r="R11" s="7" t="s">
        <v>7</v>
      </c>
      <c r="S11" s="143" t="s">
        <v>6</v>
      </c>
      <c r="T11" s="7" t="s">
        <v>7</v>
      </c>
      <c r="U11" s="143" t="s">
        <v>7</v>
      </c>
      <c r="V11" s="144" t="s">
        <v>5</v>
      </c>
      <c r="W11" s="143" t="s">
        <v>6</v>
      </c>
      <c r="X11" s="7" t="s">
        <v>7</v>
      </c>
      <c r="Y11" s="144" t="s">
        <v>5</v>
      </c>
      <c r="Z11" s="7" t="s">
        <v>7</v>
      </c>
      <c r="AA11" s="7" t="s">
        <v>6</v>
      </c>
      <c r="AB11" s="7" t="s">
        <v>16</v>
      </c>
      <c r="AC11" s="143" t="s">
        <v>16</v>
      </c>
      <c r="AD11" s="143" t="s">
        <v>16</v>
      </c>
      <c r="AE11" s="7" t="s">
        <v>16</v>
      </c>
      <c r="AF11" s="7" t="s">
        <v>7</v>
      </c>
      <c r="AG11" s="7"/>
      <c r="AH11" s="126" t="s">
        <v>50</v>
      </c>
      <c r="AI11" s="124">
        <f t="shared" si="0"/>
        <v>8</v>
      </c>
      <c r="AJ11" s="124">
        <f t="shared" si="1"/>
        <v>7</v>
      </c>
      <c r="AK11" s="124">
        <f t="shared" si="2"/>
        <v>11</v>
      </c>
      <c r="AL11" s="95">
        <f t="shared" si="3"/>
        <v>64</v>
      </c>
      <c r="AM11" s="95">
        <f t="shared" si="4"/>
        <v>49</v>
      </c>
      <c r="AN11" s="95">
        <f t="shared" si="5"/>
        <v>113</v>
      </c>
      <c r="AO11" s="95">
        <f t="shared" si="6"/>
        <v>3.7666666666666666</v>
      </c>
      <c r="AP11" s="95">
        <f t="shared" si="7"/>
        <v>3.6451612903225805</v>
      </c>
      <c r="AQ11" s="95">
        <f t="shared" si="8"/>
        <v>1</v>
      </c>
    </row>
    <row r="12" spans="1:43" ht="20.25" customHeight="1" x14ac:dyDescent="0.25">
      <c r="A12" s="134">
        <v>8</v>
      </c>
      <c r="B12" s="136" t="s">
        <v>52</v>
      </c>
      <c r="C12" s="7" t="s">
        <v>7</v>
      </c>
      <c r="D12" s="7" t="s">
        <v>5</v>
      </c>
      <c r="E12" s="144" t="s">
        <v>5</v>
      </c>
      <c r="F12" s="7" t="s">
        <v>6</v>
      </c>
      <c r="G12" s="7" t="s">
        <v>7</v>
      </c>
      <c r="H12" s="143" t="s">
        <v>5</v>
      </c>
      <c r="I12" s="143" t="s">
        <v>7</v>
      </c>
      <c r="J12" s="7" t="s">
        <v>6</v>
      </c>
      <c r="K12" s="7" t="s">
        <v>7</v>
      </c>
      <c r="L12" s="144" t="s">
        <v>5</v>
      </c>
      <c r="M12" s="7" t="s">
        <v>5</v>
      </c>
      <c r="N12" s="7" t="s">
        <v>6</v>
      </c>
      <c r="O12" s="143" t="s">
        <v>7</v>
      </c>
      <c r="P12" s="143" t="s">
        <v>5</v>
      </c>
      <c r="Q12" s="7" t="s">
        <v>5</v>
      </c>
      <c r="R12" s="7" t="s">
        <v>6</v>
      </c>
      <c r="S12" s="143" t="s">
        <v>7</v>
      </c>
      <c r="T12" s="144" t="s">
        <v>5</v>
      </c>
      <c r="U12" s="143" t="s">
        <v>5</v>
      </c>
      <c r="V12" s="143" t="s">
        <v>6</v>
      </c>
      <c r="W12" s="143" t="s">
        <v>7</v>
      </c>
      <c r="X12" s="7" t="s">
        <v>5</v>
      </c>
      <c r="Y12" s="7" t="s">
        <v>7</v>
      </c>
      <c r="Z12" s="7" t="s">
        <v>6</v>
      </c>
      <c r="AA12" s="7" t="s">
        <v>7</v>
      </c>
      <c r="AB12" s="7" t="s">
        <v>5</v>
      </c>
      <c r="AC12" s="143" t="s">
        <v>7</v>
      </c>
      <c r="AD12" s="143" t="s">
        <v>6</v>
      </c>
      <c r="AE12" s="7" t="s">
        <v>7</v>
      </c>
      <c r="AF12" s="144" t="s">
        <v>5</v>
      </c>
      <c r="AG12" s="7"/>
      <c r="AH12" s="126" t="s">
        <v>50</v>
      </c>
      <c r="AI12" s="124">
        <f t="shared" si="0"/>
        <v>12</v>
      </c>
      <c r="AJ12" s="124">
        <f t="shared" si="1"/>
        <v>7</v>
      </c>
      <c r="AK12" s="124">
        <f t="shared" si="2"/>
        <v>11</v>
      </c>
      <c r="AL12" s="95">
        <f t="shared" ref="AL12:AL13" si="9">AI12*8</f>
        <v>96</v>
      </c>
      <c r="AM12" s="95">
        <f t="shared" ref="AM12:AM13" si="10">AJ12*7</f>
        <v>49</v>
      </c>
      <c r="AN12" s="95">
        <f t="shared" ref="AN12:AN13" si="11">AL12+AM12</f>
        <v>145</v>
      </c>
      <c r="AO12" s="95">
        <f t="shared" ref="AO12:AO13" si="12">AN12/30</f>
        <v>4.833333333333333</v>
      </c>
      <c r="AP12" s="95">
        <f t="shared" ref="AP12:AP13" si="13">AN12/31</f>
        <v>4.67741935483871</v>
      </c>
      <c r="AQ12" s="95">
        <f t="shared" si="8"/>
        <v>1</v>
      </c>
    </row>
    <row r="13" spans="1:43" ht="20.25" customHeight="1" x14ac:dyDescent="0.25">
      <c r="A13" s="134">
        <v>9</v>
      </c>
      <c r="B13" s="136" t="s">
        <v>53</v>
      </c>
      <c r="C13" s="7" t="s">
        <v>5</v>
      </c>
      <c r="D13" s="7" t="s">
        <v>5</v>
      </c>
      <c r="E13" s="143" t="s">
        <v>6</v>
      </c>
      <c r="F13" s="7" t="s">
        <v>7</v>
      </c>
      <c r="G13" s="7" t="s">
        <v>5</v>
      </c>
      <c r="H13" s="143" t="s">
        <v>5</v>
      </c>
      <c r="I13" s="143" t="s">
        <v>6</v>
      </c>
      <c r="J13" s="7" t="s">
        <v>7</v>
      </c>
      <c r="K13" s="7" t="s">
        <v>5</v>
      </c>
      <c r="L13" s="7" t="s">
        <v>5</v>
      </c>
      <c r="M13" s="7" t="s">
        <v>6</v>
      </c>
      <c r="N13" s="7" t="s">
        <v>7</v>
      </c>
      <c r="O13" s="143" t="s">
        <v>5</v>
      </c>
      <c r="P13" s="143" t="s">
        <v>7</v>
      </c>
      <c r="Q13" s="7" t="s">
        <v>6</v>
      </c>
      <c r="R13" s="7" t="s">
        <v>7</v>
      </c>
      <c r="S13" s="143" t="s">
        <v>5</v>
      </c>
      <c r="T13" s="7" t="s">
        <v>7</v>
      </c>
      <c r="U13" s="143" t="s">
        <v>6</v>
      </c>
      <c r="V13" s="143" t="s">
        <v>7</v>
      </c>
      <c r="W13" s="143" t="s">
        <v>5</v>
      </c>
      <c r="X13" s="7" t="s">
        <v>7</v>
      </c>
      <c r="Y13" s="7" t="s">
        <v>6</v>
      </c>
      <c r="Z13" s="7" t="s">
        <v>7</v>
      </c>
      <c r="AA13" s="7" t="s">
        <v>5</v>
      </c>
      <c r="AB13" s="7" t="s">
        <v>7</v>
      </c>
      <c r="AC13" s="143" t="s">
        <v>6</v>
      </c>
      <c r="AD13" s="143" t="s">
        <v>7</v>
      </c>
      <c r="AE13" s="7" t="s">
        <v>5</v>
      </c>
      <c r="AF13" s="7" t="s">
        <v>5</v>
      </c>
      <c r="AG13" s="7"/>
      <c r="AH13" s="126" t="s">
        <v>12</v>
      </c>
      <c r="AI13" s="124">
        <f t="shared" si="0"/>
        <v>12</v>
      </c>
      <c r="AJ13" s="124">
        <f t="shared" si="1"/>
        <v>7</v>
      </c>
      <c r="AK13" s="124">
        <f t="shared" si="2"/>
        <v>11</v>
      </c>
      <c r="AL13" s="95">
        <f t="shared" si="9"/>
        <v>96</v>
      </c>
      <c r="AM13" s="95">
        <f t="shared" si="10"/>
        <v>49</v>
      </c>
      <c r="AN13" s="95">
        <f t="shared" si="11"/>
        <v>145</v>
      </c>
      <c r="AO13" s="95">
        <f t="shared" si="12"/>
        <v>4.833333333333333</v>
      </c>
      <c r="AP13" s="95">
        <f t="shared" si="13"/>
        <v>4.67741935483871</v>
      </c>
      <c r="AQ13" s="95">
        <f t="shared" si="8"/>
        <v>1</v>
      </c>
    </row>
    <row r="14" spans="1:43" ht="18.75" x14ac:dyDescent="0.25">
      <c r="A14" s="134">
        <v>10</v>
      </c>
      <c r="B14" s="136" t="s">
        <v>73</v>
      </c>
      <c r="C14" s="7" t="s">
        <v>5</v>
      </c>
      <c r="D14" s="7" t="s">
        <v>5</v>
      </c>
      <c r="E14" s="143" t="s">
        <v>7</v>
      </c>
      <c r="F14" s="7" t="s">
        <v>16</v>
      </c>
      <c r="G14" s="7" t="s">
        <v>16</v>
      </c>
      <c r="H14" s="143" t="s">
        <v>7</v>
      </c>
      <c r="I14" s="143" t="s">
        <v>7</v>
      </c>
      <c r="J14" s="7" t="s">
        <v>7</v>
      </c>
      <c r="K14" s="7" t="s">
        <v>5</v>
      </c>
      <c r="L14" s="7" t="s">
        <v>5</v>
      </c>
      <c r="M14" s="7" t="s">
        <v>5</v>
      </c>
      <c r="N14" s="7" t="s">
        <v>5</v>
      </c>
      <c r="O14" s="143" t="s">
        <v>7</v>
      </c>
      <c r="P14" s="143" t="s">
        <v>7</v>
      </c>
      <c r="Q14" s="7" t="s">
        <v>5</v>
      </c>
      <c r="R14" s="7" t="s">
        <v>5</v>
      </c>
      <c r="S14" s="143" t="s">
        <v>7</v>
      </c>
      <c r="T14" s="7" t="s">
        <v>5</v>
      </c>
      <c r="U14" s="143" t="s">
        <v>7</v>
      </c>
      <c r="V14" s="143" t="s">
        <v>7</v>
      </c>
      <c r="W14" s="143" t="s">
        <v>7</v>
      </c>
      <c r="X14" s="7" t="s">
        <v>5</v>
      </c>
      <c r="Y14" s="7" t="s">
        <v>5</v>
      </c>
      <c r="Z14" s="7" t="s">
        <v>5</v>
      </c>
      <c r="AA14" s="7" t="s">
        <v>5</v>
      </c>
      <c r="AB14" s="7" t="s">
        <v>5</v>
      </c>
      <c r="AC14" s="143" t="s">
        <v>5</v>
      </c>
      <c r="AD14" s="143" t="s">
        <v>7</v>
      </c>
      <c r="AE14" s="7" t="s">
        <v>5</v>
      </c>
      <c r="AF14" s="7" t="s">
        <v>5</v>
      </c>
      <c r="AG14" s="7"/>
      <c r="AH14" s="126" t="s">
        <v>50</v>
      </c>
      <c r="AI14" s="124">
        <f t="shared" si="0"/>
        <v>17</v>
      </c>
      <c r="AJ14" s="124">
        <f t="shared" si="1"/>
        <v>0</v>
      </c>
      <c r="AK14" s="124">
        <f t="shared" si="2"/>
        <v>11</v>
      </c>
      <c r="AL14" s="95">
        <f t="shared" si="3"/>
        <v>136</v>
      </c>
      <c r="AM14" s="95">
        <f t="shared" si="4"/>
        <v>0</v>
      </c>
      <c r="AN14" s="95">
        <f t="shared" si="5"/>
        <v>136</v>
      </c>
      <c r="AO14" s="95">
        <f t="shared" si="6"/>
        <v>4.5333333333333332</v>
      </c>
      <c r="AP14" s="95">
        <f t="shared" si="7"/>
        <v>4.387096774193548</v>
      </c>
      <c r="AQ14" s="95">
        <f t="shared" si="8"/>
        <v>1</v>
      </c>
    </row>
    <row r="15" spans="1:43" ht="18.75" x14ac:dyDescent="0.25">
      <c r="A15" s="134">
        <v>11</v>
      </c>
      <c r="B15" s="136" t="s">
        <v>75</v>
      </c>
      <c r="C15" s="7" t="s">
        <v>5</v>
      </c>
      <c r="D15" s="7" t="s">
        <v>5</v>
      </c>
      <c r="E15" s="143" t="s">
        <v>5</v>
      </c>
      <c r="F15" s="7" t="s">
        <v>5</v>
      </c>
      <c r="G15" s="7" t="s">
        <v>5</v>
      </c>
      <c r="H15" s="143" t="s">
        <v>7</v>
      </c>
      <c r="I15" s="143" t="s">
        <v>7</v>
      </c>
      <c r="J15" s="7" t="s">
        <v>5</v>
      </c>
      <c r="K15" s="7" t="s">
        <v>5</v>
      </c>
      <c r="L15" s="7" t="s">
        <v>5</v>
      </c>
      <c r="M15" s="7" t="s">
        <v>5</v>
      </c>
      <c r="N15" s="7" t="s">
        <v>5</v>
      </c>
      <c r="O15" s="143" t="s">
        <v>7</v>
      </c>
      <c r="P15" s="143" t="s">
        <v>7</v>
      </c>
      <c r="Q15" s="7" t="s">
        <v>7</v>
      </c>
      <c r="R15" s="7" t="s">
        <v>5</v>
      </c>
      <c r="S15" s="143" t="s">
        <v>7</v>
      </c>
      <c r="T15" s="7" t="s">
        <v>5</v>
      </c>
      <c r="U15" s="143" t="s">
        <v>7</v>
      </c>
      <c r="V15" s="143" t="s">
        <v>7</v>
      </c>
      <c r="W15" s="143" t="s">
        <v>7</v>
      </c>
      <c r="X15" s="7" t="s">
        <v>5</v>
      </c>
      <c r="Y15" s="7" t="s">
        <v>5</v>
      </c>
      <c r="Z15" s="7" t="s">
        <v>5</v>
      </c>
      <c r="AA15" s="7" t="s">
        <v>5</v>
      </c>
      <c r="AB15" s="7" t="s">
        <v>5</v>
      </c>
      <c r="AC15" s="143" t="s">
        <v>7</v>
      </c>
      <c r="AD15" s="143" t="s">
        <v>7</v>
      </c>
      <c r="AE15" s="7" t="s">
        <v>5</v>
      </c>
      <c r="AF15" s="7" t="s">
        <v>5</v>
      </c>
      <c r="AG15" s="7"/>
      <c r="AH15" s="126" t="s">
        <v>50</v>
      </c>
      <c r="AI15" s="124">
        <f t="shared" si="0"/>
        <v>19</v>
      </c>
      <c r="AJ15" s="124">
        <f t="shared" si="1"/>
        <v>0</v>
      </c>
      <c r="AK15" s="124">
        <f t="shared" si="2"/>
        <v>11</v>
      </c>
      <c r="AL15" s="95">
        <f t="shared" si="3"/>
        <v>152</v>
      </c>
      <c r="AM15" s="95">
        <f t="shared" si="4"/>
        <v>0</v>
      </c>
      <c r="AN15" s="95">
        <f t="shared" si="5"/>
        <v>152</v>
      </c>
      <c r="AO15" s="95">
        <f t="shared" si="6"/>
        <v>5.0666666666666664</v>
      </c>
      <c r="AP15" s="95">
        <f t="shared" si="7"/>
        <v>4.903225806451613</v>
      </c>
      <c r="AQ15" s="95">
        <f t="shared" si="8"/>
        <v>1</v>
      </c>
    </row>
    <row r="16" spans="1:43" ht="18.75" x14ac:dyDescent="0.25">
      <c r="A16" s="134">
        <v>12</v>
      </c>
      <c r="B16" s="136" t="s">
        <v>76</v>
      </c>
      <c r="C16" s="7" t="s">
        <v>5</v>
      </c>
      <c r="D16" s="7" t="s">
        <v>5</v>
      </c>
      <c r="E16" s="143" t="s">
        <v>7</v>
      </c>
      <c r="F16" s="7" t="s">
        <v>5</v>
      </c>
      <c r="G16" s="7" t="s">
        <v>5</v>
      </c>
      <c r="H16" s="143" t="s">
        <v>5</v>
      </c>
      <c r="I16" s="143" t="s">
        <v>7</v>
      </c>
      <c r="J16" s="7" t="s">
        <v>5</v>
      </c>
      <c r="K16" s="7" t="s">
        <v>7</v>
      </c>
      <c r="L16" s="7" t="s">
        <v>5</v>
      </c>
      <c r="M16" s="7" t="s">
        <v>5</v>
      </c>
      <c r="N16" s="7" t="s">
        <v>5</v>
      </c>
      <c r="O16" s="143" t="s">
        <v>7</v>
      </c>
      <c r="P16" s="143" t="s">
        <v>7</v>
      </c>
      <c r="Q16" s="7" t="s">
        <v>5</v>
      </c>
      <c r="R16" s="7" t="s">
        <v>5</v>
      </c>
      <c r="S16" s="143" t="s">
        <v>7</v>
      </c>
      <c r="T16" s="7" t="s">
        <v>5</v>
      </c>
      <c r="U16" s="143" t="s">
        <v>7</v>
      </c>
      <c r="V16" s="143" t="s">
        <v>7</v>
      </c>
      <c r="W16" s="143" t="s">
        <v>7</v>
      </c>
      <c r="X16" s="7" t="s">
        <v>5</v>
      </c>
      <c r="Y16" s="7" t="s">
        <v>5</v>
      </c>
      <c r="Z16" s="7" t="s">
        <v>5</v>
      </c>
      <c r="AA16" s="7" t="s">
        <v>5</v>
      </c>
      <c r="AB16" s="7" t="s">
        <v>5</v>
      </c>
      <c r="AC16" s="143" t="s">
        <v>7</v>
      </c>
      <c r="AD16" s="143" t="s">
        <v>7</v>
      </c>
      <c r="AE16" s="7" t="s">
        <v>5</v>
      </c>
      <c r="AF16" s="7" t="s">
        <v>5</v>
      </c>
      <c r="AG16" s="7"/>
      <c r="AH16" s="126" t="s">
        <v>12</v>
      </c>
      <c r="AI16" s="124">
        <f t="shared" si="0"/>
        <v>19</v>
      </c>
      <c r="AJ16" s="124">
        <f t="shared" si="1"/>
        <v>0</v>
      </c>
      <c r="AK16" s="124">
        <f t="shared" si="2"/>
        <v>11</v>
      </c>
      <c r="AL16" s="95">
        <f t="shared" si="3"/>
        <v>152</v>
      </c>
      <c r="AM16" s="95">
        <f t="shared" si="4"/>
        <v>0</v>
      </c>
      <c r="AN16" s="95">
        <f t="shared" si="5"/>
        <v>152</v>
      </c>
      <c r="AO16" s="95">
        <f t="shared" si="6"/>
        <v>5.0666666666666664</v>
      </c>
      <c r="AP16" s="95">
        <f t="shared" si="7"/>
        <v>4.903225806451613</v>
      </c>
      <c r="AQ16" s="95">
        <f t="shared" si="8"/>
        <v>1</v>
      </c>
    </row>
    <row r="17" spans="1:43" ht="20.25" customHeight="1" x14ac:dyDescent="0.25">
      <c r="A17" s="134">
        <v>13</v>
      </c>
      <c r="B17" s="136" t="s">
        <v>51</v>
      </c>
      <c r="C17" s="7" t="s">
        <v>5</v>
      </c>
      <c r="D17" s="7" t="s">
        <v>5</v>
      </c>
      <c r="E17" s="143" t="s">
        <v>7</v>
      </c>
      <c r="F17" s="7" t="s">
        <v>5</v>
      </c>
      <c r="G17" s="7" t="s">
        <v>5</v>
      </c>
      <c r="H17" s="143" t="s">
        <v>7</v>
      </c>
      <c r="I17" s="143" t="s">
        <v>7</v>
      </c>
      <c r="J17" s="7" t="s">
        <v>5</v>
      </c>
      <c r="K17" s="7" t="s">
        <v>5</v>
      </c>
      <c r="L17" s="7" t="s">
        <v>5</v>
      </c>
      <c r="M17" s="7" t="s">
        <v>7</v>
      </c>
      <c r="N17" s="7" t="s">
        <v>5</v>
      </c>
      <c r="O17" s="143" t="s">
        <v>5</v>
      </c>
      <c r="P17" s="143" t="s">
        <v>7</v>
      </c>
      <c r="Q17" s="7" t="s">
        <v>5</v>
      </c>
      <c r="R17" s="7" t="s">
        <v>5</v>
      </c>
      <c r="S17" s="143" t="s">
        <v>7</v>
      </c>
      <c r="T17" s="7" t="s">
        <v>5</v>
      </c>
      <c r="U17" s="143" t="s">
        <v>7</v>
      </c>
      <c r="V17" s="143" t="s">
        <v>7</v>
      </c>
      <c r="W17" s="143" t="s">
        <v>7</v>
      </c>
      <c r="X17" s="7" t="s">
        <v>5</v>
      </c>
      <c r="Y17" s="7" t="s">
        <v>5</v>
      </c>
      <c r="Z17" s="7" t="s">
        <v>5</v>
      </c>
      <c r="AA17" s="7" t="s">
        <v>5</v>
      </c>
      <c r="AB17" s="7" t="s">
        <v>5</v>
      </c>
      <c r="AC17" s="143" t="s">
        <v>7</v>
      </c>
      <c r="AD17" s="143" t="s">
        <v>7</v>
      </c>
      <c r="AE17" s="7" t="s">
        <v>5</v>
      </c>
      <c r="AF17" s="7" t="s">
        <v>5</v>
      </c>
      <c r="AG17" s="7"/>
      <c r="AH17" s="126" t="s">
        <v>12</v>
      </c>
      <c r="AI17" s="124">
        <f t="shared" si="0"/>
        <v>19</v>
      </c>
      <c r="AJ17" s="124">
        <f t="shared" si="1"/>
        <v>0</v>
      </c>
      <c r="AK17" s="124">
        <f t="shared" si="2"/>
        <v>11</v>
      </c>
      <c r="AL17" s="95">
        <f t="shared" si="3"/>
        <v>152</v>
      </c>
      <c r="AM17" s="95">
        <f t="shared" si="4"/>
        <v>0</v>
      </c>
      <c r="AN17" s="95">
        <f t="shared" si="5"/>
        <v>152</v>
      </c>
      <c r="AO17" s="95">
        <f t="shared" si="6"/>
        <v>5.0666666666666664</v>
      </c>
      <c r="AP17" s="95">
        <f t="shared" si="7"/>
        <v>4.903225806451613</v>
      </c>
      <c r="AQ17" s="95"/>
    </row>
    <row r="18" spans="1:43" ht="20.25" customHeight="1" x14ac:dyDescent="0.25">
      <c r="A18" s="134">
        <v>14</v>
      </c>
      <c r="B18" s="136" t="s">
        <v>78</v>
      </c>
      <c r="C18" s="7" t="s">
        <v>5</v>
      </c>
      <c r="D18" s="7" t="s">
        <v>7</v>
      </c>
      <c r="E18" s="143" t="s">
        <v>7</v>
      </c>
      <c r="F18" s="7" t="s">
        <v>5</v>
      </c>
      <c r="G18" s="7" t="s">
        <v>5</v>
      </c>
      <c r="H18" s="143" t="s">
        <v>7</v>
      </c>
      <c r="I18" s="143" t="s">
        <v>7</v>
      </c>
      <c r="J18" s="7" t="s">
        <v>5</v>
      </c>
      <c r="K18" s="7" t="s">
        <v>5</v>
      </c>
      <c r="L18" s="7" t="s">
        <v>5</v>
      </c>
      <c r="M18" s="7" t="s">
        <v>5</v>
      </c>
      <c r="N18" s="7" t="s">
        <v>5</v>
      </c>
      <c r="O18" s="143" t="s">
        <v>7</v>
      </c>
      <c r="P18" s="143" t="s">
        <v>7</v>
      </c>
      <c r="Q18" s="7" t="s">
        <v>5</v>
      </c>
      <c r="R18" s="7" t="s">
        <v>5</v>
      </c>
      <c r="S18" s="143" t="s">
        <v>7</v>
      </c>
      <c r="T18" s="7" t="s">
        <v>5</v>
      </c>
      <c r="U18" s="143" t="s">
        <v>7</v>
      </c>
      <c r="V18" s="143" t="s">
        <v>5</v>
      </c>
      <c r="W18" s="143" t="s">
        <v>7</v>
      </c>
      <c r="X18" s="7" t="s">
        <v>5</v>
      </c>
      <c r="Y18" s="7" t="s">
        <v>5</v>
      </c>
      <c r="Z18" s="7" t="s">
        <v>5</v>
      </c>
      <c r="AA18" s="7" t="s">
        <v>5</v>
      </c>
      <c r="AB18" s="7" t="s">
        <v>5</v>
      </c>
      <c r="AC18" s="143" t="s">
        <v>7</v>
      </c>
      <c r="AD18" s="143" t="s">
        <v>7</v>
      </c>
      <c r="AE18" s="7" t="s">
        <v>5</v>
      </c>
      <c r="AF18" s="7" t="s">
        <v>5</v>
      </c>
      <c r="AG18" s="7"/>
      <c r="AH18" s="126" t="s">
        <v>12</v>
      </c>
      <c r="AI18" s="124">
        <f t="shared" si="0"/>
        <v>19</v>
      </c>
      <c r="AJ18" s="124">
        <f t="shared" si="1"/>
        <v>0</v>
      </c>
      <c r="AK18" s="124">
        <f t="shared" si="2"/>
        <v>11</v>
      </c>
      <c r="AL18" s="95">
        <f t="shared" si="3"/>
        <v>152</v>
      </c>
      <c r="AM18" s="95">
        <f t="shared" si="4"/>
        <v>0</v>
      </c>
      <c r="AN18" s="95">
        <f t="shared" si="5"/>
        <v>152</v>
      </c>
      <c r="AO18" s="95">
        <f t="shared" si="6"/>
        <v>5.0666666666666664</v>
      </c>
      <c r="AP18" s="95">
        <f t="shared" si="7"/>
        <v>4.903225806451613</v>
      </c>
      <c r="AQ18" s="95"/>
    </row>
    <row r="19" spans="1:43" ht="20.25" customHeight="1" x14ac:dyDescent="0.25">
      <c r="A19" s="134">
        <v>15</v>
      </c>
      <c r="B19" s="136" t="s">
        <v>79</v>
      </c>
      <c r="C19" s="7" t="s">
        <v>5</v>
      </c>
      <c r="D19" s="7" t="s">
        <v>5</v>
      </c>
      <c r="E19" s="143" t="s">
        <v>7</v>
      </c>
      <c r="F19" s="7" t="s">
        <v>5</v>
      </c>
      <c r="G19" s="7" t="s">
        <v>5</v>
      </c>
      <c r="H19" s="143" t="s">
        <v>7</v>
      </c>
      <c r="I19" s="143" t="s">
        <v>7</v>
      </c>
      <c r="J19" s="7" t="s">
        <v>5</v>
      </c>
      <c r="K19" s="7" t="s">
        <v>5</v>
      </c>
      <c r="L19" s="7" t="s">
        <v>5</v>
      </c>
      <c r="M19" s="7" t="s">
        <v>5</v>
      </c>
      <c r="N19" s="7" t="s">
        <v>5</v>
      </c>
      <c r="O19" s="143" t="s">
        <v>7</v>
      </c>
      <c r="P19" s="143" t="s">
        <v>7</v>
      </c>
      <c r="Q19" s="7" t="s">
        <v>5</v>
      </c>
      <c r="R19" s="7" t="s">
        <v>5</v>
      </c>
      <c r="S19" s="143" t="s">
        <v>7</v>
      </c>
      <c r="T19" s="7" t="s">
        <v>5</v>
      </c>
      <c r="U19" s="143" t="s">
        <v>7</v>
      </c>
      <c r="V19" s="143" t="s">
        <v>7</v>
      </c>
      <c r="W19" s="143" t="s">
        <v>7</v>
      </c>
      <c r="X19" s="7" t="s">
        <v>5</v>
      </c>
      <c r="Y19" s="7" t="s">
        <v>5</v>
      </c>
      <c r="Z19" s="7" t="s">
        <v>5</v>
      </c>
      <c r="AA19" s="7" t="s">
        <v>5</v>
      </c>
      <c r="AB19" s="7" t="s">
        <v>5</v>
      </c>
      <c r="AC19" s="143" t="s">
        <v>7</v>
      </c>
      <c r="AD19" s="143" t="s">
        <v>7</v>
      </c>
      <c r="AE19" s="7" t="s">
        <v>5</v>
      </c>
      <c r="AF19" s="7" t="s">
        <v>5</v>
      </c>
      <c r="AG19" s="7"/>
      <c r="AH19" s="126" t="s">
        <v>12</v>
      </c>
      <c r="AI19" s="124">
        <f t="shared" si="0"/>
        <v>19</v>
      </c>
      <c r="AJ19" s="124">
        <f t="shared" si="1"/>
        <v>0</v>
      </c>
      <c r="AK19" s="124">
        <f t="shared" si="2"/>
        <v>11</v>
      </c>
      <c r="AL19" s="95">
        <f t="shared" si="3"/>
        <v>152</v>
      </c>
      <c r="AM19" s="95">
        <f t="shared" si="4"/>
        <v>0</v>
      </c>
      <c r="AN19" s="95">
        <f t="shared" si="5"/>
        <v>152</v>
      </c>
      <c r="AO19" s="95">
        <f t="shared" si="6"/>
        <v>5.0666666666666664</v>
      </c>
      <c r="AP19" s="95">
        <f t="shared" si="7"/>
        <v>4.903225806451613</v>
      </c>
      <c r="AQ19" s="95"/>
    </row>
    <row r="20" spans="1:43" ht="20.25" customHeight="1" x14ac:dyDescent="0.25">
      <c r="A20" s="134">
        <v>16</v>
      </c>
      <c r="B20" s="136" t="s">
        <v>80</v>
      </c>
      <c r="C20" s="7" t="s">
        <v>5</v>
      </c>
      <c r="D20" s="7" t="s">
        <v>5</v>
      </c>
      <c r="E20" s="143" t="s">
        <v>7</v>
      </c>
      <c r="F20" s="7" t="s">
        <v>5</v>
      </c>
      <c r="G20" s="7" t="s">
        <v>5</v>
      </c>
      <c r="H20" s="143" t="s">
        <v>7</v>
      </c>
      <c r="I20" s="143" t="s">
        <v>7</v>
      </c>
      <c r="J20" s="7" t="s">
        <v>5</v>
      </c>
      <c r="K20" s="7" t="s">
        <v>5</v>
      </c>
      <c r="L20" s="7" t="s">
        <v>5</v>
      </c>
      <c r="M20" s="7" t="s">
        <v>5</v>
      </c>
      <c r="N20" s="7" t="s">
        <v>5</v>
      </c>
      <c r="O20" s="143" t="s">
        <v>7</v>
      </c>
      <c r="P20" s="143" t="s">
        <v>7</v>
      </c>
      <c r="Q20" s="7" t="s">
        <v>5</v>
      </c>
      <c r="R20" s="7" t="s">
        <v>5</v>
      </c>
      <c r="S20" s="143" t="s">
        <v>7</v>
      </c>
      <c r="T20" s="7" t="s">
        <v>5</v>
      </c>
      <c r="U20" s="143" t="s">
        <v>7</v>
      </c>
      <c r="V20" s="143" t="s">
        <v>7</v>
      </c>
      <c r="W20" s="143" t="s">
        <v>7</v>
      </c>
      <c r="X20" s="7" t="s">
        <v>5</v>
      </c>
      <c r="Y20" s="7" t="s">
        <v>5</v>
      </c>
      <c r="Z20" s="7" t="s">
        <v>5</v>
      </c>
      <c r="AA20" s="7" t="s">
        <v>5</v>
      </c>
      <c r="AB20" s="7" t="s">
        <v>5</v>
      </c>
      <c r="AC20" s="143" t="s">
        <v>7</v>
      </c>
      <c r="AD20" s="143" t="s">
        <v>7</v>
      </c>
      <c r="AE20" s="7" t="s">
        <v>5</v>
      </c>
      <c r="AF20" s="7" t="s">
        <v>5</v>
      </c>
      <c r="AG20" s="7"/>
      <c r="AH20" s="126" t="s">
        <v>12</v>
      </c>
      <c r="AI20" s="124">
        <f t="shared" si="0"/>
        <v>19</v>
      </c>
      <c r="AJ20" s="124">
        <f t="shared" si="1"/>
        <v>0</v>
      </c>
      <c r="AK20" s="124">
        <f t="shared" si="2"/>
        <v>11</v>
      </c>
      <c r="AL20" s="95">
        <f t="shared" si="3"/>
        <v>152</v>
      </c>
      <c r="AM20" s="95">
        <f t="shared" si="4"/>
        <v>0</v>
      </c>
      <c r="AN20" s="95">
        <f t="shared" si="5"/>
        <v>152</v>
      </c>
      <c r="AO20" s="95">
        <f t="shared" si="6"/>
        <v>5.0666666666666664</v>
      </c>
      <c r="AP20" s="95">
        <f t="shared" si="7"/>
        <v>4.903225806451613</v>
      </c>
      <c r="AQ20" s="95"/>
    </row>
    <row r="21" spans="1:43" ht="20.25" hidden="1" customHeight="1" x14ac:dyDescent="0.25">
      <c r="A21" s="134">
        <v>17</v>
      </c>
      <c r="B21" s="136" t="s">
        <v>81</v>
      </c>
      <c r="C21" s="7" t="s">
        <v>5</v>
      </c>
      <c r="D21" s="7" t="s">
        <v>5</v>
      </c>
      <c r="E21" s="143" t="s">
        <v>7</v>
      </c>
      <c r="F21" s="7" t="s">
        <v>5</v>
      </c>
      <c r="G21" s="7" t="s">
        <v>5</v>
      </c>
      <c r="H21" s="143" t="s">
        <v>7</v>
      </c>
      <c r="I21" s="143" t="s">
        <v>7</v>
      </c>
      <c r="J21" s="7" t="s">
        <v>5</v>
      </c>
      <c r="K21" s="7" t="s">
        <v>5</v>
      </c>
      <c r="L21" s="7" t="s">
        <v>5</v>
      </c>
      <c r="M21" s="7" t="s">
        <v>5</v>
      </c>
      <c r="N21" s="7" t="s">
        <v>5</v>
      </c>
      <c r="O21" s="143" t="s">
        <v>7</v>
      </c>
      <c r="P21" s="143" t="s">
        <v>7</v>
      </c>
      <c r="Q21" s="7" t="s">
        <v>5</v>
      </c>
      <c r="R21" s="7" t="s">
        <v>5</v>
      </c>
      <c r="S21" s="143" t="s">
        <v>7</v>
      </c>
      <c r="T21" s="7" t="s">
        <v>5</v>
      </c>
      <c r="U21" s="143" t="s">
        <v>7</v>
      </c>
      <c r="V21" s="143" t="s">
        <v>7</v>
      </c>
      <c r="W21" s="143" t="s">
        <v>7</v>
      </c>
      <c r="X21" s="7" t="s">
        <v>5</v>
      </c>
      <c r="Y21" s="7" t="s">
        <v>5</v>
      </c>
      <c r="Z21" s="7" t="s">
        <v>5</v>
      </c>
      <c r="AA21" s="7" t="s">
        <v>5</v>
      </c>
      <c r="AB21" s="7" t="s">
        <v>5</v>
      </c>
      <c r="AC21" s="143" t="s">
        <v>7</v>
      </c>
      <c r="AD21" s="143" t="s">
        <v>7</v>
      </c>
      <c r="AE21" s="7" t="s">
        <v>5</v>
      </c>
      <c r="AF21" s="7" t="s">
        <v>5</v>
      </c>
      <c r="AG21" s="7"/>
      <c r="AH21" s="126" t="s">
        <v>12</v>
      </c>
      <c r="AI21" s="124">
        <f t="shared" si="0"/>
        <v>19</v>
      </c>
      <c r="AJ21" s="124">
        <f t="shared" si="1"/>
        <v>0</v>
      </c>
      <c r="AK21" s="124">
        <f t="shared" si="2"/>
        <v>11</v>
      </c>
      <c r="AL21" s="95">
        <f t="shared" si="3"/>
        <v>152</v>
      </c>
      <c r="AM21" s="95">
        <f t="shared" si="4"/>
        <v>0</v>
      </c>
      <c r="AN21" s="95">
        <f t="shared" si="5"/>
        <v>152</v>
      </c>
      <c r="AO21" s="95">
        <f t="shared" si="6"/>
        <v>5.0666666666666664</v>
      </c>
      <c r="AP21" s="95">
        <f t="shared" si="7"/>
        <v>4.903225806451613</v>
      </c>
      <c r="AQ21" s="95"/>
    </row>
    <row r="22" spans="1:43" ht="18.75" x14ac:dyDescent="0.25">
      <c r="A22" s="113"/>
      <c r="B22" s="114" t="s">
        <v>23</v>
      </c>
      <c r="C22" s="7" t="s">
        <v>5</v>
      </c>
      <c r="D22" s="7" t="s">
        <v>5</v>
      </c>
      <c r="E22" s="143" t="s">
        <v>7</v>
      </c>
      <c r="F22" s="7" t="s">
        <v>5</v>
      </c>
      <c r="G22" s="7" t="s">
        <v>5</v>
      </c>
      <c r="H22" s="143" t="s">
        <v>7</v>
      </c>
      <c r="I22" s="143" t="s">
        <v>7</v>
      </c>
      <c r="J22" s="7" t="s">
        <v>5</v>
      </c>
      <c r="K22" s="7" t="s">
        <v>5</v>
      </c>
      <c r="L22" s="7" t="s">
        <v>5</v>
      </c>
      <c r="M22" s="7" t="s">
        <v>5</v>
      </c>
      <c r="N22" s="7" t="s">
        <v>5</v>
      </c>
      <c r="O22" s="143" t="s">
        <v>7</v>
      </c>
      <c r="P22" s="143" t="s">
        <v>7</v>
      </c>
      <c r="Q22" s="7" t="s">
        <v>5</v>
      </c>
      <c r="R22" s="7" t="s">
        <v>5</v>
      </c>
      <c r="S22" s="143" t="s">
        <v>7</v>
      </c>
      <c r="T22" s="7" t="s">
        <v>5</v>
      </c>
      <c r="U22" s="143" t="s">
        <v>7</v>
      </c>
      <c r="V22" s="143" t="s">
        <v>7</v>
      </c>
      <c r="W22" s="143" t="s">
        <v>7</v>
      </c>
      <c r="X22" s="7" t="s">
        <v>5</v>
      </c>
      <c r="Y22" s="7" t="s">
        <v>5</v>
      </c>
      <c r="Z22" s="7" t="s">
        <v>5</v>
      </c>
      <c r="AA22" s="7" t="s">
        <v>5</v>
      </c>
      <c r="AB22" s="7" t="s">
        <v>5</v>
      </c>
      <c r="AC22" s="143" t="s">
        <v>7</v>
      </c>
      <c r="AD22" s="143" t="s">
        <v>7</v>
      </c>
      <c r="AE22" s="7" t="s">
        <v>5</v>
      </c>
      <c r="AF22" s="7" t="s">
        <v>5</v>
      </c>
      <c r="AG22" s="141"/>
      <c r="AH22" s="89"/>
      <c r="AI22" s="61"/>
      <c r="AJ22" s="61"/>
      <c r="AK22" s="61"/>
      <c r="AL22" s="61"/>
      <c r="AM22" s="61"/>
      <c r="AN22" s="61"/>
      <c r="AO22" s="61"/>
      <c r="AP22" s="61"/>
      <c r="AQ22" s="61"/>
    </row>
    <row r="23" spans="1:43" ht="18.75" hidden="1" x14ac:dyDescent="0.25">
      <c r="A23" s="14"/>
      <c r="B23" s="106"/>
      <c r="C23" s="15">
        <f t="shared" ref="C23:AG23" si="14">COUNTIF(C$5:C$22,"P")</f>
        <v>13</v>
      </c>
      <c r="D23" s="15">
        <f t="shared" si="14"/>
        <v>12</v>
      </c>
      <c r="E23" s="15">
        <f t="shared" si="14"/>
        <v>4</v>
      </c>
      <c r="F23" s="15">
        <f t="shared" si="14"/>
        <v>13</v>
      </c>
      <c r="G23" s="15">
        <f t="shared" si="14"/>
        <v>12</v>
      </c>
      <c r="H23" s="15">
        <f t="shared" si="14"/>
        <v>4</v>
      </c>
      <c r="I23" s="15">
        <f t="shared" si="14"/>
        <v>2</v>
      </c>
      <c r="J23" s="15">
        <f t="shared" si="14"/>
        <v>12</v>
      </c>
      <c r="K23" s="15">
        <f t="shared" si="14"/>
        <v>11</v>
      </c>
      <c r="L23" s="15">
        <f t="shared" si="14"/>
        <v>13</v>
      </c>
      <c r="M23" s="15">
        <f t="shared" si="14"/>
        <v>12</v>
      </c>
      <c r="N23" s="15">
        <f t="shared" si="14"/>
        <v>13</v>
      </c>
      <c r="O23" s="15">
        <f t="shared" si="14"/>
        <v>5</v>
      </c>
      <c r="P23" s="15">
        <f t="shared" si="14"/>
        <v>3</v>
      </c>
      <c r="Q23" s="15">
        <f t="shared" si="14"/>
        <v>12</v>
      </c>
      <c r="R23" s="15">
        <f t="shared" si="14"/>
        <v>12</v>
      </c>
      <c r="S23" s="15">
        <f t="shared" si="14"/>
        <v>4</v>
      </c>
      <c r="T23" s="15">
        <f t="shared" si="14"/>
        <v>13</v>
      </c>
      <c r="U23" s="15">
        <f t="shared" si="14"/>
        <v>4</v>
      </c>
      <c r="V23" s="15">
        <f t="shared" si="14"/>
        <v>4</v>
      </c>
      <c r="W23" s="15">
        <f t="shared" si="14"/>
        <v>3</v>
      </c>
      <c r="X23" s="15">
        <f t="shared" si="14"/>
        <v>13</v>
      </c>
      <c r="Y23" s="15">
        <f t="shared" si="14"/>
        <v>12</v>
      </c>
      <c r="Z23" s="15">
        <f t="shared" si="14"/>
        <v>12</v>
      </c>
      <c r="AA23" s="15">
        <f t="shared" si="14"/>
        <v>13</v>
      </c>
      <c r="AB23" s="15">
        <f t="shared" si="14"/>
        <v>13</v>
      </c>
      <c r="AC23" s="15">
        <f t="shared" si="14"/>
        <v>4</v>
      </c>
      <c r="AD23" s="15">
        <f t="shared" si="14"/>
        <v>3</v>
      </c>
      <c r="AE23" s="15">
        <f t="shared" si="14"/>
        <v>12</v>
      </c>
      <c r="AF23" s="15">
        <f t="shared" si="14"/>
        <v>12</v>
      </c>
      <c r="AG23" s="15">
        <f t="shared" si="14"/>
        <v>0</v>
      </c>
      <c r="AH23" s="87" t="s">
        <v>5</v>
      </c>
      <c r="AI23" s="61"/>
      <c r="AJ23" s="61"/>
      <c r="AK23" s="61"/>
      <c r="AL23" s="61"/>
      <c r="AM23" s="61"/>
      <c r="AN23" s="61"/>
      <c r="AO23" s="61"/>
      <c r="AP23" s="61"/>
      <c r="AQ23" s="61"/>
    </row>
    <row r="24" spans="1:43" ht="18.75" hidden="1" x14ac:dyDescent="0.25">
      <c r="A24" s="14"/>
      <c r="B24" s="106"/>
      <c r="C24" s="16">
        <f t="shared" ref="C24:AG24" si="15">COUNTIF(C$5:C$22,"S")</f>
        <v>2</v>
      </c>
      <c r="D24" s="16">
        <f t="shared" si="15"/>
        <v>2</v>
      </c>
      <c r="E24" s="16">
        <f t="shared" si="15"/>
        <v>2</v>
      </c>
      <c r="F24" s="16">
        <f t="shared" si="15"/>
        <v>2</v>
      </c>
      <c r="G24" s="16">
        <f t="shared" si="15"/>
        <v>2</v>
      </c>
      <c r="H24" s="16">
        <f t="shared" si="15"/>
        <v>2</v>
      </c>
      <c r="I24" s="16">
        <f t="shared" si="15"/>
        <v>2</v>
      </c>
      <c r="J24" s="16">
        <f t="shared" si="15"/>
        <v>2</v>
      </c>
      <c r="K24" s="16">
        <f t="shared" si="15"/>
        <v>2</v>
      </c>
      <c r="L24" s="16">
        <f t="shared" si="15"/>
        <v>2</v>
      </c>
      <c r="M24" s="16">
        <f t="shared" si="15"/>
        <v>2</v>
      </c>
      <c r="N24" s="16">
        <f t="shared" si="15"/>
        <v>2</v>
      </c>
      <c r="O24" s="16">
        <f t="shared" si="15"/>
        <v>2</v>
      </c>
      <c r="P24" s="16">
        <f t="shared" si="15"/>
        <v>2</v>
      </c>
      <c r="Q24" s="16">
        <f t="shared" si="15"/>
        <v>2</v>
      </c>
      <c r="R24" s="16">
        <f t="shared" si="15"/>
        <v>2</v>
      </c>
      <c r="S24" s="16">
        <f t="shared" si="15"/>
        <v>2</v>
      </c>
      <c r="T24" s="16">
        <f t="shared" si="15"/>
        <v>2</v>
      </c>
      <c r="U24" s="16">
        <f t="shared" si="15"/>
        <v>2</v>
      </c>
      <c r="V24" s="16">
        <f t="shared" si="15"/>
        <v>2</v>
      </c>
      <c r="W24" s="16">
        <f t="shared" si="15"/>
        <v>2</v>
      </c>
      <c r="X24" s="16">
        <f t="shared" si="15"/>
        <v>2</v>
      </c>
      <c r="Y24" s="16">
        <f t="shared" si="15"/>
        <v>2</v>
      </c>
      <c r="Z24" s="16">
        <f t="shared" si="15"/>
        <v>2</v>
      </c>
      <c r="AA24" s="16">
        <f t="shared" si="15"/>
        <v>2</v>
      </c>
      <c r="AB24" s="16">
        <f t="shared" si="15"/>
        <v>2</v>
      </c>
      <c r="AC24" s="16">
        <f t="shared" si="15"/>
        <v>2</v>
      </c>
      <c r="AD24" s="16">
        <f t="shared" si="15"/>
        <v>2</v>
      </c>
      <c r="AE24" s="16">
        <f t="shared" si="15"/>
        <v>2</v>
      </c>
      <c r="AF24" s="16">
        <f t="shared" si="15"/>
        <v>2</v>
      </c>
      <c r="AG24" s="16">
        <f t="shared" si="15"/>
        <v>0</v>
      </c>
      <c r="AH24" s="88" t="s">
        <v>6</v>
      </c>
      <c r="AI24" s="61"/>
      <c r="AJ24" s="61"/>
      <c r="AK24" s="61"/>
      <c r="AL24" s="61"/>
      <c r="AM24" s="61"/>
      <c r="AN24" s="61"/>
      <c r="AO24" s="61"/>
      <c r="AP24" s="61"/>
      <c r="AQ24" s="61"/>
    </row>
    <row r="25" spans="1:43" ht="18.75" hidden="1" x14ac:dyDescent="0.25">
      <c r="A25" s="14"/>
      <c r="B25" s="106"/>
      <c r="C25" s="15">
        <f t="shared" ref="C25:AG25" si="16">COUNTIF(C$5:C$22,"L")</f>
        <v>3</v>
      </c>
      <c r="D25" s="15">
        <f t="shared" si="16"/>
        <v>4</v>
      </c>
      <c r="E25" s="15">
        <f t="shared" si="16"/>
        <v>12</v>
      </c>
      <c r="F25" s="15">
        <f t="shared" si="16"/>
        <v>2</v>
      </c>
      <c r="G25" s="15">
        <f t="shared" si="16"/>
        <v>3</v>
      </c>
      <c r="H25" s="15">
        <f t="shared" si="16"/>
        <v>12</v>
      </c>
      <c r="I25" s="15">
        <f t="shared" si="16"/>
        <v>14</v>
      </c>
      <c r="J25" s="15">
        <f t="shared" si="16"/>
        <v>4</v>
      </c>
      <c r="K25" s="15">
        <f t="shared" si="16"/>
        <v>5</v>
      </c>
      <c r="L25" s="15">
        <f t="shared" si="16"/>
        <v>3</v>
      </c>
      <c r="M25" s="15">
        <f t="shared" si="16"/>
        <v>4</v>
      </c>
      <c r="N25" s="15">
        <f t="shared" si="16"/>
        <v>3</v>
      </c>
      <c r="O25" s="15">
        <f t="shared" si="16"/>
        <v>11</v>
      </c>
      <c r="P25" s="15">
        <f t="shared" si="16"/>
        <v>13</v>
      </c>
      <c r="Q25" s="15">
        <f t="shared" si="16"/>
        <v>4</v>
      </c>
      <c r="R25" s="15">
        <f t="shared" si="16"/>
        <v>4</v>
      </c>
      <c r="S25" s="15">
        <f t="shared" si="16"/>
        <v>12</v>
      </c>
      <c r="T25" s="15">
        <f t="shared" si="16"/>
        <v>3</v>
      </c>
      <c r="U25" s="15">
        <f t="shared" si="16"/>
        <v>12</v>
      </c>
      <c r="V25" s="15">
        <f t="shared" si="16"/>
        <v>12</v>
      </c>
      <c r="W25" s="15">
        <f t="shared" si="16"/>
        <v>13</v>
      </c>
      <c r="X25" s="15">
        <f t="shared" si="16"/>
        <v>3</v>
      </c>
      <c r="Y25" s="15">
        <f t="shared" si="16"/>
        <v>4</v>
      </c>
      <c r="Z25" s="15">
        <f t="shared" si="16"/>
        <v>4</v>
      </c>
      <c r="AA25" s="15">
        <f t="shared" si="16"/>
        <v>3</v>
      </c>
      <c r="AB25" s="15">
        <f t="shared" si="16"/>
        <v>2</v>
      </c>
      <c r="AC25" s="15">
        <f t="shared" si="16"/>
        <v>11</v>
      </c>
      <c r="AD25" s="15">
        <f t="shared" si="16"/>
        <v>12</v>
      </c>
      <c r="AE25" s="15">
        <f t="shared" si="16"/>
        <v>2</v>
      </c>
      <c r="AF25" s="15">
        <f t="shared" si="16"/>
        <v>4</v>
      </c>
      <c r="AG25" s="15">
        <f t="shared" si="16"/>
        <v>0</v>
      </c>
      <c r="AH25" s="89" t="s">
        <v>7</v>
      </c>
      <c r="AI25" s="61"/>
      <c r="AJ25" s="61"/>
      <c r="AK25" s="61"/>
      <c r="AL25" s="61"/>
      <c r="AM25" s="61"/>
      <c r="AN25" s="61"/>
      <c r="AO25" s="61"/>
      <c r="AP25" s="61"/>
      <c r="AQ25" s="61"/>
    </row>
    <row r="26" spans="1:43" ht="19.5" x14ac:dyDescent="0.25">
      <c r="A26" s="17"/>
      <c r="B26" s="1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54"/>
      <c r="Z26" s="55"/>
      <c r="AA26" s="49"/>
      <c r="AB26" s="49"/>
      <c r="AC26" s="49"/>
      <c r="AD26" s="49"/>
      <c r="AE26" s="49"/>
      <c r="AF26" s="49"/>
      <c r="AG26" s="49"/>
      <c r="AH26" s="4"/>
      <c r="AI26" s="61"/>
      <c r="AJ26" s="61"/>
      <c r="AK26" s="61"/>
      <c r="AL26" s="61"/>
      <c r="AM26" s="61"/>
      <c r="AN26" s="61"/>
      <c r="AO26" s="61"/>
      <c r="AP26" s="61"/>
      <c r="AQ26" s="61"/>
    </row>
    <row r="27" spans="1:43" ht="18.75" x14ac:dyDescent="0.25">
      <c r="A27" s="18"/>
      <c r="B27" s="19" t="s">
        <v>24</v>
      </c>
      <c r="C27" s="20"/>
      <c r="D27" s="20"/>
      <c r="E27" s="18"/>
      <c r="F27" s="18"/>
      <c r="G27" s="18"/>
      <c r="H27" s="18"/>
      <c r="I27" s="41"/>
      <c r="J27" s="18"/>
      <c r="K27" s="18"/>
      <c r="L27" s="18"/>
      <c r="M27" s="18"/>
      <c r="N27" s="18"/>
      <c r="O27" s="18"/>
      <c r="P27" s="49"/>
      <c r="Q27" s="49"/>
      <c r="R27" s="49"/>
      <c r="S27" s="22"/>
      <c r="T27" s="18"/>
      <c r="U27" s="49"/>
      <c r="V27" s="49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4"/>
      <c r="AI27" s="61"/>
      <c r="AJ27" s="61"/>
      <c r="AK27" s="61"/>
      <c r="AL27" s="61"/>
      <c r="AM27" s="61"/>
      <c r="AN27" s="61"/>
      <c r="AO27" s="61"/>
      <c r="AP27" s="61"/>
      <c r="AQ27" s="61"/>
    </row>
    <row r="28" spans="1:43" ht="18.75" x14ac:dyDescent="0.25">
      <c r="A28" s="18"/>
      <c r="B28" s="21" t="s">
        <v>25</v>
      </c>
      <c r="C28" s="22"/>
      <c r="D28" s="22"/>
      <c r="E28" s="22"/>
      <c r="F28" s="22"/>
      <c r="G28" s="22"/>
      <c r="H28" s="22"/>
      <c r="I28" s="42"/>
      <c r="J28" s="22"/>
      <c r="K28" s="22"/>
      <c r="L28" s="22"/>
      <c r="M28" s="22"/>
      <c r="N28" s="22"/>
      <c r="O28" s="22"/>
      <c r="P28" s="49"/>
      <c r="Q28" s="49"/>
      <c r="R28" s="49"/>
      <c r="S28" s="22"/>
      <c r="T28" s="22"/>
      <c r="U28" s="49"/>
      <c r="V28" s="49"/>
      <c r="W28" s="22"/>
      <c r="X28" s="56"/>
      <c r="Y28" s="22"/>
      <c r="Z28" s="22"/>
      <c r="AA28" s="22"/>
      <c r="AB28" s="22"/>
      <c r="AC28" s="22"/>
      <c r="AD28" s="49"/>
      <c r="AE28" s="49"/>
      <c r="AF28" s="100"/>
      <c r="AG28" s="104"/>
      <c r="AH28" s="4"/>
      <c r="AI28" s="61"/>
      <c r="AJ28" s="61"/>
      <c r="AK28" s="61"/>
      <c r="AL28" s="61"/>
      <c r="AM28" s="61"/>
      <c r="AN28" s="61"/>
      <c r="AO28" s="61"/>
      <c r="AP28" s="61"/>
      <c r="AQ28" s="61"/>
    </row>
    <row r="29" spans="1:43" ht="15.75" x14ac:dyDescent="0.25">
      <c r="A29" s="18"/>
      <c r="B29" s="23" t="s">
        <v>26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4"/>
      <c r="Q29" s="4"/>
      <c r="R29" s="4"/>
      <c r="S29" s="22"/>
      <c r="T29" s="22"/>
      <c r="U29" s="4"/>
      <c r="V29" s="4"/>
      <c r="W29" s="57"/>
      <c r="X29" s="58"/>
      <c r="Y29" s="57"/>
      <c r="Z29" s="57"/>
      <c r="AA29" s="57"/>
      <c r="AB29" s="57"/>
      <c r="AC29" s="4"/>
      <c r="AD29" s="4"/>
      <c r="AE29" s="4"/>
      <c r="AF29" s="100"/>
      <c r="AG29" s="104"/>
      <c r="AH29" s="4"/>
      <c r="AI29" s="61"/>
      <c r="AJ29" s="61"/>
      <c r="AK29" s="61"/>
      <c r="AL29" s="61"/>
      <c r="AM29" s="61"/>
      <c r="AN29" s="61"/>
      <c r="AO29" s="61"/>
      <c r="AP29" s="61"/>
      <c r="AQ29" s="61"/>
    </row>
    <row r="30" spans="1:43" ht="15.75" x14ac:dyDescent="0.25">
      <c r="A30" s="18"/>
      <c r="B30" s="24" t="s">
        <v>27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4"/>
      <c r="Q30" s="4"/>
      <c r="R30" s="4"/>
      <c r="S30" s="22"/>
      <c r="T30" s="22"/>
      <c r="U30" s="4"/>
      <c r="V30" s="4"/>
      <c r="W30" s="59"/>
      <c r="X30" s="59"/>
      <c r="Y30" s="4"/>
      <c r="Z30" s="4"/>
      <c r="AA30" s="4"/>
      <c r="AB30" s="4"/>
      <c r="AC30" s="4"/>
      <c r="AD30" s="4"/>
      <c r="AE30" s="4"/>
      <c r="AF30" s="100"/>
      <c r="AG30" s="104"/>
      <c r="AH30" s="4"/>
      <c r="AI30" s="61"/>
      <c r="AJ30" s="61"/>
      <c r="AK30" s="61"/>
      <c r="AL30" s="61"/>
      <c r="AM30" s="61"/>
      <c r="AN30" s="61"/>
      <c r="AO30" s="61"/>
      <c r="AP30" s="61"/>
      <c r="AQ30" s="61"/>
    </row>
    <row r="31" spans="1:43" ht="15.75" x14ac:dyDescent="0.25">
      <c r="A31" s="18"/>
      <c r="B31" s="24" t="s">
        <v>28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4"/>
      <c r="Q31" s="4"/>
      <c r="R31" s="4"/>
      <c r="S31" s="22"/>
      <c r="T31" s="22"/>
      <c r="U31" s="4"/>
      <c r="V31" s="4"/>
      <c r="W31" s="59"/>
      <c r="X31" s="59"/>
      <c r="Y31" s="4"/>
      <c r="Z31" s="4"/>
      <c r="AA31" s="4"/>
      <c r="AB31" s="4"/>
      <c r="AC31" s="4"/>
      <c r="AD31" s="4"/>
      <c r="AE31" s="4"/>
      <c r="AF31" s="100"/>
      <c r="AG31" s="104"/>
      <c r="AH31" s="4"/>
      <c r="AI31" s="61"/>
      <c r="AJ31" s="61"/>
      <c r="AK31" s="61"/>
      <c r="AL31" s="61"/>
      <c r="AM31" s="61"/>
      <c r="AN31" s="61"/>
      <c r="AO31" s="61"/>
      <c r="AP31" s="61"/>
      <c r="AQ31" s="61"/>
    </row>
    <row r="32" spans="1:43" ht="15.75" x14ac:dyDescent="0.25">
      <c r="A32" s="18"/>
      <c r="B32" s="25" t="s">
        <v>29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4"/>
      <c r="Q32" s="4"/>
      <c r="R32" s="4"/>
      <c r="S32" s="22"/>
      <c r="T32" s="22"/>
      <c r="U32" s="4"/>
      <c r="V32" s="4"/>
      <c r="W32" s="59"/>
      <c r="X32" s="59"/>
      <c r="Y32" s="4"/>
      <c r="Z32" s="4"/>
      <c r="AA32" s="4"/>
      <c r="AB32" s="4"/>
      <c r="AC32" s="4"/>
      <c r="AD32" s="4"/>
      <c r="AE32" s="4"/>
      <c r="AF32" s="100"/>
      <c r="AG32" s="104"/>
      <c r="AH32" s="4"/>
      <c r="AI32" s="61"/>
      <c r="AJ32" s="61"/>
      <c r="AK32" s="61"/>
      <c r="AL32" s="61"/>
      <c r="AM32" s="61"/>
      <c r="AN32" s="61"/>
      <c r="AO32" s="61"/>
      <c r="AP32" s="61"/>
      <c r="AQ32" s="61"/>
    </row>
    <row r="33" spans="1:43" ht="15.75" x14ac:dyDescent="0.25">
      <c r="A33" s="18"/>
      <c r="B33" s="25" t="s">
        <v>30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4"/>
      <c r="Q33" s="4"/>
      <c r="R33" s="4"/>
      <c r="S33" s="22"/>
      <c r="T33" s="22"/>
      <c r="U33" s="4"/>
      <c r="V33" s="4"/>
      <c r="W33" s="59"/>
      <c r="X33" s="59"/>
      <c r="Y33" s="4"/>
      <c r="Z33" s="4"/>
      <c r="AA33" s="4"/>
      <c r="AB33" s="4"/>
      <c r="AC33" s="4"/>
      <c r="AD33" s="4"/>
      <c r="AE33" s="4"/>
      <c r="AF33" s="100"/>
      <c r="AG33" s="104"/>
      <c r="AH33" s="4"/>
      <c r="AI33" s="61"/>
      <c r="AJ33" s="61"/>
      <c r="AK33" s="61"/>
      <c r="AL33" s="61"/>
      <c r="AM33" s="61"/>
      <c r="AN33" s="61"/>
      <c r="AO33" s="61"/>
      <c r="AP33" s="61"/>
      <c r="AQ33" s="61"/>
    </row>
    <row r="34" spans="1:43" ht="15.75" x14ac:dyDescent="0.25">
      <c r="A34" s="18"/>
      <c r="B34" s="25" t="s">
        <v>31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4"/>
      <c r="Q34" s="4"/>
      <c r="R34" s="4"/>
      <c r="S34" s="22"/>
      <c r="T34" s="22"/>
      <c r="U34" s="4"/>
      <c r="V34" s="4"/>
      <c r="W34" s="59"/>
      <c r="X34" s="59"/>
      <c r="Y34" s="4"/>
      <c r="Z34" s="4"/>
      <c r="AA34" s="4"/>
      <c r="AB34" s="4"/>
      <c r="AC34" s="4"/>
      <c r="AD34" s="4"/>
      <c r="AE34" s="4"/>
      <c r="AF34" s="100"/>
      <c r="AG34" s="104"/>
      <c r="AH34" s="4"/>
      <c r="AI34" s="61"/>
      <c r="AJ34" s="61"/>
      <c r="AK34" s="61"/>
      <c r="AL34" s="61"/>
      <c r="AM34" s="61"/>
      <c r="AN34" s="61"/>
      <c r="AO34" s="61"/>
      <c r="AP34" s="61"/>
      <c r="AQ34" s="61"/>
    </row>
    <row r="35" spans="1:43" ht="15.75" x14ac:dyDescent="0.25">
      <c r="A35" s="18"/>
      <c r="B35" s="25" t="s">
        <v>32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4"/>
      <c r="Q35" s="4"/>
      <c r="R35" s="4"/>
      <c r="S35" s="22"/>
      <c r="T35" s="22"/>
      <c r="U35" s="4"/>
      <c r="V35" s="4"/>
      <c r="W35" s="59"/>
      <c r="X35" s="59"/>
      <c r="Y35" s="4"/>
      <c r="Z35" s="4"/>
      <c r="AA35" s="4"/>
      <c r="AB35" s="4"/>
      <c r="AC35" s="4"/>
      <c r="AD35" s="4"/>
      <c r="AE35" s="4"/>
      <c r="AF35" s="100"/>
      <c r="AG35" s="104"/>
      <c r="AH35" s="4"/>
      <c r="AI35" s="61"/>
      <c r="AJ35" s="61"/>
      <c r="AK35" s="61"/>
      <c r="AL35" s="61"/>
      <c r="AM35" s="61"/>
      <c r="AN35" s="61"/>
      <c r="AO35" s="61"/>
      <c r="AP35" s="61"/>
      <c r="AQ35" s="61"/>
    </row>
    <row r="36" spans="1:43" ht="15.75" x14ac:dyDescent="0.25">
      <c r="A36" s="18"/>
      <c r="B36" s="25" t="s">
        <v>33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4"/>
      <c r="Q36" s="4"/>
      <c r="R36" s="4"/>
      <c r="S36" s="22"/>
      <c r="T36" s="22"/>
      <c r="U36" s="4"/>
      <c r="V36" s="4"/>
      <c r="W36" s="59"/>
      <c r="X36" s="59"/>
      <c r="Y36" s="4"/>
      <c r="Z36" s="4"/>
      <c r="AA36" s="4"/>
      <c r="AB36" s="4"/>
      <c r="AC36" s="4"/>
      <c r="AD36" s="4"/>
      <c r="AE36" s="4"/>
      <c r="AF36" s="100"/>
      <c r="AG36" s="104"/>
      <c r="AH36" s="4"/>
      <c r="AI36" s="61"/>
      <c r="AJ36" s="61"/>
      <c r="AK36" s="61"/>
      <c r="AL36" s="61"/>
      <c r="AM36" s="61"/>
      <c r="AN36" s="61"/>
      <c r="AO36" s="61"/>
      <c r="AP36" s="61"/>
      <c r="AQ36" s="61"/>
    </row>
    <row r="37" spans="1:43" ht="19.5" x14ac:dyDescent="0.25">
      <c r="A37" s="18"/>
      <c r="B37" s="26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4"/>
      <c r="S37" s="22"/>
      <c r="T37" s="18"/>
      <c r="U37" s="4"/>
      <c r="V37" s="4"/>
      <c r="W37" s="59"/>
      <c r="X37" s="59"/>
      <c r="Y37" s="4"/>
      <c r="Z37" s="4"/>
      <c r="AA37" s="4"/>
      <c r="AB37" s="4"/>
      <c r="AC37" s="4"/>
      <c r="AD37" s="4"/>
      <c r="AE37" s="4"/>
      <c r="AF37" s="100"/>
      <c r="AG37" s="104"/>
      <c r="AH37" s="4"/>
      <c r="AI37" s="61"/>
      <c r="AJ37" s="61"/>
      <c r="AK37" s="61"/>
      <c r="AL37" s="61"/>
      <c r="AM37" s="61"/>
      <c r="AN37" s="61"/>
      <c r="AO37" s="61"/>
      <c r="AP37" s="61"/>
      <c r="AQ37" s="61"/>
    </row>
    <row r="38" spans="1:43" ht="15.75" x14ac:dyDescent="0.25">
      <c r="A38" s="27"/>
      <c r="B38" s="28" t="s">
        <v>34</v>
      </c>
      <c r="C38" s="27"/>
      <c r="D38" s="27"/>
      <c r="E38" s="27"/>
      <c r="F38" s="27"/>
      <c r="G38" s="27"/>
      <c r="H38" s="27"/>
      <c r="I38" s="27"/>
      <c r="J38" s="27"/>
      <c r="K38" s="27"/>
      <c r="L38" s="43"/>
      <c r="M38" s="44"/>
      <c r="N38" s="45"/>
      <c r="O38" s="50"/>
      <c r="P38" s="50"/>
      <c r="Q38" s="50"/>
      <c r="R38" s="50"/>
      <c r="S38" s="50"/>
      <c r="T38" s="46"/>
      <c r="U38" s="29"/>
      <c r="V38" s="29" t="s">
        <v>82</v>
      </c>
      <c r="W38" s="32"/>
      <c r="X38" s="32"/>
      <c r="Y38" s="32"/>
      <c r="Z38" s="46"/>
      <c r="AA38" s="46"/>
      <c r="AB38" s="46"/>
      <c r="AC38" s="46"/>
      <c r="AD38" s="46"/>
      <c r="AE38" s="46"/>
      <c r="AF38" s="100"/>
      <c r="AG38" s="104"/>
      <c r="AH38" s="46"/>
      <c r="AI38" s="61"/>
      <c r="AJ38" s="61"/>
      <c r="AK38" s="61"/>
      <c r="AL38" s="61"/>
      <c r="AM38" s="61"/>
      <c r="AN38" s="61"/>
      <c r="AO38" s="61"/>
      <c r="AP38" s="61"/>
      <c r="AQ38" s="61"/>
    </row>
    <row r="39" spans="1:43" ht="18.75" x14ac:dyDescent="0.25">
      <c r="A39" s="29"/>
      <c r="B39" s="30" t="s">
        <v>36</v>
      </c>
      <c r="C39" s="31"/>
      <c r="D39" s="31"/>
      <c r="E39" s="32"/>
      <c r="F39" s="29"/>
      <c r="G39" s="46"/>
      <c r="H39" s="29"/>
      <c r="I39" s="32"/>
      <c r="J39" s="32"/>
      <c r="K39" s="31"/>
      <c r="L39" s="43"/>
      <c r="M39" s="44"/>
      <c r="N39" s="47"/>
      <c r="O39" s="32"/>
      <c r="P39" s="46"/>
      <c r="Q39" s="46"/>
      <c r="R39" s="46"/>
      <c r="S39" s="46"/>
      <c r="T39" s="46"/>
      <c r="U39" s="46"/>
      <c r="V39" s="31" t="s">
        <v>37</v>
      </c>
      <c r="W39" s="32"/>
      <c r="X39" s="32"/>
      <c r="Y39" s="32"/>
      <c r="Z39" s="46"/>
      <c r="AA39" s="46"/>
      <c r="AB39" s="46"/>
      <c r="AC39" s="46"/>
      <c r="AD39" s="46"/>
      <c r="AE39" s="46"/>
      <c r="AF39" s="4"/>
      <c r="AG39" s="4"/>
      <c r="AH39" s="46"/>
      <c r="AI39" s="61"/>
      <c r="AJ39" s="61"/>
      <c r="AK39" s="61"/>
      <c r="AL39" s="61"/>
      <c r="AM39" s="61"/>
      <c r="AN39" s="61"/>
      <c r="AO39" s="61"/>
      <c r="AP39" s="61"/>
      <c r="AQ39" s="61"/>
    </row>
    <row r="40" spans="1:43" ht="18.75" x14ac:dyDescent="0.25">
      <c r="A40" s="27"/>
      <c r="B40" s="30"/>
      <c r="C40" s="31"/>
      <c r="D40" s="31"/>
      <c r="E40" s="29"/>
      <c r="F40" s="29"/>
      <c r="G40" s="46"/>
      <c r="H40" s="29"/>
      <c r="I40" s="32"/>
      <c r="J40" s="32"/>
      <c r="K40" s="31"/>
      <c r="L40" s="43"/>
      <c r="M40" s="44"/>
      <c r="N40" s="47"/>
      <c r="O40" s="31"/>
      <c r="P40" s="51"/>
      <c r="Q40" s="51"/>
      <c r="R40" s="51"/>
      <c r="S40" s="46"/>
      <c r="T40" s="46"/>
      <c r="U40" s="46"/>
      <c r="V40" s="31"/>
      <c r="W40" s="32"/>
      <c r="X40" s="32"/>
      <c r="Y40" s="32"/>
      <c r="Z40" s="46"/>
      <c r="AA40" s="46"/>
      <c r="AB40" s="46"/>
      <c r="AC40" s="46"/>
      <c r="AD40" s="46"/>
      <c r="AE40" s="46"/>
      <c r="AF40" s="46"/>
      <c r="AG40" s="46"/>
      <c r="AH40" s="46"/>
      <c r="AI40" s="61"/>
      <c r="AJ40" s="61"/>
      <c r="AK40" s="61"/>
      <c r="AL40" s="61"/>
      <c r="AM40" s="61"/>
      <c r="AN40" s="61"/>
      <c r="AO40" s="61"/>
      <c r="AP40" s="61"/>
      <c r="AQ40" s="61"/>
    </row>
    <row r="41" spans="1:43" ht="18.75" x14ac:dyDescent="0.25">
      <c r="A41" s="33"/>
      <c r="B41" s="30"/>
      <c r="C41" s="31"/>
      <c r="D41" s="31"/>
      <c r="E41" s="29"/>
      <c r="F41" s="29"/>
      <c r="G41" s="46"/>
      <c r="H41" s="29"/>
      <c r="I41" s="32"/>
      <c r="J41" s="32"/>
      <c r="K41" s="31"/>
      <c r="L41" s="43"/>
      <c r="M41" s="44"/>
      <c r="N41" s="47"/>
      <c r="O41" s="31"/>
      <c r="P41" s="51"/>
      <c r="Q41" s="51"/>
      <c r="R41" s="51"/>
      <c r="S41" s="46"/>
      <c r="T41" s="46"/>
      <c r="U41" s="46"/>
      <c r="V41" s="29"/>
      <c r="W41" s="32"/>
      <c r="X41" s="32"/>
      <c r="Y41" s="32"/>
      <c r="Z41" s="46"/>
      <c r="AA41" s="46"/>
      <c r="AB41" s="46"/>
      <c r="AC41" s="46"/>
      <c r="AD41" s="46"/>
      <c r="AE41" s="46"/>
      <c r="AF41" s="46"/>
      <c r="AG41" s="46"/>
      <c r="AH41" s="46"/>
      <c r="AI41" s="61"/>
      <c r="AJ41" s="61"/>
      <c r="AK41" s="61"/>
      <c r="AL41" s="61"/>
      <c r="AM41" s="61"/>
      <c r="AN41" s="61"/>
      <c r="AO41" s="61"/>
      <c r="AP41" s="61"/>
      <c r="AQ41" s="61"/>
    </row>
    <row r="42" spans="1:43" ht="19.5" x14ac:dyDescent="0.3">
      <c r="A42" s="34"/>
      <c r="B42" s="118"/>
      <c r="C42" s="31"/>
      <c r="D42" s="31"/>
      <c r="E42" s="31"/>
      <c r="F42" s="29"/>
      <c r="G42" s="46"/>
      <c r="H42" s="29"/>
      <c r="I42" s="32"/>
      <c r="J42" s="32"/>
      <c r="K42" s="32"/>
      <c r="L42" s="29"/>
      <c r="M42" s="46"/>
      <c r="N42" s="46"/>
      <c r="O42" s="31"/>
      <c r="P42" s="51"/>
      <c r="Q42" s="51"/>
      <c r="R42" s="51"/>
      <c r="S42" s="46"/>
      <c r="T42" s="46"/>
      <c r="U42" s="46"/>
      <c r="V42" s="52"/>
      <c r="W42" s="32"/>
      <c r="X42" s="32"/>
      <c r="Y42" s="32"/>
      <c r="Z42" s="46"/>
      <c r="AA42" s="46"/>
      <c r="AB42" s="46"/>
      <c r="AC42" s="46"/>
      <c r="AD42" s="46"/>
      <c r="AE42" s="46"/>
      <c r="AF42" s="46"/>
      <c r="AG42" s="46"/>
      <c r="AH42" s="46"/>
      <c r="AI42" s="61"/>
      <c r="AJ42" s="61"/>
      <c r="AK42" s="61"/>
      <c r="AL42" s="61"/>
      <c r="AM42" s="61"/>
      <c r="AN42" s="61"/>
      <c r="AO42" s="61"/>
      <c r="AP42" s="61"/>
      <c r="AQ42" s="61"/>
    </row>
    <row r="43" spans="1:43" ht="15.75" x14ac:dyDescent="0.25">
      <c r="A43" s="34"/>
      <c r="B43" s="35" t="s">
        <v>62</v>
      </c>
      <c r="C43" s="32"/>
      <c r="D43" s="32"/>
      <c r="E43" s="29"/>
      <c r="F43" s="34"/>
      <c r="G43" s="46"/>
      <c r="H43" s="34"/>
      <c r="I43" s="32"/>
      <c r="J43" s="32"/>
      <c r="K43" s="32"/>
      <c r="L43" s="29"/>
      <c r="M43" s="46"/>
      <c r="N43" s="46"/>
      <c r="O43" s="32"/>
      <c r="P43" s="46"/>
      <c r="Q43" s="46"/>
      <c r="R43" s="51"/>
      <c r="S43" s="46"/>
      <c r="T43" s="46"/>
      <c r="U43" s="46"/>
      <c r="V43" s="52" t="s">
        <v>47</v>
      </c>
      <c r="W43" s="32"/>
      <c r="X43" s="32"/>
      <c r="Y43" s="60"/>
      <c r="Z43" s="46"/>
      <c r="AA43" s="46"/>
      <c r="AB43" s="46"/>
      <c r="AC43" s="46"/>
      <c r="AD43" s="46"/>
      <c r="AE43" s="46"/>
      <c r="AF43" s="46"/>
      <c r="AG43" s="46"/>
      <c r="AH43" s="46"/>
      <c r="AI43" s="61"/>
      <c r="AJ43" s="61"/>
      <c r="AK43" s="61"/>
      <c r="AL43" s="61"/>
      <c r="AM43" s="61"/>
      <c r="AN43" s="61"/>
      <c r="AO43" s="61"/>
      <c r="AP43" s="61"/>
      <c r="AQ43" s="61"/>
    </row>
    <row r="44" spans="1:43" ht="15.75" x14ac:dyDescent="0.25">
      <c r="A44" s="31"/>
      <c r="B44" s="36" t="s">
        <v>63</v>
      </c>
      <c r="C44" s="32"/>
      <c r="D44" s="32"/>
      <c r="E44" s="32"/>
      <c r="F44" s="31"/>
      <c r="G44" s="32"/>
      <c r="H44" s="31"/>
      <c r="I44" s="32"/>
      <c r="J44" s="32"/>
      <c r="K44" s="32"/>
      <c r="L44" s="32"/>
      <c r="M44" s="31"/>
      <c r="N44" s="33"/>
      <c r="O44" s="32"/>
      <c r="P44" s="32"/>
      <c r="Q44" s="32"/>
      <c r="R44" s="46"/>
      <c r="S44" s="46"/>
      <c r="T44" s="46"/>
      <c r="U44" s="46"/>
      <c r="V44" s="31" t="s">
        <v>48</v>
      </c>
      <c r="W44" s="32"/>
      <c r="X44" s="32"/>
      <c r="Y44" s="32"/>
      <c r="Z44" s="46"/>
      <c r="AA44" s="46"/>
      <c r="AB44" s="46"/>
      <c r="AC44" s="46"/>
      <c r="AD44" s="46"/>
      <c r="AE44" s="46"/>
      <c r="AF44" s="46"/>
      <c r="AG44" s="46"/>
      <c r="AH44" s="46"/>
      <c r="AI44" s="61"/>
      <c r="AJ44" s="61"/>
      <c r="AK44" s="61"/>
      <c r="AL44" s="61"/>
      <c r="AM44" s="61"/>
      <c r="AN44" s="61"/>
      <c r="AO44" s="61"/>
      <c r="AP44" s="61"/>
      <c r="AQ44" s="61"/>
    </row>
    <row r="45" spans="1:43" x14ac:dyDescent="0.25">
      <c r="A45" s="37"/>
      <c r="B45" s="11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61"/>
      <c r="AJ45" s="61"/>
      <c r="AK45" s="61"/>
      <c r="AL45" s="61"/>
      <c r="AM45" s="61"/>
      <c r="AN45" s="61"/>
      <c r="AO45" s="61"/>
      <c r="AP45" s="61"/>
      <c r="AQ45" s="61"/>
    </row>
  </sheetData>
  <mergeCells count="2">
    <mergeCell ref="A1:AH1"/>
    <mergeCell ref="A2:AH2"/>
  </mergeCells>
  <printOptions horizontalCentered="1"/>
  <pageMargins left="0" right="0" top="0.7" bottom="0.63" header="0.31496062992126" footer="0.31496062992126"/>
  <pageSetup paperSize="9" scale="67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Q45"/>
  <sheetViews>
    <sheetView zoomScale="90" zoomScaleNormal="90" workbookViewId="0">
      <selection activeCell="AH9" sqref="AH9"/>
    </sheetView>
  </sheetViews>
  <sheetFormatPr defaultColWidth="9" defaultRowHeight="15" x14ac:dyDescent="0.25"/>
  <cols>
    <col min="1" max="1" width="4.5703125" customWidth="1"/>
    <col min="2" max="2" width="36.140625" style="105" customWidth="1"/>
    <col min="3" max="30" width="4" customWidth="1"/>
    <col min="31" max="31" width="3.85546875" customWidth="1"/>
    <col min="32" max="32" width="4.42578125" customWidth="1"/>
    <col min="33" max="33" width="4.28515625" customWidth="1"/>
    <col min="34" max="34" width="16.140625" customWidth="1"/>
    <col min="35" max="35" width="3.85546875" customWidth="1"/>
    <col min="36" max="36" width="3.42578125" customWidth="1"/>
    <col min="37" max="37" width="3.140625" customWidth="1"/>
    <col min="38" max="38" width="5.140625" customWidth="1"/>
    <col min="39" max="39" width="4" customWidth="1"/>
  </cols>
  <sheetData>
    <row r="1" spans="1:43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61"/>
      <c r="AJ1" s="61"/>
      <c r="AK1" s="61"/>
      <c r="AL1" s="61"/>
      <c r="AM1" s="61"/>
      <c r="AN1" s="61"/>
      <c r="AO1" s="61"/>
      <c r="AP1" s="61"/>
      <c r="AQ1" s="61"/>
    </row>
    <row r="2" spans="1:43" ht="20.25" x14ac:dyDescent="0.25">
      <c r="A2" s="318" t="s">
        <v>87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61"/>
      <c r="AJ2" s="61"/>
      <c r="AK2" s="61"/>
      <c r="AL2" s="61"/>
      <c r="AM2" s="61"/>
      <c r="AN2" s="61"/>
      <c r="AO2" s="61"/>
      <c r="AP2" s="61"/>
      <c r="AQ2" s="61"/>
    </row>
    <row r="3" spans="1:43" ht="23.25" x14ac:dyDescent="0.25">
      <c r="A3" s="4"/>
      <c r="B3" s="130"/>
      <c r="C3" s="5"/>
      <c r="D3" s="5"/>
      <c r="E3" s="131"/>
      <c r="F3" s="5"/>
      <c r="G3" s="131"/>
      <c r="H3" s="5"/>
      <c r="I3" s="5"/>
      <c r="J3" s="5"/>
      <c r="K3" s="5"/>
      <c r="L3" s="137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/>
      <c r="AA3" s="4"/>
      <c r="AB3" s="4"/>
      <c r="AC3" s="4"/>
      <c r="AD3" s="4"/>
      <c r="AE3" s="4"/>
      <c r="AF3" s="4"/>
      <c r="AG3" s="4"/>
      <c r="AH3" s="4"/>
      <c r="AI3" s="63"/>
      <c r="AJ3" s="63"/>
      <c r="AK3" s="63"/>
      <c r="AL3" s="63"/>
      <c r="AM3" s="63"/>
      <c r="AN3" s="63"/>
      <c r="AO3" s="63"/>
      <c r="AP3" s="63"/>
      <c r="AQ3" s="63"/>
    </row>
    <row r="4" spans="1:43" ht="18.75" x14ac:dyDescent="0.25">
      <c r="A4" s="132" t="s">
        <v>2</v>
      </c>
      <c r="B4" s="133" t="s">
        <v>3</v>
      </c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7">
        <v>22</v>
      </c>
      <c r="Y4" s="7">
        <v>23</v>
      </c>
      <c r="Z4" s="7">
        <v>24</v>
      </c>
      <c r="AA4" s="7">
        <v>25</v>
      </c>
      <c r="AB4" s="7">
        <v>26</v>
      </c>
      <c r="AC4" s="7">
        <v>27</v>
      </c>
      <c r="AD4" s="7">
        <v>28</v>
      </c>
      <c r="AE4" s="7">
        <v>29</v>
      </c>
      <c r="AF4" s="7">
        <v>30</v>
      </c>
      <c r="AG4" s="7">
        <v>31</v>
      </c>
      <c r="AH4" s="65" t="s">
        <v>4</v>
      </c>
      <c r="AI4" s="124" t="s">
        <v>5</v>
      </c>
      <c r="AJ4" s="124" t="s">
        <v>6</v>
      </c>
      <c r="AK4" s="124" t="s">
        <v>7</v>
      </c>
      <c r="AL4" s="124" t="s">
        <v>5</v>
      </c>
      <c r="AM4" s="124" t="s">
        <v>6</v>
      </c>
      <c r="AN4" s="124" t="s">
        <v>8</v>
      </c>
      <c r="AO4" s="124" t="s">
        <v>9</v>
      </c>
      <c r="AP4" s="124" t="s">
        <v>10</v>
      </c>
      <c r="AQ4" s="95"/>
    </row>
    <row r="5" spans="1:43" ht="18.75" x14ac:dyDescent="0.25">
      <c r="A5" s="134">
        <v>1</v>
      </c>
      <c r="B5" s="135" t="s">
        <v>66</v>
      </c>
      <c r="C5" s="97" t="s">
        <v>5</v>
      </c>
      <c r="D5" s="7" t="s">
        <v>7</v>
      </c>
      <c r="E5" s="7" t="s">
        <v>5</v>
      </c>
      <c r="F5" s="142" t="s">
        <v>5</v>
      </c>
      <c r="G5" s="97" t="s">
        <v>7</v>
      </c>
      <c r="H5" s="7" t="s">
        <v>5</v>
      </c>
      <c r="I5" s="7" t="s">
        <v>5</v>
      </c>
      <c r="J5" s="7" t="s">
        <v>7</v>
      </c>
      <c r="K5" s="7" t="s">
        <v>5</v>
      </c>
      <c r="L5" s="7" t="s">
        <v>5</v>
      </c>
      <c r="M5" s="142" t="s">
        <v>5</v>
      </c>
      <c r="N5" s="97" t="s">
        <v>7</v>
      </c>
      <c r="O5" s="7" t="s">
        <v>5</v>
      </c>
      <c r="P5" s="7" t="s">
        <v>5</v>
      </c>
      <c r="Q5" s="7" t="s">
        <v>7</v>
      </c>
      <c r="R5" s="7" t="s">
        <v>5</v>
      </c>
      <c r="S5" s="7" t="s">
        <v>5</v>
      </c>
      <c r="T5" s="97" t="s">
        <v>7</v>
      </c>
      <c r="U5" s="97" t="s">
        <v>7</v>
      </c>
      <c r="V5" s="7" t="s">
        <v>5</v>
      </c>
      <c r="W5" s="7" t="s">
        <v>5</v>
      </c>
      <c r="X5" s="7" t="s">
        <v>7</v>
      </c>
      <c r="Y5" s="7" t="s">
        <v>5</v>
      </c>
      <c r="Z5" s="7" t="s">
        <v>5</v>
      </c>
      <c r="AA5" s="142" t="s">
        <v>5</v>
      </c>
      <c r="AB5" s="97" t="s">
        <v>7</v>
      </c>
      <c r="AC5" s="7" t="s">
        <v>5</v>
      </c>
      <c r="AD5" s="7" t="s">
        <v>5</v>
      </c>
      <c r="AE5" s="7" t="s">
        <v>7</v>
      </c>
      <c r="AF5" s="97" t="s">
        <v>5</v>
      </c>
      <c r="AG5" s="7" t="s">
        <v>5</v>
      </c>
      <c r="AH5" s="126" t="s">
        <v>50</v>
      </c>
      <c r="AI5" s="124">
        <f t="shared" ref="AI5:AI20" si="0">COUNTIF($C5:$AG5,"P")</f>
        <v>21</v>
      </c>
      <c r="AJ5" s="124">
        <f t="shared" ref="AJ5:AJ20" si="1">COUNTIF($C5:$AG5,"S")</f>
        <v>0</v>
      </c>
      <c r="AK5" s="124">
        <f t="shared" ref="AK5:AK20" si="2">COUNTIF($C5:$AG5,"L")</f>
        <v>10</v>
      </c>
      <c r="AL5" s="95">
        <f>AI5*8</f>
        <v>168</v>
      </c>
      <c r="AM5" s="95">
        <f>AJ5*7</f>
        <v>0</v>
      </c>
      <c r="AN5" s="95">
        <f>AL5+AM5</f>
        <v>168</v>
      </c>
      <c r="AO5" s="95">
        <f>AN5/28</f>
        <v>6</v>
      </c>
      <c r="AP5" s="95">
        <f>AN5/28</f>
        <v>6</v>
      </c>
      <c r="AQ5" s="95">
        <f>12-AK5</f>
        <v>2</v>
      </c>
    </row>
    <row r="6" spans="1:43" ht="18.75" x14ac:dyDescent="0.25">
      <c r="A6" s="134">
        <v>2</v>
      </c>
      <c r="B6" s="136" t="s">
        <v>67</v>
      </c>
      <c r="C6" s="97" t="s">
        <v>6</v>
      </c>
      <c r="D6" s="7" t="s">
        <v>7</v>
      </c>
      <c r="E6" s="142" t="s">
        <v>5</v>
      </c>
      <c r="F6" s="97" t="s">
        <v>7</v>
      </c>
      <c r="G6" s="97" t="s">
        <v>6</v>
      </c>
      <c r="H6" s="7" t="s">
        <v>7</v>
      </c>
      <c r="I6" s="7" t="s">
        <v>5</v>
      </c>
      <c r="J6" s="7" t="s">
        <v>5</v>
      </c>
      <c r="K6" s="7" t="s">
        <v>6</v>
      </c>
      <c r="L6" s="7" t="s">
        <v>7</v>
      </c>
      <c r="M6" s="97" t="s">
        <v>5</v>
      </c>
      <c r="N6" s="97" t="s">
        <v>7</v>
      </c>
      <c r="O6" s="7" t="s">
        <v>6</v>
      </c>
      <c r="P6" s="7" t="s">
        <v>7</v>
      </c>
      <c r="Q6" s="142" t="s">
        <v>5</v>
      </c>
      <c r="R6" s="7" t="s">
        <v>5</v>
      </c>
      <c r="S6" s="7" t="s">
        <v>6</v>
      </c>
      <c r="T6" s="97" t="s">
        <v>7</v>
      </c>
      <c r="U6" s="97" t="s">
        <v>5</v>
      </c>
      <c r="V6" s="142" t="s">
        <v>5</v>
      </c>
      <c r="W6" s="7" t="s">
        <v>6</v>
      </c>
      <c r="X6" s="7" t="s">
        <v>7</v>
      </c>
      <c r="Y6" s="7" t="s">
        <v>5</v>
      </c>
      <c r="Z6" s="7" t="s">
        <v>5</v>
      </c>
      <c r="AA6" s="97" t="s">
        <v>6</v>
      </c>
      <c r="AB6" s="97" t="s">
        <v>7</v>
      </c>
      <c r="AC6" s="142" t="s">
        <v>5</v>
      </c>
      <c r="AD6" s="7" t="s">
        <v>5</v>
      </c>
      <c r="AE6" s="7" t="s">
        <v>6</v>
      </c>
      <c r="AF6" s="97" t="s">
        <v>7</v>
      </c>
      <c r="AG6" s="7" t="s">
        <v>5</v>
      </c>
      <c r="AH6" s="126" t="s">
        <v>50</v>
      </c>
      <c r="AI6" s="124">
        <f t="shared" si="0"/>
        <v>13</v>
      </c>
      <c r="AJ6" s="124">
        <f t="shared" si="1"/>
        <v>8</v>
      </c>
      <c r="AK6" s="124">
        <f t="shared" si="2"/>
        <v>10</v>
      </c>
      <c r="AL6" s="95">
        <f t="shared" ref="AL6:AL20" si="3">AI6*8</f>
        <v>104</v>
      </c>
      <c r="AM6" s="95">
        <f t="shared" ref="AM6:AM20" si="4">AJ6*7</f>
        <v>56</v>
      </c>
      <c r="AN6" s="95">
        <f t="shared" ref="AN6:AN20" si="5">AL6+AM6</f>
        <v>160</v>
      </c>
      <c r="AO6" s="95">
        <f t="shared" ref="AO6:AO20" si="6">AN6/30</f>
        <v>5.333333333333333</v>
      </c>
      <c r="AP6" s="95">
        <f t="shared" ref="AP6:AP20" si="7">AN6/31</f>
        <v>5.161290322580645</v>
      </c>
      <c r="AQ6" s="95">
        <f t="shared" ref="AQ6:AQ16" si="8">12-AK6</f>
        <v>2</v>
      </c>
    </row>
    <row r="7" spans="1:43" ht="18.75" x14ac:dyDescent="0.25">
      <c r="A7" s="134">
        <v>3</v>
      </c>
      <c r="B7" s="136" t="s">
        <v>68</v>
      </c>
      <c r="C7" s="142" t="s">
        <v>5</v>
      </c>
      <c r="D7" s="7" t="s">
        <v>6</v>
      </c>
      <c r="E7" s="7" t="s">
        <v>7</v>
      </c>
      <c r="F7" s="97" t="s">
        <v>5</v>
      </c>
      <c r="G7" s="97" t="s">
        <v>5</v>
      </c>
      <c r="H7" s="7" t="s">
        <v>6</v>
      </c>
      <c r="I7" s="7" t="s">
        <v>7</v>
      </c>
      <c r="J7" s="142" t="s">
        <v>5</v>
      </c>
      <c r="K7" s="7" t="s">
        <v>5</v>
      </c>
      <c r="L7" s="7" t="s">
        <v>6</v>
      </c>
      <c r="M7" s="97" t="s">
        <v>7</v>
      </c>
      <c r="N7" s="97" t="s">
        <v>5</v>
      </c>
      <c r="O7" s="7" t="s">
        <v>5</v>
      </c>
      <c r="P7" s="7" t="s">
        <v>6</v>
      </c>
      <c r="Q7" s="7" t="s">
        <v>7</v>
      </c>
      <c r="R7" s="7" t="s">
        <v>5</v>
      </c>
      <c r="S7" s="142" t="s">
        <v>5</v>
      </c>
      <c r="T7" s="97" t="s">
        <v>6</v>
      </c>
      <c r="U7" s="97" t="s">
        <v>7</v>
      </c>
      <c r="V7" s="7" t="s">
        <v>5</v>
      </c>
      <c r="W7" s="7" t="s">
        <v>7</v>
      </c>
      <c r="X7" s="7" t="s">
        <v>6</v>
      </c>
      <c r="Y7" s="7" t="s">
        <v>7</v>
      </c>
      <c r="Z7" s="7" t="s">
        <v>7</v>
      </c>
      <c r="AA7" s="97" t="s">
        <v>5</v>
      </c>
      <c r="AB7" s="97" t="s">
        <v>6</v>
      </c>
      <c r="AC7" s="7" t="s">
        <v>7</v>
      </c>
      <c r="AD7" s="142" t="s">
        <v>5</v>
      </c>
      <c r="AE7" s="7" t="s">
        <v>5</v>
      </c>
      <c r="AF7" s="97" t="s">
        <v>6</v>
      </c>
      <c r="AG7" s="7" t="s">
        <v>7</v>
      </c>
      <c r="AH7" s="126" t="s">
        <v>50</v>
      </c>
      <c r="AI7" s="124">
        <f t="shared" si="0"/>
        <v>13</v>
      </c>
      <c r="AJ7" s="124">
        <f t="shared" si="1"/>
        <v>8</v>
      </c>
      <c r="AK7" s="124">
        <f t="shared" si="2"/>
        <v>10</v>
      </c>
      <c r="AL7" s="95">
        <f t="shared" si="3"/>
        <v>104</v>
      </c>
      <c r="AM7" s="95">
        <f t="shared" si="4"/>
        <v>56</v>
      </c>
      <c r="AN7" s="95">
        <f t="shared" si="5"/>
        <v>160</v>
      </c>
      <c r="AO7" s="95">
        <f t="shared" si="6"/>
        <v>5.333333333333333</v>
      </c>
      <c r="AP7" s="95">
        <f t="shared" si="7"/>
        <v>5.161290322580645</v>
      </c>
      <c r="AQ7" s="95">
        <f t="shared" si="8"/>
        <v>2</v>
      </c>
    </row>
    <row r="8" spans="1:43" ht="18.75" x14ac:dyDescent="0.25">
      <c r="A8" s="134">
        <v>4</v>
      </c>
      <c r="B8" s="136" t="s">
        <v>69</v>
      </c>
      <c r="C8" s="97" t="s">
        <v>7</v>
      </c>
      <c r="D8" s="7" t="s">
        <v>5</v>
      </c>
      <c r="E8" s="7" t="s">
        <v>6</v>
      </c>
      <c r="F8" s="97" t="s">
        <v>7</v>
      </c>
      <c r="G8" s="97" t="s">
        <v>5</v>
      </c>
      <c r="H8" s="142" t="s">
        <v>5</v>
      </c>
      <c r="I8" s="7" t="s">
        <v>6</v>
      </c>
      <c r="J8" s="7" t="s">
        <v>7</v>
      </c>
      <c r="K8" s="7" t="s">
        <v>5</v>
      </c>
      <c r="L8" s="7" t="s">
        <v>7</v>
      </c>
      <c r="M8" s="97" t="s">
        <v>6</v>
      </c>
      <c r="N8" s="97" t="s">
        <v>7</v>
      </c>
      <c r="O8" s="7" t="s">
        <v>5</v>
      </c>
      <c r="P8" s="142" t="s">
        <v>5</v>
      </c>
      <c r="Q8" s="7" t="s">
        <v>6</v>
      </c>
      <c r="R8" s="7" t="s">
        <v>7</v>
      </c>
      <c r="S8" s="7" t="s">
        <v>5</v>
      </c>
      <c r="T8" s="97" t="s">
        <v>7</v>
      </c>
      <c r="U8" s="97" t="s">
        <v>6</v>
      </c>
      <c r="V8" s="7" t="s">
        <v>7</v>
      </c>
      <c r="W8" s="7" t="s">
        <v>5</v>
      </c>
      <c r="X8" s="142" t="s">
        <v>5</v>
      </c>
      <c r="Y8" s="7" t="s">
        <v>6</v>
      </c>
      <c r="Z8" s="7" t="s">
        <v>7</v>
      </c>
      <c r="AA8" s="97" t="s">
        <v>5</v>
      </c>
      <c r="AB8" s="97" t="s">
        <v>5</v>
      </c>
      <c r="AC8" s="7" t="s">
        <v>6</v>
      </c>
      <c r="AD8" s="7" t="s">
        <v>7</v>
      </c>
      <c r="AE8" s="142" t="s">
        <v>5</v>
      </c>
      <c r="AF8" s="97" t="s">
        <v>5</v>
      </c>
      <c r="AG8" s="7" t="s">
        <v>6</v>
      </c>
      <c r="AH8" s="126" t="s">
        <v>50</v>
      </c>
      <c r="AI8" s="124">
        <f t="shared" si="0"/>
        <v>13</v>
      </c>
      <c r="AJ8" s="124">
        <f t="shared" si="1"/>
        <v>8</v>
      </c>
      <c r="AK8" s="124">
        <f t="shared" si="2"/>
        <v>10</v>
      </c>
      <c r="AL8" s="95">
        <f t="shared" si="3"/>
        <v>104</v>
      </c>
      <c r="AM8" s="95">
        <f t="shared" si="4"/>
        <v>56</v>
      </c>
      <c r="AN8" s="95">
        <f t="shared" si="5"/>
        <v>160</v>
      </c>
      <c r="AO8" s="95">
        <f t="shared" si="6"/>
        <v>5.333333333333333</v>
      </c>
      <c r="AP8" s="95">
        <f t="shared" si="7"/>
        <v>5.161290322580645</v>
      </c>
      <c r="AQ8" s="95">
        <f t="shared" si="8"/>
        <v>2</v>
      </c>
    </row>
    <row r="9" spans="1:43" ht="18.75" x14ac:dyDescent="0.25">
      <c r="A9" s="134">
        <v>5</v>
      </c>
      <c r="B9" s="136" t="s">
        <v>70</v>
      </c>
      <c r="C9" s="97" t="s">
        <v>7</v>
      </c>
      <c r="D9" s="7" t="s">
        <v>5</v>
      </c>
      <c r="E9" s="7" t="s">
        <v>5</v>
      </c>
      <c r="F9" s="97" t="s">
        <v>6</v>
      </c>
      <c r="G9" s="97" t="s">
        <v>7</v>
      </c>
      <c r="H9" s="7" t="s">
        <v>5</v>
      </c>
      <c r="I9" s="7" t="s">
        <v>5</v>
      </c>
      <c r="J9" s="7" t="s">
        <v>6</v>
      </c>
      <c r="K9" s="7" t="s">
        <v>7</v>
      </c>
      <c r="L9" s="142" t="s">
        <v>5</v>
      </c>
      <c r="M9" s="97" t="s">
        <v>5</v>
      </c>
      <c r="N9" s="97" t="s">
        <v>6</v>
      </c>
      <c r="O9" s="7" t="s">
        <v>7</v>
      </c>
      <c r="P9" s="7" t="s">
        <v>5</v>
      </c>
      <c r="Q9" s="7" t="s">
        <v>5</v>
      </c>
      <c r="R9" s="7" t="s">
        <v>6</v>
      </c>
      <c r="S9" s="7" t="s">
        <v>7</v>
      </c>
      <c r="T9" s="142" t="s">
        <v>5</v>
      </c>
      <c r="U9" s="97" t="s">
        <v>7</v>
      </c>
      <c r="V9" s="7" t="s">
        <v>6</v>
      </c>
      <c r="W9" s="7" t="s">
        <v>7</v>
      </c>
      <c r="X9" s="7" t="s">
        <v>5</v>
      </c>
      <c r="Y9" s="7" t="s">
        <v>7</v>
      </c>
      <c r="Z9" s="7" t="s">
        <v>6</v>
      </c>
      <c r="AA9" s="97" t="s">
        <v>7</v>
      </c>
      <c r="AB9" s="142" t="s">
        <v>5</v>
      </c>
      <c r="AC9" s="7" t="s">
        <v>5</v>
      </c>
      <c r="AD9" s="7" t="s">
        <v>6</v>
      </c>
      <c r="AE9" s="7" t="s">
        <v>7</v>
      </c>
      <c r="AF9" s="97" t="s">
        <v>5</v>
      </c>
      <c r="AG9" s="142" t="s">
        <v>5</v>
      </c>
      <c r="AH9" s="126" t="s">
        <v>50</v>
      </c>
      <c r="AI9" s="124">
        <f t="shared" si="0"/>
        <v>14</v>
      </c>
      <c r="AJ9" s="124">
        <f t="shared" si="1"/>
        <v>7</v>
      </c>
      <c r="AK9" s="124">
        <f t="shared" si="2"/>
        <v>10</v>
      </c>
      <c r="AL9" s="95">
        <f t="shared" si="3"/>
        <v>112</v>
      </c>
      <c r="AM9" s="95">
        <f t="shared" si="4"/>
        <v>49</v>
      </c>
      <c r="AN9" s="95">
        <f t="shared" si="5"/>
        <v>161</v>
      </c>
      <c r="AO9" s="95">
        <f t="shared" si="6"/>
        <v>5.3666666666666663</v>
      </c>
      <c r="AP9" s="95">
        <f t="shared" si="7"/>
        <v>5.193548387096774</v>
      </c>
      <c r="AQ9" s="95">
        <f t="shared" si="8"/>
        <v>2</v>
      </c>
    </row>
    <row r="10" spans="1:43" ht="20.25" customHeight="1" x14ac:dyDescent="0.25">
      <c r="A10" s="134">
        <v>6</v>
      </c>
      <c r="B10" s="136" t="s">
        <v>71</v>
      </c>
      <c r="C10" s="97" t="s">
        <v>5</v>
      </c>
      <c r="D10" s="142" t="s">
        <v>5</v>
      </c>
      <c r="E10" s="7" t="s">
        <v>6</v>
      </c>
      <c r="F10" s="97" t="s">
        <v>7</v>
      </c>
      <c r="G10" s="97" t="s">
        <v>5</v>
      </c>
      <c r="H10" s="7" t="s">
        <v>5</v>
      </c>
      <c r="I10" s="7" t="s">
        <v>6</v>
      </c>
      <c r="J10" s="7" t="s">
        <v>7</v>
      </c>
      <c r="K10" s="7" t="s">
        <v>5</v>
      </c>
      <c r="L10" s="7" t="s">
        <v>7</v>
      </c>
      <c r="M10" s="97" t="s">
        <v>6</v>
      </c>
      <c r="N10" s="97" t="s">
        <v>7</v>
      </c>
      <c r="O10" s="142" t="s">
        <v>5</v>
      </c>
      <c r="P10" s="7" t="s">
        <v>7</v>
      </c>
      <c r="Q10" s="7" t="s">
        <v>6</v>
      </c>
      <c r="R10" s="7" t="s">
        <v>7</v>
      </c>
      <c r="S10" s="7" t="s">
        <v>5</v>
      </c>
      <c r="T10" s="97" t="s">
        <v>5</v>
      </c>
      <c r="U10" s="97" t="s">
        <v>6</v>
      </c>
      <c r="V10" s="7" t="s">
        <v>7</v>
      </c>
      <c r="W10" s="142" t="s">
        <v>5</v>
      </c>
      <c r="X10" s="7" t="s">
        <v>7</v>
      </c>
      <c r="Y10" s="7" t="s">
        <v>6</v>
      </c>
      <c r="Z10" s="7" t="s">
        <v>7</v>
      </c>
      <c r="AA10" s="97" t="s">
        <v>5</v>
      </c>
      <c r="AB10" s="97" t="s">
        <v>5</v>
      </c>
      <c r="AC10" s="7" t="s">
        <v>6</v>
      </c>
      <c r="AD10" s="7" t="s">
        <v>7</v>
      </c>
      <c r="AE10" s="7" t="s">
        <v>5</v>
      </c>
      <c r="AF10" s="142" t="s">
        <v>5</v>
      </c>
      <c r="AG10" s="7" t="s">
        <v>6</v>
      </c>
      <c r="AH10" s="126" t="s">
        <v>50</v>
      </c>
      <c r="AI10" s="124">
        <f t="shared" si="0"/>
        <v>13</v>
      </c>
      <c r="AJ10" s="124">
        <f t="shared" si="1"/>
        <v>8</v>
      </c>
      <c r="AK10" s="124">
        <f t="shared" si="2"/>
        <v>10</v>
      </c>
      <c r="AL10" s="95">
        <f t="shared" si="3"/>
        <v>104</v>
      </c>
      <c r="AM10" s="95">
        <f t="shared" si="4"/>
        <v>56</v>
      </c>
      <c r="AN10" s="95">
        <f t="shared" si="5"/>
        <v>160</v>
      </c>
      <c r="AO10" s="95">
        <f t="shared" si="6"/>
        <v>5.333333333333333</v>
      </c>
      <c r="AP10" s="95">
        <f t="shared" si="7"/>
        <v>5.161290322580645</v>
      </c>
      <c r="AQ10" s="95">
        <f t="shared" si="8"/>
        <v>2</v>
      </c>
    </row>
    <row r="11" spans="1:43" ht="18.75" x14ac:dyDescent="0.25">
      <c r="A11" s="134">
        <v>7</v>
      </c>
      <c r="B11" s="136" t="s">
        <v>72</v>
      </c>
      <c r="C11" s="97" t="s">
        <v>5</v>
      </c>
      <c r="D11" s="7" t="s">
        <v>6</v>
      </c>
      <c r="E11" s="7" t="s">
        <v>7</v>
      </c>
      <c r="F11" s="97" t="s">
        <v>5</v>
      </c>
      <c r="G11" s="142" t="s">
        <v>5</v>
      </c>
      <c r="H11" s="7" t="s">
        <v>6</v>
      </c>
      <c r="I11" s="7" t="s">
        <v>7</v>
      </c>
      <c r="J11" s="7" t="s">
        <v>5</v>
      </c>
      <c r="K11" s="142" t="s">
        <v>5</v>
      </c>
      <c r="L11" s="7" t="s">
        <v>6</v>
      </c>
      <c r="M11" s="97" t="s">
        <v>7</v>
      </c>
      <c r="N11" s="97" t="s">
        <v>5</v>
      </c>
      <c r="O11" s="7" t="s">
        <v>7</v>
      </c>
      <c r="P11" s="7" t="s">
        <v>6</v>
      </c>
      <c r="Q11" s="7" t="s">
        <v>7</v>
      </c>
      <c r="R11" s="142" t="s">
        <v>5</v>
      </c>
      <c r="S11" s="7" t="s">
        <v>5</v>
      </c>
      <c r="T11" s="97" t="s">
        <v>6</v>
      </c>
      <c r="U11" s="97" t="s">
        <v>7</v>
      </c>
      <c r="V11" s="7" t="s">
        <v>5</v>
      </c>
      <c r="W11" s="7" t="s">
        <v>5</v>
      </c>
      <c r="X11" s="7" t="s">
        <v>6</v>
      </c>
      <c r="Y11" s="7" t="s">
        <v>7</v>
      </c>
      <c r="Z11" s="142" t="s">
        <v>5</v>
      </c>
      <c r="AA11" s="97" t="s">
        <v>7</v>
      </c>
      <c r="AB11" s="97" t="s">
        <v>6</v>
      </c>
      <c r="AC11" s="7" t="s">
        <v>7</v>
      </c>
      <c r="AD11" s="7" t="s">
        <v>5</v>
      </c>
      <c r="AE11" s="7" t="s">
        <v>5</v>
      </c>
      <c r="AF11" s="97" t="s">
        <v>6</v>
      </c>
      <c r="AG11" s="7" t="s">
        <v>7</v>
      </c>
      <c r="AH11" s="126" t="s">
        <v>50</v>
      </c>
      <c r="AI11" s="124">
        <f t="shared" si="0"/>
        <v>13</v>
      </c>
      <c r="AJ11" s="124">
        <f t="shared" si="1"/>
        <v>8</v>
      </c>
      <c r="AK11" s="124">
        <f t="shared" si="2"/>
        <v>10</v>
      </c>
      <c r="AL11" s="95">
        <f t="shared" si="3"/>
        <v>104</v>
      </c>
      <c r="AM11" s="95">
        <f t="shared" si="4"/>
        <v>56</v>
      </c>
      <c r="AN11" s="95">
        <f t="shared" si="5"/>
        <v>160</v>
      </c>
      <c r="AO11" s="95">
        <f t="shared" si="6"/>
        <v>5.333333333333333</v>
      </c>
      <c r="AP11" s="95">
        <f t="shared" si="7"/>
        <v>5.161290322580645</v>
      </c>
      <c r="AQ11" s="95">
        <f t="shared" si="8"/>
        <v>2</v>
      </c>
    </row>
    <row r="12" spans="1:43" ht="20.25" customHeight="1" x14ac:dyDescent="0.25">
      <c r="A12" s="134">
        <v>8</v>
      </c>
      <c r="B12" s="136" t="s">
        <v>52</v>
      </c>
      <c r="C12" s="97" t="s">
        <v>6</v>
      </c>
      <c r="D12" s="7" t="s">
        <v>7</v>
      </c>
      <c r="E12" s="7" t="s">
        <v>5</v>
      </c>
      <c r="F12" s="97" t="s">
        <v>5</v>
      </c>
      <c r="G12" s="97" t="s">
        <v>6</v>
      </c>
      <c r="H12" s="7" t="s">
        <v>7</v>
      </c>
      <c r="I12" s="142" t="s">
        <v>5</v>
      </c>
      <c r="J12" s="7" t="s">
        <v>5</v>
      </c>
      <c r="K12" s="7" t="s">
        <v>6</v>
      </c>
      <c r="L12" s="7" t="s">
        <v>7</v>
      </c>
      <c r="M12" s="97" t="s">
        <v>7</v>
      </c>
      <c r="N12" s="142" t="s">
        <v>5</v>
      </c>
      <c r="O12" s="7" t="s">
        <v>6</v>
      </c>
      <c r="P12" s="7" t="s">
        <v>7</v>
      </c>
      <c r="Q12" s="7" t="s">
        <v>5</v>
      </c>
      <c r="R12" s="7" t="s">
        <v>5</v>
      </c>
      <c r="S12" s="7" t="s">
        <v>6</v>
      </c>
      <c r="T12" s="97" t="s">
        <v>7</v>
      </c>
      <c r="U12" s="142" t="s">
        <v>5</v>
      </c>
      <c r="V12" s="7" t="s">
        <v>5</v>
      </c>
      <c r="W12" s="7" t="s">
        <v>6</v>
      </c>
      <c r="X12" s="7" t="s">
        <v>7</v>
      </c>
      <c r="Y12" s="142" t="s">
        <v>5</v>
      </c>
      <c r="Z12" s="7" t="s">
        <v>5</v>
      </c>
      <c r="AA12" s="97" t="s">
        <v>6</v>
      </c>
      <c r="AB12" s="97" t="s">
        <v>7</v>
      </c>
      <c r="AC12" s="7" t="s">
        <v>5</v>
      </c>
      <c r="AD12" s="7" t="s">
        <v>5</v>
      </c>
      <c r="AE12" s="7" t="s">
        <v>6</v>
      </c>
      <c r="AF12" s="97" t="s">
        <v>7</v>
      </c>
      <c r="AG12" s="7" t="s">
        <v>7</v>
      </c>
      <c r="AH12" s="126" t="s">
        <v>50</v>
      </c>
      <c r="AI12" s="124">
        <f t="shared" si="0"/>
        <v>13</v>
      </c>
      <c r="AJ12" s="124">
        <f t="shared" si="1"/>
        <v>8</v>
      </c>
      <c r="AK12" s="124">
        <f t="shared" si="2"/>
        <v>10</v>
      </c>
      <c r="AL12" s="95">
        <f t="shared" ref="AL12:AL13" si="9">AI12*8</f>
        <v>104</v>
      </c>
      <c r="AM12" s="95">
        <f t="shared" ref="AM12:AM13" si="10">AJ12*7</f>
        <v>56</v>
      </c>
      <c r="AN12" s="95">
        <f t="shared" ref="AN12:AN13" si="11">AL12+AM12</f>
        <v>160</v>
      </c>
      <c r="AO12" s="95">
        <f t="shared" ref="AO12:AO13" si="12">AN12/30</f>
        <v>5.333333333333333</v>
      </c>
      <c r="AP12" s="95">
        <f t="shared" ref="AP12:AP13" si="13">AN12/31</f>
        <v>5.161290322580645</v>
      </c>
      <c r="AQ12" s="95">
        <f t="shared" si="8"/>
        <v>2</v>
      </c>
    </row>
    <row r="13" spans="1:43" ht="20.25" customHeight="1" x14ac:dyDescent="0.25">
      <c r="A13" s="134">
        <v>9</v>
      </c>
      <c r="B13" s="136" t="s">
        <v>53</v>
      </c>
      <c r="C13" s="97" t="s">
        <v>5</v>
      </c>
      <c r="D13" s="7" t="s">
        <v>5</v>
      </c>
      <c r="E13" s="7" t="s">
        <v>5</v>
      </c>
      <c r="F13" s="97" t="s">
        <v>6</v>
      </c>
      <c r="G13" s="97" t="s">
        <v>7</v>
      </c>
      <c r="H13" s="7" t="s">
        <v>5</v>
      </c>
      <c r="I13" s="7" t="s">
        <v>7</v>
      </c>
      <c r="J13" s="7" t="s">
        <v>6</v>
      </c>
      <c r="K13" s="7" t="s">
        <v>7</v>
      </c>
      <c r="L13" s="7" t="s">
        <v>5</v>
      </c>
      <c r="M13" s="97" t="s">
        <v>5</v>
      </c>
      <c r="N13" s="97" t="s">
        <v>6</v>
      </c>
      <c r="O13" s="7" t="s">
        <v>7</v>
      </c>
      <c r="P13" s="7" t="s">
        <v>5</v>
      </c>
      <c r="Q13" s="7" t="s">
        <v>5</v>
      </c>
      <c r="R13" s="7" t="s">
        <v>6</v>
      </c>
      <c r="S13" s="7" t="s">
        <v>7</v>
      </c>
      <c r="T13" s="97" t="s">
        <v>5</v>
      </c>
      <c r="U13" s="97" t="s">
        <v>5</v>
      </c>
      <c r="V13" s="7" t="s">
        <v>6</v>
      </c>
      <c r="W13" s="7" t="s">
        <v>7</v>
      </c>
      <c r="X13" s="7" t="s">
        <v>5</v>
      </c>
      <c r="Y13" s="7" t="s">
        <v>5</v>
      </c>
      <c r="Z13" s="7" t="s">
        <v>6</v>
      </c>
      <c r="AA13" s="97" t="s">
        <v>7</v>
      </c>
      <c r="AB13" s="97" t="s">
        <v>5</v>
      </c>
      <c r="AC13" s="7" t="s">
        <v>7</v>
      </c>
      <c r="AD13" s="7" t="s">
        <v>6</v>
      </c>
      <c r="AE13" s="7" t="s">
        <v>7</v>
      </c>
      <c r="AF13" s="97" t="s">
        <v>7</v>
      </c>
      <c r="AG13" s="7" t="s">
        <v>5</v>
      </c>
      <c r="AH13" s="126" t="s">
        <v>12</v>
      </c>
      <c r="AI13" s="124">
        <f t="shared" si="0"/>
        <v>14</v>
      </c>
      <c r="AJ13" s="124">
        <f t="shared" si="1"/>
        <v>7</v>
      </c>
      <c r="AK13" s="124">
        <f t="shared" si="2"/>
        <v>10</v>
      </c>
      <c r="AL13" s="95">
        <f t="shared" si="9"/>
        <v>112</v>
      </c>
      <c r="AM13" s="95">
        <f t="shared" si="10"/>
        <v>49</v>
      </c>
      <c r="AN13" s="95">
        <f t="shared" si="11"/>
        <v>161</v>
      </c>
      <c r="AO13" s="95">
        <f t="shared" si="12"/>
        <v>5.3666666666666663</v>
      </c>
      <c r="AP13" s="95">
        <f t="shared" si="13"/>
        <v>5.193548387096774</v>
      </c>
      <c r="AQ13" s="95">
        <f t="shared" si="8"/>
        <v>2</v>
      </c>
    </row>
    <row r="14" spans="1:43" ht="18.75" x14ac:dyDescent="0.25">
      <c r="A14" s="134">
        <v>10</v>
      </c>
      <c r="B14" s="136" t="s">
        <v>73</v>
      </c>
      <c r="C14" s="97" t="s">
        <v>7</v>
      </c>
      <c r="D14" s="7" t="s">
        <v>5</v>
      </c>
      <c r="E14" s="7" t="s">
        <v>5</v>
      </c>
      <c r="F14" s="97" t="s">
        <v>7</v>
      </c>
      <c r="G14" s="97" t="s">
        <v>7</v>
      </c>
      <c r="H14" s="7" t="s">
        <v>5</v>
      </c>
      <c r="I14" s="7" t="s">
        <v>5</v>
      </c>
      <c r="J14" s="7" t="s">
        <v>5</v>
      </c>
      <c r="K14" s="7" t="s">
        <v>5</v>
      </c>
      <c r="L14" s="7" t="s">
        <v>5</v>
      </c>
      <c r="M14" s="97" t="s">
        <v>7</v>
      </c>
      <c r="N14" s="97" t="s">
        <v>7</v>
      </c>
      <c r="O14" s="7" t="s">
        <v>5</v>
      </c>
      <c r="P14" s="7" t="s">
        <v>5</v>
      </c>
      <c r="Q14" s="7" t="s">
        <v>5</v>
      </c>
      <c r="R14" s="7" t="s">
        <v>7</v>
      </c>
      <c r="S14" s="7" t="s">
        <v>5</v>
      </c>
      <c r="T14" s="97" t="s">
        <v>7</v>
      </c>
      <c r="U14" s="97" t="s">
        <v>7</v>
      </c>
      <c r="V14" s="7" t="s">
        <v>5</v>
      </c>
      <c r="W14" s="7" t="s">
        <v>5</v>
      </c>
      <c r="X14" s="7" t="s">
        <v>5</v>
      </c>
      <c r="Y14" s="7" t="s">
        <v>5</v>
      </c>
      <c r="Z14" s="7" t="s">
        <v>5</v>
      </c>
      <c r="AA14" s="97" t="s">
        <v>5</v>
      </c>
      <c r="AB14" s="97" t="s">
        <v>7</v>
      </c>
      <c r="AC14" s="7" t="s">
        <v>5</v>
      </c>
      <c r="AD14" s="7" t="s">
        <v>5</v>
      </c>
      <c r="AE14" s="7" t="s">
        <v>5</v>
      </c>
      <c r="AF14" s="97" t="s">
        <v>7</v>
      </c>
      <c r="AG14" s="7" t="s">
        <v>5</v>
      </c>
      <c r="AH14" s="126" t="s">
        <v>50</v>
      </c>
      <c r="AI14" s="124">
        <f t="shared" si="0"/>
        <v>21</v>
      </c>
      <c r="AJ14" s="124">
        <f t="shared" si="1"/>
        <v>0</v>
      </c>
      <c r="AK14" s="124">
        <f t="shared" si="2"/>
        <v>10</v>
      </c>
      <c r="AL14" s="95">
        <f t="shared" si="3"/>
        <v>168</v>
      </c>
      <c r="AM14" s="95">
        <f t="shared" si="4"/>
        <v>0</v>
      </c>
      <c r="AN14" s="95">
        <f t="shared" si="5"/>
        <v>168</v>
      </c>
      <c r="AO14" s="95">
        <f t="shared" si="6"/>
        <v>5.6</v>
      </c>
      <c r="AP14" s="95">
        <f t="shared" si="7"/>
        <v>5.419354838709677</v>
      </c>
      <c r="AQ14" s="95">
        <f t="shared" si="8"/>
        <v>2</v>
      </c>
    </row>
    <row r="15" spans="1:43" ht="18.75" x14ac:dyDescent="0.25">
      <c r="A15" s="134">
        <v>11</v>
      </c>
      <c r="B15" s="136" t="s">
        <v>75</v>
      </c>
      <c r="C15" s="97" t="s">
        <v>7</v>
      </c>
      <c r="D15" s="7" t="s">
        <v>5</v>
      </c>
      <c r="E15" s="7" t="s">
        <v>5</v>
      </c>
      <c r="F15" s="97" t="s">
        <v>5</v>
      </c>
      <c r="G15" s="97" t="s">
        <v>7</v>
      </c>
      <c r="H15" s="7" t="s">
        <v>5</v>
      </c>
      <c r="I15" s="7" t="s">
        <v>5</v>
      </c>
      <c r="J15" s="7" t="s">
        <v>5</v>
      </c>
      <c r="K15" s="7" t="s">
        <v>5</v>
      </c>
      <c r="L15" s="7" t="s">
        <v>5</v>
      </c>
      <c r="M15" s="97" t="s">
        <v>7</v>
      </c>
      <c r="N15" s="97" t="s">
        <v>7</v>
      </c>
      <c r="O15" s="7" t="s">
        <v>5</v>
      </c>
      <c r="P15" s="7" t="s">
        <v>5</v>
      </c>
      <c r="Q15" s="7" t="s">
        <v>5</v>
      </c>
      <c r="R15" s="7" t="s">
        <v>5</v>
      </c>
      <c r="S15" s="7" t="s">
        <v>5</v>
      </c>
      <c r="T15" s="97" t="s">
        <v>7</v>
      </c>
      <c r="U15" s="97" t="s">
        <v>7</v>
      </c>
      <c r="V15" s="7" t="s">
        <v>5</v>
      </c>
      <c r="W15" s="7" t="s">
        <v>5</v>
      </c>
      <c r="X15" s="7" t="s">
        <v>5</v>
      </c>
      <c r="Y15" s="7" t="s">
        <v>5</v>
      </c>
      <c r="Z15" s="7" t="s">
        <v>5</v>
      </c>
      <c r="AA15" s="97" t="s">
        <v>7</v>
      </c>
      <c r="AB15" s="97" t="s">
        <v>7</v>
      </c>
      <c r="AC15" s="7" t="s">
        <v>5</v>
      </c>
      <c r="AD15" s="7" t="s">
        <v>7</v>
      </c>
      <c r="AE15" s="7" t="s">
        <v>5</v>
      </c>
      <c r="AF15" s="97" t="s">
        <v>7</v>
      </c>
      <c r="AG15" s="7" t="s">
        <v>5</v>
      </c>
      <c r="AH15" s="126" t="s">
        <v>50</v>
      </c>
      <c r="AI15" s="124">
        <f t="shared" si="0"/>
        <v>21</v>
      </c>
      <c r="AJ15" s="124">
        <f t="shared" si="1"/>
        <v>0</v>
      </c>
      <c r="AK15" s="124">
        <f t="shared" si="2"/>
        <v>10</v>
      </c>
      <c r="AL15" s="95">
        <f t="shared" si="3"/>
        <v>168</v>
      </c>
      <c r="AM15" s="95">
        <f t="shared" si="4"/>
        <v>0</v>
      </c>
      <c r="AN15" s="95">
        <f t="shared" si="5"/>
        <v>168</v>
      </c>
      <c r="AO15" s="95">
        <f t="shared" si="6"/>
        <v>5.6</v>
      </c>
      <c r="AP15" s="95">
        <f t="shared" si="7"/>
        <v>5.419354838709677</v>
      </c>
      <c r="AQ15" s="95">
        <f t="shared" si="8"/>
        <v>2</v>
      </c>
    </row>
    <row r="16" spans="1:43" ht="18.75" x14ac:dyDescent="0.25">
      <c r="A16" s="134">
        <v>12</v>
      </c>
      <c r="B16" s="136" t="s">
        <v>76</v>
      </c>
      <c r="C16" s="97" t="s">
        <v>7</v>
      </c>
      <c r="D16" s="7" t="s">
        <v>5</v>
      </c>
      <c r="E16" s="7" t="s">
        <v>5</v>
      </c>
      <c r="F16" s="97" t="s">
        <v>7</v>
      </c>
      <c r="G16" s="97" t="s">
        <v>7</v>
      </c>
      <c r="H16" s="7" t="s">
        <v>5</v>
      </c>
      <c r="I16" s="7" t="s">
        <v>5</v>
      </c>
      <c r="J16" s="7" t="s">
        <v>5</v>
      </c>
      <c r="K16" s="7" t="s">
        <v>7</v>
      </c>
      <c r="L16" s="7" t="s">
        <v>5</v>
      </c>
      <c r="M16" s="97" t="s">
        <v>5</v>
      </c>
      <c r="N16" s="97" t="s">
        <v>7</v>
      </c>
      <c r="O16" s="7" t="s">
        <v>5</v>
      </c>
      <c r="P16" s="7" t="s">
        <v>5</v>
      </c>
      <c r="Q16" s="7" t="s">
        <v>5</v>
      </c>
      <c r="R16" s="7" t="s">
        <v>5</v>
      </c>
      <c r="S16" s="7" t="s">
        <v>5</v>
      </c>
      <c r="T16" s="97" t="s">
        <v>7</v>
      </c>
      <c r="U16" s="97" t="s">
        <v>7</v>
      </c>
      <c r="V16" s="7" t="s">
        <v>5</v>
      </c>
      <c r="W16" s="7" t="s">
        <v>5</v>
      </c>
      <c r="X16" s="7" t="s">
        <v>5</v>
      </c>
      <c r="Y16" s="7" t="s">
        <v>5</v>
      </c>
      <c r="Z16" s="7" t="s">
        <v>5</v>
      </c>
      <c r="AA16" s="97" t="s">
        <v>7</v>
      </c>
      <c r="AB16" s="97" t="s">
        <v>7</v>
      </c>
      <c r="AC16" s="7" t="s">
        <v>5</v>
      </c>
      <c r="AD16" s="7" t="s">
        <v>5</v>
      </c>
      <c r="AE16" s="7" t="s">
        <v>5</v>
      </c>
      <c r="AF16" s="97" t="s">
        <v>7</v>
      </c>
      <c r="AG16" s="7" t="s">
        <v>5</v>
      </c>
      <c r="AH16" s="126" t="s">
        <v>12</v>
      </c>
      <c r="AI16" s="124">
        <f t="shared" si="0"/>
        <v>21</v>
      </c>
      <c r="AJ16" s="124">
        <f t="shared" si="1"/>
        <v>0</v>
      </c>
      <c r="AK16" s="124">
        <f t="shared" si="2"/>
        <v>10</v>
      </c>
      <c r="AL16" s="95">
        <f t="shared" si="3"/>
        <v>168</v>
      </c>
      <c r="AM16" s="95">
        <f t="shared" si="4"/>
        <v>0</v>
      </c>
      <c r="AN16" s="95">
        <f t="shared" si="5"/>
        <v>168</v>
      </c>
      <c r="AO16" s="95">
        <f t="shared" si="6"/>
        <v>5.6</v>
      </c>
      <c r="AP16" s="95">
        <f t="shared" si="7"/>
        <v>5.419354838709677</v>
      </c>
      <c r="AQ16" s="95">
        <f t="shared" si="8"/>
        <v>2</v>
      </c>
    </row>
    <row r="17" spans="1:43" ht="20.25" customHeight="1" x14ac:dyDescent="0.25">
      <c r="A17" s="134">
        <v>13</v>
      </c>
      <c r="B17" s="136" t="s">
        <v>51</v>
      </c>
      <c r="C17" s="97" t="s">
        <v>7</v>
      </c>
      <c r="D17" s="7" t="s">
        <v>16</v>
      </c>
      <c r="E17" s="7" t="s">
        <v>16</v>
      </c>
      <c r="F17" s="97" t="s">
        <v>7</v>
      </c>
      <c r="G17" s="97" t="s">
        <v>7</v>
      </c>
      <c r="H17" s="7" t="s">
        <v>16</v>
      </c>
      <c r="I17" s="7" t="s">
        <v>5</v>
      </c>
      <c r="J17" s="7" t="s">
        <v>5</v>
      </c>
      <c r="K17" s="7" t="s">
        <v>5</v>
      </c>
      <c r="L17" s="7" t="s">
        <v>5</v>
      </c>
      <c r="M17" s="97" t="s">
        <v>7</v>
      </c>
      <c r="N17" s="97" t="s">
        <v>7</v>
      </c>
      <c r="O17" s="7" t="s">
        <v>5</v>
      </c>
      <c r="P17" s="7" t="s">
        <v>5</v>
      </c>
      <c r="Q17" s="7" t="s">
        <v>5</v>
      </c>
      <c r="R17" s="7" t="s">
        <v>5</v>
      </c>
      <c r="S17" s="7" t="s">
        <v>7</v>
      </c>
      <c r="T17" s="97" t="s">
        <v>5</v>
      </c>
      <c r="U17" s="97" t="s">
        <v>7</v>
      </c>
      <c r="V17" s="7" t="s">
        <v>5</v>
      </c>
      <c r="W17" s="7" t="s">
        <v>5</v>
      </c>
      <c r="X17" s="7" t="s">
        <v>5</v>
      </c>
      <c r="Y17" s="7" t="s">
        <v>5</v>
      </c>
      <c r="Z17" s="7" t="s">
        <v>5</v>
      </c>
      <c r="AA17" s="97" t="s">
        <v>7</v>
      </c>
      <c r="AB17" s="97" t="s">
        <v>7</v>
      </c>
      <c r="AC17" s="7" t="s">
        <v>5</v>
      </c>
      <c r="AD17" s="7" t="s">
        <v>5</v>
      </c>
      <c r="AE17" s="7" t="s">
        <v>5</v>
      </c>
      <c r="AF17" s="97" t="s">
        <v>7</v>
      </c>
      <c r="AG17" s="7" t="s">
        <v>5</v>
      </c>
      <c r="AH17" s="126" t="s">
        <v>12</v>
      </c>
      <c r="AI17" s="124">
        <f t="shared" si="0"/>
        <v>18</v>
      </c>
      <c r="AJ17" s="124">
        <f t="shared" si="1"/>
        <v>0</v>
      </c>
      <c r="AK17" s="124">
        <f t="shared" si="2"/>
        <v>10</v>
      </c>
      <c r="AL17" s="95">
        <f t="shared" si="3"/>
        <v>144</v>
      </c>
      <c r="AM17" s="95">
        <f t="shared" si="4"/>
        <v>0</v>
      </c>
      <c r="AN17" s="95">
        <f t="shared" si="5"/>
        <v>144</v>
      </c>
      <c r="AO17" s="95">
        <f t="shared" si="6"/>
        <v>4.8</v>
      </c>
      <c r="AP17" s="95">
        <f t="shared" si="7"/>
        <v>4.645161290322581</v>
      </c>
      <c r="AQ17" s="95"/>
    </row>
    <row r="18" spans="1:43" ht="20.25" customHeight="1" x14ac:dyDescent="0.25">
      <c r="A18" s="134">
        <v>14</v>
      </c>
      <c r="B18" s="136" t="s">
        <v>78</v>
      </c>
      <c r="C18" s="97" t="s">
        <v>7</v>
      </c>
      <c r="D18" s="7" t="s">
        <v>16</v>
      </c>
      <c r="E18" s="7" t="s">
        <v>16</v>
      </c>
      <c r="F18" s="97" t="s">
        <v>7</v>
      </c>
      <c r="G18" s="97" t="s">
        <v>7</v>
      </c>
      <c r="H18" s="7" t="s">
        <v>16</v>
      </c>
      <c r="I18" s="7" t="s">
        <v>5</v>
      </c>
      <c r="J18" s="7" t="s">
        <v>5</v>
      </c>
      <c r="K18" s="7" t="s">
        <v>5</v>
      </c>
      <c r="L18" s="7" t="s">
        <v>5</v>
      </c>
      <c r="M18" s="97" t="s">
        <v>7</v>
      </c>
      <c r="N18" s="97" t="s">
        <v>7</v>
      </c>
      <c r="O18" s="7" t="s">
        <v>5</v>
      </c>
      <c r="P18" s="7" t="s">
        <v>5</v>
      </c>
      <c r="Q18" s="7" t="s">
        <v>5</v>
      </c>
      <c r="R18" s="7" t="s">
        <v>5</v>
      </c>
      <c r="S18" s="7" t="s">
        <v>5</v>
      </c>
      <c r="T18" s="97" t="s">
        <v>5</v>
      </c>
      <c r="U18" s="97" t="s">
        <v>7</v>
      </c>
      <c r="V18" s="7" t="s">
        <v>7</v>
      </c>
      <c r="W18" s="7" t="s">
        <v>5</v>
      </c>
      <c r="X18" s="7" t="s">
        <v>5</v>
      </c>
      <c r="Y18" s="7" t="s">
        <v>5</v>
      </c>
      <c r="Z18" s="7" t="s">
        <v>5</v>
      </c>
      <c r="AA18" s="97" t="s">
        <v>7</v>
      </c>
      <c r="AB18" s="97" t="s">
        <v>7</v>
      </c>
      <c r="AC18" s="7" t="s">
        <v>5</v>
      </c>
      <c r="AD18" s="7" t="s">
        <v>5</v>
      </c>
      <c r="AE18" s="7" t="s">
        <v>5</v>
      </c>
      <c r="AF18" s="97" t="s">
        <v>7</v>
      </c>
      <c r="AG18" s="7" t="s">
        <v>5</v>
      </c>
      <c r="AH18" s="126" t="s">
        <v>12</v>
      </c>
      <c r="AI18" s="124">
        <f t="shared" si="0"/>
        <v>18</v>
      </c>
      <c r="AJ18" s="124">
        <f t="shared" si="1"/>
        <v>0</v>
      </c>
      <c r="AK18" s="124">
        <f t="shared" si="2"/>
        <v>10</v>
      </c>
      <c r="AL18" s="95">
        <f t="shared" si="3"/>
        <v>144</v>
      </c>
      <c r="AM18" s="95">
        <f t="shared" si="4"/>
        <v>0</v>
      </c>
      <c r="AN18" s="95">
        <f t="shared" si="5"/>
        <v>144</v>
      </c>
      <c r="AO18" s="95">
        <f t="shared" si="6"/>
        <v>4.8</v>
      </c>
      <c r="AP18" s="95">
        <f t="shared" si="7"/>
        <v>4.645161290322581</v>
      </c>
      <c r="AQ18" s="95"/>
    </row>
    <row r="19" spans="1:43" ht="20.25" customHeight="1" x14ac:dyDescent="0.25">
      <c r="A19" s="134">
        <v>15</v>
      </c>
      <c r="B19" s="136" t="s">
        <v>79</v>
      </c>
      <c r="C19" s="97" t="s">
        <v>7</v>
      </c>
      <c r="D19" s="7" t="s">
        <v>5</v>
      </c>
      <c r="E19" s="7" t="s">
        <v>5</v>
      </c>
      <c r="F19" s="97" t="s">
        <v>7</v>
      </c>
      <c r="G19" s="97" t="s">
        <v>7</v>
      </c>
      <c r="H19" s="7" t="s">
        <v>5</v>
      </c>
      <c r="I19" s="7" t="s">
        <v>5</v>
      </c>
      <c r="J19" s="7" t="s">
        <v>5</v>
      </c>
      <c r="K19" s="7" t="s">
        <v>5</v>
      </c>
      <c r="L19" s="7" t="s">
        <v>5</v>
      </c>
      <c r="M19" s="97" t="s">
        <v>7</v>
      </c>
      <c r="N19" s="97" t="s">
        <v>7</v>
      </c>
      <c r="O19" s="7" t="s">
        <v>5</v>
      </c>
      <c r="P19" s="7" t="s">
        <v>5</v>
      </c>
      <c r="Q19" s="7" t="s">
        <v>7</v>
      </c>
      <c r="R19" s="7" t="s">
        <v>5</v>
      </c>
      <c r="S19" s="7" t="s">
        <v>5</v>
      </c>
      <c r="T19" s="97" t="s">
        <v>7</v>
      </c>
      <c r="U19" s="97" t="s">
        <v>7</v>
      </c>
      <c r="V19" s="7" t="s">
        <v>5</v>
      </c>
      <c r="W19" s="7" t="s">
        <v>5</v>
      </c>
      <c r="X19" s="7" t="s">
        <v>5</v>
      </c>
      <c r="Y19" s="7" t="s">
        <v>5</v>
      </c>
      <c r="Z19" s="7" t="s">
        <v>5</v>
      </c>
      <c r="AA19" s="97" t="s">
        <v>7</v>
      </c>
      <c r="AB19" s="97" t="s">
        <v>7</v>
      </c>
      <c r="AC19" s="7" t="s">
        <v>5</v>
      </c>
      <c r="AD19" s="7" t="s">
        <v>5</v>
      </c>
      <c r="AE19" s="7" t="s">
        <v>5</v>
      </c>
      <c r="AF19" s="97" t="s">
        <v>5</v>
      </c>
      <c r="AG19" s="7" t="s">
        <v>5</v>
      </c>
      <c r="AH19" s="126" t="s">
        <v>12</v>
      </c>
      <c r="AI19" s="124">
        <f t="shared" si="0"/>
        <v>21</v>
      </c>
      <c r="AJ19" s="124">
        <f t="shared" si="1"/>
        <v>0</v>
      </c>
      <c r="AK19" s="124">
        <f t="shared" si="2"/>
        <v>10</v>
      </c>
      <c r="AL19" s="95">
        <f t="shared" si="3"/>
        <v>168</v>
      </c>
      <c r="AM19" s="95">
        <f t="shared" si="4"/>
        <v>0</v>
      </c>
      <c r="AN19" s="95">
        <f t="shared" si="5"/>
        <v>168</v>
      </c>
      <c r="AO19" s="95">
        <f t="shared" si="6"/>
        <v>5.6</v>
      </c>
      <c r="AP19" s="95">
        <f t="shared" si="7"/>
        <v>5.419354838709677</v>
      </c>
      <c r="AQ19" s="95"/>
    </row>
    <row r="20" spans="1:43" ht="20.25" customHeight="1" x14ac:dyDescent="0.25">
      <c r="A20" s="134">
        <v>16</v>
      </c>
      <c r="B20" s="136" t="s">
        <v>80</v>
      </c>
      <c r="C20" s="97" t="s">
        <v>5</v>
      </c>
      <c r="D20" s="7" t="s">
        <v>5</v>
      </c>
      <c r="E20" s="7" t="s">
        <v>5</v>
      </c>
      <c r="F20" s="97" t="s">
        <v>7</v>
      </c>
      <c r="G20" s="97" t="s">
        <v>7</v>
      </c>
      <c r="H20" s="7" t="s">
        <v>5</v>
      </c>
      <c r="I20" s="7" t="s">
        <v>5</v>
      </c>
      <c r="J20" s="7" t="s">
        <v>7</v>
      </c>
      <c r="K20" s="7" t="s">
        <v>5</v>
      </c>
      <c r="L20" s="7" t="s">
        <v>5</v>
      </c>
      <c r="M20" s="97" t="s">
        <v>7</v>
      </c>
      <c r="N20" s="97" t="s">
        <v>7</v>
      </c>
      <c r="O20" s="7" t="s">
        <v>5</v>
      </c>
      <c r="P20" s="7" t="s">
        <v>5</v>
      </c>
      <c r="Q20" s="7" t="s">
        <v>5</v>
      </c>
      <c r="R20" s="7" t="s">
        <v>5</v>
      </c>
      <c r="S20" s="7" t="s">
        <v>5</v>
      </c>
      <c r="T20" s="97" t="s">
        <v>7</v>
      </c>
      <c r="U20" s="97" t="s">
        <v>7</v>
      </c>
      <c r="V20" s="7" t="s">
        <v>5</v>
      </c>
      <c r="W20" s="7" t="s">
        <v>5</v>
      </c>
      <c r="X20" s="7" t="s">
        <v>5</v>
      </c>
      <c r="Y20" s="7" t="s">
        <v>5</v>
      </c>
      <c r="Z20" s="7" t="s">
        <v>5</v>
      </c>
      <c r="AA20" s="97" t="s">
        <v>7</v>
      </c>
      <c r="AB20" s="97" t="s">
        <v>7</v>
      </c>
      <c r="AC20" s="7" t="s">
        <v>5</v>
      </c>
      <c r="AD20" s="7" t="s">
        <v>5</v>
      </c>
      <c r="AE20" s="7" t="s">
        <v>5</v>
      </c>
      <c r="AF20" s="97" t="s">
        <v>7</v>
      </c>
      <c r="AG20" s="7" t="s">
        <v>5</v>
      </c>
      <c r="AH20" s="126" t="s">
        <v>12</v>
      </c>
      <c r="AI20" s="124">
        <f t="shared" si="0"/>
        <v>21</v>
      </c>
      <c r="AJ20" s="124">
        <f t="shared" si="1"/>
        <v>0</v>
      </c>
      <c r="AK20" s="124">
        <f t="shared" si="2"/>
        <v>10</v>
      </c>
      <c r="AL20" s="95">
        <f t="shared" si="3"/>
        <v>168</v>
      </c>
      <c r="AM20" s="95">
        <f t="shared" si="4"/>
        <v>0</v>
      </c>
      <c r="AN20" s="95">
        <f t="shared" si="5"/>
        <v>168</v>
      </c>
      <c r="AO20" s="95">
        <f t="shared" si="6"/>
        <v>5.6</v>
      </c>
      <c r="AP20" s="95">
        <f t="shared" si="7"/>
        <v>5.419354838709677</v>
      </c>
      <c r="AQ20" s="95"/>
    </row>
    <row r="21" spans="1:43" ht="18.75" x14ac:dyDescent="0.25">
      <c r="A21" s="113"/>
      <c r="B21" s="114" t="s">
        <v>23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41"/>
      <c r="AH21" s="89"/>
      <c r="AI21" s="61"/>
      <c r="AJ21" s="61"/>
      <c r="AK21" s="61"/>
      <c r="AL21" s="61"/>
      <c r="AM21" s="61"/>
      <c r="AN21" s="61"/>
      <c r="AO21" s="61"/>
      <c r="AP21" s="61"/>
      <c r="AQ21" s="61"/>
    </row>
    <row r="22" spans="1:43" ht="18.75" hidden="1" x14ac:dyDescent="0.25">
      <c r="A22" s="14"/>
      <c r="B22" s="106"/>
      <c r="C22" s="115">
        <f t="shared" ref="C22:AG22" si="14">COUNTIF(C$5:C$21,"P")</f>
        <v>6</v>
      </c>
      <c r="D22" s="15">
        <f t="shared" si="14"/>
        <v>9</v>
      </c>
      <c r="E22" s="15">
        <f t="shared" si="14"/>
        <v>10</v>
      </c>
      <c r="F22" s="115">
        <f t="shared" si="14"/>
        <v>5</v>
      </c>
      <c r="G22" s="115">
        <f t="shared" si="14"/>
        <v>4</v>
      </c>
      <c r="H22" s="15">
        <f t="shared" si="14"/>
        <v>10</v>
      </c>
      <c r="I22" s="15">
        <f t="shared" si="14"/>
        <v>11</v>
      </c>
      <c r="J22" s="15">
        <f t="shared" si="14"/>
        <v>10</v>
      </c>
      <c r="K22" s="15">
        <f t="shared" si="14"/>
        <v>11</v>
      </c>
      <c r="L22" s="15">
        <f t="shared" si="14"/>
        <v>10</v>
      </c>
      <c r="M22" s="115">
        <f t="shared" si="14"/>
        <v>5</v>
      </c>
      <c r="N22" s="115">
        <f t="shared" si="14"/>
        <v>3</v>
      </c>
      <c r="O22" s="15">
        <f t="shared" si="14"/>
        <v>11</v>
      </c>
      <c r="P22" s="15">
        <f t="shared" si="14"/>
        <v>11</v>
      </c>
      <c r="Q22" s="15">
        <f t="shared" si="14"/>
        <v>10</v>
      </c>
      <c r="R22" s="15">
        <f t="shared" si="14"/>
        <v>11</v>
      </c>
      <c r="S22" s="15">
        <f t="shared" si="14"/>
        <v>11</v>
      </c>
      <c r="T22" s="115">
        <f t="shared" si="14"/>
        <v>5</v>
      </c>
      <c r="U22" s="115">
        <f t="shared" si="14"/>
        <v>3</v>
      </c>
      <c r="V22" s="15">
        <f t="shared" si="14"/>
        <v>11</v>
      </c>
      <c r="W22" s="15">
        <f t="shared" si="14"/>
        <v>11</v>
      </c>
      <c r="X22" s="15">
        <f t="shared" si="14"/>
        <v>10</v>
      </c>
      <c r="Y22" s="15">
        <f t="shared" si="14"/>
        <v>11</v>
      </c>
      <c r="Z22" s="15">
        <f t="shared" si="14"/>
        <v>11</v>
      </c>
      <c r="AA22" s="115">
        <f t="shared" si="14"/>
        <v>5</v>
      </c>
      <c r="AB22" s="115">
        <f t="shared" si="14"/>
        <v>4</v>
      </c>
      <c r="AC22" s="15">
        <f t="shared" si="14"/>
        <v>11</v>
      </c>
      <c r="AD22" s="15">
        <f t="shared" si="14"/>
        <v>11</v>
      </c>
      <c r="AE22" s="15">
        <f t="shared" si="14"/>
        <v>11</v>
      </c>
      <c r="AF22" s="115">
        <f t="shared" si="14"/>
        <v>5</v>
      </c>
      <c r="AG22" s="15">
        <f t="shared" si="14"/>
        <v>11</v>
      </c>
      <c r="AH22" s="87" t="s">
        <v>5</v>
      </c>
      <c r="AI22" s="61"/>
      <c r="AJ22" s="61"/>
      <c r="AK22" s="61"/>
      <c r="AL22" s="61"/>
      <c r="AM22" s="61"/>
      <c r="AN22" s="61"/>
      <c r="AO22" s="61"/>
      <c r="AP22" s="61"/>
      <c r="AQ22" s="61"/>
    </row>
    <row r="23" spans="1:43" ht="18.75" hidden="1" x14ac:dyDescent="0.25">
      <c r="A23" s="14"/>
      <c r="B23" s="106"/>
      <c r="C23" s="16">
        <f t="shared" ref="C23:AG23" si="15">COUNTIF(C$5:C$21,"S")</f>
        <v>2</v>
      </c>
      <c r="D23" s="16">
        <f t="shared" si="15"/>
        <v>2</v>
      </c>
      <c r="E23" s="16">
        <f t="shared" si="15"/>
        <v>2</v>
      </c>
      <c r="F23" s="16">
        <f t="shared" si="15"/>
        <v>2</v>
      </c>
      <c r="G23" s="16">
        <f t="shared" si="15"/>
        <v>2</v>
      </c>
      <c r="H23" s="16">
        <f t="shared" si="15"/>
        <v>2</v>
      </c>
      <c r="I23" s="16">
        <f t="shared" si="15"/>
        <v>2</v>
      </c>
      <c r="J23" s="16">
        <f t="shared" si="15"/>
        <v>2</v>
      </c>
      <c r="K23" s="16">
        <f t="shared" si="15"/>
        <v>2</v>
      </c>
      <c r="L23" s="16">
        <f t="shared" si="15"/>
        <v>2</v>
      </c>
      <c r="M23" s="16">
        <f t="shared" si="15"/>
        <v>2</v>
      </c>
      <c r="N23" s="16">
        <f t="shared" si="15"/>
        <v>2</v>
      </c>
      <c r="O23" s="16">
        <f t="shared" si="15"/>
        <v>2</v>
      </c>
      <c r="P23" s="16">
        <f t="shared" si="15"/>
        <v>2</v>
      </c>
      <c r="Q23" s="16">
        <f t="shared" si="15"/>
        <v>2</v>
      </c>
      <c r="R23" s="16">
        <f t="shared" si="15"/>
        <v>2</v>
      </c>
      <c r="S23" s="16">
        <f t="shared" si="15"/>
        <v>2</v>
      </c>
      <c r="T23" s="16">
        <f t="shared" si="15"/>
        <v>2</v>
      </c>
      <c r="U23" s="16">
        <f t="shared" si="15"/>
        <v>2</v>
      </c>
      <c r="V23" s="16">
        <f t="shared" si="15"/>
        <v>2</v>
      </c>
      <c r="W23" s="16">
        <f t="shared" si="15"/>
        <v>2</v>
      </c>
      <c r="X23" s="16">
        <f t="shared" si="15"/>
        <v>2</v>
      </c>
      <c r="Y23" s="16">
        <f t="shared" si="15"/>
        <v>2</v>
      </c>
      <c r="Z23" s="16">
        <f t="shared" si="15"/>
        <v>2</v>
      </c>
      <c r="AA23" s="16">
        <f t="shared" si="15"/>
        <v>2</v>
      </c>
      <c r="AB23" s="16">
        <f t="shared" si="15"/>
        <v>2</v>
      </c>
      <c r="AC23" s="16">
        <f t="shared" si="15"/>
        <v>2</v>
      </c>
      <c r="AD23" s="16">
        <f t="shared" si="15"/>
        <v>2</v>
      </c>
      <c r="AE23" s="16">
        <f t="shared" si="15"/>
        <v>2</v>
      </c>
      <c r="AF23" s="16">
        <f t="shared" si="15"/>
        <v>2</v>
      </c>
      <c r="AG23" s="16">
        <f t="shared" si="15"/>
        <v>2</v>
      </c>
      <c r="AH23" s="88" t="s">
        <v>6</v>
      </c>
      <c r="AI23" s="61"/>
      <c r="AJ23" s="61"/>
      <c r="AK23" s="61"/>
      <c r="AL23" s="61"/>
      <c r="AM23" s="61"/>
      <c r="AN23" s="61"/>
      <c r="AO23" s="61"/>
      <c r="AP23" s="61"/>
      <c r="AQ23" s="61"/>
    </row>
    <row r="24" spans="1:43" ht="18.75" hidden="1" x14ac:dyDescent="0.25">
      <c r="A24" s="14"/>
      <c r="B24" s="106"/>
      <c r="C24" s="115">
        <f t="shared" ref="C24:AG24" si="16">COUNTIF(C$5:C$21,"L")</f>
        <v>8</v>
      </c>
      <c r="D24" s="15">
        <f t="shared" si="16"/>
        <v>3</v>
      </c>
      <c r="E24" s="15">
        <f t="shared" si="16"/>
        <v>2</v>
      </c>
      <c r="F24" s="115">
        <f t="shared" si="16"/>
        <v>9</v>
      </c>
      <c r="G24" s="115">
        <f t="shared" si="16"/>
        <v>10</v>
      </c>
      <c r="H24" s="15">
        <f t="shared" si="16"/>
        <v>2</v>
      </c>
      <c r="I24" s="15">
        <f t="shared" si="16"/>
        <v>3</v>
      </c>
      <c r="J24" s="15">
        <f t="shared" si="16"/>
        <v>4</v>
      </c>
      <c r="K24" s="15">
        <f t="shared" si="16"/>
        <v>3</v>
      </c>
      <c r="L24" s="15">
        <f t="shared" si="16"/>
        <v>4</v>
      </c>
      <c r="M24" s="115">
        <f t="shared" si="16"/>
        <v>9</v>
      </c>
      <c r="N24" s="115">
        <f t="shared" si="16"/>
        <v>11</v>
      </c>
      <c r="O24" s="15">
        <f t="shared" si="16"/>
        <v>3</v>
      </c>
      <c r="P24" s="15">
        <f t="shared" si="16"/>
        <v>3</v>
      </c>
      <c r="Q24" s="15">
        <f t="shared" si="16"/>
        <v>4</v>
      </c>
      <c r="R24" s="15">
        <f t="shared" si="16"/>
        <v>3</v>
      </c>
      <c r="S24" s="15">
        <f t="shared" si="16"/>
        <v>3</v>
      </c>
      <c r="T24" s="115">
        <f t="shared" si="16"/>
        <v>9</v>
      </c>
      <c r="U24" s="115">
        <f t="shared" si="16"/>
        <v>11</v>
      </c>
      <c r="V24" s="15">
        <f t="shared" si="16"/>
        <v>3</v>
      </c>
      <c r="W24" s="15">
        <f t="shared" si="16"/>
        <v>3</v>
      </c>
      <c r="X24" s="15">
        <f t="shared" si="16"/>
        <v>4</v>
      </c>
      <c r="Y24" s="15">
        <f t="shared" si="16"/>
        <v>3</v>
      </c>
      <c r="Z24" s="15">
        <f t="shared" si="16"/>
        <v>3</v>
      </c>
      <c r="AA24" s="115">
        <f t="shared" si="16"/>
        <v>9</v>
      </c>
      <c r="AB24" s="115">
        <f t="shared" si="16"/>
        <v>10</v>
      </c>
      <c r="AC24" s="15">
        <f t="shared" si="16"/>
        <v>3</v>
      </c>
      <c r="AD24" s="15">
        <f t="shared" si="16"/>
        <v>3</v>
      </c>
      <c r="AE24" s="15">
        <f t="shared" si="16"/>
        <v>3</v>
      </c>
      <c r="AF24" s="115">
        <f t="shared" si="16"/>
        <v>9</v>
      </c>
      <c r="AG24" s="15">
        <f t="shared" si="16"/>
        <v>3</v>
      </c>
      <c r="AH24" s="89" t="s">
        <v>7</v>
      </c>
      <c r="AI24" s="61"/>
      <c r="AJ24" s="61"/>
      <c r="AK24" s="61"/>
      <c r="AL24" s="61"/>
      <c r="AM24" s="61"/>
      <c r="AN24" s="61"/>
      <c r="AO24" s="61"/>
      <c r="AP24" s="61"/>
      <c r="AQ24" s="61"/>
    </row>
    <row r="25" spans="1:43" ht="19.5" hidden="1" x14ac:dyDescent="0.25">
      <c r="A25" s="17"/>
      <c r="B25" s="1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54"/>
      <c r="Z25" s="55"/>
      <c r="AA25" s="49"/>
      <c r="AB25" s="49"/>
      <c r="AC25" s="49"/>
      <c r="AD25" s="49"/>
      <c r="AE25" s="49"/>
      <c r="AF25" s="49"/>
      <c r="AG25" s="49"/>
      <c r="AH25" s="4"/>
      <c r="AI25" s="61"/>
      <c r="AJ25" s="61"/>
      <c r="AK25" s="61"/>
      <c r="AL25" s="61"/>
      <c r="AM25" s="61"/>
      <c r="AN25" s="61"/>
      <c r="AO25" s="61"/>
      <c r="AP25" s="61"/>
      <c r="AQ25" s="61"/>
    </row>
    <row r="26" spans="1:43" ht="19.5" x14ac:dyDescent="0.25">
      <c r="A26" s="18"/>
      <c r="B26" s="1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54"/>
      <c r="Z26" s="55"/>
      <c r="AA26" s="49"/>
      <c r="AB26" s="49"/>
      <c r="AC26" s="49"/>
      <c r="AD26" s="49"/>
      <c r="AE26" s="49"/>
      <c r="AF26" s="49"/>
      <c r="AG26" s="49"/>
      <c r="AH26" s="4"/>
      <c r="AI26" s="61"/>
      <c r="AJ26" s="61"/>
      <c r="AK26" s="61"/>
      <c r="AL26" s="61"/>
      <c r="AM26" s="61"/>
      <c r="AN26" s="61"/>
      <c r="AO26" s="61"/>
      <c r="AP26" s="61"/>
      <c r="AQ26" s="61"/>
    </row>
    <row r="27" spans="1:43" ht="18.75" x14ac:dyDescent="0.25">
      <c r="A27" s="18"/>
      <c r="B27" s="19" t="s">
        <v>24</v>
      </c>
      <c r="C27" s="20"/>
      <c r="D27" s="20"/>
      <c r="E27" s="18"/>
      <c r="F27" s="18"/>
      <c r="G27" s="18"/>
      <c r="H27" s="18"/>
      <c r="I27" s="41"/>
      <c r="J27" s="18"/>
      <c r="K27" s="18"/>
      <c r="L27" s="18"/>
      <c r="M27" s="18"/>
      <c r="N27" s="18"/>
      <c r="O27" s="18"/>
      <c r="P27" s="49"/>
      <c r="Q27" s="49"/>
      <c r="R27" s="49"/>
      <c r="S27" s="22"/>
      <c r="T27" s="18"/>
      <c r="U27" s="49"/>
      <c r="V27" s="49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4"/>
      <c r="AI27" s="61"/>
      <c r="AJ27" s="61"/>
      <c r="AK27" s="61"/>
      <c r="AL27" s="61"/>
      <c r="AM27" s="61"/>
      <c r="AN27" s="61"/>
      <c r="AO27" s="61"/>
      <c r="AP27" s="61"/>
      <c r="AQ27" s="61"/>
    </row>
    <row r="28" spans="1:43" ht="18.75" x14ac:dyDescent="0.25">
      <c r="A28" s="18"/>
      <c r="B28" s="21" t="s">
        <v>25</v>
      </c>
      <c r="C28" s="22"/>
      <c r="D28" s="22"/>
      <c r="E28" s="22"/>
      <c r="F28" s="22"/>
      <c r="G28" s="22"/>
      <c r="H28" s="22"/>
      <c r="I28" s="42"/>
      <c r="J28" s="22"/>
      <c r="K28" s="22"/>
      <c r="L28" s="22"/>
      <c r="M28" s="22"/>
      <c r="N28" s="22"/>
      <c r="O28" s="22"/>
      <c r="P28" s="49"/>
      <c r="Q28" s="49"/>
      <c r="R28" s="49"/>
      <c r="S28" s="22"/>
      <c r="T28" s="22"/>
      <c r="U28" s="49"/>
      <c r="V28" s="49"/>
      <c r="W28" s="22"/>
      <c r="X28" s="56"/>
      <c r="Y28" s="22"/>
      <c r="Z28" s="22"/>
      <c r="AA28" s="22"/>
      <c r="AB28" s="22"/>
      <c r="AC28" s="22"/>
      <c r="AD28" s="49"/>
      <c r="AE28" s="49"/>
      <c r="AF28" s="100"/>
      <c r="AG28" s="104"/>
      <c r="AH28" s="4"/>
      <c r="AI28" s="61"/>
      <c r="AJ28" s="61"/>
      <c r="AK28" s="61"/>
      <c r="AL28" s="61"/>
      <c r="AM28" s="61"/>
      <c r="AN28" s="61"/>
      <c r="AO28" s="61"/>
      <c r="AP28" s="61"/>
      <c r="AQ28" s="61"/>
    </row>
    <row r="29" spans="1:43" ht="15.75" x14ac:dyDescent="0.25">
      <c r="A29" s="18"/>
      <c r="B29" s="23" t="s">
        <v>26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4"/>
      <c r="Q29" s="4"/>
      <c r="R29" s="4"/>
      <c r="S29" s="22"/>
      <c r="T29" s="22"/>
      <c r="U29" s="4"/>
      <c r="V29" s="4"/>
      <c r="W29" s="57"/>
      <c r="X29" s="58"/>
      <c r="Y29" s="57"/>
      <c r="Z29" s="57"/>
      <c r="AA29" s="57"/>
      <c r="AB29" s="57"/>
      <c r="AC29" s="4"/>
      <c r="AD29" s="4"/>
      <c r="AE29" s="4"/>
      <c r="AF29" s="100"/>
      <c r="AG29" s="104"/>
      <c r="AH29" s="4"/>
      <c r="AI29" s="61"/>
      <c r="AJ29" s="61"/>
      <c r="AK29" s="61"/>
      <c r="AL29" s="61"/>
      <c r="AM29" s="61"/>
      <c r="AN29" s="61"/>
      <c r="AO29" s="61"/>
      <c r="AP29" s="61"/>
      <c r="AQ29" s="61"/>
    </row>
    <row r="30" spans="1:43" ht="15.75" x14ac:dyDescent="0.25">
      <c r="A30" s="18"/>
      <c r="B30" s="24" t="s">
        <v>27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4"/>
      <c r="Q30" s="4"/>
      <c r="R30" s="4"/>
      <c r="S30" s="22"/>
      <c r="T30" s="22"/>
      <c r="U30" s="4"/>
      <c r="V30" s="4"/>
      <c r="W30" s="59"/>
      <c r="X30" s="59"/>
      <c r="Y30" s="4"/>
      <c r="Z30" s="4"/>
      <c r="AA30" s="4"/>
      <c r="AB30" s="4"/>
      <c r="AC30" s="4"/>
      <c r="AD30" s="4"/>
      <c r="AE30" s="4"/>
      <c r="AF30" s="100"/>
      <c r="AG30" s="104"/>
      <c r="AH30" s="4"/>
      <c r="AI30" s="61"/>
      <c r="AJ30" s="61"/>
      <c r="AK30" s="61"/>
      <c r="AL30" s="61"/>
      <c r="AM30" s="61"/>
      <c r="AN30" s="61"/>
      <c r="AO30" s="61"/>
      <c r="AP30" s="61"/>
      <c r="AQ30" s="61"/>
    </row>
    <row r="31" spans="1:43" ht="15.75" x14ac:dyDescent="0.25">
      <c r="A31" s="18"/>
      <c r="B31" s="24" t="s">
        <v>28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4"/>
      <c r="Q31" s="4"/>
      <c r="R31" s="4"/>
      <c r="S31" s="22"/>
      <c r="T31" s="22"/>
      <c r="U31" s="4"/>
      <c r="V31" s="4"/>
      <c r="W31" s="59"/>
      <c r="X31" s="59"/>
      <c r="Y31" s="4"/>
      <c r="Z31" s="4"/>
      <c r="AA31" s="4"/>
      <c r="AB31" s="4"/>
      <c r="AC31" s="4"/>
      <c r="AD31" s="4"/>
      <c r="AE31" s="4"/>
      <c r="AF31" s="100"/>
      <c r="AG31" s="104"/>
      <c r="AH31" s="4"/>
      <c r="AI31" s="61"/>
      <c r="AJ31" s="61"/>
      <c r="AK31" s="61"/>
      <c r="AL31" s="61"/>
      <c r="AM31" s="61"/>
      <c r="AN31" s="61"/>
      <c r="AO31" s="61"/>
      <c r="AP31" s="61"/>
      <c r="AQ31" s="61"/>
    </row>
    <row r="32" spans="1:43" ht="15.75" x14ac:dyDescent="0.25">
      <c r="A32" s="18"/>
      <c r="B32" s="25" t="s">
        <v>29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4"/>
      <c r="Q32" s="4"/>
      <c r="R32" s="4"/>
      <c r="S32" s="22"/>
      <c r="T32" s="22"/>
      <c r="U32" s="4"/>
      <c r="V32" s="4"/>
      <c r="W32" s="59"/>
      <c r="X32" s="59"/>
      <c r="Y32" s="4"/>
      <c r="Z32" s="4"/>
      <c r="AA32" s="4"/>
      <c r="AB32" s="4"/>
      <c r="AC32" s="4"/>
      <c r="AD32" s="4"/>
      <c r="AE32" s="4"/>
      <c r="AF32" s="100"/>
      <c r="AG32" s="104"/>
      <c r="AH32" s="4"/>
      <c r="AI32" s="61"/>
      <c r="AJ32" s="61"/>
      <c r="AK32" s="61"/>
      <c r="AL32" s="61"/>
      <c r="AM32" s="61"/>
      <c r="AN32" s="61"/>
      <c r="AO32" s="61"/>
      <c r="AP32" s="61"/>
      <c r="AQ32" s="61"/>
    </row>
    <row r="33" spans="1:43" ht="15.75" x14ac:dyDescent="0.25">
      <c r="A33" s="18"/>
      <c r="B33" s="25" t="s">
        <v>30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4"/>
      <c r="Q33" s="4"/>
      <c r="R33" s="4"/>
      <c r="S33" s="22"/>
      <c r="T33" s="22"/>
      <c r="U33" s="4"/>
      <c r="V33" s="4"/>
      <c r="W33" s="59"/>
      <c r="X33" s="59"/>
      <c r="Y33" s="4"/>
      <c r="Z33" s="4"/>
      <c r="AA33" s="4"/>
      <c r="AB33" s="4"/>
      <c r="AC33" s="4"/>
      <c r="AD33" s="4"/>
      <c r="AE33" s="4"/>
      <c r="AF33" s="100"/>
      <c r="AG33" s="104"/>
      <c r="AH33" s="4"/>
      <c r="AI33" s="61"/>
      <c r="AJ33" s="61"/>
      <c r="AK33" s="61"/>
      <c r="AL33" s="61"/>
      <c r="AM33" s="61"/>
      <c r="AN33" s="61"/>
      <c r="AO33" s="61"/>
      <c r="AP33" s="61"/>
      <c r="AQ33" s="61"/>
    </row>
    <row r="34" spans="1:43" ht="15.75" x14ac:dyDescent="0.25">
      <c r="A34" s="18"/>
      <c r="B34" s="25" t="s">
        <v>31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4"/>
      <c r="Q34" s="4"/>
      <c r="R34" s="4"/>
      <c r="S34" s="22"/>
      <c r="T34" s="22"/>
      <c r="U34" s="4"/>
      <c r="V34" s="4"/>
      <c r="W34" s="59"/>
      <c r="X34" s="59"/>
      <c r="Y34" s="4"/>
      <c r="Z34" s="4"/>
      <c r="AA34" s="4"/>
      <c r="AB34" s="4"/>
      <c r="AC34" s="4"/>
      <c r="AD34" s="4"/>
      <c r="AE34" s="4"/>
      <c r="AF34" s="100"/>
      <c r="AG34" s="104"/>
      <c r="AH34" s="4"/>
      <c r="AI34" s="61"/>
      <c r="AJ34" s="61"/>
      <c r="AK34" s="61"/>
      <c r="AL34" s="61"/>
      <c r="AM34" s="61"/>
      <c r="AN34" s="61"/>
      <c r="AO34" s="61"/>
      <c r="AP34" s="61"/>
      <c r="AQ34" s="61"/>
    </row>
    <row r="35" spans="1:43" ht="15.75" x14ac:dyDescent="0.25">
      <c r="A35" s="18"/>
      <c r="B35" s="25" t="s">
        <v>32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4"/>
      <c r="Q35" s="4"/>
      <c r="R35" s="4"/>
      <c r="S35" s="22"/>
      <c r="T35" s="22"/>
      <c r="U35" s="4"/>
      <c r="V35" s="4"/>
      <c r="W35" s="59"/>
      <c r="X35" s="59"/>
      <c r="Y35" s="4"/>
      <c r="Z35" s="4"/>
      <c r="AA35" s="4"/>
      <c r="AB35" s="4"/>
      <c r="AC35" s="4"/>
      <c r="AD35" s="4"/>
      <c r="AE35" s="4"/>
      <c r="AF35" s="100"/>
      <c r="AG35" s="104"/>
      <c r="AH35" s="4"/>
      <c r="AI35" s="61"/>
      <c r="AJ35" s="61"/>
      <c r="AK35" s="61"/>
      <c r="AL35" s="61"/>
      <c r="AM35" s="61"/>
      <c r="AN35" s="61"/>
      <c r="AO35" s="61"/>
      <c r="AP35" s="61"/>
      <c r="AQ35" s="61"/>
    </row>
    <row r="36" spans="1:43" ht="15.75" x14ac:dyDescent="0.25">
      <c r="A36" s="18"/>
      <c r="B36" s="25" t="s">
        <v>33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4"/>
      <c r="Q36" s="4"/>
      <c r="R36" s="4"/>
      <c r="S36" s="22"/>
      <c r="T36" s="22"/>
      <c r="U36" s="4"/>
      <c r="V36" s="4"/>
      <c r="W36" s="59"/>
      <c r="X36" s="59"/>
      <c r="Y36" s="4"/>
      <c r="Z36" s="4"/>
      <c r="AA36" s="4"/>
      <c r="AB36" s="4"/>
      <c r="AC36" s="4"/>
      <c r="AD36" s="4"/>
      <c r="AE36" s="4"/>
      <c r="AF36" s="100"/>
      <c r="AG36" s="104"/>
      <c r="AH36" s="4"/>
      <c r="AI36" s="61"/>
      <c r="AJ36" s="61"/>
      <c r="AK36" s="61"/>
      <c r="AL36" s="61"/>
      <c r="AM36" s="61"/>
      <c r="AN36" s="61"/>
      <c r="AO36" s="61"/>
      <c r="AP36" s="61"/>
      <c r="AQ36" s="61"/>
    </row>
    <row r="37" spans="1:43" ht="19.5" x14ac:dyDescent="0.25">
      <c r="A37" s="18"/>
      <c r="B37" s="26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4"/>
      <c r="S37" s="22"/>
      <c r="T37" s="18"/>
      <c r="U37" s="4"/>
      <c r="V37" s="4"/>
      <c r="W37" s="59"/>
      <c r="X37" s="59"/>
      <c r="Y37" s="4"/>
      <c r="Z37" s="4"/>
      <c r="AA37" s="4"/>
      <c r="AB37" s="4"/>
      <c r="AC37" s="4"/>
      <c r="AD37" s="4"/>
      <c r="AE37" s="4"/>
      <c r="AF37" s="100"/>
      <c r="AG37" s="104"/>
      <c r="AH37" s="4"/>
      <c r="AI37" s="61"/>
      <c r="AJ37" s="61"/>
      <c r="AK37" s="61"/>
      <c r="AL37" s="61"/>
      <c r="AM37" s="61"/>
      <c r="AN37" s="61"/>
      <c r="AO37" s="61"/>
      <c r="AP37" s="61"/>
      <c r="AQ37" s="61"/>
    </row>
    <row r="38" spans="1:43" ht="15.75" x14ac:dyDescent="0.25">
      <c r="A38" s="27"/>
      <c r="B38" s="28" t="s">
        <v>34</v>
      </c>
      <c r="C38" s="27"/>
      <c r="D38" s="27"/>
      <c r="E38" s="27"/>
      <c r="F38" s="27"/>
      <c r="G38" s="27"/>
      <c r="H38" s="27"/>
      <c r="I38" s="27"/>
      <c r="J38" s="27"/>
      <c r="K38" s="27"/>
      <c r="L38" s="43"/>
      <c r="M38" s="44"/>
      <c r="N38" s="45"/>
      <c r="O38" s="50"/>
      <c r="P38" s="50"/>
      <c r="Q38" s="50"/>
      <c r="R38" s="50"/>
      <c r="S38" s="50"/>
      <c r="T38" s="46"/>
      <c r="U38" s="29"/>
      <c r="V38" s="29" t="s">
        <v>88</v>
      </c>
      <c r="W38" s="32"/>
      <c r="X38" s="32"/>
      <c r="Y38" s="32"/>
      <c r="Z38" s="46"/>
      <c r="AA38" s="46"/>
      <c r="AB38" s="46"/>
      <c r="AC38" s="46"/>
      <c r="AD38" s="46"/>
      <c r="AE38" s="46"/>
      <c r="AF38" s="100"/>
      <c r="AG38" s="104"/>
      <c r="AH38" s="46"/>
      <c r="AI38" s="61"/>
      <c r="AJ38" s="61"/>
      <c r="AK38" s="61"/>
      <c r="AL38" s="61"/>
      <c r="AM38" s="61"/>
      <c r="AN38" s="61"/>
      <c r="AO38" s="61"/>
      <c r="AP38" s="61"/>
      <c r="AQ38" s="61"/>
    </row>
    <row r="39" spans="1:43" ht="18.75" x14ac:dyDescent="0.25">
      <c r="A39" s="29"/>
      <c r="B39" s="30" t="s">
        <v>36</v>
      </c>
      <c r="C39" s="31"/>
      <c r="D39" s="31"/>
      <c r="E39" s="32"/>
      <c r="F39" s="29"/>
      <c r="G39" s="46"/>
      <c r="H39" s="29"/>
      <c r="I39" s="32"/>
      <c r="J39" s="32"/>
      <c r="K39" s="31"/>
      <c r="L39" s="43"/>
      <c r="M39" s="44"/>
      <c r="N39" s="47"/>
      <c r="O39" s="32"/>
      <c r="P39" s="46"/>
      <c r="Q39" s="46"/>
      <c r="R39" s="46"/>
      <c r="S39" s="46"/>
      <c r="T39" s="46"/>
      <c r="U39" s="46"/>
      <c r="V39" s="31" t="s">
        <v>37</v>
      </c>
      <c r="W39" s="32"/>
      <c r="X39" s="32"/>
      <c r="Y39" s="32"/>
      <c r="Z39" s="46"/>
      <c r="AA39" s="46"/>
      <c r="AB39" s="46"/>
      <c r="AC39" s="46"/>
      <c r="AD39" s="46"/>
      <c r="AE39" s="46"/>
      <c r="AF39" s="4"/>
      <c r="AG39" s="4"/>
      <c r="AH39" s="46"/>
      <c r="AI39" s="61"/>
      <c r="AJ39" s="61"/>
      <c r="AK39" s="61"/>
      <c r="AL39" s="61"/>
      <c r="AM39" s="61"/>
      <c r="AN39" s="61"/>
      <c r="AO39" s="61"/>
      <c r="AP39" s="61"/>
      <c r="AQ39" s="61"/>
    </row>
    <row r="40" spans="1:43" ht="18.75" x14ac:dyDescent="0.25">
      <c r="A40" s="27"/>
      <c r="B40" s="30"/>
      <c r="C40" s="31"/>
      <c r="D40" s="31"/>
      <c r="E40" s="29"/>
      <c r="F40" s="29"/>
      <c r="G40" s="46"/>
      <c r="H40" s="29"/>
      <c r="I40" s="32"/>
      <c r="J40" s="32"/>
      <c r="K40" s="31"/>
      <c r="L40" s="43"/>
      <c r="M40" s="44"/>
      <c r="N40" s="47"/>
      <c r="O40" s="31"/>
      <c r="P40" s="51"/>
      <c r="Q40" s="51"/>
      <c r="R40" s="51"/>
      <c r="S40" s="46"/>
      <c r="T40" s="46"/>
      <c r="U40" s="46"/>
      <c r="V40" s="31"/>
      <c r="W40" s="32"/>
      <c r="X40" s="32"/>
      <c r="Y40" s="32"/>
      <c r="Z40" s="46"/>
      <c r="AA40" s="46"/>
      <c r="AB40" s="46"/>
      <c r="AC40" s="46"/>
      <c r="AD40" s="46"/>
      <c r="AE40" s="46"/>
      <c r="AF40" s="46"/>
      <c r="AG40" s="46"/>
      <c r="AH40" s="46"/>
      <c r="AI40" s="61"/>
      <c r="AJ40" s="61"/>
      <c r="AK40" s="61"/>
      <c r="AL40" s="61"/>
      <c r="AM40" s="61"/>
      <c r="AN40" s="61"/>
      <c r="AO40" s="61"/>
      <c r="AP40" s="61"/>
      <c r="AQ40" s="61"/>
    </row>
    <row r="41" spans="1:43" ht="18.75" x14ac:dyDescent="0.25">
      <c r="A41" s="33"/>
      <c r="B41" s="30"/>
      <c r="C41" s="31"/>
      <c r="D41" s="31"/>
      <c r="E41" s="29"/>
      <c r="F41" s="29"/>
      <c r="G41" s="46"/>
      <c r="H41" s="29"/>
      <c r="I41" s="32"/>
      <c r="J41" s="32"/>
      <c r="K41" s="31"/>
      <c r="L41" s="43"/>
      <c r="M41" s="44"/>
      <c r="N41" s="47"/>
      <c r="O41" s="31"/>
      <c r="P41" s="51"/>
      <c r="Q41" s="51"/>
      <c r="R41" s="51"/>
      <c r="S41" s="46"/>
      <c r="T41" s="46"/>
      <c r="U41" s="46"/>
      <c r="V41" s="29"/>
      <c r="W41" s="32"/>
      <c r="X41" s="32"/>
      <c r="Y41" s="32"/>
      <c r="Z41" s="46"/>
      <c r="AA41" s="46"/>
      <c r="AB41" s="46"/>
      <c r="AC41" s="46"/>
      <c r="AD41" s="46"/>
      <c r="AE41" s="46"/>
      <c r="AF41" s="46"/>
      <c r="AG41" s="46"/>
      <c r="AH41" s="46"/>
      <c r="AI41" s="61"/>
      <c r="AJ41" s="61"/>
      <c r="AK41" s="61"/>
      <c r="AL41" s="61"/>
      <c r="AM41" s="61"/>
      <c r="AN41" s="61"/>
      <c r="AO41" s="61"/>
      <c r="AP41" s="61"/>
      <c r="AQ41" s="61"/>
    </row>
    <row r="42" spans="1:43" ht="19.5" x14ac:dyDescent="0.3">
      <c r="A42" s="34"/>
      <c r="B42" s="118"/>
      <c r="C42" s="31"/>
      <c r="D42" s="31"/>
      <c r="E42" s="31"/>
      <c r="F42" s="29"/>
      <c r="G42" s="46"/>
      <c r="H42" s="29"/>
      <c r="I42" s="32"/>
      <c r="J42" s="32"/>
      <c r="K42" s="32"/>
      <c r="L42" s="29"/>
      <c r="M42" s="46"/>
      <c r="N42" s="46"/>
      <c r="O42" s="31"/>
      <c r="P42" s="51"/>
      <c r="Q42" s="51"/>
      <c r="R42" s="51"/>
      <c r="S42" s="46"/>
      <c r="T42" s="46"/>
      <c r="U42" s="46"/>
      <c r="V42" s="52"/>
      <c r="W42" s="32"/>
      <c r="X42" s="32"/>
      <c r="Y42" s="32"/>
      <c r="Z42" s="46"/>
      <c r="AA42" s="46"/>
      <c r="AB42" s="46"/>
      <c r="AC42" s="46"/>
      <c r="AD42" s="46"/>
      <c r="AE42" s="46"/>
      <c r="AF42" s="46"/>
      <c r="AG42" s="46"/>
      <c r="AH42" s="46"/>
      <c r="AI42" s="61"/>
      <c r="AJ42" s="61"/>
      <c r="AK42" s="61"/>
      <c r="AL42" s="61"/>
      <c r="AM42" s="61"/>
      <c r="AN42" s="61"/>
      <c r="AO42" s="61"/>
      <c r="AP42" s="61"/>
      <c r="AQ42" s="61"/>
    </row>
    <row r="43" spans="1:43" ht="15.75" x14ac:dyDescent="0.25">
      <c r="A43" s="34"/>
      <c r="B43" s="35" t="s">
        <v>62</v>
      </c>
      <c r="C43" s="32"/>
      <c r="D43" s="32"/>
      <c r="E43" s="29"/>
      <c r="F43" s="34"/>
      <c r="G43" s="46"/>
      <c r="H43" s="34"/>
      <c r="I43" s="32"/>
      <c r="J43" s="32"/>
      <c r="K43" s="32"/>
      <c r="L43" s="29"/>
      <c r="M43" s="46"/>
      <c r="N43" s="46"/>
      <c r="O43" s="32"/>
      <c r="P43" s="46"/>
      <c r="Q43" s="46"/>
      <c r="R43" s="51"/>
      <c r="S43" s="46"/>
      <c r="T43" s="46"/>
      <c r="U43" s="46"/>
      <c r="V43" s="52" t="s">
        <v>47</v>
      </c>
      <c r="W43" s="32"/>
      <c r="X43" s="32"/>
      <c r="Y43" s="60"/>
      <c r="Z43" s="46"/>
      <c r="AA43" s="46"/>
      <c r="AB43" s="46"/>
      <c r="AC43" s="46"/>
      <c r="AD43" s="46"/>
      <c r="AE43" s="46"/>
      <c r="AF43" s="46"/>
      <c r="AG43" s="46"/>
      <c r="AH43" s="46"/>
      <c r="AI43" s="61"/>
      <c r="AJ43" s="61"/>
      <c r="AK43" s="61"/>
      <c r="AL43" s="61"/>
      <c r="AM43" s="61"/>
      <c r="AN43" s="61"/>
      <c r="AO43" s="61"/>
      <c r="AP43" s="61"/>
      <c r="AQ43" s="61"/>
    </row>
    <row r="44" spans="1:43" ht="15.75" x14ac:dyDescent="0.25">
      <c r="A44" s="31"/>
      <c r="B44" s="36" t="s">
        <v>63</v>
      </c>
      <c r="C44" s="32"/>
      <c r="D44" s="32"/>
      <c r="E44" s="32"/>
      <c r="F44" s="31"/>
      <c r="G44" s="32"/>
      <c r="H44" s="31"/>
      <c r="I44" s="32"/>
      <c r="J44" s="32"/>
      <c r="K44" s="32"/>
      <c r="L44" s="32"/>
      <c r="M44" s="31"/>
      <c r="N44" s="33"/>
      <c r="O44" s="32"/>
      <c r="P44" s="32"/>
      <c r="Q44" s="32"/>
      <c r="R44" s="46"/>
      <c r="S44" s="46"/>
      <c r="T44" s="46"/>
      <c r="U44" s="46"/>
      <c r="V44" s="31" t="s">
        <v>48</v>
      </c>
      <c r="W44" s="32"/>
      <c r="X44" s="32"/>
      <c r="Y44" s="32"/>
      <c r="Z44" s="46"/>
      <c r="AA44" s="46"/>
      <c r="AB44" s="46"/>
      <c r="AC44" s="46"/>
      <c r="AD44" s="46"/>
      <c r="AE44" s="46"/>
      <c r="AF44" s="46"/>
      <c r="AG44" s="46"/>
      <c r="AH44" s="46"/>
      <c r="AI44" s="61"/>
      <c r="AJ44" s="61"/>
      <c r="AK44" s="61"/>
      <c r="AL44" s="61"/>
      <c r="AM44" s="61"/>
      <c r="AN44" s="61"/>
      <c r="AO44" s="61"/>
      <c r="AP44" s="61"/>
      <c r="AQ44" s="61"/>
    </row>
    <row r="45" spans="1:43" x14ac:dyDescent="0.25">
      <c r="A45" s="37"/>
      <c r="B45" s="11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61"/>
      <c r="AJ45" s="61"/>
      <c r="AK45" s="61"/>
      <c r="AL45" s="61"/>
      <c r="AM45" s="61"/>
      <c r="AN45" s="61"/>
      <c r="AO45" s="61"/>
      <c r="AP45" s="61"/>
      <c r="AQ45" s="61"/>
    </row>
  </sheetData>
  <mergeCells count="2">
    <mergeCell ref="A1:AH1"/>
    <mergeCell ref="A2:AH2"/>
  </mergeCells>
  <printOptions horizontalCentered="1"/>
  <pageMargins left="0" right="0" top="0.7" bottom="0.63" header="0.31496062992126" footer="0.31496062992126"/>
  <pageSetup paperSize="9" scale="13"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S45"/>
  <sheetViews>
    <sheetView zoomScale="90" zoomScaleNormal="90" workbookViewId="0">
      <selection activeCell="A7" sqref="A7:XFD7"/>
    </sheetView>
  </sheetViews>
  <sheetFormatPr defaultColWidth="9" defaultRowHeight="15" x14ac:dyDescent="0.25"/>
  <cols>
    <col min="1" max="1" width="4.5703125" customWidth="1"/>
    <col min="2" max="2" width="36.140625" style="105" customWidth="1"/>
    <col min="3" max="30" width="4" customWidth="1"/>
    <col min="31" max="31" width="3.85546875" customWidth="1"/>
    <col min="32" max="32" width="4.42578125" customWidth="1"/>
    <col min="33" max="33" width="4.28515625" hidden="1" customWidth="1"/>
    <col min="34" max="34" width="16.140625" customWidth="1"/>
    <col min="35" max="35" width="3.85546875" customWidth="1"/>
    <col min="36" max="36" width="3.42578125" customWidth="1"/>
    <col min="37" max="38" width="3.140625" customWidth="1"/>
    <col min="39" max="39" width="5.140625" hidden="1" customWidth="1"/>
    <col min="40" max="40" width="3.5703125" style="3" customWidth="1"/>
    <col min="41" max="41" width="4" customWidth="1"/>
    <col min="42" max="42" width="11.5703125" customWidth="1"/>
  </cols>
  <sheetData>
    <row r="1" spans="1:45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61"/>
      <c r="AJ1" s="61"/>
      <c r="AK1" s="61"/>
      <c r="AL1" s="61"/>
      <c r="AM1" s="61"/>
      <c r="AN1" s="62"/>
      <c r="AO1" s="61"/>
      <c r="AP1" s="61"/>
      <c r="AQ1" s="61"/>
      <c r="AR1" s="61"/>
      <c r="AS1" s="61"/>
    </row>
    <row r="2" spans="1:45" ht="20.25" x14ac:dyDescent="0.25">
      <c r="A2" s="318" t="s">
        <v>87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61"/>
      <c r="AJ2" s="61"/>
      <c r="AK2" s="61"/>
      <c r="AL2" s="61"/>
      <c r="AM2" s="61"/>
      <c r="AN2" s="62"/>
      <c r="AO2" s="61"/>
      <c r="AP2" s="61"/>
      <c r="AQ2" s="61"/>
      <c r="AR2" s="61"/>
      <c r="AS2" s="61"/>
    </row>
    <row r="3" spans="1:45" ht="23.25" x14ac:dyDescent="0.25">
      <c r="A3" s="4"/>
      <c r="B3" s="130"/>
      <c r="C3" s="5"/>
      <c r="D3" s="5"/>
      <c r="E3" s="131"/>
      <c r="F3" s="5"/>
      <c r="G3" s="131"/>
      <c r="H3" s="5"/>
      <c r="I3" s="5"/>
      <c r="J3" s="5"/>
      <c r="K3" s="5"/>
      <c r="L3" s="137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/>
      <c r="AA3" s="4"/>
      <c r="AB3" s="4"/>
      <c r="AC3" s="4"/>
      <c r="AD3" s="4"/>
      <c r="AE3" s="4"/>
      <c r="AF3" s="4"/>
      <c r="AG3" s="4"/>
      <c r="AH3" s="4"/>
      <c r="AI3" s="63"/>
      <c r="AJ3" s="63"/>
      <c r="AK3" s="63"/>
      <c r="AL3" s="63"/>
      <c r="AM3" s="63"/>
      <c r="AN3" s="64"/>
      <c r="AO3" s="63"/>
      <c r="AP3" s="63"/>
      <c r="AQ3" s="63"/>
      <c r="AR3" s="63"/>
      <c r="AS3" s="63"/>
    </row>
    <row r="4" spans="1:45" ht="18.75" x14ac:dyDescent="0.25">
      <c r="A4" s="132" t="s">
        <v>2</v>
      </c>
      <c r="B4" s="133" t="s">
        <v>3</v>
      </c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7">
        <v>22</v>
      </c>
      <c r="Y4" s="7">
        <v>23</v>
      </c>
      <c r="Z4" s="7">
        <v>24</v>
      </c>
      <c r="AA4" s="7">
        <v>25</v>
      </c>
      <c r="AB4" s="7">
        <v>26</v>
      </c>
      <c r="AC4" s="7">
        <v>27</v>
      </c>
      <c r="AD4" s="7">
        <v>28</v>
      </c>
      <c r="AE4" s="7">
        <v>29</v>
      </c>
      <c r="AF4" s="7">
        <v>30</v>
      </c>
      <c r="AG4" s="7">
        <v>31</v>
      </c>
      <c r="AH4" s="65" t="s">
        <v>4</v>
      </c>
      <c r="AI4" s="120" t="s">
        <v>5</v>
      </c>
      <c r="AJ4" s="121" t="s">
        <v>6</v>
      </c>
      <c r="AK4" s="122" t="s">
        <v>7</v>
      </c>
      <c r="AL4" s="123" t="s">
        <v>89</v>
      </c>
      <c r="AM4" s="124" t="s">
        <v>5</v>
      </c>
      <c r="AN4" s="125" t="s">
        <v>16</v>
      </c>
      <c r="AO4" s="124" t="s">
        <v>6</v>
      </c>
      <c r="AP4" s="124" t="s">
        <v>8</v>
      </c>
      <c r="AQ4" s="124" t="s">
        <v>9</v>
      </c>
      <c r="AR4" s="124" t="s">
        <v>10</v>
      </c>
      <c r="AS4" s="95"/>
    </row>
    <row r="5" spans="1:45" ht="18.75" x14ac:dyDescent="0.25">
      <c r="A5" s="134">
        <v>1</v>
      </c>
      <c r="B5" s="135" t="s">
        <v>66</v>
      </c>
      <c r="C5" s="97" t="s">
        <v>5</v>
      </c>
      <c r="D5" s="97" t="s">
        <v>7</v>
      </c>
      <c r="E5" s="7" t="s">
        <v>5</v>
      </c>
      <c r="F5" s="7" t="s">
        <v>5</v>
      </c>
      <c r="G5" s="138" t="s">
        <v>5</v>
      </c>
      <c r="H5" s="138" t="s">
        <v>7</v>
      </c>
      <c r="I5" s="7" t="s">
        <v>5</v>
      </c>
      <c r="J5" s="97" t="s">
        <v>5</v>
      </c>
      <c r="K5" s="97" t="s">
        <v>7</v>
      </c>
      <c r="L5" s="7" t="s">
        <v>5</v>
      </c>
      <c r="M5" s="7" t="s">
        <v>5</v>
      </c>
      <c r="N5" s="7" t="s">
        <v>7</v>
      </c>
      <c r="O5" s="7" t="s">
        <v>5</v>
      </c>
      <c r="P5" s="7" t="s">
        <v>5</v>
      </c>
      <c r="Q5" s="97" t="s">
        <v>5</v>
      </c>
      <c r="R5" s="97" t="s">
        <v>7</v>
      </c>
      <c r="S5" s="7" t="s">
        <v>5</v>
      </c>
      <c r="T5" s="7" t="s">
        <v>5</v>
      </c>
      <c r="U5" s="7" t="s">
        <v>7</v>
      </c>
      <c r="V5" s="7" t="s">
        <v>5</v>
      </c>
      <c r="W5" s="7" t="s">
        <v>5</v>
      </c>
      <c r="X5" s="97" t="s">
        <v>5</v>
      </c>
      <c r="Y5" s="97" t="s">
        <v>7</v>
      </c>
      <c r="Z5" s="7" t="s">
        <v>5</v>
      </c>
      <c r="AA5" s="7" t="s">
        <v>5</v>
      </c>
      <c r="AB5" s="7" t="s">
        <v>7</v>
      </c>
      <c r="AC5" s="7" t="s">
        <v>5</v>
      </c>
      <c r="AD5" s="7" t="s">
        <v>5</v>
      </c>
      <c r="AE5" s="97" t="s">
        <v>5</v>
      </c>
      <c r="AF5" s="97" t="s">
        <v>7</v>
      </c>
      <c r="AG5" s="7"/>
      <c r="AH5" s="126" t="s">
        <v>50</v>
      </c>
      <c r="AI5" s="120">
        <f t="shared" ref="AI5:AI20" si="0">COUNTIF($C5:$AG5,"P")</f>
        <v>21</v>
      </c>
      <c r="AJ5" s="121">
        <f t="shared" ref="AJ5:AJ20" si="1">COUNTIF($C5:$AG5,"S")</f>
        <v>0</v>
      </c>
      <c r="AK5" s="122">
        <f t="shared" ref="AK5:AK20" si="2">COUNTIF($C5:$AG5,"L")</f>
        <v>9</v>
      </c>
      <c r="AL5" s="123">
        <f>AI5+AJ5</f>
        <v>21</v>
      </c>
      <c r="AM5" s="95">
        <f t="shared" ref="AM5:AM20" si="3">AI5*8</f>
        <v>168</v>
      </c>
      <c r="AN5" s="125">
        <f>COUNTIF(C5:AG5,"C")</f>
        <v>0</v>
      </c>
      <c r="AO5" s="95">
        <f t="shared" ref="AO5:AO20" si="4">AJ5*7</f>
        <v>0</v>
      </c>
      <c r="AP5" s="95">
        <f>AM5+AO5</f>
        <v>168</v>
      </c>
      <c r="AQ5" s="95">
        <f>AP5/28</f>
        <v>6</v>
      </c>
      <c r="AR5" s="95">
        <f>AP5/28</f>
        <v>6</v>
      </c>
      <c r="AS5" s="95">
        <f t="shared" ref="AS5:AS16" si="5">12-AK5</f>
        <v>3</v>
      </c>
    </row>
    <row r="6" spans="1:45" ht="18.75" x14ac:dyDescent="0.25">
      <c r="A6" s="134">
        <v>2</v>
      </c>
      <c r="B6" s="136" t="s">
        <v>67</v>
      </c>
      <c r="C6" s="97" t="s">
        <v>7</v>
      </c>
      <c r="D6" s="97" t="s">
        <v>6</v>
      </c>
      <c r="E6" s="7" t="s">
        <v>7</v>
      </c>
      <c r="F6" s="7" t="s">
        <v>16</v>
      </c>
      <c r="G6" s="138" t="s">
        <v>16</v>
      </c>
      <c r="H6" s="138" t="s">
        <v>16</v>
      </c>
      <c r="I6" s="7" t="s">
        <v>16</v>
      </c>
      <c r="J6" s="97" t="s">
        <v>7</v>
      </c>
      <c r="K6" s="97" t="s">
        <v>6</v>
      </c>
      <c r="L6" s="7" t="s">
        <v>5</v>
      </c>
      <c r="M6" s="7" t="s">
        <v>6</v>
      </c>
      <c r="N6" s="7" t="s">
        <v>7</v>
      </c>
      <c r="O6" s="7" t="s">
        <v>7</v>
      </c>
      <c r="P6" s="7" t="s">
        <v>5</v>
      </c>
      <c r="Q6" s="97" t="s">
        <v>6</v>
      </c>
      <c r="R6" s="97" t="s">
        <v>7</v>
      </c>
      <c r="S6" s="7" t="s">
        <v>5</v>
      </c>
      <c r="T6" s="7" t="s">
        <v>7</v>
      </c>
      <c r="U6" s="7" t="s">
        <v>7</v>
      </c>
      <c r="V6" s="7" t="s">
        <v>6</v>
      </c>
      <c r="W6" s="7" t="s">
        <v>7</v>
      </c>
      <c r="X6" s="97" t="s">
        <v>5</v>
      </c>
      <c r="Y6" s="97" t="s">
        <v>6</v>
      </c>
      <c r="Z6" s="7" t="s">
        <v>7</v>
      </c>
      <c r="AA6" s="7" t="s">
        <v>5</v>
      </c>
      <c r="AB6" s="7" t="s">
        <v>5</v>
      </c>
      <c r="AC6" s="7" t="s">
        <v>6</v>
      </c>
      <c r="AD6" s="7" t="s">
        <v>7</v>
      </c>
      <c r="AE6" s="97" t="s">
        <v>5</v>
      </c>
      <c r="AF6" s="97" t="s">
        <v>7</v>
      </c>
      <c r="AG6" s="7"/>
      <c r="AH6" s="126" t="s">
        <v>50</v>
      </c>
      <c r="AI6" s="120">
        <f t="shared" si="0"/>
        <v>7</v>
      </c>
      <c r="AJ6" s="121">
        <f t="shared" si="1"/>
        <v>7</v>
      </c>
      <c r="AK6" s="122">
        <f t="shared" si="2"/>
        <v>12</v>
      </c>
      <c r="AL6" s="123">
        <f t="shared" ref="AL6:AL20" si="6">AI6+AJ6</f>
        <v>14</v>
      </c>
      <c r="AM6" s="95">
        <f t="shared" si="3"/>
        <v>56</v>
      </c>
      <c r="AN6" s="125">
        <f t="shared" ref="AN6:AN20" si="7">COUNTIF(C6:AG6,"C")</f>
        <v>4</v>
      </c>
      <c r="AO6" s="95">
        <f t="shared" si="4"/>
        <v>49</v>
      </c>
      <c r="AP6" s="95">
        <f t="shared" ref="AP6:AP20" si="8">AM6+AO6</f>
        <v>105</v>
      </c>
      <c r="AQ6" s="95">
        <f t="shared" ref="AQ6:AQ20" si="9">AP6/30</f>
        <v>3.5</v>
      </c>
      <c r="AR6" s="95">
        <f t="shared" ref="AR6:AR20" si="10">AP6/31</f>
        <v>3.3870967741935485</v>
      </c>
      <c r="AS6" s="95">
        <f t="shared" si="5"/>
        <v>0</v>
      </c>
    </row>
    <row r="7" spans="1:45" ht="18.75" x14ac:dyDescent="0.25">
      <c r="A7" s="134">
        <v>3</v>
      </c>
      <c r="B7" s="136" t="s">
        <v>68</v>
      </c>
      <c r="C7" s="97" t="s">
        <v>5</v>
      </c>
      <c r="D7" s="97" t="s">
        <v>7</v>
      </c>
      <c r="E7" s="7" t="s">
        <v>6</v>
      </c>
      <c r="F7" s="7" t="s">
        <v>7</v>
      </c>
      <c r="G7" s="138" t="s">
        <v>6</v>
      </c>
      <c r="H7" s="138" t="s">
        <v>6</v>
      </c>
      <c r="I7" s="7" t="s">
        <v>6</v>
      </c>
      <c r="J7" s="97" t="s">
        <v>5</v>
      </c>
      <c r="K7" s="97" t="s">
        <v>6</v>
      </c>
      <c r="L7" s="7" t="s">
        <v>7</v>
      </c>
      <c r="M7" s="7" t="s">
        <v>5</v>
      </c>
      <c r="N7" s="7" t="s">
        <v>6</v>
      </c>
      <c r="O7" s="7" t="s">
        <v>7</v>
      </c>
      <c r="P7" s="7" t="s">
        <v>5</v>
      </c>
      <c r="Q7" s="97" t="s">
        <v>5</v>
      </c>
      <c r="R7" s="97" t="s">
        <v>6</v>
      </c>
      <c r="S7" s="7" t="s">
        <v>7</v>
      </c>
      <c r="T7" s="7" t="s">
        <v>5</v>
      </c>
      <c r="U7" s="7" t="s">
        <v>5</v>
      </c>
      <c r="V7" s="7" t="s">
        <v>7</v>
      </c>
      <c r="W7" s="7" t="s">
        <v>7</v>
      </c>
      <c r="X7" s="97" t="s">
        <v>5</v>
      </c>
      <c r="Y7" s="97" t="s">
        <v>7</v>
      </c>
      <c r="Z7" s="7" t="s">
        <v>6</v>
      </c>
      <c r="AA7" s="7" t="s">
        <v>7</v>
      </c>
      <c r="AB7" s="7" t="s">
        <v>5</v>
      </c>
      <c r="AC7" s="7" t="s">
        <v>7</v>
      </c>
      <c r="AD7" s="7" t="s">
        <v>6</v>
      </c>
      <c r="AE7" s="97" t="s">
        <v>7</v>
      </c>
      <c r="AF7" s="97" t="s">
        <v>5</v>
      </c>
      <c r="AG7" s="7"/>
      <c r="AH7" s="126" t="s">
        <v>50</v>
      </c>
      <c r="AI7" s="120">
        <f t="shared" si="0"/>
        <v>10</v>
      </c>
      <c r="AJ7" s="121">
        <f t="shared" si="1"/>
        <v>9</v>
      </c>
      <c r="AK7" s="122">
        <f t="shared" si="2"/>
        <v>11</v>
      </c>
      <c r="AL7" s="123">
        <f t="shared" si="6"/>
        <v>19</v>
      </c>
      <c r="AM7" s="95">
        <f t="shared" si="3"/>
        <v>80</v>
      </c>
      <c r="AN7" s="125">
        <f t="shared" si="7"/>
        <v>0</v>
      </c>
      <c r="AO7" s="95">
        <f t="shared" si="4"/>
        <v>63</v>
      </c>
      <c r="AP7" s="95">
        <f t="shared" si="8"/>
        <v>143</v>
      </c>
      <c r="AQ7" s="95">
        <f t="shared" si="9"/>
        <v>4.7666666666666666</v>
      </c>
      <c r="AR7" s="95">
        <f t="shared" si="10"/>
        <v>4.612903225806452</v>
      </c>
      <c r="AS7" s="95">
        <f t="shared" si="5"/>
        <v>1</v>
      </c>
    </row>
    <row r="8" spans="1:45" ht="18.75" x14ac:dyDescent="0.25">
      <c r="A8" s="134">
        <v>4</v>
      </c>
      <c r="B8" s="136" t="s">
        <v>69</v>
      </c>
      <c r="C8" s="97" t="s">
        <v>5</v>
      </c>
      <c r="D8" s="97" t="s">
        <v>7</v>
      </c>
      <c r="E8" s="7" t="s">
        <v>5</v>
      </c>
      <c r="F8" s="7" t="s">
        <v>6</v>
      </c>
      <c r="G8" s="138" t="s">
        <v>7</v>
      </c>
      <c r="H8" s="138" t="s">
        <v>5</v>
      </c>
      <c r="I8" s="7" t="s">
        <v>7</v>
      </c>
      <c r="J8" s="97" t="s">
        <v>6</v>
      </c>
      <c r="K8" s="97" t="s">
        <v>16</v>
      </c>
      <c r="L8" s="7" t="s">
        <v>16</v>
      </c>
      <c r="M8" s="7" t="s">
        <v>16</v>
      </c>
      <c r="N8" s="7" t="s">
        <v>16</v>
      </c>
      <c r="O8" s="7" t="s">
        <v>6</v>
      </c>
      <c r="P8" s="7" t="s">
        <v>7</v>
      </c>
      <c r="Q8" s="97" t="s">
        <v>5</v>
      </c>
      <c r="R8" s="97" t="s">
        <v>7</v>
      </c>
      <c r="S8" s="7" t="s">
        <v>6</v>
      </c>
      <c r="T8" s="7" t="s">
        <v>7</v>
      </c>
      <c r="U8" s="7" t="s">
        <v>5</v>
      </c>
      <c r="V8" s="7" t="s">
        <v>7</v>
      </c>
      <c r="W8" s="7" t="s">
        <v>6</v>
      </c>
      <c r="X8" s="97" t="s">
        <v>7</v>
      </c>
      <c r="Y8" s="97" t="s">
        <v>5</v>
      </c>
      <c r="Z8" s="7" t="s">
        <v>7</v>
      </c>
      <c r="AA8" s="7" t="s">
        <v>6</v>
      </c>
      <c r="AB8" s="7" t="s">
        <v>7</v>
      </c>
      <c r="AC8" s="7" t="s">
        <v>7</v>
      </c>
      <c r="AD8" s="7" t="s">
        <v>5</v>
      </c>
      <c r="AE8" s="97" t="s">
        <v>6</v>
      </c>
      <c r="AF8" s="97" t="s">
        <v>7</v>
      </c>
      <c r="AG8" s="7"/>
      <c r="AH8" s="126" t="s">
        <v>50</v>
      </c>
      <c r="AI8" s="120">
        <f t="shared" si="0"/>
        <v>7</v>
      </c>
      <c r="AJ8" s="121">
        <f t="shared" si="1"/>
        <v>7</v>
      </c>
      <c r="AK8" s="122">
        <f t="shared" si="2"/>
        <v>12</v>
      </c>
      <c r="AL8" s="123">
        <f t="shared" si="6"/>
        <v>14</v>
      </c>
      <c r="AM8" s="95">
        <f t="shared" si="3"/>
        <v>56</v>
      </c>
      <c r="AN8" s="125">
        <f t="shared" si="7"/>
        <v>4</v>
      </c>
      <c r="AO8" s="95">
        <f t="shared" si="4"/>
        <v>49</v>
      </c>
      <c r="AP8" s="95">
        <f t="shared" si="8"/>
        <v>105</v>
      </c>
      <c r="AQ8" s="95">
        <f t="shared" si="9"/>
        <v>3.5</v>
      </c>
      <c r="AR8" s="95">
        <f t="shared" si="10"/>
        <v>3.3870967741935485</v>
      </c>
      <c r="AS8" s="95">
        <f t="shared" si="5"/>
        <v>0</v>
      </c>
    </row>
    <row r="9" spans="1:45" ht="18.75" x14ac:dyDescent="0.25">
      <c r="A9" s="134">
        <v>5</v>
      </c>
      <c r="B9" s="136" t="s">
        <v>70</v>
      </c>
      <c r="C9" s="97" t="s">
        <v>6</v>
      </c>
      <c r="D9" s="97" t="s">
        <v>7</v>
      </c>
      <c r="E9" s="7" t="s">
        <v>7</v>
      </c>
      <c r="F9" s="7" t="s">
        <v>6</v>
      </c>
      <c r="G9" s="138" t="s">
        <v>7</v>
      </c>
      <c r="H9" s="138" t="s">
        <v>5</v>
      </c>
      <c r="I9" s="7" t="s">
        <v>6</v>
      </c>
      <c r="J9" s="97" t="s">
        <v>16</v>
      </c>
      <c r="K9" s="97" t="s">
        <v>16</v>
      </c>
      <c r="L9" s="7" t="s">
        <v>7</v>
      </c>
      <c r="M9" s="7" t="s">
        <v>5</v>
      </c>
      <c r="N9" s="7" t="s">
        <v>5</v>
      </c>
      <c r="O9" s="7" t="s">
        <v>7</v>
      </c>
      <c r="P9" s="7" t="s">
        <v>6</v>
      </c>
      <c r="Q9" s="97" t="s">
        <v>7</v>
      </c>
      <c r="R9" s="97" t="s">
        <v>5</v>
      </c>
      <c r="S9" s="7" t="s">
        <v>7</v>
      </c>
      <c r="T9" s="7" t="s">
        <v>6</v>
      </c>
      <c r="U9" s="7" t="s">
        <v>7</v>
      </c>
      <c r="V9" s="7" t="s">
        <v>5</v>
      </c>
      <c r="W9" s="7" t="s">
        <v>7</v>
      </c>
      <c r="X9" s="97" t="s">
        <v>6</v>
      </c>
      <c r="Y9" s="97" t="s">
        <v>7</v>
      </c>
      <c r="Z9" s="7" t="s">
        <v>5</v>
      </c>
      <c r="AA9" s="7" t="s">
        <v>5</v>
      </c>
      <c r="AB9" s="7" t="s">
        <v>7</v>
      </c>
      <c r="AC9" s="7" t="s">
        <v>5</v>
      </c>
      <c r="AD9" s="7" t="s">
        <v>7</v>
      </c>
      <c r="AE9" s="97" t="s">
        <v>5</v>
      </c>
      <c r="AF9" s="97" t="s">
        <v>6</v>
      </c>
      <c r="AG9" s="7"/>
      <c r="AH9" s="126" t="s">
        <v>50</v>
      </c>
      <c r="AI9" s="120">
        <f t="shared" si="0"/>
        <v>9</v>
      </c>
      <c r="AJ9" s="121">
        <f t="shared" si="1"/>
        <v>7</v>
      </c>
      <c r="AK9" s="122">
        <f t="shared" si="2"/>
        <v>12</v>
      </c>
      <c r="AL9" s="123">
        <f t="shared" si="6"/>
        <v>16</v>
      </c>
      <c r="AM9" s="95">
        <f t="shared" si="3"/>
        <v>72</v>
      </c>
      <c r="AN9" s="125">
        <f t="shared" si="7"/>
        <v>2</v>
      </c>
      <c r="AO9" s="95">
        <f t="shared" si="4"/>
        <v>49</v>
      </c>
      <c r="AP9" s="95">
        <f t="shared" si="8"/>
        <v>121</v>
      </c>
      <c r="AQ9" s="95">
        <f t="shared" si="9"/>
        <v>4.0333333333333332</v>
      </c>
      <c r="AR9" s="95">
        <f t="shared" si="10"/>
        <v>3.903225806451613</v>
      </c>
      <c r="AS9" s="95">
        <f t="shared" si="5"/>
        <v>0</v>
      </c>
    </row>
    <row r="10" spans="1:45" ht="20.25" customHeight="1" x14ac:dyDescent="0.25">
      <c r="A10" s="134">
        <v>6</v>
      </c>
      <c r="B10" s="136" t="s">
        <v>71</v>
      </c>
      <c r="C10" s="97" t="s">
        <v>7</v>
      </c>
      <c r="D10" s="97" t="s">
        <v>5</v>
      </c>
      <c r="E10" s="7" t="s">
        <v>7</v>
      </c>
      <c r="F10" s="7" t="s">
        <v>16</v>
      </c>
      <c r="G10" s="138" t="s">
        <v>16</v>
      </c>
      <c r="H10" s="138" t="s">
        <v>16</v>
      </c>
      <c r="I10" s="7" t="s">
        <v>16</v>
      </c>
      <c r="J10" s="97" t="s">
        <v>16</v>
      </c>
      <c r="K10" s="97" t="s">
        <v>16</v>
      </c>
      <c r="L10" s="7" t="s">
        <v>6</v>
      </c>
      <c r="M10" s="7" t="s">
        <v>7</v>
      </c>
      <c r="N10" s="7" t="s">
        <v>5</v>
      </c>
      <c r="O10" s="7" t="s">
        <v>6</v>
      </c>
      <c r="P10" s="7" t="s">
        <v>7</v>
      </c>
      <c r="Q10" s="97" t="s">
        <v>5</v>
      </c>
      <c r="R10" s="97" t="s">
        <v>7</v>
      </c>
      <c r="S10" s="7" t="s">
        <v>6</v>
      </c>
      <c r="T10" s="7" t="s">
        <v>7</v>
      </c>
      <c r="U10" s="7" t="s">
        <v>6</v>
      </c>
      <c r="V10" s="7" t="s">
        <v>7</v>
      </c>
      <c r="W10" s="7" t="s">
        <v>6</v>
      </c>
      <c r="X10" s="97" t="s">
        <v>7</v>
      </c>
      <c r="Y10" s="97" t="s">
        <v>5</v>
      </c>
      <c r="Z10" s="7" t="s">
        <v>5</v>
      </c>
      <c r="AA10" s="53" t="s">
        <v>7</v>
      </c>
      <c r="AB10" s="7" t="s">
        <v>6</v>
      </c>
      <c r="AC10" s="7" t="s">
        <v>7</v>
      </c>
      <c r="AD10" s="7" t="s">
        <v>7</v>
      </c>
      <c r="AE10" s="97" t="s">
        <v>6</v>
      </c>
      <c r="AF10" s="97" t="s">
        <v>7</v>
      </c>
      <c r="AG10" s="7"/>
      <c r="AH10" s="126" t="s">
        <v>50</v>
      </c>
      <c r="AI10" s="120">
        <f t="shared" si="0"/>
        <v>5</v>
      </c>
      <c r="AJ10" s="121">
        <f t="shared" si="1"/>
        <v>7</v>
      </c>
      <c r="AK10" s="122">
        <f t="shared" si="2"/>
        <v>12</v>
      </c>
      <c r="AL10" s="123">
        <f t="shared" si="6"/>
        <v>12</v>
      </c>
      <c r="AM10" s="95">
        <f t="shared" si="3"/>
        <v>40</v>
      </c>
      <c r="AN10" s="125">
        <f t="shared" si="7"/>
        <v>6</v>
      </c>
      <c r="AO10" s="95">
        <f t="shared" si="4"/>
        <v>49</v>
      </c>
      <c r="AP10" s="95">
        <f t="shared" si="8"/>
        <v>89</v>
      </c>
      <c r="AQ10" s="95">
        <f t="shared" si="9"/>
        <v>2.9666666666666668</v>
      </c>
      <c r="AR10" s="95">
        <f t="shared" si="10"/>
        <v>2.870967741935484</v>
      </c>
      <c r="AS10" s="95">
        <f t="shared" si="5"/>
        <v>0</v>
      </c>
    </row>
    <row r="11" spans="1:45" ht="18.75" x14ac:dyDescent="0.25">
      <c r="A11" s="134">
        <v>7</v>
      </c>
      <c r="B11" s="136" t="s">
        <v>72</v>
      </c>
      <c r="C11" s="97" t="s">
        <v>7</v>
      </c>
      <c r="D11" s="97" t="s">
        <v>5</v>
      </c>
      <c r="E11" s="7" t="s">
        <v>6</v>
      </c>
      <c r="F11" s="7" t="s">
        <v>7</v>
      </c>
      <c r="G11" s="138" t="s">
        <v>6</v>
      </c>
      <c r="H11" s="138" t="s">
        <v>6</v>
      </c>
      <c r="I11" s="7" t="s">
        <v>5</v>
      </c>
      <c r="J11" s="97" t="s">
        <v>6</v>
      </c>
      <c r="K11" s="97" t="s">
        <v>7</v>
      </c>
      <c r="L11" s="7" t="s">
        <v>5</v>
      </c>
      <c r="M11" s="7" t="s">
        <v>7</v>
      </c>
      <c r="N11" s="7" t="s">
        <v>6</v>
      </c>
      <c r="O11" s="7" t="s">
        <v>7</v>
      </c>
      <c r="P11" s="7" t="s">
        <v>5</v>
      </c>
      <c r="Q11" s="97" t="s">
        <v>7</v>
      </c>
      <c r="R11" s="97" t="s">
        <v>6</v>
      </c>
      <c r="S11" s="7" t="s">
        <v>7</v>
      </c>
      <c r="T11" s="7" t="s">
        <v>5</v>
      </c>
      <c r="U11" s="7" t="s">
        <v>5</v>
      </c>
      <c r="V11" s="7" t="s">
        <v>6</v>
      </c>
      <c r="W11" s="7" t="s">
        <v>7</v>
      </c>
      <c r="X11" s="97" t="s">
        <v>5</v>
      </c>
      <c r="Y11" s="97" t="s">
        <v>5</v>
      </c>
      <c r="Z11" s="7" t="s">
        <v>7</v>
      </c>
      <c r="AA11" s="7" t="s">
        <v>7</v>
      </c>
      <c r="AB11" s="7" t="s">
        <v>5</v>
      </c>
      <c r="AC11" s="7" t="s">
        <v>5</v>
      </c>
      <c r="AD11" s="7" t="s">
        <v>6</v>
      </c>
      <c r="AE11" s="97" t="s">
        <v>7</v>
      </c>
      <c r="AF11" s="97" t="s">
        <v>5</v>
      </c>
      <c r="AG11" s="7"/>
      <c r="AH11" s="126" t="s">
        <v>50</v>
      </c>
      <c r="AI11" s="120">
        <f t="shared" si="0"/>
        <v>11</v>
      </c>
      <c r="AJ11" s="121">
        <f t="shared" si="1"/>
        <v>8</v>
      </c>
      <c r="AK11" s="122">
        <f t="shared" si="2"/>
        <v>11</v>
      </c>
      <c r="AL11" s="123">
        <f t="shared" si="6"/>
        <v>19</v>
      </c>
      <c r="AM11" s="95">
        <f t="shared" si="3"/>
        <v>88</v>
      </c>
      <c r="AN11" s="125">
        <f t="shared" si="7"/>
        <v>0</v>
      </c>
      <c r="AO11" s="95">
        <f t="shared" si="4"/>
        <v>56</v>
      </c>
      <c r="AP11" s="95">
        <f t="shared" si="8"/>
        <v>144</v>
      </c>
      <c r="AQ11" s="95">
        <f t="shared" si="9"/>
        <v>4.8</v>
      </c>
      <c r="AR11" s="95">
        <f t="shared" si="10"/>
        <v>4.645161290322581</v>
      </c>
      <c r="AS11" s="95">
        <f t="shared" si="5"/>
        <v>1</v>
      </c>
    </row>
    <row r="12" spans="1:45" ht="20.25" customHeight="1" x14ac:dyDescent="0.25">
      <c r="A12" s="134">
        <v>8</v>
      </c>
      <c r="B12" s="136" t="s">
        <v>52</v>
      </c>
      <c r="C12" s="97" t="s">
        <v>7</v>
      </c>
      <c r="D12" s="97" t="s">
        <v>6</v>
      </c>
      <c r="E12" s="7" t="s">
        <v>16</v>
      </c>
      <c r="F12" s="7" t="s">
        <v>16</v>
      </c>
      <c r="G12" s="138" t="s">
        <v>16</v>
      </c>
      <c r="H12" s="138" t="s">
        <v>16</v>
      </c>
      <c r="I12" s="7" t="s">
        <v>16</v>
      </c>
      <c r="J12" s="97" t="s">
        <v>16</v>
      </c>
      <c r="K12" s="97" t="s">
        <v>5</v>
      </c>
      <c r="L12" s="7" t="s">
        <v>6</v>
      </c>
      <c r="M12" s="7" t="s">
        <v>6</v>
      </c>
      <c r="N12" s="7" t="s">
        <v>7</v>
      </c>
      <c r="O12" s="7" t="s">
        <v>5</v>
      </c>
      <c r="P12" s="7" t="s">
        <v>7</v>
      </c>
      <c r="Q12" s="97" t="s">
        <v>6</v>
      </c>
      <c r="R12" s="97" t="s">
        <v>7</v>
      </c>
      <c r="S12" s="7" t="s">
        <v>5</v>
      </c>
      <c r="T12" s="7" t="s">
        <v>7</v>
      </c>
      <c r="U12" s="7" t="s">
        <v>6</v>
      </c>
      <c r="V12" s="7" t="s">
        <v>7</v>
      </c>
      <c r="W12" s="7" t="s">
        <v>5</v>
      </c>
      <c r="X12" s="97" t="s">
        <v>7</v>
      </c>
      <c r="Y12" s="97" t="s">
        <v>6</v>
      </c>
      <c r="Z12" s="7" t="s">
        <v>7</v>
      </c>
      <c r="AA12" s="7" t="s">
        <v>6</v>
      </c>
      <c r="AB12" s="7" t="s">
        <v>7</v>
      </c>
      <c r="AC12" s="7" t="s">
        <v>6</v>
      </c>
      <c r="AD12" s="7" t="s">
        <v>7</v>
      </c>
      <c r="AE12" s="97" t="s">
        <v>7</v>
      </c>
      <c r="AF12" s="97" t="s">
        <v>7</v>
      </c>
      <c r="AG12" s="7"/>
      <c r="AH12" s="126" t="s">
        <v>50</v>
      </c>
      <c r="AI12" s="120">
        <f t="shared" si="0"/>
        <v>4</v>
      </c>
      <c r="AJ12" s="121">
        <f t="shared" si="1"/>
        <v>8</v>
      </c>
      <c r="AK12" s="122">
        <f t="shared" si="2"/>
        <v>12</v>
      </c>
      <c r="AL12" s="123">
        <f t="shared" si="6"/>
        <v>12</v>
      </c>
      <c r="AM12" s="95">
        <f t="shared" si="3"/>
        <v>32</v>
      </c>
      <c r="AN12" s="125">
        <f t="shared" si="7"/>
        <v>6</v>
      </c>
      <c r="AO12" s="95">
        <f t="shared" si="4"/>
        <v>56</v>
      </c>
      <c r="AP12" s="95">
        <f t="shared" ref="AP12:AP13" si="11">AM12+AO12</f>
        <v>88</v>
      </c>
      <c r="AQ12" s="95">
        <f t="shared" ref="AQ12:AQ13" si="12">AP12/30</f>
        <v>2.9333333333333331</v>
      </c>
      <c r="AR12" s="95">
        <f t="shared" ref="AR12:AR13" si="13">AP12/31</f>
        <v>2.838709677419355</v>
      </c>
      <c r="AS12" s="95">
        <f t="shared" si="5"/>
        <v>0</v>
      </c>
    </row>
    <row r="13" spans="1:45" ht="20.25" customHeight="1" x14ac:dyDescent="0.25">
      <c r="A13" s="134">
        <v>9</v>
      </c>
      <c r="B13" s="136" t="s">
        <v>53</v>
      </c>
      <c r="C13" s="97" t="s">
        <v>6</v>
      </c>
      <c r="D13" s="97" t="s">
        <v>7</v>
      </c>
      <c r="E13" s="7" t="s">
        <v>5</v>
      </c>
      <c r="F13" s="7" t="s">
        <v>7</v>
      </c>
      <c r="G13" s="138" t="s">
        <v>7</v>
      </c>
      <c r="H13" s="138" t="s">
        <v>16</v>
      </c>
      <c r="I13" s="7" t="s">
        <v>16</v>
      </c>
      <c r="J13" s="97" t="s">
        <v>16</v>
      </c>
      <c r="K13" s="97" t="s">
        <v>16</v>
      </c>
      <c r="L13" s="7" t="s">
        <v>16</v>
      </c>
      <c r="M13" s="7" t="s">
        <v>16</v>
      </c>
      <c r="N13" s="7" t="s">
        <v>16</v>
      </c>
      <c r="O13" s="7" t="s">
        <v>7</v>
      </c>
      <c r="P13" s="7" t="s">
        <v>6</v>
      </c>
      <c r="Q13" s="97" t="s">
        <v>7</v>
      </c>
      <c r="R13" s="97" t="s">
        <v>5</v>
      </c>
      <c r="S13" s="7" t="s">
        <v>7</v>
      </c>
      <c r="T13" s="7" t="s">
        <v>6</v>
      </c>
      <c r="U13" s="7" t="s">
        <v>7</v>
      </c>
      <c r="V13" s="7" t="s">
        <v>5</v>
      </c>
      <c r="W13" s="7" t="s">
        <v>7</v>
      </c>
      <c r="X13" s="97" t="s">
        <v>6</v>
      </c>
      <c r="Y13" s="97" t="s">
        <v>7</v>
      </c>
      <c r="Z13" s="7" t="s">
        <v>6</v>
      </c>
      <c r="AA13" s="7" t="s">
        <v>7</v>
      </c>
      <c r="AB13" s="7" t="s">
        <v>6</v>
      </c>
      <c r="AC13" s="7" t="s">
        <v>7</v>
      </c>
      <c r="AD13" s="7" t="s">
        <v>5</v>
      </c>
      <c r="AE13" s="97" t="s">
        <v>7</v>
      </c>
      <c r="AF13" s="97" t="s">
        <v>6</v>
      </c>
      <c r="AG13" s="7"/>
      <c r="AH13" s="126" t="s">
        <v>12</v>
      </c>
      <c r="AI13" s="120">
        <f t="shared" si="0"/>
        <v>4</v>
      </c>
      <c r="AJ13" s="121">
        <f t="shared" si="1"/>
        <v>7</v>
      </c>
      <c r="AK13" s="122">
        <f t="shared" si="2"/>
        <v>12</v>
      </c>
      <c r="AL13" s="123">
        <f t="shared" si="6"/>
        <v>11</v>
      </c>
      <c r="AM13" s="95">
        <f t="shared" si="3"/>
        <v>32</v>
      </c>
      <c r="AN13" s="125">
        <f t="shared" si="7"/>
        <v>7</v>
      </c>
      <c r="AO13" s="95">
        <f t="shared" si="4"/>
        <v>49</v>
      </c>
      <c r="AP13" s="95">
        <f t="shared" si="11"/>
        <v>81</v>
      </c>
      <c r="AQ13" s="95">
        <f t="shared" si="12"/>
        <v>2.7</v>
      </c>
      <c r="AR13" s="95">
        <f t="shared" si="13"/>
        <v>2.6129032258064515</v>
      </c>
      <c r="AS13" s="95">
        <f t="shared" si="5"/>
        <v>0</v>
      </c>
    </row>
    <row r="14" spans="1:45" ht="18.75" x14ac:dyDescent="0.25">
      <c r="A14" s="134">
        <v>10</v>
      </c>
      <c r="B14" s="136" t="s">
        <v>73</v>
      </c>
      <c r="C14" s="97" t="s">
        <v>7</v>
      </c>
      <c r="D14" s="97" t="s">
        <v>7</v>
      </c>
      <c r="E14" s="7" t="s">
        <v>16</v>
      </c>
      <c r="F14" s="7" t="s">
        <v>16</v>
      </c>
      <c r="G14" s="138" t="s">
        <v>16</v>
      </c>
      <c r="H14" s="138" t="s">
        <v>16</v>
      </c>
      <c r="I14" s="7" t="s">
        <v>16</v>
      </c>
      <c r="J14" s="97" t="s">
        <v>7</v>
      </c>
      <c r="K14" s="97" t="s">
        <v>7</v>
      </c>
      <c r="L14" s="7" t="s">
        <v>5</v>
      </c>
      <c r="M14" s="7" t="s">
        <v>7</v>
      </c>
      <c r="N14" s="7" t="s">
        <v>5</v>
      </c>
      <c r="O14" s="7" t="s">
        <v>5</v>
      </c>
      <c r="P14" s="7" t="s">
        <v>5</v>
      </c>
      <c r="Q14" s="97" t="s">
        <v>7</v>
      </c>
      <c r="R14" s="97" t="s">
        <v>7</v>
      </c>
      <c r="S14" s="7" t="s">
        <v>5</v>
      </c>
      <c r="T14" s="7" t="s">
        <v>5</v>
      </c>
      <c r="U14" s="7" t="s">
        <v>7</v>
      </c>
      <c r="V14" s="7" t="s">
        <v>5</v>
      </c>
      <c r="W14" s="7" t="s">
        <v>5</v>
      </c>
      <c r="X14" s="97" t="s">
        <v>7</v>
      </c>
      <c r="Y14" s="97" t="s">
        <v>7</v>
      </c>
      <c r="Z14" s="7" t="s">
        <v>5</v>
      </c>
      <c r="AA14" s="7" t="s">
        <v>5</v>
      </c>
      <c r="AB14" s="7" t="s">
        <v>5</v>
      </c>
      <c r="AC14" s="7" t="s">
        <v>7</v>
      </c>
      <c r="AD14" s="7" t="s">
        <v>5</v>
      </c>
      <c r="AE14" s="97" t="s">
        <v>5</v>
      </c>
      <c r="AF14" s="97" t="s">
        <v>7</v>
      </c>
      <c r="AG14" s="7"/>
      <c r="AH14" s="126" t="s">
        <v>50</v>
      </c>
      <c r="AI14" s="124">
        <f t="shared" si="0"/>
        <v>13</v>
      </c>
      <c r="AJ14" s="124">
        <f t="shared" si="1"/>
        <v>0</v>
      </c>
      <c r="AK14" s="124">
        <f t="shared" si="2"/>
        <v>12</v>
      </c>
      <c r="AL14" s="123">
        <f t="shared" si="6"/>
        <v>13</v>
      </c>
      <c r="AM14" s="95">
        <f t="shared" si="3"/>
        <v>104</v>
      </c>
      <c r="AN14" s="125">
        <f t="shared" si="7"/>
        <v>5</v>
      </c>
      <c r="AO14" s="95">
        <f t="shared" si="4"/>
        <v>0</v>
      </c>
      <c r="AP14" s="95">
        <f t="shared" si="8"/>
        <v>104</v>
      </c>
      <c r="AQ14" s="95">
        <f t="shared" si="9"/>
        <v>3.4666666666666668</v>
      </c>
      <c r="AR14" s="95">
        <f t="shared" si="10"/>
        <v>3.3548387096774195</v>
      </c>
      <c r="AS14" s="95">
        <f t="shared" si="5"/>
        <v>0</v>
      </c>
    </row>
    <row r="15" spans="1:45" ht="18.75" x14ac:dyDescent="0.25">
      <c r="A15" s="134">
        <v>11</v>
      </c>
      <c r="B15" s="136" t="s">
        <v>75</v>
      </c>
      <c r="C15" s="97" t="s">
        <v>7</v>
      </c>
      <c r="D15" s="97" t="s">
        <v>7</v>
      </c>
      <c r="E15" s="7" t="s">
        <v>5</v>
      </c>
      <c r="F15" s="7" t="s">
        <v>7</v>
      </c>
      <c r="G15" s="138" t="s">
        <v>7</v>
      </c>
      <c r="H15" s="138" t="s">
        <v>16</v>
      </c>
      <c r="I15" s="7" t="s">
        <v>16</v>
      </c>
      <c r="J15" s="97" t="s">
        <v>7</v>
      </c>
      <c r="K15" s="97" t="s">
        <v>5</v>
      </c>
      <c r="L15" s="7" t="s">
        <v>5</v>
      </c>
      <c r="M15" s="7" t="s">
        <v>5</v>
      </c>
      <c r="N15" s="7" t="s">
        <v>7</v>
      </c>
      <c r="O15" s="7" t="s">
        <v>5</v>
      </c>
      <c r="P15" s="7" t="s">
        <v>5</v>
      </c>
      <c r="Q15" s="97" t="s">
        <v>7</v>
      </c>
      <c r="R15" s="97" t="s">
        <v>7</v>
      </c>
      <c r="S15" s="7" t="s">
        <v>5</v>
      </c>
      <c r="T15" s="7" t="s">
        <v>5</v>
      </c>
      <c r="U15" s="7" t="s">
        <v>5</v>
      </c>
      <c r="V15" s="7" t="s">
        <v>5</v>
      </c>
      <c r="W15" s="7" t="s">
        <v>5</v>
      </c>
      <c r="X15" s="97" t="s">
        <v>7</v>
      </c>
      <c r="Y15" s="97" t="s">
        <v>7</v>
      </c>
      <c r="Z15" s="7" t="s">
        <v>5</v>
      </c>
      <c r="AA15" s="7" t="s">
        <v>5</v>
      </c>
      <c r="AB15" s="7" t="s">
        <v>5</v>
      </c>
      <c r="AC15" s="7" t="s">
        <v>5</v>
      </c>
      <c r="AD15" s="7" t="s">
        <v>5</v>
      </c>
      <c r="AE15" s="97" t="s">
        <v>7</v>
      </c>
      <c r="AF15" s="97" t="s">
        <v>7</v>
      </c>
      <c r="AG15" s="7"/>
      <c r="AH15" s="126" t="s">
        <v>50</v>
      </c>
      <c r="AI15" s="124">
        <f t="shared" si="0"/>
        <v>16</v>
      </c>
      <c r="AJ15" s="124">
        <f t="shared" si="1"/>
        <v>0</v>
      </c>
      <c r="AK15" s="124">
        <f t="shared" si="2"/>
        <v>12</v>
      </c>
      <c r="AL15" s="123">
        <f t="shared" si="6"/>
        <v>16</v>
      </c>
      <c r="AM15" s="95">
        <f t="shared" si="3"/>
        <v>128</v>
      </c>
      <c r="AN15" s="125">
        <f t="shared" si="7"/>
        <v>2</v>
      </c>
      <c r="AO15" s="95">
        <f t="shared" si="4"/>
        <v>0</v>
      </c>
      <c r="AP15" s="95">
        <f t="shared" si="8"/>
        <v>128</v>
      </c>
      <c r="AQ15" s="95">
        <f t="shared" si="9"/>
        <v>4.2666666666666666</v>
      </c>
      <c r="AR15" s="95">
        <f t="shared" si="10"/>
        <v>4.129032258064516</v>
      </c>
      <c r="AS15" s="95">
        <f t="shared" si="5"/>
        <v>0</v>
      </c>
    </row>
    <row r="16" spans="1:45" ht="18.75" x14ac:dyDescent="0.25">
      <c r="A16" s="134">
        <v>12</v>
      </c>
      <c r="B16" s="136" t="s">
        <v>76</v>
      </c>
      <c r="C16" s="97" t="s">
        <v>7</v>
      </c>
      <c r="D16" s="97" t="s">
        <v>7</v>
      </c>
      <c r="E16" s="7" t="s">
        <v>7</v>
      </c>
      <c r="F16" s="7" t="s">
        <v>5</v>
      </c>
      <c r="G16" s="138" t="s">
        <v>7</v>
      </c>
      <c r="H16" s="138" t="s">
        <v>16</v>
      </c>
      <c r="I16" s="7" t="s">
        <v>5</v>
      </c>
      <c r="J16" s="97" t="s">
        <v>7</v>
      </c>
      <c r="K16" s="97" t="s">
        <v>7</v>
      </c>
      <c r="L16" s="7" t="s">
        <v>5</v>
      </c>
      <c r="M16" s="7" t="s">
        <v>5</v>
      </c>
      <c r="N16" s="7" t="s">
        <v>5</v>
      </c>
      <c r="O16" s="7" t="s">
        <v>5</v>
      </c>
      <c r="P16" s="7" t="s">
        <v>16</v>
      </c>
      <c r="Q16" s="97" t="s">
        <v>7</v>
      </c>
      <c r="R16" s="97" t="s">
        <v>7</v>
      </c>
      <c r="S16" s="7" t="s">
        <v>16</v>
      </c>
      <c r="T16" s="7" t="s">
        <v>5</v>
      </c>
      <c r="U16" s="7" t="s">
        <v>5</v>
      </c>
      <c r="V16" s="7" t="s">
        <v>7</v>
      </c>
      <c r="W16" s="7" t="s">
        <v>5</v>
      </c>
      <c r="X16" s="97" t="s">
        <v>7</v>
      </c>
      <c r="Y16" s="97" t="s">
        <v>7</v>
      </c>
      <c r="Z16" s="7" t="s">
        <v>5</v>
      </c>
      <c r="AA16" s="7" t="s">
        <v>5</v>
      </c>
      <c r="AB16" s="7" t="s">
        <v>5</v>
      </c>
      <c r="AC16" s="7" t="s">
        <v>5</v>
      </c>
      <c r="AD16" s="7" t="s">
        <v>5</v>
      </c>
      <c r="AE16" s="97" t="s">
        <v>5</v>
      </c>
      <c r="AF16" s="97" t="s">
        <v>7</v>
      </c>
      <c r="AG16" s="7"/>
      <c r="AH16" s="126" t="s">
        <v>12</v>
      </c>
      <c r="AI16" s="124">
        <f t="shared" si="0"/>
        <v>15</v>
      </c>
      <c r="AJ16" s="124">
        <f t="shared" si="1"/>
        <v>0</v>
      </c>
      <c r="AK16" s="124">
        <f t="shared" si="2"/>
        <v>12</v>
      </c>
      <c r="AL16" s="123">
        <f t="shared" si="6"/>
        <v>15</v>
      </c>
      <c r="AM16" s="95">
        <f t="shared" si="3"/>
        <v>120</v>
      </c>
      <c r="AN16" s="125">
        <f t="shared" si="7"/>
        <v>3</v>
      </c>
      <c r="AO16" s="95">
        <f t="shared" si="4"/>
        <v>0</v>
      </c>
      <c r="AP16" s="95">
        <f t="shared" si="8"/>
        <v>120</v>
      </c>
      <c r="AQ16" s="95">
        <f t="shared" si="9"/>
        <v>4</v>
      </c>
      <c r="AR16" s="95">
        <f t="shared" si="10"/>
        <v>3.870967741935484</v>
      </c>
      <c r="AS16" s="95">
        <f t="shared" si="5"/>
        <v>0</v>
      </c>
    </row>
    <row r="17" spans="1:45" ht="20.25" customHeight="1" x14ac:dyDescent="0.25">
      <c r="A17" s="134">
        <v>13</v>
      </c>
      <c r="B17" s="136" t="s">
        <v>51</v>
      </c>
      <c r="C17" s="97" t="s">
        <v>7</v>
      </c>
      <c r="D17" s="97" t="s">
        <v>7</v>
      </c>
      <c r="E17" s="7" t="s">
        <v>7</v>
      </c>
      <c r="F17" s="7" t="s">
        <v>7</v>
      </c>
      <c r="G17" s="138" t="s">
        <v>7</v>
      </c>
      <c r="H17" s="138" t="s">
        <v>16</v>
      </c>
      <c r="I17" s="7" t="s">
        <v>16</v>
      </c>
      <c r="J17" s="97" t="s">
        <v>7</v>
      </c>
      <c r="K17" s="97" t="s">
        <v>7</v>
      </c>
      <c r="L17" s="7" t="s">
        <v>5</v>
      </c>
      <c r="M17" s="7" t="s">
        <v>5</v>
      </c>
      <c r="N17" s="7" t="s">
        <v>5</v>
      </c>
      <c r="O17" s="7" t="s">
        <v>5</v>
      </c>
      <c r="P17" s="7" t="s">
        <v>5</v>
      </c>
      <c r="Q17" s="97" t="s">
        <v>5</v>
      </c>
      <c r="R17" s="97" t="s">
        <v>7</v>
      </c>
      <c r="S17" s="7" t="s">
        <v>5</v>
      </c>
      <c r="T17" s="7" t="s">
        <v>5</v>
      </c>
      <c r="U17" s="7" t="s">
        <v>5</v>
      </c>
      <c r="V17" s="7" t="s">
        <v>5</v>
      </c>
      <c r="W17" s="7" t="s">
        <v>5</v>
      </c>
      <c r="X17" s="97" t="s">
        <v>7</v>
      </c>
      <c r="Y17" s="97" t="s">
        <v>7</v>
      </c>
      <c r="Z17" s="7" t="s">
        <v>5</v>
      </c>
      <c r="AA17" s="7" t="s">
        <v>5</v>
      </c>
      <c r="AB17" s="7" t="s">
        <v>5</v>
      </c>
      <c r="AC17" s="7" t="s">
        <v>5</v>
      </c>
      <c r="AD17" s="7" t="s">
        <v>5</v>
      </c>
      <c r="AE17" s="97" t="s">
        <v>7</v>
      </c>
      <c r="AF17" s="97" t="s">
        <v>7</v>
      </c>
      <c r="AG17" s="7"/>
      <c r="AH17" s="126" t="s">
        <v>12</v>
      </c>
      <c r="AI17" s="124">
        <f t="shared" si="0"/>
        <v>16</v>
      </c>
      <c r="AJ17" s="124">
        <f t="shared" si="1"/>
        <v>0</v>
      </c>
      <c r="AK17" s="124">
        <f t="shared" si="2"/>
        <v>12</v>
      </c>
      <c r="AL17" s="123">
        <f t="shared" si="6"/>
        <v>16</v>
      </c>
      <c r="AM17" s="95">
        <f t="shared" si="3"/>
        <v>128</v>
      </c>
      <c r="AN17" s="125">
        <f t="shared" si="7"/>
        <v>2</v>
      </c>
      <c r="AO17" s="95">
        <f t="shared" si="4"/>
        <v>0</v>
      </c>
      <c r="AP17" s="95">
        <f t="shared" si="8"/>
        <v>128</v>
      </c>
      <c r="AQ17" s="95">
        <f t="shared" si="9"/>
        <v>4.2666666666666666</v>
      </c>
      <c r="AR17" s="95">
        <f t="shared" si="10"/>
        <v>4.129032258064516</v>
      </c>
      <c r="AS17" s="95"/>
    </row>
    <row r="18" spans="1:45" ht="20.25" customHeight="1" x14ac:dyDescent="0.25">
      <c r="A18" s="134">
        <v>14</v>
      </c>
      <c r="B18" s="136" t="s">
        <v>78</v>
      </c>
      <c r="C18" s="97" t="s">
        <v>7</v>
      </c>
      <c r="D18" s="97" t="s">
        <v>7</v>
      </c>
      <c r="E18" s="7" t="s">
        <v>7</v>
      </c>
      <c r="F18" s="7" t="s">
        <v>7</v>
      </c>
      <c r="G18" s="138" t="s">
        <v>7</v>
      </c>
      <c r="H18" s="138" t="s">
        <v>16</v>
      </c>
      <c r="I18" s="7" t="s">
        <v>16</v>
      </c>
      <c r="J18" s="97" t="s">
        <v>7</v>
      </c>
      <c r="K18" s="97" t="s">
        <v>7</v>
      </c>
      <c r="L18" s="7" t="s">
        <v>16</v>
      </c>
      <c r="M18" s="7" t="s">
        <v>5</v>
      </c>
      <c r="N18" s="7" t="s">
        <v>5</v>
      </c>
      <c r="O18" s="7" t="s">
        <v>5</v>
      </c>
      <c r="P18" s="7" t="s">
        <v>16</v>
      </c>
      <c r="Q18" s="97" t="s">
        <v>7</v>
      </c>
      <c r="R18" s="97" t="s">
        <v>7</v>
      </c>
      <c r="S18" s="7" t="s">
        <v>16</v>
      </c>
      <c r="T18" s="7" t="s">
        <v>16</v>
      </c>
      <c r="U18" s="7" t="s">
        <v>5</v>
      </c>
      <c r="V18" s="7" t="s">
        <v>5</v>
      </c>
      <c r="W18" s="7" t="s">
        <v>5</v>
      </c>
      <c r="X18" s="97" t="s">
        <v>5</v>
      </c>
      <c r="Y18" s="97" t="s">
        <v>7</v>
      </c>
      <c r="Z18" s="7" t="s">
        <v>5</v>
      </c>
      <c r="AA18" s="7" t="s">
        <v>5</v>
      </c>
      <c r="AB18" s="7" t="s">
        <v>5</v>
      </c>
      <c r="AC18" s="7" t="s">
        <v>5</v>
      </c>
      <c r="AD18" s="7" t="s">
        <v>5</v>
      </c>
      <c r="AE18" s="97" t="s">
        <v>7</v>
      </c>
      <c r="AF18" s="97" t="s">
        <v>7</v>
      </c>
      <c r="AG18" s="7"/>
      <c r="AH18" s="126" t="s">
        <v>12</v>
      </c>
      <c r="AI18" s="124">
        <f t="shared" si="0"/>
        <v>12</v>
      </c>
      <c r="AJ18" s="124">
        <f t="shared" si="1"/>
        <v>0</v>
      </c>
      <c r="AK18" s="124">
        <f t="shared" si="2"/>
        <v>12</v>
      </c>
      <c r="AL18" s="123">
        <f t="shared" si="6"/>
        <v>12</v>
      </c>
      <c r="AM18" s="95">
        <f t="shared" si="3"/>
        <v>96</v>
      </c>
      <c r="AN18" s="125">
        <f t="shared" si="7"/>
        <v>6</v>
      </c>
      <c r="AO18" s="95">
        <f t="shared" si="4"/>
        <v>0</v>
      </c>
      <c r="AP18" s="95">
        <f t="shared" si="8"/>
        <v>96</v>
      </c>
      <c r="AQ18" s="95">
        <f t="shared" si="9"/>
        <v>3.2</v>
      </c>
      <c r="AR18" s="95">
        <f t="shared" si="10"/>
        <v>3.096774193548387</v>
      </c>
      <c r="AS18" s="95"/>
    </row>
    <row r="19" spans="1:45" ht="20.25" customHeight="1" x14ac:dyDescent="0.25">
      <c r="A19" s="134">
        <v>15</v>
      </c>
      <c r="B19" s="136" t="s">
        <v>79</v>
      </c>
      <c r="C19" s="97" t="s">
        <v>7</v>
      </c>
      <c r="D19" s="97" t="s">
        <v>7</v>
      </c>
      <c r="E19" s="7" t="s">
        <v>5</v>
      </c>
      <c r="F19" s="7" t="s">
        <v>7</v>
      </c>
      <c r="G19" s="138" t="s">
        <v>7</v>
      </c>
      <c r="H19" s="138" t="s">
        <v>16</v>
      </c>
      <c r="I19" s="7" t="s">
        <v>7</v>
      </c>
      <c r="J19" s="97" t="s">
        <v>7</v>
      </c>
      <c r="K19" s="97" t="s">
        <v>7</v>
      </c>
      <c r="L19" s="7" t="s">
        <v>5</v>
      </c>
      <c r="M19" s="7" t="s">
        <v>5</v>
      </c>
      <c r="N19" s="7" t="s">
        <v>5</v>
      </c>
      <c r="O19" s="7" t="s">
        <v>5</v>
      </c>
      <c r="P19" s="7" t="s">
        <v>5</v>
      </c>
      <c r="Q19" s="97" t="s">
        <v>5</v>
      </c>
      <c r="R19" s="97" t="s">
        <v>7</v>
      </c>
      <c r="S19" s="7" t="s">
        <v>5</v>
      </c>
      <c r="T19" s="7" t="s">
        <v>5</v>
      </c>
      <c r="U19" s="7" t="s">
        <v>5</v>
      </c>
      <c r="V19" s="7" t="s">
        <v>5</v>
      </c>
      <c r="W19" s="7" t="s">
        <v>5</v>
      </c>
      <c r="X19" s="97" t="s">
        <v>7</v>
      </c>
      <c r="Y19" s="97" t="s">
        <v>7</v>
      </c>
      <c r="Z19" s="7" t="s">
        <v>5</v>
      </c>
      <c r="AA19" s="7" t="s">
        <v>5</v>
      </c>
      <c r="AB19" s="7" t="s">
        <v>5</v>
      </c>
      <c r="AC19" s="7" t="s">
        <v>5</v>
      </c>
      <c r="AD19" s="7" t="s">
        <v>5</v>
      </c>
      <c r="AE19" s="97" t="s">
        <v>7</v>
      </c>
      <c r="AF19" s="97" t="s">
        <v>7</v>
      </c>
      <c r="AG19" s="7"/>
      <c r="AH19" s="126" t="s">
        <v>12</v>
      </c>
      <c r="AI19" s="124">
        <f t="shared" si="0"/>
        <v>17</v>
      </c>
      <c r="AJ19" s="124">
        <f t="shared" si="1"/>
        <v>0</v>
      </c>
      <c r="AK19" s="124">
        <f t="shared" si="2"/>
        <v>12</v>
      </c>
      <c r="AL19" s="123">
        <f t="shared" si="6"/>
        <v>17</v>
      </c>
      <c r="AM19" s="95">
        <f t="shared" si="3"/>
        <v>136</v>
      </c>
      <c r="AN19" s="125">
        <f t="shared" si="7"/>
        <v>1</v>
      </c>
      <c r="AO19" s="95">
        <f t="shared" si="4"/>
        <v>0</v>
      </c>
      <c r="AP19" s="95">
        <f t="shared" si="8"/>
        <v>136</v>
      </c>
      <c r="AQ19" s="95">
        <f t="shared" si="9"/>
        <v>4.5333333333333332</v>
      </c>
      <c r="AR19" s="95">
        <f t="shared" si="10"/>
        <v>4.387096774193548</v>
      </c>
      <c r="AS19" s="95"/>
    </row>
    <row r="20" spans="1:45" ht="20.25" customHeight="1" x14ac:dyDescent="0.25">
      <c r="A20" s="134">
        <v>16</v>
      </c>
      <c r="B20" s="136" t="s">
        <v>80</v>
      </c>
      <c r="C20" s="97" t="s">
        <v>7</v>
      </c>
      <c r="D20" s="97" t="s">
        <v>7</v>
      </c>
      <c r="E20" s="7" t="s">
        <v>5</v>
      </c>
      <c r="F20" s="7" t="s">
        <v>5</v>
      </c>
      <c r="G20" s="138" t="s">
        <v>7</v>
      </c>
      <c r="H20" s="138" t="s">
        <v>7</v>
      </c>
      <c r="I20" s="7" t="s">
        <v>7</v>
      </c>
      <c r="J20" s="97" t="s">
        <v>5</v>
      </c>
      <c r="K20" s="97" t="s">
        <v>7</v>
      </c>
      <c r="L20" s="7" t="s">
        <v>5</v>
      </c>
      <c r="M20" s="7" t="s">
        <v>5</v>
      </c>
      <c r="N20" s="7" t="s">
        <v>5</v>
      </c>
      <c r="O20" s="7" t="s">
        <v>5</v>
      </c>
      <c r="P20" s="7" t="s">
        <v>5</v>
      </c>
      <c r="Q20" s="97" t="s">
        <v>7</v>
      </c>
      <c r="R20" s="97" t="s">
        <v>7</v>
      </c>
      <c r="S20" s="7" t="s">
        <v>5</v>
      </c>
      <c r="T20" s="7" t="s">
        <v>5</v>
      </c>
      <c r="U20" s="7" t="s">
        <v>5</v>
      </c>
      <c r="V20" s="7" t="s">
        <v>5</v>
      </c>
      <c r="W20" s="7" t="s">
        <v>5</v>
      </c>
      <c r="X20" s="97" t="s">
        <v>7</v>
      </c>
      <c r="Y20" s="97" t="s">
        <v>7</v>
      </c>
      <c r="Z20" s="7" t="s">
        <v>5</v>
      </c>
      <c r="AA20" s="7" t="s">
        <v>5</v>
      </c>
      <c r="AB20" s="7" t="s">
        <v>5</v>
      </c>
      <c r="AC20" s="7" t="s">
        <v>5</v>
      </c>
      <c r="AD20" s="7" t="s">
        <v>5</v>
      </c>
      <c r="AE20" s="97" t="s">
        <v>7</v>
      </c>
      <c r="AF20" s="97" t="s">
        <v>7</v>
      </c>
      <c r="AG20" s="7"/>
      <c r="AH20" s="126" t="s">
        <v>12</v>
      </c>
      <c r="AI20" s="124">
        <f t="shared" si="0"/>
        <v>18</v>
      </c>
      <c r="AJ20" s="124">
        <f t="shared" si="1"/>
        <v>0</v>
      </c>
      <c r="AK20" s="124">
        <f t="shared" si="2"/>
        <v>12</v>
      </c>
      <c r="AL20" s="123">
        <f t="shared" si="6"/>
        <v>18</v>
      </c>
      <c r="AM20" s="95">
        <f t="shared" si="3"/>
        <v>144</v>
      </c>
      <c r="AN20" s="125">
        <f t="shared" si="7"/>
        <v>0</v>
      </c>
      <c r="AO20" s="95">
        <f t="shared" si="4"/>
        <v>0</v>
      </c>
      <c r="AP20" s="95">
        <f t="shared" si="8"/>
        <v>144</v>
      </c>
      <c r="AQ20" s="95">
        <f t="shared" si="9"/>
        <v>4.8</v>
      </c>
      <c r="AR20" s="95">
        <f t="shared" si="10"/>
        <v>4.645161290322581</v>
      </c>
      <c r="AS20" s="95"/>
    </row>
    <row r="21" spans="1:45" ht="18.75" x14ac:dyDescent="0.25">
      <c r="A21" s="113"/>
      <c r="B21" s="114" t="s">
        <v>23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41"/>
      <c r="AH21" s="89"/>
      <c r="AI21" s="61"/>
      <c r="AJ21" s="61"/>
      <c r="AK21" s="61"/>
      <c r="AL21" s="61"/>
      <c r="AM21" s="61"/>
      <c r="AN21" s="62"/>
      <c r="AO21" s="61"/>
      <c r="AP21" s="61"/>
      <c r="AQ21" s="61"/>
      <c r="AR21" s="61"/>
      <c r="AS21" s="61"/>
    </row>
    <row r="22" spans="1:45" ht="18.75" x14ac:dyDescent="0.25">
      <c r="A22" s="14"/>
      <c r="B22" s="106"/>
      <c r="C22" s="115">
        <f t="shared" ref="C22:AG22" si="14">COUNTIF(C$5:C$21,"P")</f>
        <v>3</v>
      </c>
      <c r="D22" s="115">
        <f t="shared" si="14"/>
        <v>2</v>
      </c>
      <c r="E22" s="15">
        <f t="shared" si="14"/>
        <v>6</v>
      </c>
      <c r="F22" s="15">
        <f t="shared" si="14"/>
        <v>3</v>
      </c>
      <c r="G22" s="139">
        <f t="shared" si="14"/>
        <v>1</v>
      </c>
      <c r="H22" s="139">
        <f t="shared" si="14"/>
        <v>2</v>
      </c>
      <c r="I22" s="15">
        <f t="shared" si="14"/>
        <v>3</v>
      </c>
      <c r="J22" s="115">
        <f t="shared" si="14"/>
        <v>3</v>
      </c>
      <c r="K22" s="115">
        <f t="shared" si="14"/>
        <v>2</v>
      </c>
      <c r="L22" s="15">
        <f t="shared" si="14"/>
        <v>9</v>
      </c>
      <c r="M22" s="15">
        <f t="shared" si="14"/>
        <v>9</v>
      </c>
      <c r="N22" s="15">
        <f t="shared" si="14"/>
        <v>8</v>
      </c>
      <c r="O22" s="15">
        <f t="shared" si="14"/>
        <v>9</v>
      </c>
      <c r="P22" s="15">
        <f t="shared" si="14"/>
        <v>9</v>
      </c>
      <c r="Q22" s="115">
        <f t="shared" si="14"/>
        <v>6</v>
      </c>
      <c r="R22" s="115">
        <f t="shared" si="14"/>
        <v>2</v>
      </c>
      <c r="S22" s="15">
        <f t="shared" si="14"/>
        <v>8</v>
      </c>
      <c r="T22" s="15">
        <f t="shared" si="14"/>
        <v>9</v>
      </c>
      <c r="U22" s="15">
        <f t="shared" si="14"/>
        <v>9</v>
      </c>
      <c r="V22" s="15">
        <f t="shared" si="14"/>
        <v>9</v>
      </c>
      <c r="W22" s="15">
        <f t="shared" si="14"/>
        <v>9</v>
      </c>
      <c r="X22" s="115">
        <f t="shared" si="14"/>
        <v>5</v>
      </c>
      <c r="Y22" s="115">
        <f t="shared" si="14"/>
        <v>3</v>
      </c>
      <c r="Z22" s="15">
        <f t="shared" si="14"/>
        <v>10</v>
      </c>
      <c r="AA22" s="15">
        <f t="shared" si="14"/>
        <v>10</v>
      </c>
      <c r="AB22" s="15">
        <f t="shared" si="14"/>
        <v>10</v>
      </c>
      <c r="AC22" s="15">
        <f t="shared" si="14"/>
        <v>9</v>
      </c>
      <c r="AD22" s="15">
        <f t="shared" si="14"/>
        <v>10</v>
      </c>
      <c r="AE22" s="115">
        <f t="shared" si="14"/>
        <v>5</v>
      </c>
      <c r="AF22" s="115">
        <f t="shared" si="14"/>
        <v>2</v>
      </c>
      <c r="AG22" s="15">
        <f t="shared" si="14"/>
        <v>0</v>
      </c>
      <c r="AH22" s="87" t="s">
        <v>5</v>
      </c>
      <c r="AI22" s="61"/>
      <c r="AJ22" s="61"/>
      <c r="AK22" s="61"/>
      <c r="AL22" s="61"/>
      <c r="AM22" s="61"/>
      <c r="AN22" s="62"/>
      <c r="AO22" s="61"/>
      <c r="AP22" s="96">
        <f>16*4*100000</f>
        <v>6400000</v>
      </c>
      <c r="AQ22" s="61"/>
      <c r="AR22" s="61"/>
      <c r="AS22" s="61"/>
    </row>
    <row r="23" spans="1:45" ht="18.75" x14ac:dyDescent="0.25">
      <c r="A23" s="14"/>
      <c r="B23" s="106"/>
      <c r="C23" s="116">
        <f t="shared" ref="C23:AG23" si="15">COUNTIF(C$5:C$21,"S")</f>
        <v>2</v>
      </c>
      <c r="D23" s="116">
        <f t="shared" si="15"/>
        <v>2</v>
      </c>
      <c r="E23" s="16">
        <f t="shared" si="15"/>
        <v>2</v>
      </c>
      <c r="F23" s="16">
        <f t="shared" si="15"/>
        <v>2</v>
      </c>
      <c r="G23" s="140">
        <f t="shared" si="15"/>
        <v>2</v>
      </c>
      <c r="H23" s="140">
        <f t="shared" si="15"/>
        <v>2</v>
      </c>
      <c r="I23" s="16">
        <f t="shared" si="15"/>
        <v>2</v>
      </c>
      <c r="J23" s="116">
        <f t="shared" si="15"/>
        <v>2</v>
      </c>
      <c r="K23" s="116">
        <f t="shared" si="15"/>
        <v>2</v>
      </c>
      <c r="L23" s="16">
        <f t="shared" si="15"/>
        <v>2</v>
      </c>
      <c r="M23" s="16">
        <f t="shared" si="15"/>
        <v>2</v>
      </c>
      <c r="N23" s="16">
        <f t="shared" si="15"/>
        <v>2</v>
      </c>
      <c r="O23" s="16">
        <f t="shared" si="15"/>
        <v>2</v>
      </c>
      <c r="P23" s="16">
        <f t="shared" si="15"/>
        <v>2</v>
      </c>
      <c r="Q23" s="116">
        <f t="shared" si="15"/>
        <v>2</v>
      </c>
      <c r="R23" s="116">
        <f t="shared" si="15"/>
        <v>2</v>
      </c>
      <c r="S23" s="16">
        <f t="shared" si="15"/>
        <v>2</v>
      </c>
      <c r="T23" s="16">
        <f t="shared" si="15"/>
        <v>2</v>
      </c>
      <c r="U23" s="16">
        <f t="shared" si="15"/>
        <v>2</v>
      </c>
      <c r="V23" s="16">
        <f t="shared" si="15"/>
        <v>2</v>
      </c>
      <c r="W23" s="16">
        <f t="shared" si="15"/>
        <v>2</v>
      </c>
      <c r="X23" s="116">
        <f t="shared" si="15"/>
        <v>2</v>
      </c>
      <c r="Y23" s="116">
        <f t="shared" si="15"/>
        <v>2</v>
      </c>
      <c r="Z23" s="16">
        <f t="shared" si="15"/>
        <v>2</v>
      </c>
      <c r="AA23" s="16">
        <f t="shared" si="15"/>
        <v>2</v>
      </c>
      <c r="AB23" s="16">
        <f t="shared" si="15"/>
        <v>2</v>
      </c>
      <c r="AC23" s="16">
        <f t="shared" si="15"/>
        <v>2</v>
      </c>
      <c r="AD23" s="16">
        <f t="shared" si="15"/>
        <v>2</v>
      </c>
      <c r="AE23" s="116">
        <f t="shared" si="15"/>
        <v>2</v>
      </c>
      <c r="AF23" s="116">
        <f t="shared" si="15"/>
        <v>2</v>
      </c>
      <c r="AG23" s="16">
        <f t="shared" si="15"/>
        <v>0</v>
      </c>
      <c r="AH23" s="88" t="s">
        <v>6</v>
      </c>
      <c r="AI23" s="61"/>
      <c r="AJ23" s="61"/>
      <c r="AK23" s="61"/>
      <c r="AL23" s="61"/>
      <c r="AM23" s="61"/>
      <c r="AN23" s="62"/>
      <c r="AO23" s="61"/>
      <c r="AP23" s="61"/>
      <c r="AQ23" s="61"/>
      <c r="AR23" s="61"/>
      <c r="AS23" s="61"/>
    </row>
    <row r="24" spans="1:45" ht="18.75" x14ac:dyDescent="0.25">
      <c r="A24" s="14"/>
      <c r="B24" s="106"/>
      <c r="C24" s="115">
        <f t="shared" ref="C24:AG24" si="16">COUNTIF(C$5:C$21,"L")</f>
        <v>11</v>
      </c>
      <c r="D24" s="115">
        <f t="shared" si="16"/>
        <v>12</v>
      </c>
      <c r="E24" s="15">
        <f t="shared" si="16"/>
        <v>6</v>
      </c>
      <c r="F24" s="15">
        <f t="shared" si="16"/>
        <v>7</v>
      </c>
      <c r="G24" s="139">
        <f t="shared" si="16"/>
        <v>9</v>
      </c>
      <c r="H24" s="139">
        <f t="shared" si="16"/>
        <v>2</v>
      </c>
      <c r="I24" s="15">
        <f t="shared" si="16"/>
        <v>3</v>
      </c>
      <c r="J24" s="115">
        <f t="shared" si="16"/>
        <v>7</v>
      </c>
      <c r="K24" s="115">
        <f t="shared" si="16"/>
        <v>8</v>
      </c>
      <c r="L24" s="15">
        <f t="shared" si="16"/>
        <v>2</v>
      </c>
      <c r="M24" s="15">
        <f t="shared" si="16"/>
        <v>3</v>
      </c>
      <c r="N24" s="15">
        <f t="shared" si="16"/>
        <v>4</v>
      </c>
      <c r="O24" s="15">
        <f t="shared" si="16"/>
        <v>5</v>
      </c>
      <c r="P24" s="15">
        <f t="shared" si="16"/>
        <v>3</v>
      </c>
      <c r="Q24" s="115">
        <f t="shared" si="16"/>
        <v>8</v>
      </c>
      <c r="R24" s="115">
        <f t="shared" si="16"/>
        <v>12</v>
      </c>
      <c r="S24" s="15">
        <f t="shared" si="16"/>
        <v>4</v>
      </c>
      <c r="T24" s="15">
        <f t="shared" si="16"/>
        <v>4</v>
      </c>
      <c r="U24" s="15">
        <f t="shared" si="16"/>
        <v>5</v>
      </c>
      <c r="V24" s="15">
        <f t="shared" si="16"/>
        <v>5</v>
      </c>
      <c r="W24" s="15">
        <f t="shared" si="16"/>
        <v>5</v>
      </c>
      <c r="X24" s="115">
        <f t="shared" si="16"/>
        <v>9</v>
      </c>
      <c r="Y24" s="115">
        <f t="shared" si="16"/>
        <v>11</v>
      </c>
      <c r="Z24" s="15">
        <f t="shared" si="16"/>
        <v>4</v>
      </c>
      <c r="AA24" s="15">
        <f t="shared" si="16"/>
        <v>4</v>
      </c>
      <c r="AB24" s="15">
        <f t="shared" si="16"/>
        <v>4</v>
      </c>
      <c r="AC24" s="15">
        <f t="shared" si="16"/>
        <v>5</v>
      </c>
      <c r="AD24" s="15">
        <f t="shared" si="16"/>
        <v>4</v>
      </c>
      <c r="AE24" s="115">
        <f t="shared" si="16"/>
        <v>9</v>
      </c>
      <c r="AF24" s="115">
        <f t="shared" si="16"/>
        <v>12</v>
      </c>
      <c r="AG24" s="15">
        <f t="shared" si="16"/>
        <v>0</v>
      </c>
      <c r="AH24" s="89" t="s">
        <v>7</v>
      </c>
      <c r="AI24" s="61"/>
      <c r="AJ24" s="61"/>
      <c r="AK24" s="61"/>
      <c r="AL24" s="61"/>
      <c r="AM24" s="61"/>
      <c r="AN24" s="62"/>
      <c r="AO24" s="61"/>
      <c r="AP24" s="61"/>
      <c r="AQ24" s="61"/>
      <c r="AR24" s="61"/>
      <c r="AS24" s="61"/>
    </row>
    <row r="25" spans="1:45" ht="19.5" x14ac:dyDescent="0.25">
      <c r="A25" s="17"/>
      <c r="B25" s="1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54"/>
      <c r="Z25" s="55"/>
      <c r="AA25" s="49"/>
      <c r="AB25" s="49"/>
      <c r="AC25" s="49"/>
      <c r="AD25" s="49"/>
      <c r="AE25" s="49"/>
      <c r="AF25" s="49"/>
      <c r="AG25" s="49"/>
      <c r="AH25" s="4"/>
      <c r="AI25" s="61"/>
      <c r="AJ25" s="61"/>
      <c r="AK25" s="61"/>
      <c r="AL25" s="61"/>
      <c r="AM25" s="61"/>
      <c r="AN25" s="62"/>
      <c r="AO25" s="61"/>
      <c r="AP25" s="61"/>
      <c r="AQ25" s="61"/>
      <c r="AR25" s="61"/>
      <c r="AS25" s="61"/>
    </row>
    <row r="26" spans="1:45" ht="19.5" x14ac:dyDescent="0.25">
      <c r="A26" s="18"/>
      <c r="B26" s="1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54"/>
      <c r="Z26" s="55"/>
      <c r="AA26" s="49"/>
      <c r="AB26" s="49"/>
      <c r="AC26" s="49"/>
      <c r="AD26" s="49"/>
      <c r="AE26" s="49"/>
      <c r="AF26" s="49"/>
      <c r="AG26" s="49"/>
      <c r="AH26" s="4"/>
      <c r="AI26" s="61"/>
      <c r="AJ26" s="61"/>
      <c r="AK26" s="61"/>
      <c r="AL26" s="61"/>
      <c r="AM26" s="61"/>
      <c r="AN26" s="62"/>
      <c r="AO26" s="61"/>
      <c r="AP26" s="61"/>
      <c r="AQ26" s="61"/>
      <c r="AR26" s="61"/>
      <c r="AS26" s="61"/>
    </row>
    <row r="27" spans="1:45" ht="18.75" x14ac:dyDescent="0.25">
      <c r="A27" s="18"/>
      <c r="B27" s="19" t="s">
        <v>24</v>
      </c>
      <c r="C27" s="20"/>
      <c r="D27" s="20"/>
      <c r="E27" s="18"/>
      <c r="F27" s="18"/>
      <c r="G27" s="18"/>
      <c r="H27" s="18"/>
      <c r="I27" s="41"/>
      <c r="J27" s="18"/>
      <c r="K27" s="18"/>
      <c r="L27" s="18"/>
      <c r="M27" s="18"/>
      <c r="N27" s="18"/>
      <c r="O27" s="18"/>
      <c r="P27" s="49"/>
      <c r="Q27" s="49"/>
      <c r="R27" s="49"/>
      <c r="S27" s="22"/>
      <c r="T27" s="18"/>
      <c r="U27" s="49"/>
      <c r="V27" s="49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4"/>
      <c r="AI27" s="61"/>
      <c r="AJ27" s="61"/>
      <c r="AK27" s="61"/>
      <c r="AL27" s="61"/>
      <c r="AM27" s="61"/>
      <c r="AN27" s="62"/>
      <c r="AO27" s="61"/>
      <c r="AP27" s="61"/>
      <c r="AQ27" s="61"/>
      <c r="AR27" s="61"/>
      <c r="AS27" s="61"/>
    </row>
    <row r="28" spans="1:45" ht="18.75" x14ac:dyDescent="0.25">
      <c r="A28" s="18"/>
      <c r="B28" s="21" t="s">
        <v>25</v>
      </c>
      <c r="C28" s="22"/>
      <c r="D28" s="22"/>
      <c r="E28" s="22"/>
      <c r="F28" s="22"/>
      <c r="G28" s="22"/>
      <c r="H28" s="22"/>
      <c r="I28" s="42"/>
      <c r="J28" s="22"/>
      <c r="K28" s="22"/>
      <c r="L28" s="22"/>
      <c r="M28" s="22"/>
      <c r="N28" s="22"/>
      <c r="O28" s="22"/>
      <c r="P28" s="49"/>
      <c r="Q28" s="49"/>
      <c r="R28" s="49"/>
      <c r="S28" s="22"/>
      <c r="T28" s="22"/>
      <c r="U28" s="49"/>
      <c r="V28" s="49"/>
      <c r="W28" s="22"/>
      <c r="X28" s="56"/>
      <c r="Y28" s="22"/>
      <c r="Z28" s="22"/>
      <c r="AA28" s="22"/>
      <c r="AB28" s="22"/>
      <c r="AC28" s="22"/>
      <c r="AD28" s="49"/>
      <c r="AE28" s="49"/>
      <c r="AF28" s="100"/>
      <c r="AG28" s="104"/>
      <c r="AH28" s="4"/>
      <c r="AI28" s="61"/>
      <c r="AJ28" s="61"/>
      <c r="AK28" s="61"/>
      <c r="AL28" s="61"/>
      <c r="AM28" s="61"/>
      <c r="AN28" s="62"/>
      <c r="AO28" s="61"/>
      <c r="AP28" s="61"/>
      <c r="AQ28" s="61"/>
      <c r="AR28" s="61"/>
      <c r="AS28" s="61"/>
    </row>
    <row r="29" spans="1:45" ht="15.75" x14ac:dyDescent="0.25">
      <c r="A29" s="18"/>
      <c r="B29" s="23" t="s">
        <v>26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4"/>
      <c r="Q29" s="4"/>
      <c r="R29" s="4"/>
      <c r="S29" s="22"/>
      <c r="T29" s="22"/>
      <c r="U29" s="4"/>
      <c r="V29" s="4"/>
      <c r="W29" s="57"/>
      <c r="X29" s="58"/>
      <c r="Y29" s="57"/>
      <c r="Z29" s="57"/>
      <c r="AA29" s="57"/>
      <c r="AB29" s="57"/>
      <c r="AC29" s="4"/>
      <c r="AD29" s="4"/>
      <c r="AE29" s="4"/>
      <c r="AF29" s="100"/>
      <c r="AG29" s="104"/>
      <c r="AH29" s="4"/>
      <c r="AI29" s="61"/>
      <c r="AJ29" s="61"/>
      <c r="AK29" s="61"/>
      <c r="AL29" s="61"/>
      <c r="AM29" s="61"/>
      <c r="AN29" s="62"/>
      <c r="AO29" s="61"/>
      <c r="AP29" s="61"/>
      <c r="AQ29" s="61"/>
      <c r="AR29" s="61"/>
      <c r="AS29" s="61"/>
    </row>
    <row r="30" spans="1:45" ht="15.75" x14ac:dyDescent="0.25">
      <c r="A30" s="18"/>
      <c r="B30" s="24" t="s">
        <v>27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4"/>
      <c r="Q30" s="4"/>
      <c r="R30" s="4"/>
      <c r="S30" s="22"/>
      <c r="T30" s="22"/>
      <c r="U30" s="4"/>
      <c r="V30" s="4"/>
      <c r="W30" s="59"/>
      <c r="X30" s="59"/>
      <c r="Y30" s="4"/>
      <c r="Z30" s="4"/>
      <c r="AA30" s="4"/>
      <c r="AB30" s="4"/>
      <c r="AC30" s="4"/>
      <c r="AD30" s="4"/>
      <c r="AE30" s="4"/>
      <c r="AF30" s="100"/>
      <c r="AG30" s="104"/>
      <c r="AH30" s="4"/>
      <c r="AI30" s="61"/>
      <c r="AJ30" s="61"/>
      <c r="AK30" s="61"/>
      <c r="AL30" s="61"/>
      <c r="AM30" s="61"/>
      <c r="AN30" s="62"/>
      <c r="AO30" s="61"/>
      <c r="AP30" s="61"/>
      <c r="AQ30" s="61"/>
      <c r="AR30" s="61"/>
      <c r="AS30" s="61"/>
    </row>
    <row r="31" spans="1:45" ht="15.75" x14ac:dyDescent="0.25">
      <c r="A31" s="18"/>
      <c r="B31" s="24" t="s">
        <v>28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4"/>
      <c r="Q31" s="4"/>
      <c r="R31" s="4"/>
      <c r="S31" s="22"/>
      <c r="T31" s="22"/>
      <c r="U31" s="4"/>
      <c r="V31" s="4"/>
      <c r="W31" s="59"/>
      <c r="X31" s="59"/>
      <c r="Y31" s="4"/>
      <c r="Z31" s="4"/>
      <c r="AA31" s="4"/>
      <c r="AB31" s="4"/>
      <c r="AC31" s="4"/>
      <c r="AD31" s="4"/>
      <c r="AE31" s="4"/>
      <c r="AF31" s="100"/>
      <c r="AG31" s="104"/>
      <c r="AH31" s="4"/>
      <c r="AI31" s="61"/>
      <c r="AJ31" s="61"/>
      <c r="AK31" s="61"/>
      <c r="AL31" s="61"/>
      <c r="AM31" s="61"/>
      <c r="AN31" s="62"/>
      <c r="AO31" s="61"/>
      <c r="AP31" s="61"/>
      <c r="AQ31" s="61"/>
      <c r="AR31" s="61"/>
      <c r="AS31" s="61"/>
    </row>
    <row r="32" spans="1:45" ht="15.75" x14ac:dyDescent="0.25">
      <c r="A32" s="18"/>
      <c r="B32" s="25" t="s">
        <v>29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4"/>
      <c r="Q32" s="4"/>
      <c r="R32" s="4"/>
      <c r="S32" s="22"/>
      <c r="T32" s="22"/>
      <c r="U32" s="4"/>
      <c r="V32" s="4"/>
      <c r="W32" s="59"/>
      <c r="X32" s="59"/>
      <c r="Y32" s="4"/>
      <c r="Z32" s="4"/>
      <c r="AA32" s="4"/>
      <c r="AB32" s="4"/>
      <c r="AC32" s="4"/>
      <c r="AD32" s="4"/>
      <c r="AE32" s="4"/>
      <c r="AF32" s="100"/>
      <c r="AG32" s="104"/>
      <c r="AH32" s="4"/>
      <c r="AI32" s="61"/>
      <c r="AJ32" s="61"/>
      <c r="AK32" s="61"/>
      <c r="AL32" s="61"/>
      <c r="AM32" s="61"/>
      <c r="AN32" s="62"/>
      <c r="AO32" s="61"/>
      <c r="AP32" s="61"/>
      <c r="AQ32" s="61"/>
      <c r="AR32" s="61"/>
      <c r="AS32" s="61"/>
    </row>
    <row r="33" spans="1:45" ht="15.75" x14ac:dyDescent="0.25">
      <c r="A33" s="18"/>
      <c r="B33" s="25" t="s">
        <v>30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4"/>
      <c r="Q33" s="4"/>
      <c r="R33" s="4"/>
      <c r="S33" s="22"/>
      <c r="T33" s="22"/>
      <c r="U33" s="4"/>
      <c r="V33" s="4"/>
      <c r="W33" s="59"/>
      <c r="X33" s="59"/>
      <c r="Y33" s="4"/>
      <c r="Z33" s="4"/>
      <c r="AA33" s="4"/>
      <c r="AB33" s="4"/>
      <c r="AC33" s="4"/>
      <c r="AD33" s="4"/>
      <c r="AE33" s="4"/>
      <c r="AF33" s="100"/>
      <c r="AG33" s="104"/>
      <c r="AH33" s="4"/>
      <c r="AI33" s="61"/>
      <c r="AJ33" s="61"/>
      <c r="AK33" s="61"/>
      <c r="AL33" s="61"/>
      <c r="AM33" s="61"/>
      <c r="AN33" s="62"/>
      <c r="AO33" s="61"/>
      <c r="AP33" s="61"/>
      <c r="AQ33" s="61"/>
      <c r="AR33" s="61"/>
      <c r="AS33" s="61"/>
    </row>
    <row r="34" spans="1:45" ht="15.75" x14ac:dyDescent="0.25">
      <c r="A34" s="18"/>
      <c r="B34" s="25" t="s">
        <v>31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4"/>
      <c r="Q34" s="4"/>
      <c r="R34" s="4"/>
      <c r="S34" s="22"/>
      <c r="T34" s="22"/>
      <c r="U34" s="4"/>
      <c r="V34" s="4"/>
      <c r="W34" s="59"/>
      <c r="X34" s="59"/>
      <c r="Y34" s="4"/>
      <c r="Z34" s="4"/>
      <c r="AA34" s="4"/>
      <c r="AB34" s="4"/>
      <c r="AC34" s="4"/>
      <c r="AD34" s="4"/>
      <c r="AE34" s="4"/>
      <c r="AF34" s="100"/>
      <c r="AG34" s="104"/>
      <c r="AH34" s="4"/>
      <c r="AI34" s="61"/>
      <c r="AJ34" s="61"/>
      <c r="AK34" s="61"/>
      <c r="AL34" s="61"/>
      <c r="AM34" s="61"/>
      <c r="AN34" s="62"/>
      <c r="AO34" s="61"/>
      <c r="AP34" s="61"/>
      <c r="AQ34" s="61"/>
      <c r="AR34" s="61"/>
      <c r="AS34" s="61"/>
    </row>
    <row r="35" spans="1:45" ht="15.75" x14ac:dyDescent="0.25">
      <c r="A35" s="18"/>
      <c r="B35" s="25" t="s">
        <v>32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4"/>
      <c r="Q35" s="4"/>
      <c r="R35" s="4"/>
      <c r="S35" s="22"/>
      <c r="T35" s="22"/>
      <c r="U35" s="4"/>
      <c r="V35" s="4"/>
      <c r="W35" s="59"/>
      <c r="X35" s="59"/>
      <c r="Y35" s="4"/>
      <c r="Z35" s="4"/>
      <c r="AA35" s="4"/>
      <c r="AB35" s="4"/>
      <c r="AC35" s="4"/>
      <c r="AD35" s="4"/>
      <c r="AE35" s="4"/>
      <c r="AF35" s="100"/>
      <c r="AG35" s="104"/>
      <c r="AH35" s="4"/>
      <c r="AI35" s="61"/>
      <c r="AJ35" s="61"/>
      <c r="AK35" s="61"/>
      <c r="AL35" s="61"/>
      <c r="AM35" s="61"/>
      <c r="AN35" s="62"/>
      <c r="AO35" s="61"/>
      <c r="AP35" s="61"/>
      <c r="AQ35" s="61"/>
      <c r="AR35" s="61"/>
      <c r="AS35" s="61"/>
    </row>
    <row r="36" spans="1:45" ht="15.75" x14ac:dyDescent="0.25">
      <c r="A36" s="18"/>
      <c r="B36" s="25" t="s">
        <v>33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4"/>
      <c r="Q36" s="4"/>
      <c r="R36" s="4"/>
      <c r="S36" s="22"/>
      <c r="T36" s="22"/>
      <c r="U36" s="4"/>
      <c r="V36" s="4"/>
      <c r="W36" s="59"/>
      <c r="X36" s="59"/>
      <c r="Y36" s="4"/>
      <c r="Z36" s="4"/>
      <c r="AA36" s="4"/>
      <c r="AB36" s="4"/>
      <c r="AC36" s="4"/>
      <c r="AD36" s="4"/>
      <c r="AE36" s="4"/>
      <c r="AF36" s="100"/>
      <c r="AG36" s="104"/>
      <c r="AH36" s="4"/>
      <c r="AI36" s="61"/>
      <c r="AJ36" s="61"/>
      <c r="AK36" s="61"/>
      <c r="AL36" s="61"/>
      <c r="AM36" s="61"/>
      <c r="AN36" s="62"/>
      <c r="AO36" s="61"/>
      <c r="AP36" s="61"/>
      <c r="AQ36" s="61"/>
      <c r="AR36" s="61"/>
      <c r="AS36" s="61"/>
    </row>
    <row r="37" spans="1:45" ht="19.5" x14ac:dyDescent="0.25">
      <c r="A37" s="18"/>
      <c r="B37" s="26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4"/>
      <c r="S37" s="22"/>
      <c r="T37" s="18"/>
      <c r="U37" s="4"/>
      <c r="V37" s="4"/>
      <c r="W37" s="59"/>
      <c r="X37" s="59"/>
      <c r="Y37" s="4"/>
      <c r="Z37" s="4"/>
      <c r="AA37" s="4"/>
      <c r="AB37" s="4"/>
      <c r="AC37" s="4"/>
      <c r="AD37" s="4"/>
      <c r="AE37" s="4"/>
      <c r="AF37" s="100"/>
      <c r="AG37" s="104"/>
      <c r="AH37" s="4"/>
      <c r="AI37" s="61"/>
      <c r="AJ37" s="61"/>
      <c r="AK37" s="61"/>
      <c r="AL37" s="61"/>
      <c r="AM37" s="61"/>
      <c r="AN37" s="62"/>
      <c r="AO37" s="61"/>
      <c r="AP37" s="61"/>
      <c r="AQ37" s="61"/>
      <c r="AR37" s="61"/>
      <c r="AS37" s="61"/>
    </row>
    <row r="38" spans="1:45" ht="15.75" x14ac:dyDescent="0.25">
      <c r="A38" s="27"/>
      <c r="B38" s="28" t="s">
        <v>34</v>
      </c>
      <c r="C38" s="27"/>
      <c r="D38" s="27"/>
      <c r="E38" s="27"/>
      <c r="F38" s="27"/>
      <c r="G38" s="27"/>
      <c r="H38" s="27"/>
      <c r="I38" s="27"/>
      <c r="J38" s="27"/>
      <c r="K38" s="27"/>
      <c r="L38" s="43"/>
      <c r="M38" s="44"/>
      <c r="N38" s="45"/>
      <c r="O38" s="50"/>
      <c r="P38" s="50"/>
      <c r="Q38" s="50"/>
      <c r="R38" s="50"/>
      <c r="S38" s="50"/>
      <c r="T38" s="46"/>
      <c r="U38" s="29"/>
      <c r="V38" s="29" t="s">
        <v>90</v>
      </c>
      <c r="W38" s="32"/>
      <c r="X38" s="32"/>
      <c r="Y38" s="32"/>
      <c r="Z38" s="46"/>
      <c r="AA38" s="46"/>
      <c r="AB38" s="46"/>
      <c r="AC38" s="46"/>
      <c r="AD38" s="46"/>
      <c r="AE38" s="46"/>
      <c r="AF38" s="100"/>
      <c r="AG38" s="104"/>
      <c r="AH38" s="46"/>
      <c r="AI38" s="61"/>
      <c r="AJ38" s="61"/>
      <c r="AK38" s="61"/>
      <c r="AL38" s="61"/>
      <c r="AM38" s="61"/>
      <c r="AN38" s="62"/>
      <c r="AO38" s="61"/>
      <c r="AP38" s="61"/>
      <c r="AQ38" s="61"/>
      <c r="AR38" s="61"/>
      <c r="AS38" s="61"/>
    </row>
    <row r="39" spans="1:45" ht="18.75" x14ac:dyDescent="0.25">
      <c r="A39" s="29"/>
      <c r="B39" s="30" t="s">
        <v>36</v>
      </c>
      <c r="C39" s="31"/>
      <c r="D39" s="31"/>
      <c r="E39" s="32"/>
      <c r="F39" s="29"/>
      <c r="G39" s="46"/>
      <c r="H39" s="29"/>
      <c r="I39" s="32"/>
      <c r="J39" s="32"/>
      <c r="K39" s="31"/>
      <c r="L39" s="43"/>
      <c r="M39" s="44"/>
      <c r="N39" s="47"/>
      <c r="O39" s="32"/>
      <c r="P39" s="46"/>
      <c r="Q39" s="46"/>
      <c r="R39" s="46"/>
      <c r="S39" s="46"/>
      <c r="T39" s="46"/>
      <c r="U39" s="46"/>
      <c r="V39" s="31" t="s">
        <v>37</v>
      </c>
      <c r="W39" s="32"/>
      <c r="X39" s="32"/>
      <c r="Y39" s="32"/>
      <c r="Z39" s="46"/>
      <c r="AA39" s="46"/>
      <c r="AB39" s="46"/>
      <c r="AC39" s="46"/>
      <c r="AD39" s="46"/>
      <c r="AE39" s="46"/>
      <c r="AF39" s="4"/>
      <c r="AG39" s="4"/>
      <c r="AH39" s="46"/>
      <c r="AI39" s="61"/>
      <c r="AJ39" s="61"/>
      <c r="AK39" s="61"/>
      <c r="AL39" s="61"/>
      <c r="AM39" s="61"/>
      <c r="AN39" s="62"/>
      <c r="AO39" s="61"/>
      <c r="AP39" s="61"/>
      <c r="AQ39" s="61"/>
      <c r="AR39" s="61"/>
      <c r="AS39" s="61"/>
    </row>
    <row r="40" spans="1:45" ht="18.75" x14ac:dyDescent="0.25">
      <c r="A40" s="27"/>
      <c r="B40" s="30"/>
      <c r="C40" s="31"/>
      <c r="D40" s="31"/>
      <c r="E40" s="29"/>
      <c r="F40" s="29"/>
      <c r="G40" s="46"/>
      <c r="H40" s="29"/>
      <c r="I40" s="32"/>
      <c r="J40" s="32"/>
      <c r="K40" s="31"/>
      <c r="L40" s="43"/>
      <c r="M40" s="44"/>
      <c r="N40" s="47"/>
      <c r="O40" s="31"/>
      <c r="P40" s="51"/>
      <c r="Q40" s="51"/>
      <c r="R40" s="51"/>
      <c r="S40" s="46"/>
      <c r="T40" s="46"/>
      <c r="U40" s="46"/>
      <c r="V40" s="31"/>
      <c r="W40" s="32"/>
      <c r="X40" s="32"/>
      <c r="Y40" s="32"/>
      <c r="Z40" s="46"/>
      <c r="AA40" s="46"/>
      <c r="AB40" s="46"/>
      <c r="AC40" s="46"/>
      <c r="AD40" s="46"/>
      <c r="AE40" s="46"/>
      <c r="AF40" s="46"/>
      <c r="AG40" s="46"/>
      <c r="AH40" s="46"/>
      <c r="AI40" s="61"/>
      <c r="AJ40" s="61"/>
      <c r="AK40" s="61"/>
      <c r="AL40" s="61"/>
      <c r="AM40" s="61"/>
      <c r="AN40" s="62"/>
      <c r="AO40" s="61"/>
      <c r="AP40" s="61"/>
      <c r="AQ40" s="61"/>
      <c r="AR40" s="61"/>
      <c r="AS40" s="61"/>
    </row>
    <row r="41" spans="1:45" ht="18.75" x14ac:dyDescent="0.25">
      <c r="A41" s="33"/>
      <c r="B41" s="30"/>
      <c r="C41" s="31"/>
      <c r="D41" s="31"/>
      <c r="E41" s="29"/>
      <c r="F41" s="29"/>
      <c r="G41" s="46"/>
      <c r="H41" s="29"/>
      <c r="I41" s="32"/>
      <c r="J41" s="32"/>
      <c r="K41" s="31"/>
      <c r="L41" s="43"/>
      <c r="M41" s="44"/>
      <c r="N41" s="47"/>
      <c r="O41" s="31"/>
      <c r="P41" s="51"/>
      <c r="Q41" s="51"/>
      <c r="R41" s="51"/>
      <c r="S41" s="46"/>
      <c r="T41" s="46"/>
      <c r="U41" s="46"/>
      <c r="V41" s="29"/>
      <c r="W41" s="32"/>
      <c r="X41" s="32"/>
      <c r="Y41" s="32"/>
      <c r="Z41" s="46"/>
      <c r="AA41" s="46"/>
      <c r="AB41" s="46"/>
      <c r="AC41" s="46"/>
      <c r="AD41" s="46"/>
      <c r="AE41" s="46"/>
      <c r="AF41" s="46"/>
      <c r="AG41" s="46"/>
      <c r="AH41" s="46"/>
      <c r="AI41" s="61"/>
      <c r="AJ41" s="61"/>
      <c r="AK41" s="61"/>
      <c r="AL41" s="61"/>
      <c r="AM41" s="61"/>
      <c r="AN41" s="62"/>
      <c r="AO41" s="61"/>
      <c r="AP41" s="61"/>
      <c r="AQ41" s="61"/>
      <c r="AR41" s="61"/>
      <c r="AS41" s="61"/>
    </row>
    <row r="42" spans="1:45" ht="19.5" x14ac:dyDescent="0.3">
      <c r="A42" s="34"/>
      <c r="B42" s="118"/>
      <c r="C42" s="31"/>
      <c r="D42" s="31"/>
      <c r="E42" s="31"/>
      <c r="F42" s="29"/>
      <c r="G42" s="46"/>
      <c r="H42" s="29"/>
      <c r="I42" s="32"/>
      <c r="J42" s="32"/>
      <c r="K42" s="32"/>
      <c r="L42" s="29"/>
      <c r="M42" s="46"/>
      <c r="N42" s="46"/>
      <c r="O42" s="31"/>
      <c r="P42" s="51"/>
      <c r="Q42" s="51"/>
      <c r="R42" s="51"/>
      <c r="S42" s="46"/>
      <c r="T42" s="46"/>
      <c r="U42" s="46"/>
      <c r="V42" s="52"/>
      <c r="W42" s="32"/>
      <c r="X42" s="32"/>
      <c r="Y42" s="32"/>
      <c r="Z42" s="46"/>
      <c r="AA42" s="46"/>
      <c r="AB42" s="46"/>
      <c r="AC42" s="46"/>
      <c r="AD42" s="46"/>
      <c r="AE42" s="46"/>
      <c r="AF42" s="46"/>
      <c r="AG42" s="46"/>
      <c r="AH42" s="46"/>
      <c r="AI42" s="61"/>
      <c r="AJ42" s="61"/>
      <c r="AK42" s="61"/>
      <c r="AL42" s="61"/>
      <c r="AM42" s="61"/>
      <c r="AN42" s="62"/>
      <c r="AO42" s="61"/>
      <c r="AP42" s="61"/>
      <c r="AQ42" s="61"/>
      <c r="AR42" s="61"/>
      <c r="AS42" s="61"/>
    </row>
    <row r="43" spans="1:45" ht="15.75" x14ac:dyDescent="0.25">
      <c r="A43" s="34"/>
      <c r="B43" s="35" t="s">
        <v>62</v>
      </c>
      <c r="C43" s="32"/>
      <c r="D43" s="32"/>
      <c r="E43" s="29"/>
      <c r="F43" s="34"/>
      <c r="G43" s="46"/>
      <c r="H43" s="34"/>
      <c r="I43" s="32"/>
      <c r="J43" s="32"/>
      <c r="K43" s="32"/>
      <c r="L43" s="29"/>
      <c r="M43" s="46"/>
      <c r="N43" s="46"/>
      <c r="O43" s="32"/>
      <c r="P43" s="46"/>
      <c r="Q43" s="46"/>
      <c r="R43" s="51"/>
      <c r="S43" s="46"/>
      <c r="T43" s="46"/>
      <c r="U43" s="46"/>
      <c r="V43" s="52" t="s">
        <v>47</v>
      </c>
      <c r="W43" s="32"/>
      <c r="X43" s="32"/>
      <c r="Y43" s="60"/>
      <c r="Z43" s="46"/>
      <c r="AA43" s="46"/>
      <c r="AB43" s="46"/>
      <c r="AC43" s="46"/>
      <c r="AD43" s="46"/>
      <c r="AE43" s="46"/>
      <c r="AF43" s="46"/>
      <c r="AG43" s="46"/>
      <c r="AH43" s="46"/>
      <c r="AI43" s="61"/>
      <c r="AJ43" s="61"/>
      <c r="AK43" s="61"/>
      <c r="AL43" s="61"/>
      <c r="AM43" s="61"/>
      <c r="AN43" s="62"/>
      <c r="AO43" s="61"/>
      <c r="AP43" s="61"/>
      <c r="AQ43" s="61"/>
      <c r="AR43" s="61"/>
      <c r="AS43" s="61"/>
    </row>
    <row r="44" spans="1:45" ht="15.75" x14ac:dyDescent="0.25">
      <c r="A44" s="31"/>
      <c r="B44" s="36" t="s">
        <v>63</v>
      </c>
      <c r="C44" s="32"/>
      <c r="D44" s="32"/>
      <c r="E44" s="32"/>
      <c r="F44" s="31"/>
      <c r="G44" s="32"/>
      <c r="H44" s="31"/>
      <c r="I44" s="32"/>
      <c r="J44" s="32"/>
      <c r="K44" s="32"/>
      <c r="L44" s="32"/>
      <c r="M44" s="31"/>
      <c r="N44" s="33"/>
      <c r="O44" s="32"/>
      <c r="P44" s="32"/>
      <c r="Q44" s="32"/>
      <c r="R44" s="46"/>
      <c r="S44" s="46"/>
      <c r="T44" s="46"/>
      <c r="U44" s="46"/>
      <c r="V44" s="31" t="s">
        <v>48</v>
      </c>
      <c r="W44" s="32"/>
      <c r="X44" s="32"/>
      <c r="Y44" s="32"/>
      <c r="Z44" s="46"/>
      <c r="AA44" s="46"/>
      <c r="AB44" s="46"/>
      <c r="AC44" s="46"/>
      <c r="AD44" s="46"/>
      <c r="AE44" s="46"/>
      <c r="AF44" s="46"/>
      <c r="AG44" s="46"/>
      <c r="AH44" s="46"/>
      <c r="AI44" s="61"/>
      <c r="AJ44" s="61"/>
      <c r="AK44" s="61"/>
      <c r="AL44" s="61"/>
      <c r="AM44" s="61"/>
      <c r="AN44" s="62"/>
      <c r="AO44" s="61"/>
      <c r="AP44" s="61"/>
      <c r="AQ44" s="61"/>
      <c r="AR44" s="61"/>
      <c r="AS44" s="61"/>
    </row>
    <row r="45" spans="1:45" x14ac:dyDescent="0.25">
      <c r="A45" s="37"/>
      <c r="B45" s="11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61"/>
      <c r="AJ45" s="61"/>
      <c r="AK45" s="61"/>
      <c r="AL45" s="61"/>
      <c r="AM45" s="61"/>
      <c r="AN45" s="62"/>
      <c r="AO45" s="61"/>
      <c r="AP45" s="61"/>
      <c r="AQ45" s="61"/>
      <c r="AR45" s="61"/>
      <c r="AS45" s="61"/>
    </row>
  </sheetData>
  <mergeCells count="2">
    <mergeCell ref="A1:AH1"/>
    <mergeCell ref="A2:AH2"/>
  </mergeCells>
  <printOptions horizontalCentered="1"/>
  <pageMargins left="0" right="0" top="0.7" bottom="0.63" header="0.31496062992126" footer="0.31496062992126"/>
  <pageSetup paperSize="9" scale="13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AS45"/>
  <sheetViews>
    <sheetView zoomScale="90" zoomScaleNormal="90" workbookViewId="0">
      <selection activeCell="AF12" sqref="AF12"/>
    </sheetView>
  </sheetViews>
  <sheetFormatPr defaultColWidth="9" defaultRowHeight="15" x14ac:dyDescent="0.25"/>
  <cols>
    <col min="1" max="1" width="4.5703125" customWidth="1"/>
    <col min="2" max="2" width="36.140625" style="105" customWidth="1"/>
    <col min="3" max="30" width="4" customWidth="1"/>
    <col min="31" max="31" width="3.85546875" customWidth="1"/>
    <col min="32" max="32" width="4.42578125" customWidth="1"/>
    <col min="33" max="33" width="4.28515625" hidden="1" customWidth="1"/>
    <col min="34" max="34" width="16.140625" customWidth="1"/>
    <col min="35" max="35" width="3.85546875" customWidth="1"/>
    <col min="36" max="36" width="3.42578125" customWidth="1"/>
    <col min="37" max="38" width="3.140625" customWidth="1"/>
    <col min="39" max="39" width="5.140625" hidden="1" customWidth="1"/>
    <col min="40" max="40" width="3.5703125" style="3" customWidth="1"/>
    <col min="41" max="41" width="4" customWidth="1"/>
    <col min="42" max="42" width="11.5703125" customWidth="1"/>
  </cols>
  <sheetData>
    <row r="1" spans="1:45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61"/>
      <c r="AJ1" s="61"/>
      <c r="AK1" s="61"/>
      <c r="AL1" s="61"/>
      <c r="AM1" s="61"/>
      <c r="AN1" s="62"/>
      <c r="AO1" s="61"/>
      <c r="AP1" s="61"/>
      <c r="AQ1" s="61"/>
      <c r="AR1" s="61"/>
      <c r="AS1" s="61"/>
    </row>
    <row r="2" spans="1:45" ht="20.25" x14ac:dyDescent="0.25">
      <c r="A2" s="318" t="s">
        <v>87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61"/>
      <c r="AJ2" s="61"/>
      <c r="AK2" s="61"/>
      <c r="AL2" s="61"/>
      <c r="AM2" s="61"/>
      <c r="AN2" s="62"/>
      <c r="AO2" s="61"/>
      <c r="AP2" s="61"/>
      <c r="AQ2" s="61"/>
      <c r="AR2" s="61"/>
      <c r="AS2" s="61"/>
    </row>
    <row r="3" spans="1:45" ht="23.25" x14ac:dyDescent="0.25">
      <c r="A3" s="4"/>
      <c r="B3" s="130"/>
      <c r="C3" s="5"/>
      <c r="D3" s="5"/>
      <c r="E3" s="131"/>
      <c r="F3" s="5"/>
      <c r="G3" s="131"/>
      <c r="H3" s="5"/>
      <c r="I3" s="5"/>
      <c r="J3" s="5"/>
      <c r="K3" s="5"/>
      <c r="L3" s="137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/>
      <c r="AA3" s="4"/>
      <c r="AB3" s="4"/>
      <c r="AC3" s="4"/>
      <c r="AD3" s="4"/>
      <c r="AE3" s="4"/>
      <c r="AF3" s="4"/>
      <c r="AG3" s="4"/>
      <c r="AH3" s="4"/>
      <c r="AI3" s="63"/>
      <c r="AJ3" s="63"/>
      <c r="AK3" s="63"/>
      <c r="AL3" s="63"/>
      <c r="AM3" s="63"/>
      <c r="AN3" s="64"/>
      <c r="AO3" s="63"/>
      <c r="AP3" s="63"/>
      <c r="AQ3" s="63"/>
      <c r="AR3" s="63"/>
      <c r="AS3" s="63"/>
    </row>
    <row r="4" spans="1:45" ht="18.75" x14ac:dyDescent="0.25">
      <c r="A4" s="132" t="s">
        <v>2</v>
      </c>
      <c r="B4" s="133" t="s">
        <v>3</v>
      </c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7">
        <v>22</v>
      </c>
      <c r="Y4" s="7">
        <v>23</v>
      </c>
      <c r="Z4" s="7">
        <v>24</v>
      </c>
      <c r="AA4" s="7">
        <v>25</v>
      </c>
      <c r="AB4" s="7">
        <v>26</v>
      </c>
      <c r="AC4" s="7">
        <v>27</v>
      </c>
      <c r="AD4" s="7">
        <v>28</v>
      </c>
      <c r="AE4" s="7">
        <v>29</v>
      </c>
      <c r="AF4" s="7">
        <v>30</v>
      </c>
      <c r="AG4" s="7">
        <v>31</v>
      </c>
      <c r="AH4" s="65" t="s">
        <v>4</v>
      </c>
      <c r="AI4" s="120" t="s">
        <v>5</v>
      </c>
      <c r="AJ4" s="121" t="s">
        <v>6</v>
      </c>
      <c r="AK4" s="122" t="s">
        <v>7</v>
      </c>
      <c r="AL4" s="123" t="s">
        <v>89</v>
      </c>
      <c r="AM4" s="124" t="s">
        <v>5</v>
      </c>
      <c r="AN4" s="125" t="s">
        <v>16</v>
      </c>
      <c r="AO4" s="124" t="s">
        <v>6</v>
      </c>
      <c r="AP4" s="124" t="s">
        <v>8</v>
      </c>
      <c r="AQ4" s="124" t="s">
        <v>9</v>
      </c>
      <c r="AR4" s="124" t="s">
        <v>10</v>
      </c>
      <c r="AS4" s="95"/>
    </row>
    <row r="5" spans="1:45" ht="18.75" x14ac:dyDescent="0.25">
      <c r="A5" s="134">
        <v>1</v>
      </c>
      <c r="B5" s="135" t="s">
        <v>66</v>
      </c>
      <c r="C5" s="97" t="s">
        <v>5</v>
      </c>
      <c r="D5" s="97" t="s">
        <v>7</v>
      </c>
      <c r="E5" s="7" t="s">
        <v>5</v>
      </c>
      <c r="F5" s="7" t="s">
        <v>5</v>
      </c>
      <c r="G5" s="112" t="s">
        <v>5</v>
      </c>
      <c r="H5" s="138" t="s">
        <v>7</v>
      </c>
      <c r="I5" s="7" t="s">
        <v>5</v>
      </c>
      <c r="J5" s="112" t="s">
        <v>5</v>
      </c>
      <c r="K5" s="97" t="s">
        <v>7</v>
      </c>
      <c r="L5" s="7" t="s">
        <v>5</v>
      </c>
      <c r="M5" s="7" t="s">
        <v>5</v>
      </c>
      <c r="N5" s="7" t="s">
        <v>7</v>
      </c>
      <c r="O5" s="7" t="s">
        <v>5</v>
      </c>
      <c r="P5" s="7" t="s">
        <v>5</v>
      </c>
      <c r="Q5" s="97" t="s">
        <v>5</v>
      </c>
      <c r="R5" s="97" t="s">
        <v>7</v>
      </c>
      <c r="S5" s="7" t="s">
        <v>5</v>
      </c>
      <c r="T5" s="7" t="s">
        <v>5</v>
      </c>
      <c r="U5" s="7" t="s">
        <v>7</v>
      </c>
      <c r="V5" s="7" t="s">
        <v>5</v>
      </c>
      <c r="W5" s="7" t="s">
        <v>5</v>
      </c>
      <c r="X5" s="97" t="s">
        <v>5</v>
      </c>
      <c r="Y5" s="97" t="s">
        <v>7</v>
      </c>
      <c r="Z5" s="7" t="s">
        <v>5</v>
      </c>
      <c r="AA5" s="7" t="s">
        <v>5</v>
      </c>
      <c r="AB5" s="7" t="s">
        <v>7</v>
      </c>
      <c r="AC5" s="7" t="s">
        <v>5</v>
      </c>
      <c r="AD5" s="7" t="s">
        <v>5</v>
      </c>
      <c r="AE5" s="112" t="s">
        <v>5</v>
      </c>
      <c r="AF5" s="97" t="s">
        <v>7</v>
      </c>
      <c r="AG5" s="7"/>
      <c r="AH5" s="126" t="s">
        <v>50</v>
      </c>
      <c r="AI5" s="120">
        <f t="shared" ref="AI5:AI20" si="0">COUNTIF($C5:$AG5,"P")</f>
        <v>21</v>
      </c>
      <c r="AJ5" s="121">
        <f t="shared" ref="AJ5:AJ20" si="1">COUNTIF($C5:$AG5,"S")</f>
        <v>0</v>
      </c>
      <c r="AK5" s="122">
        <f t="shared" ref="AK5:AK20" si="2">COUNTIF($C5:$AG5,"L")</f>
        <v>9</v>
      </c>
      <c r="AL5" s="123">
        <f>AI5+AJ5</f>
        <v>21</v>
      </c>
      <c r="AM5" s="95">
        <f t="shared" ref="AM5:AM20" si="3">AI5*8</f>
        <v>168</v>
      </c>
      <c r="AN5" s="125">
        <f>COUNTIF(C5:AG5,"C")</f>
        <v>0</v>
      </c>
      <c r="AO5" s="95">
        <f t="shared" ref="AO5:AO20" si="4">AJ5*7</f>
        <v>0</v>
      </c>
      <c r="AP5" s="95">
        <f>AM5+AO5</f>
        <v>168</v>
      </c>
      <c r="AQ5" s="95">
        <f>AP5/28</f>
        <v>6</v>
      </c>
      <c r="AR5" s="95">
        <f>AP5/28</f>
        <v>6</v>
      </c>
      <c r="AS5" s="95">
        <f t="shared" ref="AS5:AS16" si="5">12-AK5</f>
        <v>3</v>
      </c>
    </row>
    <row r="6" spans="1:45" ht="18.75" x14ac:dyDescent="0.25">
      <c r="A6" s="134">
        <v>2</v>
      </c>
      <c r="B6" s="136" t="s">
        <v>67</v>
      </c>
      <c r="C6" s="97" t="s">
        <v>7</v>
      </c>
      <c r="D6" s="97" t="s">
        <v>6</v>
      </c>
      <c r="E6" s="7" t="s">
        <v>7</v>
      </c>
      <c r="F6" s="7" t="s">
        <v>16</v>
      </c>
      <c r="G6" s="138" t="s">
        <v>16</v>
      </c>
      <c r="H6" s="138" t="s">
        <v>16</v>
      </c>
      <c r="I6" s="7" t="s">
        <v>16</v>
      </c>
      <c r="J6" s="97" t="s">
        <v>7</v>
      </c>
      <c r="K6" s="97" t="s">
        <v>6</v>
      </c>
      <c r="L6" s="112" t="s">
        <v>5</v>
      </c>
      <c r="M6" s="7" t="s">
        <v>6</v>
      </c>
      <c r="N6" s="7" t="s">
        <v>7</v>
      </c>
      <c r="O6" s="7" t="s">
        <v>7</v>
      </c>
      <c r="P6" s="7" t="s">
        <v>5</v>
      </c>
      <c r="Q6" s="97" t="s">
        <v>6</v>
      </c>
      <c r="R6" s="97" t="s">
        <v>7</v>
      </c>
      <c r="S6" s="112" t="s">
        <v>5</v>
      </c>
      <c r="T6" s="7" t="s">
        <v>7</v>
      </c>
      <c r="U6" s="7" t="s">
        <v>7</v>
      </c>
      <c r="V6" s="7" t="s">
        <v>6</v>
      </c>
      <c r="W6" s="7" t="s">
        <v>7</v>
      </c>
      <c r="X6" s="112" t="s">
        <v>5</v>
      </c>
      <c r="Y6" s="97" t="s">
        <v>6</v>
      </c>
      <c r="Z6" s="7" t="s">
        <v>7</v>
      </c>
      <c r="AA6" s="7" t="s">
        <v>5</v>
      </c>
      <c r="AB6" s="7" t="s">
        <v>5</v>
      </c>
      <c r="AC6" s="7" t="s">
        <v>6</v>
      </c>
      <c r="AD6" s="7" t="s">
        <v>7</v>
      </c>
      <c r="AE6" s="97" t="s">
        <v>5</v>
      </c>
      <c r="AF6" s="97" t="s">
        <v>7</v>
      </c>
      <c r="AG6" s="7"/>
      <c r="AH6" s="126" t="s">
        <v>50</v>
      </c>
      <c r="AI6" s="120">
        <f t="shared" si="0"/>
        <v>7</v>
      </c>
      <c r="AJ6" s="121">
        <f t="shared" si="1"/>
        <v>7</v>
      </c>
      <c r="AK6" s="122">
        <f t="shared" si="2"/>
        <v>12</v>
      </c>
      <c r="AL6" s="123">
        <f t="shared" ref="AL6:AL20" si="6">AI6+AJ6</f>
        <v>14</v>
      </c>
      <c r="AM6" s="95">
        <f t="shared" si="3"/>
        <v>56</v>
      </c>
      <c r="AN6" s="125">
        <f t="shared" ref="AN6:AN20" si="7">COUNTIF(C6:AG6,"C")</f>
        <v>4</v>
      </c>
      <c r="AO6" s="95">
        <f t="shared" si="4"/>
        <v>49</v>
      </c>
      <c r="AP6" s="95">
        <f t="shared" ref="AP6:AP20" si="8">AM6+AO6</f>
        <v>105</v>
      </c>
      <c r="AQ6" s="95">
        <f t="shared" ref="AQ6:AQ20" si="9">AP6/30</f>
        <v>3.5</v>
      </c>
      <c r="AR6" s="95">
        <f t="shared" ref="AR6:AR20" si="10">AP6/31</f>
        <v>3.3870967741935485</v>
      </c>
      <c r="AS6" s="95">
        <f t="shared" si="5"/>
        <v>0</v>
      </c>
    </row>
    <row r="7" spans="1:45" ht="18.75" x14ac:dyDescent="0.25">
      <c r="A7" s="134">
        <v>3</v>
      </c>
      <c r="B7" s="136" t="s">
        <v>68</v>
      </c>
      <c r="C7" s="112" t="s">
        <v>5</v>
      </c>
      <c r="D7" s="97" t="s">
        <v>7</v>
      </c>
      <c r="E7" s="7" t="s">
        <v>6</v>
      </c>
      <c r="F7" s="7" t="s">
        <v>7</v>
      </c>
      <c r="G7" s="138" t="s">
        <v>6</v>
      </c>
      <c r="H7" s="138" t="s">
        <v>6</v>
      </c>
      <c r="I7" s="7" t="s">
        <v>6</v>
      </c>
      <c r="J7" s="97" t="s">
        <v>5</v>
      </c>
      <c r="K7" s="97" t="s">
        <v>6</v>
      </c>
      <c r="L7" s="7" t="s">
        <v>7</v>
      </c>
      <c r="M7" s="112" t="s">
        <v>5</v>
      </c>
      <c r="N7" s="7" t="s">
        <v>6</v>
      </c>
      <c r="O7" s="7" t="s">
        <v>7</v>
      </c>
      <c r="P7" s="7" t="s">
        <v>5</v>
      </c>
      <c r="Q7" s="97" t="s">
        <v>5</v>
      </c>
      <c r="R7" s="97" t="s">
        <v>6</v>
      </c>
      <c r="S7" s="7" t="s">
        <v>7</v>
      </c>
      <c r="T7" s="7" t="s">
        <v>5</v>
      </c>
      <c r="U7" s="7" t="s">
        <v>5</v>
      </c>
      <c r="V7" s="7" t="s">
        <v>7</v>
      </c>
      <c r="W7" s="7" t="s">
        <v>7</v>
      </c>
      <c r="X7" s="97" t="s">
        <v>5</v>
      </c>
      <c r="Y7" s="97" t="s">
        <v>7</v>
      </c>
      <c r="Z7" s="7" t="s">
        <v>6</v>
      </c>
      <c r="AA7" s="7" t="s">
        <v>7</v>
      </c>
      <c r="AB7" s="7" t="s">
        <v>5</v>
      </c>
      <c r="AC7" s="7" t="s">
        <v>7</v>
      </c>
      <c r="AD7" s="7" t="s">
        <v>6</v>
      </c>
      <c r="AE7" s="97" t="s">
        <v>7</v>
      </c>
      <c r="AF7" s="112" t="s">
        <v>5</v>
      </c>
      <c r="AG7" s="7"/>
      <c r="AH7" s="126" t="s">
        <v>50</v>
      </c>
      <c r="AI7" s="120">
        <f t="shared" si="0"/>
        <v>10</v>
      </c>
      <c r="AJ7" s="121">
        <f t="shared" si="1"/>
        <v>9</v>
      </c>
      <c r="AK7" s="122">
        <f t="shared" si="2"/>
        <v>11</v>
      </c>
      <c r="AL7" s="123">
        <f t="shared" si="6"/>
        <v>19</v>
      </c>
      <c r="AM7" s="95">
        <f t="shared" si="3"/>
        <v>80</v>
      </c>
      <c r="AN7" s="125">
        <f t="shared" si="7"/>
        <v>0</v>
      </c>
      <c r="AO7" s="95">
        <f t="shared" si="4"/>
        <v>63</v>
      </c>
      <c r="AP7" s="95">
        <f t="shared" si="8"/>
        <v>143</v>
      </c>
      <c r="AQ7" s="95">
        <f t="shared" si="9"/>
        <v>4.7666666666666666</v>
      </c>
      <c r="AR7" s="95">
        <f t="shared" si="10"/>
        <v>4.612903225806452</v>
      </c>
      <c r="AS7" s="95">
        <f t="shared" si="5"/>
        <v>1</v>
      </c>
    </row>
    <row r="8" spans="1:45" ht="18.75" x14ac:dyDescent="0.25">
      <c r="A8" s="134">
        <v>4</v>
      </c>
      <c r="B8" s="136" t="s">
        <v>69</v>
      </c>
      <c r="C8" s="97" t="s">
        <v>5</v>
      </c>
      <c r="D8" s="97" t="s">
        <v>7</v>
      </c>
      <c r="E8" s="112" t="s">
        <v>5</v>
      </c>
      <c r="F8" s="7" t="s">
        <v>6</v>
      </c>
      <c r="G8" s="138" t="s">
        <v>7</v>
      </c>
      <c r="H8" s="138" t="s">
        <v>5</v>
      </c>
      <c r="I8" s="7" t="s">
        <v>7</v>
      </c>
      <c r="J8" s="97" t="s">
        <v>6</v>
      </c>
      <c r="K8" s="97" t="s">
        <v>16</v>
      </c>
      <c r="L8" s="7" t="s">
        <v>16</v>
      </c>
      <c r="M8" s="7" t="s">
        <v>16</v>
      </c>
      <c r="N8" s="7" t="s">
        <v>16</v>
      </c>
      <c r="O8" s="7" t="s">
        <v>6</v>
      </c>
      <c r="P8" s="7" t="s">
        <v>7</v>
      </c>
      <c r="Q8" s="97" t="s">
        <v>5</v>
      </c>
      <c r="R8" s="97" t="s">
        <v>7</v>
      </c>
      <c r="S8" s="7" t="s">
        <v>6</v>
      </c>
      <c r="T8" s="7" t="s">
        <v>7</v>
      </c>
      <c r="U8" s="112" t="s">
        <v>5</v>
      </c>
      <c r="V8" s="7" t="s">
        <v>7</v>
      </c>
      <c r="W8" s="7" t="s">
        <v>6</v>
      </c>
      <c r="X8" s="97" t="s">
        <v>7</v>
      </c>
      <c r="Y8" s="97" t="s">
        <v>5</v>
      </c>
      <c r="Z8" s="7" t="s">
        <v>7</v>
      </c>
      <c r="AA8" s="7" t="s">
        <v>6</v>
      </c>
      <c r="AB8" s="7" t="s">
        <v>7</v>
      </c>
      <c r="AC8" s="7" t="s">
        <v>7</v>
      </c>
      <c r="AD8" s="112" t="s">
        <v>5</v>
      </c>
      <c r="AE8" s="97" t="s">
        <v>6</v>
      </c>
      <c r="AF8" s="97" t="s">
        <v>7</v>
      </c>
      <c r="AG8" s="7"/>
      <c r="AH8" s="126" t="s">
        <v>50</v>
      </c>
      <c r="AI8" s="120">
        <f t="shared" si="0"/>
        <v>7</v>
      </c>
      <c r="AJ8" s="121">
        <f t="shared" si="1"/>
        <v>7</v>
      </c>
      <c r="AK8" s="122">
        <f t="shared" si="2"/>
        <v>12</v>
      </c>
      <c r="AL8" s="123">
        <f t="shared" si="6"/>
        <v>14</v>
      </c>
      <c r="AM8" s="95">
        <f t="shared" si="3"/>
        <v>56</v>
      </c>
      <c r="AN8" s="125">
        <f t="shared" si="7"/>
        <v>4</v>
      </c>
      <c r="AO8" s="95">
        <f t="shared" si="4"/>
        <v>49</v>
      </c>
      <c r="AP8" s="95">
        <f t="shared" si="8"/>
        <v>105</v>
      </c>
      <c r="AQ8" s="95">
        <f t="shared" si="9"/>
        <v>3.5</v>
      </c>
      <c r="AR8" s="95">
        <f t="shared" si="10"/>
        <v>3.3870967741935485</v>
      </c>
      <c r="AS8" s="95">
        <f t="shared" si="5"/>
        <v>0</v>
      </c>
    </row>
    <row r="9" spans="1:45" ht="18.75" x14ac:dyDescent="0.25">
      <c r="A9" s="134">
        <v>5</v>
      </c>
      <c r="B9" s="136" t="s">
        <v>70</v>
      </c>
      <c r="C9" s="97" t="s">
        <v>6</v>
      </c>
      <c r="D9" s="97" t="s">
        <v>7</v>
      </c>
      <c r="E9" s="7" t="s">
        <v>7</v>
      </c>
      <c r="F9" s="7" t="s">
        <v>6</v>
      </c>
      <c r="G9" s="138" t="s">
        <v>7</v>
      </c>
      <c r="H9" s="112" t="s">
        <v>5</v>
      </c>
      <c r="I9" s="7" t="s">
        <v>6</v>
      </c>
      <c r="J9" s="97" t="s">
        <v>16</v>
      </c>
      <c r="K9" s="97" t="s">
        <v>16</v>
      </c>
      <c r="L9" s="7" t="s">
        <v>7</v>
      </c>
      <c r="M9" s="7" t="s">
        <v>5</v>
      </c>
      <c r="N9" s="112" t="s">
        <v>5</v>
      </c>
      <c r="O9" s="7" t="s">
        <v>7</v>
      </c>
      <c r="P9" s="7" t="s">
        <v>6</v>
      </c>
      <c r="Q9" s="97" t="s">
        <v>7</v>
      </c>
      <c r="R9" s="97" t="s">
        <v>5</v>
      </c>
      <c r="S9" s="7" t="s">
        <v>7</v>
      </c>
      <c r="T9" s="7" t="s">
        <v>6</v>
      </c>
      <c r="U9" s="7" t="s">
        <v>7</v>
      </c>
      <c r="V9" s="112" t="s">
        <v>5</v>
      </c>
      <c r="W9" s="7" t="s">
        <v>7</v>
      </c>
      <c r="X9" s="97" t="s">
        <v>6</v>
      </c>
      <c r="Y9" s="97" t="s">
        <v>7</v>
      </c>
      <c r="Z9" s="7" t="s">
        <v>5</v>
      </c>
      <c r="AA9" s="7" t="s">
        <v>5</v>
      </c>
      <c r="AB9" s="7" t="s">
        <v>7</v>
      </c>
      <c r="AC9" s="7" t="s">
        <v>5</v>
      </c>
      <c r="AD9" s="7" t="s">
        <v>7</v>
      </c>
      <c r="AE9" s="97" t="s">
        <v>5</v>
      </c>
      <c r="AF9" s="97" t="s">
        <v>6</v>
      </c>
      <c r="AG9" s="7"/>
      <c r="AH9" s="126" t="s">
        <v>50</v>
      </c>
      <c r="AI9" s="120">
        <f t="shared" si="0"/>
        <v>9</v>
      </c>
      <c r="AJ9" s="121">
        <f t="shared" si="1"/>
        <v>7</v>
      </c>
      <c r="AK9" s="122">
        <f t="shared" si="2"/>
        <v>12</v>
      </c>
      <c r="AL9" s="123">
        <f t="shared" si="6"/>
        <v>16</v>
      </c>
      <c r="AM9" s="95">
        <f t="shared" si="3"/>
        <v>72</v>
      </c>
      <c r="AN9" s="125">
        <f t="shared" si="7"/>
        <v>2</v>
      </c>
      <c r="AO9" s="95">
        <f t="shared" si="4"/>
        <v>49</v>
      </c>
      <c r="AP9" s="95">
        <f t="shared" si="8"/>
        <v>121</v>
      </c>
      <c r="AQ9" s="95">
        <f t="shared" si="9"/>
        <v>4.0333333333333332</v>
      </c>
      <c r="AR9" s="95">
        <f t="shared" si="10"/>
        <v>3.903225806451613</v>
      </c>
      <c r="AS9" s="95">
        <f t="shared" si="5"/>
        <v>0</v>
      </c>
    </row>
    <row r="10" spans="1:45" ht="20.25" customHeight="1" x14ac:dyDescent="0.25">
      <c r="A10" s="134">
        <v>6</v>
      </c>
      <c r="B10" s="136" t="s">
        <v>71</v>
      </c>
      <c r="C10" s="97" t="s">
        <v>7</v>
      </c>
      <c r="D10" s="112" t="s">
        <v>5</v>
      </c>
      <c r="E10" s="7" t="s">
        <v>7</v>
      </c>
      <c r="F10" s="7" t="s">
        <v>16</v>
      </c>
      <c r="G10" s="138" t="s">
        <v>16</v>
      </c>
      <c r="H10" s="138" t="s">
        <v>16</v>
      </c>
      <c r="I10" s="7" t="s">
        <v>16</v>
      </c>
      <c r="J10" s="97" t="s">
        <v>16</v>
      </c>
      <c r="K10" s="97" t="s">
        <v>16</v>
      </c>
      <c r="L10" s="7" t="s">
        <v>6</v>
      </c>
      <c r="M10" s="7" t="s">
        <v>7</v>
      </c>
      <c r="N10" s="7" t="s">
        <v>5</v>
      </c>
      <c r="O10" s="7" t="s">
        <v>6</v>
      </c>
      <c r="P10" s="7" t="s">
        <v>7</v>
      </c>
      <c r="Q10" s="112" t="s">
        <v>5</v>
      </c>
      <c r="R10" s="97" t="s">
        <v>7</v>
      </c>
      <c r="S10" s="7" t="s">
        <v>6</v>
      </c>
      <c r="T10" s="7" t="s">
        <v>7</v>
      </c>
      <c r="U10" s="7" t="s">
        <v>6</v>
      </c>
      <c r="V10" s="7" t="s">
        <v>7</v>
      </c>
      <c r="W10" s="7" t="s">
        <v>6</v>
      </c>
      <c r="X10" s="97" t="s">
        <v>7</v>
      </c>
      <c r="Y10" s="97" t="s">
        <v>5</v>
      </c>
      <c r="Z10" s="112" t="s">
        <v>5</v>
      </c>
      <c r="AA10" s="53" t="s">
        <v>7</v>
      </c>
      <c r="AB10" s="7" t="s">
        <v>6</v>
      </c>
      <c r="AC10" s="7" t="s">
        <v>7</v>
      </c>
      <c r="AD10" s="7" t="s">
        <v>7</v>
      </c>
      <c r="AE10" s="97" t="s">
        <v>6</v>
      </c>
      <c r="AF10" s="97" t="s">
        <v>7</v>
      </c>
      <c r="AG10" s="7"/>
      <c r="AH10" s="126" t="s">
        <v>50</v>
      </c>
      <c r="AI10" s="120">
        <f t="shared" si="0"/>
        <v>5</v>
      </c>
      <c r="AJ10" s="121">
        <f t="shared" si="1"/>
        <v>7</v>
      </c>
      <c r="AK10" s="122">
        <f t="shared" si="2"/>
        <v>12</v>
      </c>
      <c r="AL10" s="123">
        <f t="shared" si="6"/>
        <v>12</v>
      </c>
      <c r="AM10" s="95">
        <f t="shared" si="3"/>
        <v>40</v>
      </c>
      <c r="AN10" s="125">
        <f t="shared" si="7"/>
        <v>6</v>
      </c>
      <c r="AO10" s="95">
        <f t="shared" si="4"/>
        <v>49</v>
      </c>
      <c r="AP10" s="95">
        <f t="shared" si="8"/>
        <v>89</v>
      </c>
      <c r="AQ10" s="95">
        <f t="shared" si="9"/>
        <v>2.9666666666666668</v>
      </c>
      <c r="AR10" s="95">
        <f t="shared" si="10"/>
        <v>2.870967741935484</v>
      </c>
      <c r="AS10" s="95">
        <f t="shared" si="5"/>
        <v>0</v>
      </c>
    </row>
    <row r="11" spans="1:45" ht="18.75" x14ac:dyDescent="0.25">
      <c r="A11" s="134">
        <v>7</v>
      </c>
      <c r="B11" s="136" t="s">
        <v>72</v>
      </c>
      <c r="C11" s="97" t="s">
        <v>7</v>
      </c>
      <c r="D11" s="97" t="s">
        <v>5</v>
      </c>
      <c r="E11" s="7" t="s">
        <v>6</v>
      </c>
      <c r="F11" s="7" t="s">
        <v>7</v>
      </c>
      <c r="G11" s="138" t="s">
        <v>6</v>
      </c>
      <c r="H11" s="138" t="s">
        <v>6</v>
      </c>
      <c r="I11" s="112" t="s">
        <v>5</v>
      </c>
      <c r="J11" s="97" t="s">
        <v>6</v>
      </c>
      <c r="K11" s="97" t="s">
        <v>7</v>
      </c>
      <c r="L11" s="7" t="s">
        <v>5</v>
      </c>
      <c r="M11" s="7" t="s">
        <v>7</v>
      </c>
      <c r="N11" s="7" t="s">
        <v>6</v>
      </c>
      <c r="O11" s="7" t="s">
        <v>7</v>
      </c>
      <c r="P11" s="112" t="s">
        <v>5</v>
      </c>
      <c r="Q11" s="97" t="s">
        <v>7</v>
      </c>
      <c r="R11" s="97" t="s">
        <v>6</v>
      </c>
      <c r="S11" s="7" t="s">
        <v>7</v>
      </c>
      <c r="T11" s="7" t="s">
        <v>5</v>
      </c>
      <c r="U11" s="7" t="s">
        <v>5</v>
      </c>
      <c r="V11" s="7" t="s">
        <v>6</v>
      </c>
      <c r="W11" s="7" t="s">
        <v>7</v>
      </c>
      <c r="X11" s="97" t="s">
        <v>5</v>
      </c>
      <c r="Y11" s="112" t="s">
        <v>5</v>
      </c>
      <c r="Z11" s="7" t="s">
        <v>7</v>
      </c>
      <c r="AA11" s="7" t="s">
        <v>7</v>
      </c>
      <c r="AB11" s="7" t="s">
        <v>5</v>
      </c>
      <c r="AC11" s="7" t="s">
        <v>5</v>
      </c>
      <c r="AD11" s="7" t="s">
        <v>6</v>
      </c>
      <c r="AE11" s="97" t="s">
        <v>7</v>
      </c>
      <c r="AF11" s="97" t="s">
        <v>5</v>
      </c>
      <c r="AG11" s="7"/>
      <c r="AH11" s="126" t="s">
        <v>50</v>
      </c>
      <c r="AI11" s="120">
        <f t="shared" si="0"/>
        <v>11</v>
      </c>
      <c r="AJ11" s="121">
        <f t="shared" si="1"/>
        <v>8</v>
      </c>
      <c r="AK11" s="122">
        <f t="shared" si="2"/>
        <v>11</v>
      </c>
      <c r="AL11" s="123">
        <f t="shared" si="6"/>
        <v>19</v>
      </c>
      <c r="AM11" s="95">
        <f t="shared" si="3"/>
        <v>88</v>
      </c>
      <c r="AN11" s="125">
        <f t="shared" si="7"/>
        <v>0</v>
      </c>
      <c r="AO11" s="95">
        <f t="shared" si="4"/>
        <v>56</v>
      </c>
      <c r="AP11" s="95">
        <f t="shared" si="8"/>
        <v>144</v>
      </c>
      <c r="AQ11" s="95">
        <f t="shared" si="9"/>
        <v>4.8</v>
      </c>
      <c r="AR11" s="95">
        <f t="shared" si="10"/>
        <v>4.645161290322581</v>
      </c>
      <c r="AS11" s="95">
        <f t="shared" si="5"/>
        <v>1</v>
      </c>
    </row>
    <row r="12" spans="1:45" ht="20.25" customHeight="1" x14ac:dyDescent="0.25">
      <c r="A12" s="134">
        <v>8</v>
      </c>
      <c r="B12" s="136" t="s">
        <v>52</v>
      </c>
      <c r="C12" s="97" t="s">
        <v>7</v>
      </c>
      <c r="D12" s="97" t="s">
        <v>6</v>
      </c>
      <c r="E12" s="7" t="s">
        <v>16</v>
      </c>
      <c r="F12" s="7" t="s">
        <v>16</v>
      </c>
      <c r="G12" s="138" t="s">
        <v>16</v>
      </c>
      <c r="H12" s="138" t="s">
        <v>16</v>
      </c>
      <c r="I12" s="7" t="s">
        <v>16</v>
      </c>
      <c r="J12" s="97" t="s">
        <v>16</v>
      </c>
      <c r="K12" s="112" t="s">
        <v>5</v>
      </c>
      <c r="L12" s="7" t="s">
        <v>6</v>
      </c>
      <c r="M12" s="7" t="s">
        <v>6</v>
      </c>
      <c r="N12" s="7" t="s">
        <v>7</v>
      </c>
      <c r="O12" s="112" t="s">
        <v>5</v>
      </c>
      <c r="P12" s="7" t="s">
        <v>7</v>
      </c>
      <c r="Q12" s="97" t="s">
        <v>6</v>
      </c>
      <c r="R12" s="97" t="s">
        <v>7</v>
      </c>
      <c r="S12" s="7" t="s">
        <v>5</v>
      </c>
      <c r="T12" s="7" t="s">
        <v>7</v>
      </c>
      <c r="U12" s="7" t="s">
        <v>6</v>
      </c>
      <c r="V12" s="7" t="s">
        <v>7</v>
      </c>
      <c r="W12" s="112" t="s">
        <v>5</v>
      </c>
      <c r="X12" s="97" t="s">
        <v>7</v>
      </c>
      <c r="Y12" s="97" t="s">
        <v>6</v>
      </c>
      <c r="Z12" s="7" t="s">
        <v>7</v>
      </c>
      <c r="AA12" s="7" t="s">
        <v>6</v>
      </c>
      <c r="AB12" s="7" t="s">
        <v>7</v>
      </c>
      <c r="AC12" s="7" t="s">
        <v>6</v>
      </c>
      <c r="AD12" s="7" t="s">
        <v>7</v>
      </c>
      <c r="AE12" s="97" t="s">
        <v>7</v>
      </c>
      <c r="AF12" s="97" t="s">
        <v>7</v>
      </c>
      <c r="AG12" s="7"/>
      <c r="AH12" s="126" t="s">
        <v>50</v>
      </c>
      <c r="AI12" s="120">
        <f t="shared" si="0"/>
        <v>4</v>
      </c>
      <c r="AJ12" s="121">
        <f t="shared" si="1"/>
        <v>8</v>
      </c>
      <c r="AK12" s="122">
        <f t="shared" si="2"/>
        <v>12</v>
      </c>
      <c r="AL12" s="123">
        <f t="shared" si="6"/>
        <v>12</v>
      </c>
      <c r="AM12" s="95">
        <f t="shared" si="3"/>
        <v>32</v>
      </c>
      <c r="AN12" s="125">
        <f t="shared" si="7"/>
        <v>6</v>
      </c>
      <c r="AO12" s="95">
        <f t="shared" si="4"/>
        <v>56</v>
      </c>
      <c r="AP12" s="95">
        <f t="shared" ref="AP12:AP13" si="11">AM12+AO12</f>
        <v>88</v>
      </c>
      <c r="AQ12" s="95">
        <f t="shared" ref="AQ12:AQ13" si="12">AP12/30</f>
        <v>2.9333333333333331</v>
      </c>
      <c r="AR12" s="95">
        <f t="shared" ref="AR12:AR13" si="13">AP12/31</f>
        <v>2.838709677419355</v>
      </c>
      <c r="AS12" s="95">
        <f t="shared" si="5"/>
        <v>0</v>
      </c>
    </row>
    <row r="13" spans="1:45" ht="20.25" customHeight="1" x14ac:dyDescent="0.25">
      <c r="A13" s="134">
        <v>9</v>
      </c>
      <c r="B13" s="136" t="s">
        <v>53</v>
      </c>
      <c r="C13" s="97" t="s">
        <v>6</v>
      </c>
      <c r="D13" s="97" t="s">
        <v>7</v>
      </c>
      <c r="E13" s="7" t="s">
        <v>5</v>
      </c>
      <c r="F13" s="7" t="s">
        <v>7</v>
      </c>
      <c r="G13" s="138" t="s">
        <v>7</v>
      </c>
      <c r="H13" s="138" t="s">
        <v>16</v>
      </c>
      <c r="I13" s="7" t="s">
        <v>16</v>
      </c>
      <c r="J13" s="97" t="s">
        <v>16</v>
      </c>
      <c r="K13" s="97" t="s">
        <v>16</v>
      </c>
      <c r="L13" s="7" t="s">
        <v>16</v>
      </c>
      <c r="M13" s="7" t="s">
        <v>16</v>
      </c>
      <c r="N13" s="7" t="s">
        <v>16</v>
      </c>
      <c r="O13" s="7" t="s">
        <v>7</v>
      </c>
      <c r="P13" s="7" t="s">
        <v>6</v>
      </c>
      <c r="Q13" s="97" t="s">
        <v>7</v>
      </c>
      <c r="R13" s="112" t="s">
        <v>5</v>
      </c>
      <c r="S13" s="7" t="s">
        <v>7</v>
      </c>
      <c r="T13" s="7" t="s">
        <v>6</v>
      </c>
      <c r="U13" s="7" t="s">
        <v>7</v>
      </c>
      <c r="V13" s="7" t="s">
        <v>5</v>
      </c>
      <c r="W13" s="7" t="s">
        <v>7</v>
      </c>
      <c r="X13" s="97" t="s">
        <v>6</v>
      </c>
      <c r="Y13" s="97" t="s">
        <v>7</v>
      </c>
      <c r="Z13" s="7" t="s">
        <v>6</v>
      </c>
      <c r="AA13" s="7" t="s">
        <v>7</v>
      </c>
      <c r="AB13" s="7" t="s">
        <v>6</v>
      </c>
      <c r="AC13" s="7" t="s">
        <v>7</v>
      </c>
      <c r="AD13" s="7" t="s">
        <v>5</v>
      </c>
      <c r="AE13" s="97" t="s">
        <v>7</v>
      </c>
      <c r="AF13" s="97" t="s">
        <v>6</v>
      </c>
      <c r="AG13" s="7"/>
      <c r="AH13" s="126" t="s">
        <v>12</v>
      </c>
      <c r="AI13" s="120">
        <f t="shared" si="0"/>
        <v>4</v>
      </c>
      <c r="AJ13" s="121">
        <f t="shared" si="1"/>
        <v>7</v>
      </c>
      <c r="AK13" s="122">
        <f t="shared" si="2"/>
        <v>12</v>
      </c>
      <c r="AL13" s="123">
        <f t="shared" si="6"/>
        <v>11</v>
      </c>
      <c r="AM13" s="95">
        <f t="shared" si="3"/>
        <v>32</v>
      </c>
      <c r="AN13" s="125">
        <f t="shared" si="7"/>
        <v>7</v>
      </c>
      <c r="AO13" s="95">
        <f t="shared" si="4"/>
        <v>49</v>
      </c>
      <c r="AP13" s="95">
        <f t="shared" si="11"/>
        <v>81</v>
      </c>
      <c r="AQ13" s="95">
        <f t="shared" si="12"/>
        <v>2.7</v>
      </c>
      <c r="AR13" s="95">
        <f t="shared" si="13"/>
        <v>2.6129032258064515</v>
      </c>
      <c r="AS13" s="95">
        <f t="shared" si="5"/>
        <v>0</v>
      </c>
    </row>
    <row r="14" spans="1:45" ht="18.75" x14ac:dyDescent="0.25">
      <c r="A14" s="134">
        <v>10</v>
      </c>
      <c r="B14" s="136" t="s">
        <v>73</v>
      </c>
      <c r="C14" s="97" t="s">
        <v>7</v>
      </c>
      <c r="D14" s="97" t="s">
        <v>7</v>
      </c>
      <c r="E14" s="7" t="s">
        <v>16</v>
      </c>
      <c r="F14" s="7" t="s">
        <v>16</v>
      </c>
      <c r="G14" s="138" t="s">
        <v>16</v>
      </c>
      <c r="H14" s="138" t="s">
        <v>16</v>
      </c>
      <c r="I14" s="7" t="s">
        <v>16</v>
      </c>
      <c r="J14" s="97" t="s">
        <v>7</v>
      </c>
      <c r="K14" s="97" t="s">
        <v>7</v>
      </c>
      <c r="L14" s="7" t="s">
        <v>5</v>
      </c>
      <c r="M14" s="7" t="s">
        <v>7</v>
      </c>
      <c r="N14" s="7" t="s">
        <v>5</v>
      </c>
      <c r="O14" s="7" t="s">
        <v>5</v>
      </c>
      <c r="P14" s="7" t="s">
        <v>5</v>
      </c>
      <c r="Q14" s="97" t="s">
        <v>7</v>
      </c>
      <c r="R14" s="97" t="s">
        <v>7</v>
      </c>
      <c r="S14" s="7" t="s">
        <v>5</v>
      </c>
      <c r="T14" s="7" t="s">
        <v>5</v>
      </c>
      <c r="U14" s="7" t="s">
        <v>7</v>
      </c>
      <c r="V14" s="7" t="s">
        <v>5</v>
      </c>
      <c r="W14" s="7" t="s">
        <v>5</v>
      </c>
      <c r="X14" s="97" t="s">
        <v>7</v>
      </c>
      <c r="Y14" s="97" t="s">
        <v>7</v>
      </c>
      <c r="Z14" s="7" t="s">
        <v>5</v>
      </c>
      <c r="AA14" s="7" t="s">
        <v>5</v>
      </c>
      <c r="AB14" s="7" t="s">
        <v>5</v>
      </c>
      <c r="AC14" s="7" t="s">
        <v>7</v>
      </c>
      <c r="AD14" s="7" t="s">
        <v>5</v>
      </c>
      <c r="AE14" s="97" t="s">
        <v>5</v>
      </c>
      <c r="AF14" s="97" t="s">
        <v>7</v>
      </c>
      <c r="AG14" s="7"/>
      <c r="AH14" s="126" t="s">
        <v>50</v>
      </c>
      <c r="AI14" s="124">
        <f t="shared" si="0"/>
        <v>13</v>
      </c>
      <c r="AJ14" s="124">
        <f t="shared" si="1"/>
        <v>0</v>
      </c>
      <c r="AK14" s="124">
        <f t="shared" si="2"/>
        <v>12</v>
      </c>
      <c r="AL14" s="123">
        <f t="shared" si="6"/>
        <v>13</v>
      </c>
      <c r="AM14" s="95">
        <f t="shared" si="3"/>
        <v>104</v>
      </c>
      <c r="AN14" s="125">
        <f t="shared" si="7"/>
        <v>5</v>
      </c>
      <c r="AO14" s="95">
        <f t="shared" si="4"/>
        <v>0</v>
      </c>
      <c r="AP14" s="95">
        <f t="shared" si="8"/>
        <v>104</v>
      </c>
      <c r="AQ14" s="95">
        <f t="shared" si="9"/>
        <v>3.4666666666666668</v>
      </c>
      <c r="AR14" s="95">
        <f t="shared" si="10"/>
        <v>3.3548387096774195</v>
      </c>
      <c r="AS14" s="95">
        <f t="shared" si="5"/>
        <v>0</v>
      </c>
    </row>
    <row r="15" spans="1:45" ht="18.75" x14ac:dyDescent="0.25">
      <c r="A15" s="134">
        <v>11</v>
      </c>
      <c r="B15" s="136" t="s">
        <v>75</v>
      </c>
      <c r="C15" s="97" t="s">
        <v>7</v>
      </c>
      <c r="D15" s="97" t="s">
        <v>7</v>
      </c>
      <c r="E15" s="7" t="s">
        <v>5</v>
      </c>
      <c r="F15" s="7" t="s">
        <v>7</v>
      </c>
      <c r="G15" s="138" t="s">
        <v>7</v>
      </c>
      <c r="H15" s="138" t="s">
        <v>16</v>
      </c>
      <c r="I15" s="7" t="s">
        <v>16</v>
      </c>
      <c r="J15" s="97" t="s">
        <v>7</v>
      </c>
      <c r="K15" s="97" t="s">
        <v>5</v>
      </c>
      <c r="L15" s="7" t="s">
        <v>5</v>
      </c>
      <c r="M15" s="7" t="s">
        <v>5</v>
      </c>
      <c r="N15" s="7" t="s">
        <v>7</v>
      </c>
      <c r="O15" s="7" t="s">
        <v>5</v>
      </c>
      <c r="P15" s="7" t="s">
        <v>5</v>
      </c>
      <c r="Q15" s="97" t="s">
        <v>7</v>
      </c>
      <c r="R15" s="97" t="s">
        <v>7</v>
      </c>
      <c r="S15" s="7" t="s">
        <v>5</v>
      </c>
      <c r="T15" s="7" t="s">
        <v>5</v>
      </c>
      <c r="U15" s="7" t="s">
        <v>5</v>
      </c>
      <c r="V15" s="7" t="s">
        <v>5</v>
      </c>
      <c r="W15" s="7" t="s">
        <v>5</v>
      </c>
      <c r="X15" s="97" t="s">
        <v>7</v>
      </c>
      <c r="Y15" s="97" t="s">
        <v>7</v>
      </c>
      <c r="Z15" s="7" t="s">
        <v>5</v>
      </c>
      <c r="AA15" s="7" t="s">
        <v>5</v>
      </c>
      <c r="AB15" s="7" t="s">
        <v>5</v>
      </c>
      <c r="AC15" s="7" t="s">
        <v>5</v>
      </c>
      <c r="AD15" s="7" t="s">
        <v>5</v>
      </c>
      <c r="AE15" s="97" t="s">
        <v>7</v>
      </c>
      <c r="AF15" s="97" t="s">
        <v>7</v>
      </c>
      <c r="AG15" s="7"/>
      <c r="AH15" s="126" t="s">
        <v>50</v>
      </c>
      <c r="AI15" s="124">
        <f t="shared" si="0"/>
        <v>16</v>
      </c>
      <c r="AJ15" s="124">
        <f t="shared" si="1"/>
        <v>0</v>
      </c>
      <c r="AK15" s="124">
        <f t="shared" si="2"/>
        <v>12</v>
      </c>
      <c r="AL15" s="123">
        <f t="shared" si="6"/>
        <v>16</v>
      </c>
      <c r="AM15" s="95">
        <f t="shared" si="3"/>
        <v>128</v>
      </c>
      <c r="AN15" s="125">
        <f t="shared" si="7"/>
        <v>2</v>
      </c>
      <c r="AO15" s="95">
        <f t="shared" si="4"/>
        <v>0</v>
      </c>
      <c r="AP15" s="95">
        <f t="shared" si="8"/>
        <v>128</v>
      </c>
      <c r="AQ15" s="95">
        <f t="shared" si="9"/>
        <v>4.2666666666666666</v>
      </c>
      <c r="AR15" s="95">
        <f t="shared" si="10"/>
        <v>4.129032258064516</v>
      </c>
      <c r="AS15" s="95">
        <f t="shared" si="5"/>
        <v>0</v>
      </c>
    </row>
    <row r="16" spans="1:45" ht="18.75" x14ac:dyDescent="0.25">
      <c r="A16" s="134">
        <v>12</v>
      </c>
      <c r="B16" s="136" t="s">
        <v>76</v>
      </c>
      <c r="C16" s="97" t="s">
        <v>7</v>
      </c>
      <c r="D16" s="97" t="s">
        <v>7</v>
      </c>
      <c r="E16" s="7" t="s">
        <v>7</v>
      </c>
      <c r="F16" s="112" t="s">
        <v>5</v>
      </c>
      <c r="G16" s="138" t="s">
        <v>7</v>
      </c>
      <c r="H16" s="138" t="s">
        <v>16</v>
      </c>
      <c r="I16" s="7" t="s">
        <v>5</v>
      </c>
      <c r="J16" s="97" t="s">
        <v>7</v>
      </c>
      <c r="K16" s="97" t="s">
        <v>7</v>
      </c>
      <c r="L16" s="7" t="s">
        <v>5</v>
      </c>
      <c r="M16" s="7" t="s">
        <v>5</v>
      </c>
      <c r="N16" s="7" t="s">
        <v>5</v>
      </c>
      <c r="O16" s="7" t="s">
        <v>5</v>
      </c>
      <c r="P16" s="7" t="s">
        <v>16</v>
      </c>
      <c r="Q16" s="97" t="s">
        <v>7</v>
      </c>
      <c r="R16" s="97" t="s">
        <v>7</v>
      </c>
      <c r="S16" s="7" t="s">
        <v>16</v>
      </c>
      <c r="T16" s="7" t="s">
        <v>5</v>
      </c>
      <c r="U16" s="7" t="s">
        <v>5</v>
      </c>
      <c r="V16" s="7" t="s">
        <v>7</v>
      </c>
      <c r="W16" s="7" t="s">
        <v>5</v>
      </c>
      <c r="X16" s="97" t="s">
        <v>7</v>
      </c>
      <c r="Y16" s="97" t="s">
        <v>7</v>
      </c>
      <c r="Z16" s="7" t="s">
        <v>5</v>
      </c>
      <c r="AA16" s="7" t="s">
        <v>5</v>
      </c>
      <c r="AB16" s="7" t="s">
        <v>5</v>
      </c>
      <c r="AC16" s="7" t="s">
        <v>5</v>
      </c>
      <c r="AD16" s="7" t="s">
        <v>5</v>
      </c>
      <c r="AE16" s="97" t="s">
        <v>5</v>
      </c>
      <c r="AF16" s="97" t="s">
        <v>7</v>
      </c>
      <c r="AG16" s="7"/>
      <c r="AH16" s="126" t="s">
        <v>12</v>
      </c>
      <c r="AI16" s="124">
        <f t="shared" si="0"/>
        <v>15</v>
      </c>
      <c r="AJ16" s="124">
        <f t="shared" si="1"/>
        <v>0</v>
      </c>
      <c r="AK16" s="124">
        <f t="shared" si="2"/>
        <v>12</v>
      </c>
      <c r="AL16" s="123">
        <f t="shared" si="6"/>
        <v>15</v>
      </c>
      <c r="AM16" s="95">
        <f t="shared" si="3"/>
        <v>120</v>
      </c>
      <c r="AN16" s="125">
        <f t="shared" si="7"/>
        <v>3</v>
      </c>
      <c r="AO16" s="95">
        <f t="shared" si="4"/>
        <v>0</v>
      </c>
      <c r="AP16" s="95">
        <f t="shared" si="8"/>
        <v>120</v>
      </c>
      <c r="AQ16" s="95">
        <f t="shared" si="9"/>
        <v>4</v>
      </c>
      <c r="AR16" s="95">
        <f t="shared" si="10"/>
        <v>3.870967741935484</v>
      </c>
      <c r="AS16" s="95">
        <f t="shared" si="5"/>
        <v>0</v>
      </c>
    </row>
    <row r="17" spans="1:45" ht="20.25" customHeight="1" x14ac:dyDescent="0.25">
      <c r="A17" s="134">
        <v>13</v>
      </c>
      <c r="B17" s="136" t="s">
        <v>51</v>
      </c>
      <c r="C17" s="97" t="s">
        <v>7</v>
      </c>
      <c r="D17" s="97" t="s">
        <v>7</v>
      </c>
      <c r="E17" s="7" t="s">
        <v>7</v>
      </c>
      <c r="F17" s="7" t="s">
        <v>7</v>
      </c>
      <c r="G17" s="138" t="s">
        <v>7</v>
      </c>
      <c r="H17" s="138" t="s">
        <v>16</v>
      </c>
      <c r="I17" s="7" t="s">
        <v>16</v>
      </c>
      <c r="J17" s="97" t="s">
        <v>7</v>
      </c>
      <c r="K17" s="97" t="s">
        <v>7</v>
      </c>
      <c r="L17" s="7" t="s">
        <v>5</v>
      </c>
      <c r="M17" s="7" t="s">
        <v>5</v>
      </c>
      <c r="N17" s="7" t="s">
        <v>5</v>
      </c>
      <c r="O17" s="7" t="s">
        <v>5</v>
      </c>
      <c r="P17" s="7" t="s">
        <v>5</v>
      </c>
      <c r="Q17" s="97" t="s">
        <v>5</v>
      </c>
      <c r="R17" s="97" t="s">
        <v>7</v>
      </c>
      <c r="S17" s="7" t="s">
        <v>5</v>
      </c>
      <c r="T17" s="112" t="s">
        <v>5</v>
      </c>
      <c r="U17" s="7" t="s">
        <v>5</v>
      </c>
      <c r="V17" s="7" t="s">
        <v>5</v>
      </c>
      <c r="W17" s="7" t="s">
        <v>5</v>
      </c>
      <c r="X17" s="97" t="s">
        <v>7</v>
      </c>
      <c r="Y17" s="97" t="s">
        <v>7</v>
      </c>
      <c r="Z17" s="7" t="s">
        <v>5</v>
      </c>
      <c r="AA17" s="7" t="s">
        <v>5</v>
      </c>
      <c r="AB17" s="7" t="s">
        <v>5</v>
      </c>
      <c r="AC17" s="7" t="s">
        <v>5</v>
      </c>
      <c r="AD17" s="7" t="s">
        <v>5</v>
      </c>
      <c r="AE17" s="97" t="s">
        <v>7</v>
      </c>
      <c r="AF17" s="97" t="s">
        <v>7</v>
      </c>
      <c r="AG17" s="7"/>
      <c r="AH17" s="126" t="s">
        <v>12</v>
      </c>
      <c r="AI17" s="124">
        <f t="shared" si="0"/>
        <v>16</v>
      </c>
      <c r="AJ17" s="124">
        <f t="shared" si="1"/>
        <v>0</v>
      </c>
      <c r="AK17" s="124">
        <f t="shared" si="2"/>
        <v>12</v>
      </c>
      <c r="AL17" s="123">
        <f t="shared" si="6"/>
        <v>16</v>
      </c>
      <c r="AM17" s="95">
        <f t="shared" si="3"/>
        <v>128</v>
      </c>
      <c r="AN17" s="125">
        <f t="shared" si="7"/>
        <v>2</v>
      </c>
      <c r="AO17" s="95">
        <f t="shared" si="4"/>
        <v>0</v>
      </c>
      <c r="AP17" s="95">
        <f t="shared" si="8"/>
        <v>128</v>
      </c>
      <c r="AQ17" s="95">
        <f t="shared" si="9"/>
        <v>4.2666666666666666</v>
      </c>
      <c r="AR17" s="95">
        <f t="shared" si="10"/>
        <v>4.129032258064516</v>
      </c>
      <c r="AS17" s="95"/>
    </row>
    <row r="18" spans="1:45" ht="20.25" customHeight="1" x14ac:dyDescent="0.25">
      <c r="A18" s="134">
        <v>14</v>
      </c>
      <c r="B18" s="136" t="s">
        <v>78</v>
      </c>
      <c r="C18" s="97" t="s">
        <v>7</v>
      </c>
      <c r="D18" s="97" t="s">
        <v>7</v>
      </c>
      <c r="E18" s="7" t="s">
        <v>7</v>
      </c>
      <c r="F18" s="7" t="s">
        <v>7</v>
      </c>
      <c r="G18" s="138" t="s">
        <v>7</v>
      </c>
      <c r="H18" s="138" t="s">
        <v>16</v>
      </c>
      <c r="I18" s="7" t="s">
        <v>16</v>
      </c>
      <c r="J18" s="97" t="s">
        <v>7</v>
      </c>
      <c r="K18" s="97" t="s">
        <v>7</v>
      </c>
      <c r="L18" s="7" t="s">
        <v>16</v>
      </c>
      <c r="M18" s="7" t="s">
        <v>5</v>
      </c>
      <c r="N18" s="7" t="s">
        <v>5</v>
      </c>
      <c r="O18" s="7" t="s">
        <v>5</v>
      </c>
      <c r="P18" s="7" t="s">
        <v>16</v>
      </c>
      <c r="Q18" s="97" t="s">
        <v>7</v>
      </c>
      <c r="R18" s="97" t="s">
        <v>7</v>
      </c>
      <c r="S18" s="7" t="s">
        <v>16</v>
      </c>
      <c r="T18" s="7" t="s">
        <v>16</v>
      </c>
      <c r="U18" s="7" t="s">
        <v>5</v>
      </c>
      <c r="V18" s="7" t="s">
        <v>5</v>
      </c>
      <c r="W18" s="7" t="s">
        <v>5</v>
      </c>
      <c r="X18" s="97" t="s">
        <v>5</v>
      </c>
      <c r="Y18" s="97" t="s">
        <v>7</v>
      </c>
      <c r="Z18" s="7" t="s">
        <v>5</v>
      </c>
      <c r="AA18" s="112" t="s">
        <v>5</v>
      </c>
      <c r="AB18" s="7" t="s">
        <v>5</v>
      </c>
      <c r="AC18" s="7" t="s">
        <v>5</v>
      </c>
      <c r="AD18" s="7" t="s">
        <v>5</v>
      </c>
      <c r="AE18" s="97" t="s">
        <v>7</v>
      </c>
      <c r="AF18" s="97" t="s">
        <v>7</v>
      </c>
      <c r="AG18" s="7"/>
      <c r="AH18" s="126" t="s">
        <v>12</v>
      </c>
      <c r="AI18" s="124">
        <f t="shared" si="0"/>
        <v>12</v>
      </c>
      <c r="AJ18" s="124">
        <f t="shared" si="1"/>
        <v>0</v>
      </c>
      <c r="AK18" s="124">
        <f t="shared" si="2"/>
        <v>12</v>
      </c>
      <c r="AL18" s="123">
        <f t="shared" si="6"/>
        <v>12</v>
      </c>
      <c r="AM18" s="95">
        <f t="shared" si="3"/>
        <v>96</v>
      </c>
      <c r="AN18" s="125">
        <f t="shared" si="7"/>
        <v>6</v>
      </c>
      <c r="AO18" s="95">
        <f t="shared" si="4"/>
        <v>0</v>
      </c>
      <c r="AP18" s="95">
        <f t="shared" si="8"/>
        <v>96</v>
      </c>
      <c r="AQ18" s="95">
        <f t="shared" si="9"/>
        <v>3.2</v>
      </c>
      <c r="AR18" s="95">
        <f t="shared" si="10"/>
        <v>3.096774193548387</v>
      </c>
      <c r="AS18" s="95"/>
    </row>
    <row r="19" spans="1:45" ht="20.25" customHeight="1" x14ac:dyDescent="0.25">
      <c r="A19" s="134">
        <v>15</v>
      </c>
      <c r="B19" s="136" t="s">
        <v>79</v>
      </c>
      <c r="C19" s="97" t="s">
        <v>7</v>
      </c>
      <c r="D19" s="97" t="s">
        <v>7</v>
      </c>
      <c r="E19" s="7" t="s">
        <v>5</v>
      </c>
      <c r="F19" s="7" t="s">
        <v>7</v>
      </c>
      <c r="G19" s="138" t="s">
        <v>7</v>
      </c>
      <c r="H19" s="138" t="s">
        <v>16</v>
      </c>
      <c r="I19" s="7" t="s">
        <v>7</v>
      </c>
      <c r="J19" s="97" t="s">
        <v>7</v>
      </c>
      <c r="K19" s="97" t="s">
        <v>7</v>
      </c>
      <c r="L19" s="7" t="s">
        <v>5</v>
      </c>
      <c r="M19" s="7" t="s">
        <v>5</v>
      </c>
      <c r="N19" s="7" t="s">
        <v>5</v>
      </c>
      <c r="O19" s="7" t="s">
        <v>5</v>
      </c>
      <c r="P19" s="7" t="s">
        <v>5</v>
      </c>
      <c r="Q19" s="97" t="s">
        <v>5</v>
      </c>
      <c r="R19" s="97" t="s">
        <v>7</v>
      </c>
      <c r="S19" s="7" t="s">
        <v>5</v>
      </c>
      <c r="T19" s="7" t="s">
        <v>5</v>
      </c>
      <c r="U19" s="7" t="s">
        <v>5</v>
      </c>
      <c r="V19" s="7" t="s">
        <v>5</v>
      </c>
      <c r="W19" s="7" t="s">
        <v>5</v>
      </c>
      <c r="X19" s="97" t="s">
        <v>7</v>
      </c>
      <c r="Y19" s="97" t="s">
        <v>7</v>
      </c>
      <c r="Z19" s="7" t="s">
        <v>5</v>
      </c>
      <c r="AA19" s="7" t="s">
        <v>5</v>
      </c>
      <c r="AB19" s="7" t="s">
        <v>5</v>
      </c>
      <c r="AC19" s="112" t="s">
        <v>5</v>
      </c>
      <c r="AD19" s="7" t="s">
        <v>5</v>
      </c>
      <c r="AE19" s="97" t="s">
        <v>7</v>
      </c>
      <c r="AF19" s="97" t="s">
        <v>7</v>
      </c>
      <c r="AG19" s="7"/>
      <c r="AH19" s="126" t="s">
        <v>12</v>
      </c>
      <c r="AI19" s="124">
        <f t="shared" si="0"/>
        <v>17</v>
      </c>
      <c r="AJ19" s="124">
        <f t="shared" si="1"/>
        <v>0</v>
      </c>
      <c r="AK19" s="124">
        <f t="shared" si="2"/>
        <v>12</v>
      </c>
      <c r="AL19" s="123">
        <f t="shared" si="6"/>
        <v>17</v>
      </c>
      <c r="AM19" s="95">
        <f t="shared" si="3"/>
        <v>136</v>
      </c>
      <c r="AN19" s="125">
        <f t="shared" si="7"/>
        <v>1</v>
      </c>
      <c r="AO19" s="95">
        <f t="shared" si="4"/>
        <v>0</v>
      </c>
      <c r="AP19" s="95">
        <f t="shared" si="8"/>
        <v>136</v>
      </c>
      <c r="AQ19" s="95">
        <f t="shared" si="9"/>
        <v>4.5333333333333332</v>
      </c>
      <c r="AR19" s="95">
        <f t="shared" si="10"/>
        <v>4.387096774193548</v>
      </c>
      <c r="AS19" s="95"/>
    </row>
    <row r="20" spans="1:45" ht="20.25" customHeight="1" x14ac:dyDescent="0.25">
      <c r="A20" s="134">
        <v>16</v>
      </c>
      <c r="B20" s="136" t="s">
        <v>80</v>
      </c>
      <c r="C20" s="97" t="s">
        <v>7</v>
      </c>
      <c r="D20" s="97" t="s">
        <v>7</v>
      </c>
      <c r="E20" s="7" t="s">
        <v>5</v>
      </c>
      <c r="F20" s="7" t="s">
        <v>5</v>
      </c>
      <c r="G20" s="138" t="s">
        <v>7</v>
      </c>
      <c r="H20" s="138" t="s">
        <v>7</v>
      </c>
      <c r="I20" s="7" t="s">
        <v>7</v>
      </c>
      <c r="J20" s="97" t="s">
        <v>5</v>
      </c>
      <c r="K20" s="97" t="s">
        <v>7</v>
      </c>
      <c r="L20" s="7" t="s">
        <v>5</v>
      </c>
      <c r="M20" s="7" t="s">
        <v>5</v>
      </c>
      <c r="N20" s="7" t="s">
        <v>5</v>
      </c>
      <c r="O20" s="7" t="s">
        <v>5</v>
      </c>
      <c r="P20" s="7" t="s">
        <v>5</v>
      </c>
      <c r="Q20" s="97" t="s">
        <v>7</v>
      </c>
      <c r="R20" s="97" t="s">
        <v>7</v>
      </c>
      <c r="S20" s="7" t="s">
        <v>5</v>
      </c>
      <c r="T20" s="7" t="s">
        <v>5</v>
      </c>
      <c r="U20" s="7" t="s">
        <v>5</v>
      </c>
      <c r="V20" s="7" t="s">
        <v>5</v>
      </c>
      <c r="W20" s="7" t="s">
        <v>5</v>
      </c>
      <c r="X20" s="97" t="s">
        <v>7</v>
      </c>
      <c r="Y20" s="97" t="s">
        <v>7</v>
      </c>
      <c r="Z20" s="7" t="s">
        <v>5</v>
      </c>
      <c r="AA20" s="7" t="s">
        <v>5</v>
      </c>
      <c r="AB20" s="112" t="s">
        <v>5</v>
      </c>
      <c r="AC20" s="7" t="s">
        <v>5</v>
      </c>
      <c r="AD20" s="7" t="s">
        <v>5</v>
      </c>
      <c r="AE20" s="97" t="s">
        <v>7</v>
      </c>
      <c r="AF20" s="97" t="s">
        <v>7</v>
      </c>
      <c r="AG20" s="7"/>
      <c r="AH20" s="126" t="s">
        <v>12</v>
      </c>
      <c r="AI20" s="124">
        <f t="shared" si="0"/>
        <v>18</v>
      </c>
      <c r="AJ20" s="124">
        <f t="shared" si="1"/>
        <v>0</v>
      </c>
      <c r="AK20" s="124">
        <f t="shared" si="2"/>
        <v>12</v>
      </c>
      <c r="AL20" s="123">
        <f t="shared" si="6"/>
        <v>18</v>
      </c>
      <c r="AM20" s="95">
        <f t="shared" si="3"/>
        <v>144</v>
      </c>
      <c r="AN20" s="125">
        <f t="shared" si="7"/>
        <v>0</v>
      </c>
      <c r="AO20" s="95">
        <f t="shared" si="4"/>
        <v>0</v>
      </c>
      <c r="AP20" s="95">
        <f t="shared" si="8"/>
        <v>144</v>
      </c>
      <c r="AQ20" s="95">
        <f t="shared" si="9"/>
        <v>4.8</v>
      </c>
      <c r="AR20" s="95">
        <f t="shared" si="10"/>
        <v>4.645161290322581</v>
      </c>
      <c r="AS20" s="95"/>
    </row>
    <row r="21" spans="1:45" ht="18.75" x14ac:dyDescent="0.25">
      <c r="A21" s="113"/>
      <c r="B21" s="114" t="s">
        <v>23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41"/>
      <c r="AH21" s="89"/>
      <c r="AI21" s="61"/>
      <c r="AJ21" s="61"/>
      <c r="AK21" s="61"/>
      <c r="AL21" s="61"/>
      <c r="AM21" s="61"/>
      <c r="AN21" s="62"/>
      <c r="AO21" s="61"/>
      <c r="AP21" s="61"/>
      <c r="AQ21" s="61"/>
      <c r="AR21" s="61"/>
      <c r="AS21" s="61"/>
    </row>
    <row r="22" spans="1:45" ht="18.75" x14ac:dyDescent="0.25">
      <c r="A22" s="14"/>
      <c r="B22" s="106"/>
      <c r="C22" s="115">
        <f t="shared" ref="C22:AG22" si="14">COUNTIF(C$5:C$21,"P")</f>
        <v>3</v>
      </c>
      <c r="D22" s="115">
        <f t="shared" si="14"/>
        <v>2</v>
      </c>
      <c r="E22" s="15">
        <f t="shared" si="14"/>
        <v>6</v>
      </c>
      <c r="F22" s="15">
        <f t="shared" si="14"/>
        <v>3</v>
      </c>
      <c r="G22" s="139">
        <f t="shared" si="14"/>
        <v>1</v>
      </c>
      <c r="H22" s="139">
        <f t="shared" si="14"/>
        <v>2</v>
      </c>
      <c r="I22" s="15">
        <f t="shared" si="14"/>
        <v>3</v>
      </c>
      <c r="J22" s="115">
        <f t="shared" si="14"/>
        <v>3</v>
      </c>
      <c r="K22" s="115">
        <f t="shared" si="14"/>
        <v>2</v>
      </c>
      <c r="L22" s="15">
        <f t="shared" si="14"/>
        <v>9</v>
      </c>
      <c r="M22" s="15">
        <f t="shared" si="14"/>
        <v>9</v>
      </c>
      <c r="N22" s="15">
        <f t="shared" si="14"/>
        <v>8</v>
      </c>
      <c r="O22" s="15">
        <f t="shared" si="14"/>
        <v>9</v>
      </c>
      <c r="P22" s="15">
        <f t="shared" si="14"/>
        <v>9</v>
      </c>
      <c r="Q22" s="115">
        <f t="shared" si="14"/>
        <v>6</v>
      </c>
      <c r="R22" s="115">
        <f t="shared" si="14"/>
        <v>2</v>
      </c>
      <c r="S22" s="15">
        <f t="shared" si="14"/>
        <v>8</v>
      </c>
      <c r="T22" s="15">
        <f t="shared" si="14"/>
        <v>9</v>
      </c>
      <c r="U22" s="15">
        <f t="shared" si="14"/>
        <v>9</v>
      </c>
      <c r="V22" s="15">
        <f t="shared" si="14"/>
        <v>9</v>
      </c>
      <c r="W22" s="15">
        <f t="shared" si="14"/>
        <v>9</v>
      </c>
      <c r="X22" s="115">
        <f t="shared" si="14"/>
        <v>5</v>
      </c>
      <c r="Y22" s="115">
        <f t="shared" si="14"/>
        <v>3</v>
      </c>
      <c r="Z22" s="15">
        <f t="shared" si="14"/>
        <v>10</v>
      </c>
      <c r="AA22" s="15">
        <f t="shared" si="14"/>
        <v>10</v>
      </c>
      <c r="AB22" s="15">
        <f t="shared" si="14"/>
        <v>10</v>
      </c>
      <c r="AC22" s="15">
        <f t="shared" si="14"/>
        <v>9</v>
      </c>
      <c r="AD22" s="15">
        <f t="shared" si="14"/>
        <v>10</v>
      </c>
      <c r="AE22" s="115">
        <f t="shared" si="14"/>
        <v>5</v>
      </c>
      <c r="AF22" s="115">
        <f t="shared" si="14"/>
        <v>2</v>
      </c>
      <c r="AG22" s="15">
        <f t="shared" si="14"/>
        <v>0</v>
      </c>
      <c r="AH22" s="87" t="s">
        <v>5</v>
      </c>
      <c r="AI22" s="61"/>
      <c r="AJ22" s="61"/>
      <c r="AK22" s="61"/>
      <c r="AL22" s="61"/>
      <c r="AM22" s="61"/>
      <c r="AN22" s="62"/>
      <c r="AO22" s="61"/>
      <c r="AP22" s="96"/>
      <c r="AQ22" s="61"/>
      <c r="AR22" s="61"/>
      <c r="AS22" s="61"/>
    </row>
    <row r="23" spans="1:45" ht="18.75" x14ac:dyDescent="0.25">
      <c r="A23" s="14"/>
      <c r="B23" s="106"/>
      <c r="C23" s="116">
        <f t="shared" ref="C23:AG23" si="15">COUNTIF(C$5:C$21,"S")</f>
        <v>2</v>
      </c>
      <c r="D23" s="116">
        <f t="shared" si="15"/>
        <v>2</v>
      </c>
      <c r="E23" s="16">
        <f t="shared" si="15"/>
        <v>2</v>
      </c>
      <c r="F23" s="16">
        <f t="shared" si="15"/>
        <v>2</v>
      </c>
      <c r="G23" s="140">
        <f t="shared" si="15"/>
        <v>2</v>
      </c>
      <c r="H23" s="140">
        <f t="shared" si="15"/>
        <v>2</v>
      </c>
      <c r="I23" s="16">
        <f t="shared" si="15"/>
        <v>2</v>
      </c>
      <c r="J23" s="116">
        <f t="shared" si="15"/>
        <v>2</v>
      </c>
      <c r="K23" s="116">
        <f t="shared" si="15"/>
        <v>2</v>
      </c>
      <c r="L23" s="16">
        <f t="shared" si="15"/>
        <v>2</v>
      </c>
      <c r="M23" s="16">
        <f t="shared" si="15"/>
        <v>2</v>
      </c>
      <c r="N23" s="16">
        <f t="shared" si="15"/>
        <v>2</v>
      </c>
      <c r="O23" s="16">
        <f t="shared" si="15"/>
        <v>2</v>
      </c>
      <c r="P23" s="16">
        <f t="shared" si="15"/>
        <v>2</v>
      </c>
      <c r="Q23" s="116">
        <f t="shared" si="15"/>
        <v>2</v>
      </c>
      <c r="R23" s="116">
        <f t="shared" si="15"/>
        <v>2</v>
      </c>
      <c r="S23" s="16">
        <f t="shared" si="15"/>
        <v>2</v>
      </c>
      <c r="T23" s="16">
        <f t="shared" si="15"/>
        <v>2</v>
      </c>
      <c r="U23" s="16">
        <f t="shared" si="15"/>
        <v>2</v>
      </c>
      <c r="V23" s="16">
        <f t="shared" si="15"/>
        <v>2</v>
      </c>
      <c r="W23" s="16">
        <f t="shared" si="15"/>
        <v>2</v>
      </c>
      <c r="X23" s="116">
        <f t="shared" si="15"/>
        <v>2</v>
      </c>
      <c r="Y23" s="116">
        <f t="shared" si="15"/>
        <v>2</v>
      </c>
      <c r="Z23" s="16">
        <f t="shared" si="15"/>
        <v>2</v>
      </c>
      <c r="AA23" s="16">
        <f t="shared" si="15"/>
        <v>2</v>
      </c>
      <c r="AB23" s="16">
        <f t="shared" si="15"/>
        <v>2</v>
      </c>
      <c r="AC23" s="16">
        <f t="shared" si="15"/>
        <v>2</v>
      </c>
      <c r="AD23" s="16">
        <f t="shared" si="15"/>
        <v>2</v>
      </c>
      <c r="AE23" s="116">
        <f t="shared" si="15"/>
        <v>2</v>
      </c>
      <c r="AF23" s="116">
        <f t="shared" si="15"/>
        <v>2</v>
      </c>
      <c r="AG23" s="16">
        <f t="shared" si="15"/>
        <v>0</v>
      </c>
      <c r="AH23" s="88" t="s">
        <v>6</v>
      </c>
      <c r="AI23" s="61"/>
      <c r="AJ23" s="61"/>
      <c r="AK23" s="61"/>
      <c r="AL23" s="61"/>
      <c r="AM23" s="61"/>
      <c r="AN23" s="62"/>
      <c r="AO23" s="61"/>
      <c r="AP23" s="61"/>
      <c r="AQ23" s="61"/>
      <c r="AR23" s="61"/>
      <c r="AS23" s="61"/>
    </row>
    <row r="24" spans="1:45" ht="18.75" x14ac:dyDescent="0.25">
      <c r="A24" s="14"/>
      <c r="B24" s="106"/>
      <c r="C24" s="115">
        <f t="shared" ref="C24:AG24" si="16">COUNTIF(C$5:C$21,"L")</f>
        <v>11</v>
      </c>
      <c r="D24" s="115">
        <f t="shared" si="16"/>
        <v>12</v>
      </c>
      <c r="E24" s="15">
        <f t="shared" si="16"/>
        <v>6</v>
      </c>
      <c r="F24" s="15">
        <f t="shared" si="16"/>
        <v>7</v>
      </c>
      <c r="G24" s="139">
        <f t="shared" si="16"/>
        <v>9</v>
      </c>
      <c r="H24" s="139">
        <f t="shared" si="16"/>
        <v>2</v>
      </c>
      <c r="I24" s="15">
        <f t="shared" si="16"/>
        <v>3</v>
      </c>
      <c r="J24" s="115">
        <f t="shared" si="16"/>
        <v>7</v>
      </c>
      <c r="K24" s="115">
        <f t="shared" si="16"/>
        <v>8</v>
      </c>
      <c r="L24" s="15">
        <f t="shared" si="16"/>
        <v>2</v>
      </c>
      <c r="M24" s="15">
        <f t="shared" si="16"/>
        <v>3</v>
      </c>
      <c r="N24" s="15">
        <f t="shared" si="16"/>
        <v>4</v>
      </c>
      <c r="O24" s="15">
        <f t="shared" si="16"/>
        <v>5</v>
      </c>
      <c r="P24" s="15">
        <f t="shared" si="16"/>
        <v>3</v>
      </c>
      <c r="Q24" s="115">
        <f t="shared" si="16"/>
        <v>8</v>
      </c>
      <c r="R24" s="115">
        <f t="shared" si="16"/>
        <v>12</v>
      </c>
      <c r="S24" s="15">
        <f t="shared" si="16"/>
        <v>4</v>
      </c>
      <c r="T24" s="15">
        <f t="shared" si="16"/>
        <v>4</v>
      </c>
      <c r="U24" s="15">
        <f t="shared" si="16"/>
        <v>5</v>
      </c>
      <c r="V24" s="15">
        <f t="shared" si="16"/>
        <v>5</v>
      </c>
      <c r="W24" s="15">
        <f t="shared" si="16"/>
        <v>5</v>
      </c>
      <c r="X24" s="115">
        <f t="shared" si="16"/>
        <v>9</v>
      </c>
      <c r="Y24" s="115">
        <f t="shared" si="16"/>
        <v>11</v>
      </c>
      <c r="Z24" s="15">
        <f t="shared" si="16"/>
        <v>4</v>
      </c>
      <c r="AA24" s="15">
        <f t="shared" si="16"/>
        <v>4</v>
      </c>
      <c r="AB24" s="15">
        <f t="shared" si="16"/>
        <v>4</v>
      </c>
      <c r="AC24" s="15">
        <f t="shared" si="16"/>
        <v>5</v>
      </c>
      <c r="AD24" s="15">
        <f t="shared" si="16"/>
        <v>4</v>
      </c>
      <c r="AE24" s="115">
        <f t="shared" si="16"/>
        <v>9</v>
      </c>
      <c r="AF24" s="115">
        <f t="shared" si="16"/>
        <v>12</v>
      </c>
      <c r="AG24" s="15">
        <f t="shared" si="16"/>
        <v>0</v>
      </c>
      <c r="AH24" s="89" t="s">
        <v>7</v>
      </c>
      <c r="AI24" s="61"/>
      <c r="AJ24" s="61"/>
      <c r="AK24" s="61"/>
      <c r="AL24" s="61"/>
      <c r="AM24" s="61"/>
      <c r="AN24" s="62"/>
      <c r="AO24" s="61"/>
      <c r="AP24" s="61"/>
      <c r="AQ24" s="61"/>
      <c r="AR24" s="61"/>
      <c r="AS24" s="61"/>
    </row>
    <row r="25" spans="1:45" ht="19.5" x14ac:dyDescent="0.25">
      <c r="A25" s="17"/>
      <c r="B25" s="1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54"/>
      <c r="Z25" s="55"/>
      <c r="AA25" s="49"/>
      <c r="AB25" s="49"/>
      <c r="AC25" s="49"/>
      <c r="AD25" s="49"/>
      <c r="AE25" s="49"/>
      <c r="AF25" s="49"/>
      <c r="AG25" s="49"/>
      <c r="AH25" s="4"/>
      <c r="AI25" s="61"/>
      <c r="AJ25" s="61"/>
      <c r="AK25" s="61"/>
      <c r="AL25" s="61"/>
      <c r="AM25" s="61"/>
      <c r="AN25" s="62"/>
      <c r="AO25" s="61"/>
      <c r="AP25" s="61"/>
      <c r="AQ25" s="61"/>
      <c r="AR25" s="61"/>
      <c r="AS25" s="61"/>
    </row>
    <row r="26" spans="1:45" ht="19.5" x14ac:dyDescent="0.25">
      <c r="A26" s="18"/>
      <c r="B26" s="1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54"/>
      <c r="Z26" s="55"/>
      <c r="AA26" s="49"/>
      <c r="AB26" s="49"/>
      <c r="AC26" s="49"/>
      <c r="AD26" s="49"/>
      <c r="AE26" s="49"/>
      <c r="AF26" s="49"/>
      <c r="AG26" s="49"/>
      <c r="AH26" s="4"/>
      <c r="AI26" s="61"/>
      <c r="AJ26" s="61"/>
      <c r="AK26" s="61"/>
      <c r="AL26" s="61"/>
      <c r="AM26" s="61"/>
      <c r="AN26" s="62"/>
      <c r="AO26" s="61"/>
      <c r="AP26" s="61"/>
      <c r="AQ26" s="61"/>
      <c r="AR26" s="61"/>
      <c r="AS26" s="61"/>
    </row>
    <row r="27" spans="1:45" ht="18.75" x14ac:dyDescent="0.25">
      <c r="A27" s="18"/>
      <c r="B27" s="19" t="s">
        <v>24</v>
      </c>
      <c r="C27" s="20"/>
      <c r="D27" s="20"/>
      <c r="E27" s="18"/>
      <c r="F27" s="18"/>
      <c r="G27" s="18"/>
      <c r="H27" s="18"/>
      <c r="I27" s="41"/>
      <c r="J27" s="18"/>
      <c r="K27" s="18"/>
      <c r="L27" s="18"/>
      <c r="M27" s="18"/>
      <c r="N27" s="18"/>
      <c r="O27" s="18"/>
      <c r="P27" s="49"/>
      <c r="Q27" s="49"/>
      <c r="R27" s="49"/>
      <c r="S27" s="22"/>
      <c r="T27" s="18"/>
      <c r="U27" s="49"/>
      <c r="V27" s="49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4"/>
      <c r="AI27" s="61"/>
      <c r="AJ27" s="61"/>
      <c r="AK27" s="61"/>
      <c r="AL27" s="61"/>
      <c r="AM27" s="61"/>
      <c r="AN27" s="62"/>
      <c r="AO27" s="61"/>
      <c r="AP27" s="61"/>
      <c r="AQ27" s="61"/>
      <c r="AR27" s="61"/>
      <c r="AS27" s="61"/>
    </row>
    <row r="28" spans="1:45" ht="18.75" x14ac:dyDescent="0.25">
      <c r="A28" s="18"/>
      <c r="B28" s="21" t="s">
        <v>25</v>
      </c>
      <c r="C28" s="22"/>
      <c r="D28" s="22"/>
      <c r="E28" s="22"/>
      <c r="F28" s="22"/>
      <c r="G28" s="22"/>
      <c r="H28" s="22"/>
      <c r="I28" s="42"/>
      <c r="J28" s="22"/>
      <c r="K28" s="22"/>
      <c r="L28" s="22"/>
      <c r="M28" s="22"/>
      <c r="N28" s="22"/>
      <c r="O28" s="22"/>
      <c r="P28" s="49"/>
      <c r="Q28" s="49"/>
      <c r="R28" s="49"/>
      <c r="S28" s="22"/>
      <c r="T28" s="22"/>
      <c r="U28" s="49"/>
      <c r="V28" s="49"/>
      <c r="W28" s="22"/>
      <c r="X28" s="56"/>
      <c r="Y28" s="22"/>
      <c r="Z28" s="22"/>
      <c r="AA28" s="22"/>
      <c r="AB28" s="22"/>
      <c r="AC28" s="22"/>
      <c r="AD28" s="49"/>
      <c r="AE28" s="49"/>
      <c r="AF28" s="100"/>
      <c r="AG28" s="104"/>
      <c r="AH28" s="4"/>
      <c r="AI28" s="61"/>
      <c r="AJ28" s="61"/>
      <c r="AK28" s="61"/>
      <c r="AL28" s="61"/>
      <c r="AM28" s="61"/>
      <c r="AN28" s="62"/>
      <c r="AO28" s="61"/>
      <c r="AP28" s="61"/>
      <c r="AQ28" s="61"/>
      <c r="AR28" s="61"/>
      <c r="AS28" s="61"/>
    </row>
    <row r="29" spans="1:45" ht="15.75" x14ac:dyDescent="0.25">
      <c r="A29" s="18"/>
      <c r="B29" s="23" t="s">
        <v>26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4"/>
      <c r="Q29" s="4"/>
      <c r="R29" s="4"/>
      <c r="S29" s="22"/>
      <c r="T29" s="22"/>
      <c r="U29" s="4"/>
      <c r="V29" s="4"/>
      <c r="W29" s="57"/>
      <c r="X29" s="58"/>
      <c r="Y29" s="57"/>
      <c r="Z29" s="57"/>
      <c r="AA29" s="57"/>
      <c r="AB29" s="57"/>
      <c r="AC29" s="4"/>
      <c r="AD29" s="4"/>
      <c r="AE29" s="4"/>
      <c r="AF29" s="100"/>
      <c r="AG29" s="104"/>
      <c r="AH29" s="4"/>
      <c r="AI29" s="61"/>
      <c r="AJ29" s="61"/>
      <c r="AK29" s="61"/>
      <c r="AL29" s="61"/>
      <c r="AM29" s="61"/>
      <c r="AN29" s="62"/>
      <c r="AO29" s="61"/>
      <c r="AP29" s="61"/>
      <c r="AQ29" s="61"/>
      <c r="AR29" s="61"/>
      <c r="AS29" s="61"/>
    </row>
    <row r="30" spans="1:45" ht="15.75" x14ac:dyDescent="0.25">
      <c r="A30" s="18"/>
      <c r="B30" s="24" t="s">
        <v>27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4"/>
      <c r="Q30" s="4"/>
      <c r="R30" s="4"/>
      <c r="S30" s="22"/>
      <c r="T30" s="22"/>
      <c r="U30" s="4"/>
      <c r="V30" s="4"/>
      <c r="W30" s="59"/>
      <c r="X30" s="59"/>
      <c r="Y30" s="4"/>
      <c r="Z30" s="4"/>
      <c r="AA30" s="4"/>
      <c r="AB30" s="4"/>
      <c r="AC30" s="4"/>
      <c r="AD30" s="4"/>
      <c r="AE30" s="4"/>
      <c r="AF30" s="100"/>
      <c r="AG30" s="104"/>
      <c r="AH30" s="4"/>
      <c r="AI30" s="61"/>
      <c r="AJ30" s="61"/>
      <c r="AK30" s="61"/>
      <c r="AL30" s="61"/>
      <c r="AM30" s="61"/>
      <c r="AN30" s="62"/>
      <c r="AO30" s="61"/>
      <c r="AP30" s="61"/>
      <c r="AQ30" s="61"/>
      <c r="AR30" s="61"/>
      <c r="AS30" s="61"/>
    </row>
    <row r="31" spans="1:45" ht="15.75" x14ac:dyDescent="0.25">
      <c r="A31" s="18"/>
      <c r="B31" s="24" t="s">
        <v>28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4"/>
      <c r="Q31" s="4"/>
      <c r="R31" s="4"/>
      <c r="S31" s="22"/>
      <c r="T31" s="22"/>
      <c r="U31" s="4"/>
      <c r="V31" s="4"/>
      <c r="W31" s="59"/>
      <c r="X31" s="59"/>
      <c r="Y31" s="4"/>
      <c r="Z31" s="4"/>
      <c r="AA31" s="4"/>
      <c r="AB31" s="4"/>
      <c r="AC31" s="4"/>
      <c r="AD31" s="4"/>
      <c r="AE31" s="4"/>
      <c r="AF31" s="100"/>
      <c r="AG31" s="104"/>
      <c r="AH31" s="4"/>
      <c r="AI31" s="61"/>
      <c r="AJ31" s="61"/>
      <c r="AK31" s="61"/>
      <c r="AL31" s="61"/>
      <c r="AM31" s="61"/>
      <c r="AN31" s="62"/>
      <c r="AO31" s="61"/>
      <c r="AP31" s="61"/>
      <c r="AQ31" s="61"/>
      <c r="AR31" s="61"/>
      <c r="AS31" s="61"/>
    </row>
    <row r="32" spans="1:45" ht="15.75" x14ac:dyDescent="0.25">
      <c r="A32" s="18"/>
      <c r="B32" s="25" t="s">
        <v>29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4"/>
      <c r="Q32" s="4"/>
      <c r="R32" s="4"/>
      <c r="S32" s="22"/>
      <c r="T32" s="22"/>
      <c r="U32" s="4"/>
      <c r="V32" s="4"/>
      <c r="W32" s="59"/>
      <c r="X32" s="59"/>
      <c r="Y32" s="4"/>
      <c r="Z32" s="4"/>
      <c r="AA32" s="4"/>
      <c r="AB32" s="4"/>
      <c r="AC32" s="4"/>
      <c r="AD32" s="4"/>
      <c r="AE32" s="4"/>
      <c r="AF32" s="100"/>
      <c r="AG32" s="104"/>
      <c r="AH32" s="4"/>
      <c r="AI32" s="61"/>
      <c r="AJ32" s="61"/>
      <c r="AK32" s="61"/>
      <c r="AL32" s="61"/>
      <c r="AM32" s="61"/>
      <c r="AN32" s="62"/>
      <c r="AO32" s="61"/>
      <c r="AP32" s="61"/>
      <c r="AQ32" s="61"/>
      <c r="AR32" s="61"/>
      <c r="AS32" s="61"/>
    </row>
    <row r="33" spans="1:45" ht="15.75" x14ac:dyDescent="0.25">
      <c r="A33" s="18"/>
      <c r="B33" s="25" t="s">
        <v>30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4"/>
      <c r="Q33" s="4"/>
      <c r="R33" s="4"/>
      <c r="S33" s="22"/>
      <c r="T33" s="22"/>
      <c r="U33" s="4"/>
      <c r="V33" s="4"/>
      <c r="W33" s="59"/>
      <c r="X33" s="59"/>
      <c r="Y33" s="4"/>
      <c r="Z33" s="4"/>
      <c r="AA33" s="4"/>
      <c r="AB33" s="4"/>
      <c r="AC33" s="4"/>
      <c r="AD33" s="4"/>
      <c r="AE33" s="4"/>
      <c r="AF33" s="100"/>
      <c r="AG33" s="104"/>
      <c r="AH33" s="4"/>
      <c r="AI33" s="61"/>
      <c r="AJ33" s="61"/>
      <c r="AK33" s="61"/>
      <c r="AL33" s="61"/>
      <c r="AM33" s="61"/>
      <c r="AN33" s="62"/>
      <c r="AO33" s="61"/>
      <c r="AP33" s="61"/>
      <c r="AQ33" s="61"/>
      <c r="AR33" s="61"/>
      <c r="AS33" s="61"/>
    </row>
    <row r="34" spans="1:45" ht="15.75" x14ac:dyDescent="0.25">
      <c r="A34" s="18"/>
      <c r="B34" s="25" t="s">
        <v>31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4"/>
      <c r="Q34" s="4"/>
      <c r="R34" s="4"/>
      <c r="S34" s="22"/>
      <c r="T34" s="22"/>
      <c r="U34" s="4"/>
      <c r="V34" s="4"/>
      <c r="W34" s="59"/>
      <c r="X34" s="59"/>
      <c r="Y34" s="4"/>
      <c r="Z34" s="4"/>
      <c r="AA34" s="4"/>
      <c r="AB34" s="4"/>
      <c r="AC34" s="4"/>
      <c r="AD34" s="4"/>
      <c r="AE34" s="4"/>
      <c r="AF34" s="100"/>
      <c r="AG34" s="104"/>
      <c r="AH34" s="4"/>
      <c r="AI34" s="61"/>
      <c r="AJ34" s="61"/>
      <c r="AK34" s="61"/>
      <c r="AL34" s="61"/>
      <c r="AM34" s="61"/>
      <c r="AN34" s="62"/>
      <c r="AO34" s="61"/>
      <c r="AP34" s="61"/>
      <c r="AQ34" s="61"/>
      <c r="AR34" s="61"/>
      <c r="AS34" s="61"/>
    </row>
    <row r="35" spans="1:45" ht="15.75" x14ac:dyDescent="0.25">
      <c r="A35" s="18"/>
      <c r="B35" s="25" t="s">
        <v>32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4"/>
      <c r="Q35" s="4"/>
      <c r="R35" s="4"/>
      <c r="S35" s="22"/>
      <c r="T35" s="22"/>
      <c r="U35" s="4"/>
      <c r="V35" s="4"/>
      <c r="W35" s="59"/>
      <c r="X35" s="59"/>
      <c r="Y35" s="4"/>
      <c r="Z35" s="4"/>
      <c r="AA35" s="4"/>
      <c r="AB35" s="4"/>
      <c r="AC35" s="4"/>
      <c r="AD35" s="4"/>
      <c r="AE35" s="4"/>
      <c r="AF35" s="100"/>
      <c r="AG35" s="104"/>
      <c r="AH35" s="4"/>
      <c r="AI35" s="61"/>
      <c r="AJ35" s="61"/>
      <c r="AK35" s="61"/>
      <c r="AL35" s="61"/>
      <c r="AM35" s="61"/>
      <c r="AN35" s="62"/>
      <c r="AO35" s="61"/>
      <c r="AP35" s="61"/>
      <c r="AQ35" s="61"/>
      <c r="AR35" s="61"/>
      <c r="AS35" s="61"/>
    </row>
    <row r="36" spans="1:45" ht="15.75" x14ac:dyDescent="0.25">
      <c r="A36" s="18"/>
      <c r="B36" s="25" t="s">
        <v>33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4"/>
      <c r="Q36" s="4"/>
      <c r="R36" s="4"/>
      <c r="S36" s="22"/>
      <c r="T36" s="22"/>
      <c r="U36" s="4"/>
      <c r="V36" s="4"/>
      <c r="W36" s="59"/>
      <c r="X36" s="59"/>
      <c r="Y36" s="4"/>
      <c r="Z36" s="4"/>
      <c r="AA36" s="4"/>
      <c r="AB36" s="4"/>
      <c r="AC36" s="4"/>
      <c r="AD36" s="4"/>
      <c r="AE36" s="4"/>
      <c r="AF36" s="100"/>
      <c r="AG36" s="104"/>
      <c r="AH36" s="4"/>
      <c r="AI36" s="61"/>
      <c r="AJ36" s="61"/>
      <c r="AK36" s="61"/>
      <c r="AL36" s="61"/>
      <c r="AM36" s="61"/>
      <c r="AN36" s="62"/>
      <c r="AO36" s="61"/>
      <c r="AP36" s="61"/>
      <c r="AQ36" s="61"/>
      <c r="AR36" s="61"/>
      <c r="AS36" s="61"/>
    </row>
    <row r="37" spans="1:45" ht="19.5" x14ac:dyDescent="0.25">
      <c r="A37" s="18"/>
      <c r="B37" s="26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4"/>
      <c r="S37" s="22"/>
      <c r="T37" s="18"/>
      <c r="U37" s="4"/>
      <c r="V37" s="4"/>
      <c r="W37" s="59"/>
      <c r="X37" s="59"/>
      <c r="Y37" s="4"/>
      <c r="Z37" s="4"/>
      <c r="AA37" s="4"/>
      <c r="AB37" s="4"/>
      <c r="AC37" s="4"/>
      <c r="AD37" s="4"/>
      <c r="AE37" s="4"/>
      <c r="AF37" s="100"/>
      <c r="AG37" s="104"/>
      <c r="AH37" s="4"/>
      <c r="AI37" s="61"/>
      <c r="AJ37" s="61"/>
      <c r="AK37" s="61"/>
      <c r="AL37" s="61"/>
      <c r="AM37" s="61"/>
      <c r="AN37" s="62"/>
      <c r="AO37" s="61"/>
      <c r="AP37" s="61"/>
      <c r="AQ37" s="61"/>
      <c r="AR37" s="61"/>
      <c r="AS37" s="61"/>
    </row>
    <row r="38" spans="1:45" ht="15.75" x14ac:dyDescent="0.25">
      <c r="A38" s="27"/>
      <c r="B38" s="28" t="s">
        <v>34</v>
      </c>
      <c r="C38" s="27"/>
      <c r="D38" s="27"/>
      <c r="E38" s="27"/>
      <c r="F38" s="27"/>
      <c r="G38" s="27"/>
      <c r="H38" s="27"/>
      <c r="I38" s="27"/>
      <c r="J38" s="27"/>
      <c r="K38" s="27"/>
      <c r="L38" s="43"/>
      <c r="M38" s="44"/>
      <c r="N38" s="45"/>
      <c r="O38" s="50"/>
      <c r="P38" s="50"/>
      <c r="Q38" s="50"/>
      <c r="R38" s="50"/>
      <c r="S38" s="50"/>
      <c r="T38" s="46"/>
      <c r="U38" s="29"/>
      <c r="V38" s="29" t="s">
        <v>90</v>
      </c>
      <c r="W38" s="32"/>
      <c r="X38" s="32"/>
      <c r="Y38" s="32"/>
      <c r="Z38" s="46"/>
      <c r="AA38" s="46"/>
      <c r="AB38" s="46"/>
      <c r="AC38" s="46"/>
      <c r="AD38" s="46"/>
      <c r="AE38" s="46"/>
      <c r="AF38" s="100"/>
      <c r="AG38" s="104"/>
      <c r="AH38" s="46"/>
      <c r="AI38" s="61"/>
      <c r="AJ38" s="61"/>
      <c r="AK38" s="61"/>
      <c r="AL38" s="61"/>
      <c r="AM38" s="61"/>
      <c r="AN38" s="62"/>
      <c r="AO38" s="61"/>
      <c r="AP38" s="61"/>
      <c r="AQ38" s="61"/>
      <c r="AR38" s="61"/>
      <c r="AS38" s="61"/>
    </row>
    <row r="39" spans="1:45" ht="18.75" x14ac:dyDescent="0.25">
      <c r="A39" s="29"/>
      <c r="B39" s="30" t="s">
        <v>36</v>
      </c>
      <c r="C39" s="31"/>
      <c r="D39" s="31"/>
      <c r="E39" s="32"/>
      <c r="F39" s="29"/>
      <c r="G39" s="46"/>
      <c r="H39" s="29"/>
      <c r="I39" s="32"/>
      <c r="J39" s="32"/>
      <c r="K39" s="31"/>
      <c r="L39" s="43"/>
      <c r="M39" s="44"/>
      <c r="N39" s="47"/>
      <c r="O39" s="32"/>
      <c r="P39" s="46"/>
      <c r="Q39" s="46"/>
      <c r="R39" s="46"/>
      <c r="S39" s="46"/>
      <c r="T39" s="46"/>
      <c r="U39" s="46"/>
      <c r="V39" s="31" t="s">
        <v>37</v>
      </c>
      <c r="W39" s="32"/>
      <c r="X39" s="32"/>
      <c r="Y39" s="32"/>
      <c r="Z39" s="46"/>
      <c r="AA39" s="46"/>
      <c r="AB39" s="46"/>
      <c r="AC39" s="46"/>
      <c r="AD39" s="46"/>
      <c r="AE39" s="46"/>
      <c r="AF39" s="4"/>
      <c r="AG39" s="4"/>
      <c r="AH39" s="46"/>
      <c r="AI39" s="61"/>
      <c r="AJ39" s="61"/>
      <c r="AK39" s="61"/>
      <c r="AL39" s="61"/>
      <c r="AM39" s="61"/>
      <c r="AN39" s="62"/>
      <c r="AO39" s="61"/>
      <c r="AP39" s="61"/>
      <c r="AQ39" s="61"/>
      <c r="AR39" s="61"/>
      <c r="AS39" s="61"/>
    </row>
    <row r="40" spans="1:45" ht="18.75" x14ac:dyDescent="0.25">
      <c r="A40" s="27"/>
      <c r="B40" s="30"/>
      <c r="C40" s="31"/>
      <c r="D40" s="31"/>
      <c r="E40" s="29"/>
      <c r="F40" s="29"/>
      <c r="G40" s="46"/>
      <c r="H40" s="29"/>
      <c r="I40" s="32"/>
      <c r="J40" s="32"/>
      <c r="K40" s="31"/>
      <c r="L40" s="43"/>
      <c r="M40" s="44"/>
      <c r="N40" s="47"/>
      <c r="O40" s="31"/>
      <c r="P40" s="51"/>
      <c r="Q40" s="51"/>
      <c r="R40" s="51"/>
      <c r="S40" s="46"/>
      <c r="T40" s="46"/>
      <c r="U40" s="46"/>
      <c r="V40" s="31"/>
      <c r="W40" s="32"/>
      <c r="X40" s="32"/>
      <c r="Y40" s="32"/>
      <c r="Z40" s="46"/>
      <c r="AA40" s="46"/>
      <c r="AB40" s="46"/>
      <c r="AC40" s="46"/>
      <c r="AD40" s="46"/>
      <c r="AE40" s="46"/>
      <c r="AF40" s="46"/>
      <c r="AG40" s="46"/>
      <c r="AH40" s="46"/>
      <c r="AI40" s="61"/>
      <c r="AJ40" s="61"/>
      <c r="AK40" s="61"/>
      <c r="AL40" s="61"/>
      <c r="AM40" s="61"/>
      <c r="AN40" s="62"/>
      <c r="AO40" s="61"/>
      <c r="AP40" s="61"/>
      <c r="AQ40" s="61"/>
      <c r="AR40" s="61"/>
      <c r="AS40" s="61"/>
    </row>
    <row r="41" spans="1:45" ht="18.75" x14ac:dyDescent="0.25">
      <c r="A41" s="33"/>
      <c r="B41" s="30"/>
      <c r="C41" s="31"/>
      <c r="D41" s="31"/>
      <c r="E41" s="29"/>
      <c r="F41" s="29"/>
      <c r="G41" s="46"/>
      <c r="H41" s="29"/>
      <c r="I41" s="32"/>
      <c r="J41" s="32"/>
      <c r="K41" s="31"/>
      <c r="L41" s="43"/>
      <c r="M41" s="44"/>
      <c r="N41" s="47"/>
      <c r="O41" s="31"/>
      <c r="P41" s="51"/>
      <c r="Q41" s="51"/>
      <c r="R41" s="51"/>
      <c r="S41" s="46"/>
      <c r="T41" s="46"/>
      <c r="U41" s="46"/>
      <c r="V41" s="29"/>
      <c r="W41" s="32"/>
      <c r="X41" s="32"/>
      <c r="Y41" s="32"/>
      <c r="Z41" s="46"/>
      <c r="AA41" s="46"/>
      <c r="AB41" s="46"/>
      <c r="AC41" s="46"/>
      <c r="AD41" s="46"/>
      <c r="AE41" s="46"/>
      <c r="AF41" s="46"/>
      <c r="AG41" s="46"/>
      <c r="AH41" s="46"/>
      <c r="AI41" s="61"/>
      <c r="AJ41" s="61"/>
      <c r="AK41" s="61"/>
      <c r="AL41" s="61"/>
      <c r="AM41" s="61"/>
      <c r="AN41" s="62"/>
      <c r="AO41" s="61"/>
      <c r="AP41" s="61"/>
      <c r="AQ41" s="61"/>
      <c r="AR41" s="61"/>
      <c r="AS41" s="61"/>
    </row>
    <row r="42" spans="1:45" ht="19.5" x14ac:dyDescent="0.3">
      <c r="A42" s="34"/>
      <c r="B42" s="118"/>
      <c r="C42" s="31"/>
      <c r="D42" s="31"/>
      <c r="E42" s="31"/>
      <c r="F42" s="29"/>
      <c r="G42" s="46"/>
      <c r="H42" s="29"/>
      <c r="I42" s="32"/>
      <c r="J42" s="32"/>
      <c r="K42" s="32"/>
      <c r="L42" s="29"/>
      <c r="M42" s="46"/>
      <c r="N42" s="46"/>
      <c r="O42" s="31"/>
      <c r="P42" s="51"/>
      <c r="Q42" s="51"/>
      <c r="R42" s="51"/>
      <c r="S42" s="46"/>
      <c r="T42" s="46"/>
      <c r="U42" s="46"/>
      <c r="V42" s="52"/>
      <c r="W42" s="32"/>
      <c r="X42" s="32"/>
      <c r="Y42" s="32"/>
      <c r="Z42" s="46"/>
      <c r="AA42" s="46"/>
      <c r="AB42" s="46"/>
      <c r="AC42" s="46"/>
      <c r="AD42" s="46"/>
      <c r="AE42" s="46"/>
      <c r="AF42" s="46"/>
      <c r="AG42" s="46"/>
      <c r="AH42" s="46"/>
      <c r="AI42" s="61"/>
      <c r="AJ42" s="61"/>
      <c r="AK42" s="61"/>
      <c r="AL42" s="61"/>
      <c r="AM42" s="61"/>
      <c r="AN42" s="62"/>
      <c r="AO42" s="61"/>
      <c r="AP42" s="61"/>
      <c r="AQ42" s="61"/>
      <c r="AR42" s="61"/>
      <c r="AS42" s="61"/>
    </row>
    <row r="43" spans="1:45" ht="15.75" x14ac:dyDescent="0.25">
      <c r="A43" s="34"/>
      <c r="B43" s="35" t="s">
        <v>62</v>
      </c>
      <c r="C43" s="32"/>
      <c r="D43" s="32"/>
      <c r="E43" s="29"/>
      <c r="F43" s="34"/>
      <c r="G43" s="46"/>
      <c r="H43" s="34"/>
      <c r="I43" s="32"/>
      <c r="J43" s="32"/>
      <c r="K43" s="32"/>
      <c r="L43" s="29"/>
      <c r="M43" s="46"/>
      <c r="N43" s="46"/>
      <c r="O43" s="32"/>
      <c r="P43" s="46"/>
      <c r="Q43" s="46"/>
      <c r="R43" s="51"/>
      <c r="S43" s="46"/>
      <c r="T43" s="46"/>
      <c r="U43" s="46"/>
      <c r="V43" s="52" t="s">
        <v>47</v>
      </c>
      <c r="W43" s="32"/>
      <c r="X43" s="32"/>
      <c r="Y43" s="60"/>
      <c r="Z43" s="46"/>
      <c r="AA43" s="46"/>
      <c r="AB43" s="46"/>
      <c r="AC43" s="46"/>
      <c r="AD43" s="46"/>
      <c r="AE43" s="46"/>
      <c r="AF43" s="46"/>
      <c r="AG43" s="46"/>
      <c r="AH43" s="46"/>
      <c r="AI43" s="61"/>
      <c r="AJ43" s="61"/>
      <c r="AK43" s="61"/>
      <c r="AL43" s="61"/>
      <c r="AM43" s="61"/>
      <c r="AN43" s="62"/>
      <c r="AO43" s="61"/>
      <c r="AP43" s="61"/>
      <c r="AQ43" s="61"/>
      <c r="AR43" s="61"/>
      <c r="AS43" s="61"/>
    </row>
    <row r="44" spans="1:45" ht="15.75" x14ac:dyDescent="0.25">
      <c r="A44" s="31"/>
      <c r="B44" s="36" t="s">
        <v>63</v>
      </c>
      <c r="C44" s="32"/>
      <c r="D44" s="32"/>
      <c r="E44" s="32"/>
      <c r="F44" s="31"/>
      <c r="G44" s="32"/>
      <c r="H44" s="31"/>
      <c r="I44" s="32"/>
      <c r="J44" s="32"/>
      <c r="K44" s="32"/>
      <c r="L44" s="32"/>
      <c r="M44" s="31"/>
      <c r="N44" s="33"/>
      <c r="O44" s="32"/>
      <c r="P44" s="32"/>
      <c r="Q44" s="32"/>
      <c r="R44" s="46"/>
      <c r="S44" s="46"/>
      <c r="T44" s="46"/>
      <c r="U44" s="46"/>
      <c r="V44" s="31" t="s">
        <v>48</v>
      </c>
      <c r="W44" s="32"/>
      <c r="X44" s="32"/>
      <c r="Y44" s="32"/>
      <c r="Z44" s="46"/>
      <c r="AA44" s="46"/>
      <c r="AB44" s="46"/>
      <c r="AC44" s="46"/>
      <c r="AD44" s="46"/>
      <c r="AE44" s="46"/>
      <c r="AF44" s="46"/>
      <c r="AG44" s="46"/>
      <c r="AH44" s="46"/>
      <c r="AI44" s="61"/>
      <c r="AJ44" s="61"/>
      <c r="AK44" s="61"/>
      <c r="AL44" s="61"/>
      <c r="AM44" s="61"/>
      <c r="AN44" s="62"/>
      <c r="AO44" s="61"/>
      <c r="AP44" s="61"/>
      <c r="AQ44" s="61"/>
      <c r="AR44" s="61"/>
      <c r="AS44" s="61"/>
    </row>
    <row r="45" spans="1:45" x14ac:dyDescent="0.25">
      <c r="A45" s="37"/>
      <c r="B45" s="11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61"/>
      <c r="AJ45" s="61"/>
      <c r="AK45" s="61"/>
      <c r="AL45" s="61"/>
      <c r="AM45" s="61"/>
      <c r="AN45" s="62"/>
      <c r="AO45" s="61"/>
      <c r="AP45" s="61"/>
      <c r="AQ45" s="61"/>
      <c r="AR45" s="61"/>
      <c r="AS45" s="61"/>
    </row>
  </sheetData>
  <mergeCells count="2">
    <mergeCell ref="A1:AH1"/>
    <mergeCell ref="A2:AH2"/>
  </mergeCells>
  <printOptions horizontalCentered="1"/>
  <pageMargins left="0" right="0" top="0.7" bottom="0.63" header="0.31496062992126" footer="0.31496062992126"/>
  <pageSetup paperSize="9" scale="13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T38"/>
  <sheetViews>
    <sheetView workbookViewId="0">
      <selection activeCell="B10" sqref="B10"/>
    </sheetView>
  </sheetViews>
  <sheetFormatPr defaultColWidth="9" defaultRowHeight="15" x14ac:dyDescent="0.25"/>
  <cols>
    <col min="2" max="2" width="38.5703125" customWidth="1"/>
    <col min="3" max="30" width="4" customWidth="1"/>
    <col min="31" max="33" width="4" hidden="1" customWidth="1"/>
    <col min="34" max="34" width="15.5703125" customWidth="1"/>
    <col min="35" max="35" width="4.85546875" customWidth="1"/>
    <col min="36" max="36" width="4.5703125" customWidth="1"/>
    <col min="37" max="37" width="5.140625" customWidth="1"/>
    <col min="38" max="38" width="4.7109375" customWidth="1"/>
    <col min="39" max="40" width="5" customWidth="1"/>
    <col min="41" max="41" width="6.5703125" customWidth="1"/>
    <col min="42" max="42" width="5" customWidth="1"/>
  </cols>
  <sheetData>
    <row r="1" spans="1:46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</row>
    <row r="2" spans="1:46" ht="20.25" x14ac:dyDescent="0.25">
      <c r="A2" s="318" t="s">
        <v>1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</row>
    <row r="3" spans="1:46" ht="23.25" x14ac:dyDescent="0.25">
      <c r="A3" s="4"/>
      <c r="B3" s="174"/>
      <c r="C3" s="5"/>
      <c r="D3" s="5"/>
      <c r="E3" s="131"/>
      <c r="F3" s="5"/>
      <c r="G3" s="131"/>
      <c r="H3" s="5"/>
      <c r="I3" s="5"/>
      <c r="J3" s="5"/>
      <c r="K3" s="5"/>
      <c r="L3" s="137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/>
      <c r="AA3" s="4"/>
      <c r="AB3" s="4"/>
      <c r="AC3" s="4"/>
      <c r="AD3" s="4"/>
      <c r="AE3" s="4"/>
      <c r="AF3" s="4"/>
      <c r="AG3" s="4"/>
      <c r="AH3" s="4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</row>
    <row r="4" spans="1:46" ht="18.75" x14ac:dyDescent="0.25">
      <c r="A4" s="132" t="s">
        <v>2</v>
      </c>
      <c r="B4" s="154" t="s">
        <v>3</v>
      </c>
      <c r="C4" s="7">
        <v>1</v>
      </c>
      <c r="D4" s="7">
        <v>2</v>
      </c>
      <c r="E4" s="101">
        <v>3</v>
      </c>
      <c r="F4" s="101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101">
        <v>10</v>
      </c>
      <c r="M4" s="101">
        <v>11</v>
      </c>
      <c r="N4" s="7">
        <v>12</v>
      </c>
      <c r="O4" s="7">
        <v>13</v>
      </c>
      <c r="P4" s="7">
        <v>14</v>
      </c>
      <c r="Q4" s="7">
        <v>15</v>
      </c>
      <c r="R4" s="101">
        <v>16</v>
      </c>
      <c r="S4" s="101">
        <v>17</v>
      </c>
      <c r="T4" s="101">
        <v>18</v>
      </c>
      <c r="U4" s="7">
        <v>19</v>
      </c>
      <c r="V4" s="7">
        <v>20</v>
      </c>
      <c r="W4" s="7">
        <v>21</v>
      </c>
      <c r="X4" s="7">
        <v>22</v>
      </c>
      <c r="Y4" s="7">
        <v>23</v>
      </c>
      <c r="Z4" s="101">
        <v>24</v>
      </c>
      <c r="AA4" s="101">
        <v>25</v>
      </c>
      <c r="AB4" s="7">
        <v>26</v>
      </c>
      <c r="AC4" s="7">
        <v>27</v>
      </c>
      <c r="AD4" s="7">
        <v>28</v>
      </c>
      <c r="AE4" s="7"/>
      <c r="AF4" s="7"/>
      <c r="AG4" s="7"/>
      <c r="AH4" s="65" t="s">
        <v>4</v>
      </c>
      <c r="AI4" s="124" t="s">
        <v>5</v>
      </c>
      <c r="AJ4" s="124" t="s">
        <v>6</v>
      </c>
      <c r="AK4" s="124" t="s">
        <v>7</v>
      </c>
      <c r="AL4" s="124" t="s">
        <v>5</v>
      </c>
      <c r="AM4" s="124" t="s">
        <v>6</v>
      </c>
      <c r="AN4" s="124" t="s">
        <v>7</v>
      </c>
      <c r="AO4" s="124" t="s">
        <v>5</v>
      </c>
      <c r="AP4" s="124" t="s">
        <v>6</v>
      </c>
      <c r="AQ4" s="124" t="s">
        <v>8</v>
      </c>
      <c r="AR4" s="124" t="s">
        <v>9</v>
      </c>
      <c r="AS4" s="124" t="s">
        <v>10</v>
      </c>
      <c r="AT4" s="95"/>
    </row>
    <row r="5" spans="1:46" ht="18.75" x14ac:dyDescent="0.25">
      <c r="A5" s="168">
        <v>1</v>
      </c>
      <c r="B5" s="169" t="s">
        <v>11</v>
      </c>
      <c r="C5" s="7" t="s">
        <v>5</v>
      </c>
      <c r="D5" s="7" t="s">
        <v>6</v>
      </c>
      <c r="E5" s="101" t="s">
        <v>7</v>
      </c>
      <c r="F5" s="101" t="s">
        <v>5</v>
      </c>
      <c r="G5" s="7" t="s">
        <v>5</v>
      </c>
      <c r="H5" s="7" t="s">
        <v>6</v>
      </c>
      <c r="I5" s="7" t="s">
        <v>7</v>
      </c>
      <c r="J5" s="7" t="s">
        <v>5</v>
      </c>
      <c r="K5" s="7" t="s">
        <v>5</v>
      </c>
      <c r="L5" s="101" t="s">
        <v>6</v>
      </c>
      <c r="M5" s="101" t="s">
        <v>7</v>
      </c>
      <c r="N5" s="7" t="s">
        <v>5</v>
      </c>
      <c r="O5" s="7" t="s">
        <v>5</v>
      </c>
      <c r="P5" s="7" t="s">
        <v>6</v>
      </c>
      <c r="Q5" s="7" t="s">
        <v>7</v>
      </c>
      <c r="R5" s="101" t="s">
        <v>5</v>
      </c>
      <c r="S5" s="101" t="s">
        <v>7</v>
      </c>
      <c r="T5" s="101" t="s">
        <v>6</v>
      </c>
      <c r="U5" s="7" t="s">
        <v>7</v>
      </c>
      <c r="V5" s="7" t="s">
        <v>5</v>
      </c>
      <c r="W5" s="7" t="s">
        <v>5</v>
      </c>
      <c r="X5" s="7" t="s">
        <v>6</v>
      </c>
      <c r="Y5" s="7" t="s">
        <v>7</v>
      </c>
      <c r="Z5" s="101" t="s">
        <v>7</v>
      </c>
      <c r="AA5" s="101" t="s">
        <v>5</v>
      </c>
      <c r="AB5" s="7" t="s">
        <v>6</v>
      </c>
      <c r="AC5" s="7" t="s">
        <v>7</v>
      </c>
      <c r="AD5" s="7" t="s">
        <v>5</v>
      </c>
      <c r="AE5" s="7"/>
      <c r="AF5" s="7"/>
      <c r="AG5" s="7"/>
      <c r="AH5" s="126" t="s">
        <v>12</v>
      </c>
      <c r="AI5" s="124">
        <v>12</v>
      </c>
      <c r="AJ5" s="124">
        <v>9</v>
      </c>
      <c r="AK5" s="124">
        <v>10</v>
      </c>
      <c r="AL5" s="124">
        <f t="shared" ref="AL5:AL14" si="0">COUNTIF($C5:$AF5,"P")</f>
        <v>12</v>
      </c>
      <c r="AM5" s="124">
        <f t="shared" ref="AM5:AM14" si="1">COUNTIF($C5:$AF5,"S")</f>
        <v>7</v>
      </c>
      <c r="AN5" s="124">
        <f>COUNTIF($C5:$AG5,"L")</f>
        <v>9</v>
      </c>
      <c r="AO5" s="95">
        <f>AL5*8</f>
        <v>96</v>
      </c>
      <c r="AP5" s="95">
        <f>AM5*7</f>
        <v>49</v>
      </c>
      <c r="AQ5" s="95">
        <f>AO5+AP5</f>
        <v>145</v>
      </c>
      <c r="AR5" s="95">
        <f>AQ5/28</f>
        <v>5.1785714285714288</v>
      </c>
      <c r="AS5" s="95">
        <f>AQ5/28</f>
        <v>5.1785714285714288</v>
      </c>
      <c r="AT5" s="95"/>
    </row>
    <row r="6" spans="1:46" ht="18.75" x14ac:dyDescent="0.25">
      <c r="A6" s="170">
        <v>2</v>
      </c>
      <c r="B6" s="171" t="s">
        <v>13</v>
      </c>
      <c r="C6" s="7" t="s">
        <v>7</v>
      </c>
      <c r="D6" s="7" t="s">
        <v>5</v>
      </c>
      <c r="E6" s="101" t="s">
        <v>6</v>
      </c>
      <c r="F6" s="101" t="s">
        <v>7</v>
      </c>
      <c r="G6" s="7" t="s">
        <v>5</v>
      </c>
      <c r="H6" s="7" t="s">
        <v>5</v>
      </c>
      <c r="I6" s="7" t="s">
        <v>6</v>
      </c>
      <c r="J6" s="7" t="s">
        <v>7</v>
      </c>
      <c r="K6" s="7" t="s">
        <v>5</v>
      </c>
      <c r="L6" s="101" t="s">
        <v>5</v>
      </c>
      <c r="M6" s="101" t="s">
        <v>6</v>
      </c>
      <c r="N6" s="7" t="s">
        <v>7</v>
      </c>
      <c r="O6" s="7" t="s">
        <v>5</v>
      </c>
      <c r="P6" s="7" t="s">
        <v>5</v>
      </c>
      <c r="Q6" s="7" t="s">
        <v>6</v>
      </c>
      <c r="R6" s="101" t="s">
        <v>7</v>
      </c>
      <c r="S6" s="101" t="s">
        <v>7</v>
      </c>
      <c r="T6" s="101" t="s">
        <v>5</v>
      </c>
      <c r="U6" s="7" t="s">
        <v>6</v>
      </c>
      <c r="V6" s="7" t="s">
        <v>7</v>
      </c>
      <c r="W6" s="7" t="s">
        <v>5</v>
      </c>
      <c r="X6" s="7" t="s">
        <v>5</v>
      </c>
      <c r="Y6" s="7" t="s">
        <v>6</v>
      </c>
      <c r="Z6" s="101" t="s">
        <v>5</v>
      </c>
      <c r="AA6" s="101" t="s">
        <v>7</v>
      </c>
      <c r="AB6" s="7" t="s">
        <v>5</v>
      </c>
      <c r="AC6" s="7" t="s">
        <v>6</v>
      </c>
      <c r="AD6" s="7" t="s">
        <v>7</v>
      </c>
      <c r="AE6" s="7"/>
      <c r="AF6" s="7"/>
      <c r="AG6" s="7"/>
      <c r="AH6" s="126" t="s">
        <v>12</v>
      </c>
      <c r="AI6" s="124">
        <v>12</v>
      </c>
      <c r="AJ6" s="124">
        <v>9</v>
      </c>
      <c r="AK6" s="124">
        <v>10</v>
      </c>
      <c r="AL6" s="124">
        <f t="shared" si="0"/>
        <v>12</v>
      </c>
      <c r="AM6" s="124">
        <f t="shared" si="1"/>
        <v>7</v>
      </c>
      <c r="AN6" s="124">
        <f t="shared" ref="AN6:AN14" si="2">COUNTIF($C6:$AG6,"L")</f>
        <v>9</v>
      </c>
      <c r="AO6" s="95">
        <f t="shared" ref="AO6:AO14" si="3">AL6*8</f>
        <v>96</v>
      </c>
      <c r="AP6" s="95">
        <f t="shared" ref="AP6:AP14" si="4">AM6*7</f>
        <v>49</v>
      </c>
      <c r="AQ6" s="95">
        <f t="shared" ref="AQ6:AQ14" si="5">AO6+AP6</f>
        <v>145</v>
      </c>
      <c r="AR6" s="95">
        <f t="shared" ref="AR6:AR13" si="6">AQ6/30</f>
        <v>4.833333333333333</v>
      </c>
      <c r="AS6" s="95">
        <f t="shared" ref="AS6:AS13" si="7">AQ6/31</f>
        <v>4.67741935483871</v>
      </c>
      <c r="AT6" s="95"/>
    </row>
    <row r="7" spans="1:46" ht="18.75" x14ac:dyDescent="0.25">
      <c r="A7" s="170">
        <v>3</v>
      </c>
      <c r="B7" s="171" t="s">
        <v>14</v>
      </c>
      <c r="C7" s="7" t="s">
        <v>7</v>
      </c>
      <c r="D7" s="7" t="s">
        <v>5</v>
      </c>
      <c r="E7" s="101" t="s">
        <v>5</v>
      </c>
      <c r="F7" s="101" t="s">
        <v>6</v>
      </c>
      <c r="G7" s="7" t="s">
        <v>7</v>
      </c>
      <c r="H7" s="7" t="s">
        <v>5</v>
      </c>
      <c r="I7" s="7" t="s">
        <v>5</v>
      </c>
      <c r="J7" s="7" t="s">
        <v>6</v>
      </c>
      <c r="K7" s="7" t="s">
        <v>7</v>
      </c>
      <c r="L7" s="101" t="s">
        <v>7</v>
      </c>
      <c r="M7" s="101" t="s">
        <v>5</v>
      </c>
      <c r="N7" s="7" t="s">
        <v>6</v>
      </c>
      <c r="O7" s="7" t="s">
        <v>7</v>
      </c>
      <c r="P7" s="7" t="s">
        <v>7</v>
      </c>
      <c r="Q7" s="7" t="s">
        <v>5</v>
      </c>
      <c r="R7" s="101" t="s">
        <v>6</v>
      </c>
      <c r="S7" s="101" t="s">
        <v>5</v>
      </c>
      <c r="T7" s="101" t="s">
        <v>7</v>
      </c>
      <c r="U7" s="7" t="s">
        <v>5</v>
      </c>
      <c r="V7" s="7" t="s">
        <v>6</v>
      </c>
      <c r="W7" s="7" t="s">
        <v>7</v>
      </c>
      <c r="X7" s="7" t="s">
        <v>5</v>
      </c>
      <c r="Y7" s="7" t="s">
        <v>5</v>
      </c>
      <c r="Z7" s="101" t="s">
        <v>6</v>
      </c>
      <c r="AA7" s="101" t="s">
        <v>7</v>
      </c>
      <c r="AB7" s="7" t="s">
        <v>5</v>
      </c>
      <c r="AC7" s="7" t="s">
        <v>5</v>
      </c>
      <c r="AD7" s="7" t="s">
        <v>6</v>
      </c>
      <c r="AE7" s="7"/>
      <c r="AF7" s="7"/>
      <c r="AG7" s="7"/>
      <c r="AH7" s="126" t="s">
        <v>12</v>
      </c>
      <c r="AI7" s="124">
        <v>12</v>
      </c>
      <c r="AJ7" s="124">
        <v>9</v>
      </c>
      <c r="AK7" s="124">
        <v>10</v>
      </c>
      <c r="AL7" s="124">
        <f t="shared" si="0"/>
        <v>12</v>
      </c>
      <c r="AM7" s="124">
        <f t="shared" si="1"/>
        <v>7</v>
      </c>
      <c r="AN7" s="124">
        <f t="shared" si="2"/>
        <v>9</v>
      </c>
      <c r="AO7" s="95">
        <f t="shared" si="3"/>
        <v>96</v>
      </c>
      <c r="AP7" s="95">
        <f t="shared" si="4"/>
        <v>49</v>
      </c>
      <c r="AQ7" s="95">
        <f t="shared" si="5"/>
        <v>145</v>
      </c>
      <c r="AR7" s="95">
        <f t="shared" si="6"/>
        <v>4.833333333333333</v>
      </c>
      <c r="AS7" s="95">
        <f t="shared" si="7"/>
        <v>4.67741935483871</v>
      </c>
      <c r="AT7" s="95"/>
    </row>
    <row r="8" spans="1:46" ht="18.75" x14ac:dyDescent="0.25">
      <c r="A8" s="170">
        <v>4</v>
      </c>
      <c r="B8" s="171" t="s">
        <v>15</v>
      </c>
      <c r="C8" s="7" t="s">
        <v>6</v>
      </c>
      <c r="D8" s="7" t="s">
        <v>7</v>
      </c>
      <c r="E8" s="101" t="s">
        <v>7</v>
      </c>
      <c r="F8" s="101" t="s">
        <v>5</v>
      </c>
      <c r="G8" s="7" t="s">
        <v>6</v>
      </c>
      <c r="H8" s="7" t="s">
        <v>7</v>
      </c>
      <c r="I8" s="7" t="s">
        <v>5</v>
      </c>
      <c r="J8" s="7" t="s">
        <v>5</v>
      </c>
      <c r="K8" s="7" t="s">
        <v>6</v>
      </c>
      <c r="L8" s="101" t="s">
        <v>5</v>
      </c>
      <c r="M8" s="101" t="s">
        <v>7</v>
      </c>
      <c r="N8" s="7" t="s">
        <v>5</v>
      </c>
      <c r="O8" s="7" t="s">
        <v>6</v>
      </c>
      <c r="P8" s="7" t="s">
        <v>7</v>
      </c>
      <c r="Q8" s="7" t="s">
        <v>5</v>
      </c>
      <c r="R8" s="101" t="s">
        <v>5</v>
      </c>
      <c r="S8" s="101" t="s">
        <v>6</v>
      </c>
      <c r="T8" s="101" t="s">
        <v>7</v>
      </c>
      <c r="U8" s="7" t="s">
        <v>5</v>
      </c>
      <c r="V8" s="7" t="s">
        <v>5</v>
      </c>
      <c r="W8" s="7" t="s">
        <v>6</v>
      </c>
      <c r="X8" s="7" t="s">
        <v>7</v>
      </c>
      <c r="Y8" s="7" t="s">
        <v>7</v>
      </c>
      <c r="Z8" s="101" t="s">
        <v>5</v>
      </c>
      <c r="AA8" s="101" t="s">
        <v>6</v>
      </c>
      <c r="AB8" s="7" t="s">
        <v>7</v>
      </c>
      <c r="AC8" s="7" t="s">
        <v>5</v>
      </c>
      <c r="AD8" s="7" t="s">
        <v>5</v>
      </c>
      <c r="AE8" s="7"/>
      <c r="AF8" s="7"/>
      <c r="AG8" s="7"/>
      <c r="AH8" s="126" t="s">
        <v>12</v>
      </c>
      <c r="AI8" s="124">
        <v>21</v>
      </c>
      <c r="AJ8" s="124">
        <v>0</v>
      </c>
      <c r="AK8" s="124">
        <v>10</v>
      </c>
      <c r="AL8" s="124">
        <f t="shared" si="0"/>
        <v>12</v>
      </c>
      <c r="AM8" s="124">
        <f>COUNTIF($C8:$AG8,"S")</f>
        <v>7</v>
      </c>
      <c r="AN8" s="124">
        <f t="shared" si="2"/>
        <v>9</v>
      </c>
      <c r="AO8" s="95">
        <f t="shared" si="3"/>
        <v>96</v>
      </c>
      <c r="AP8" s="95">
        <f t="shared" si="4"/>
        <v>49</v>
      </c>
      <c r="AQ8" s="95">
        <f t="shared" si="5"/>
        <v>145</v>
      </c>
      <c r="AR8" s="95">
        <f t="shared" si="6"/>
        <v>4.833333333333333</v>
      </c>
      <c r="AS8" s="95">
        <f t="shared" si="7"/>
        <v>4.67741935483871</v>
      </c>
      <c r="AT8" s="95"/>
    </row>
    <row r="9" spans="1:46" ht="18.75" x14ac:dyDescent="0.25">
      <c r="A9" s="170">
        <v>5</v>
      </c>
      <c r="B9" s="171" t="s">
        <v>42</v>
      </c>
      <c r="C9" s="7"/>
      <c r="D9" s="7"/>
      <c r="E9" s="101"/>
      <c r="F9" s="101"/>
      <c r="G9" s="7"/>
      <c r="H9" s="7"/>
      <c r="I9" s="7"/>
      <c r="J9" s="7"/>
      <c r="K9" s="7"/>
      <c r="L9" s="101"/>
      <c r="M9" s="101"/>
      <c r="N9" s="7"/>
      <c r="O9" s="7"/>
      <c r="P9" s="7"/>
      <c r="Q9" s="7"/>
      <c r="R9" s="101"/>
      <c r="S9" s="101"/>
      <c r="T9" s="101"/>
      <c r="U9" s="7"/>
      <c r="V9" s="7"/>
      <c r="W9" s="7"/>
      <c r="X9" s="7"/>
      <c r="Y9" s="7"/>
      <c r="Z9" s="101"/>
      <c r="AA9" s="101"/>
      <c r="AB9" s="7"/>
      <c r="AC9" s="7"/>
      <c r="AD9" s="7"/>
      <c r="AE9" s="7"/>
      <c r="AF9" s="7"/>
      <c r="AG9" s="7"/>
      <c r="AH9" s="126"/>
      <c r="AI9" s="124"/>
      <c r="AJ9" s="124"/>
      <c r="AK9" s="124"/>
      <c r="AL9" s="124"/>
      <c r="AM9" s="124"/>
      <c r="AN9" s="124"/>
      <c r="AO9" s="95"/>
      <c r="AP9" s="95"/>
      <c r="AQ9" s="95"/>
      <c r="AR9" s="95"/>
      <c r="AS9" s="95"/>
      <c r="AT9" s="95"/>
    </row>
    <row r="10" spans="1:46" ht="18.75" x14ac:dyDescent="0.25">
      <c r="A10" s="170">
        <v>6</v>
      </c>
      <c r="B10" s="171" t="s">
        <v>17</v>
      </c>
      <c r="C10" s="7" t="s">
        <v>5</v>
      </c>
      <c r="D10" s="7" t="s">
        <v>5</v>
      </c>
      <c r="E10" s="101" t="s">
        <v>7</v>
      </c>
      <c r="F10" s="101" t="s">
        <v>7</v>
      </c>
      <c r="G10" s="7" t="s">
        <v>5</v>
      </c>
      <c r="H10" s="7" t="s">
        <v>5</v>
      </c>
      <c r="I10" s="7" t="s">
        <v>5</v>
      </c>
      <c r="J10" s="7" t="s">
        <v>5</v>
      </c>
      <c r="K10" s="7" t="s">
        <v>5</v>
      </c>
      <c r="L10" s="101" t="s">
        <v>7</v>
      </c>
      <c r="M10" s="101" t="s">
        <v>7</v>
      </c>
      <c r="N10" s="7" t="s">
        <v>5</v>
      </c>
      <c r="O10" s="7" t="s">
        <v>5</v>
      </c>
      <c r="P10" s="7" t="s">
        <v>5</v>
      </c>
      <c r="Q10" s="7" t="s">
        <v>5</v>
      </c>
      <c r="R10" s="101" t="s">
        <v>7</v>
      </c>
      <c r="S10" s="101" t="s">
        <v>7</v>
      </c>
      <c r="T10" s="101" t="s">
        <v>7</v>
      </c>
      <c r="U10" s="7" t="s">
        <v>5</v>
      </c>
      <c r="V10" s="7" t="s">
        <v>5</v>
      </c>
      <c r="W10" s="7" t="s">
        <v>5</v>
      </c>
      <c r="X10" s="7" t="s">
        <v>5</v>
      </c>
      <c r="Y10" s="7" t="s">
        <v>5</v>
      </c>
      <c r="Z10" s="101" t="s">
        <v>7</v>
      </c>
      <c r="AA10" s="101" t="s">
        <v>7</v>
      </c>
      <c r="AB10" s="7" t="s">
        <v>5</v>
      </c>
      <c r="AC10" s="7" t="s">
        <v>5</v>
      </c>
      <c r="AD10" s="7" t="s">
        <v>5</v>
      </c>
      <c r="AE10" s="7"/>
      <c r="AF10" s="7"/>
      <c r="AG10" s="7"/>
      <c r="AH10" s="126" t="s">
        <v>12</v>
      </c>
      <c r="AI10" s="124">
        <v>21</v>
      </c>
      <c r="AJ10" s="124">
        <v>0</v>
      </c>
      <c r="AK10" s="124">
        <v>10</v>
      </c>
      <c r="AL10" s="124">
        <f t="shared" si="0"/>
        <v>19</v>
      </c>
      <c r="AM10" s="124">
        <f t="shared" si="1"/>
        <v>0</v>
      </c>
      <c r="AN10" s="124">
        <f t="shared" si="2"/>
        <v>9</v>
      </c>
      <c r="AO10" s="95">
        <f t="shared" si="3"/>
        <v>152</v>
      </c>
      <c r="AP10" s="95">
        <f t="shared" si="4"/>
        <v>0</v>
      </c>
      <c r="AQ10" s="95">
        <f t="shared" si="5"/>
        <v>152</v>
      </c>
      <c r="AR10" s="95">
        <f t="shared" si="6"/>
        <v>5.0666666666666664</v>
      </c>
      <c r="AS10" s="95">
        <f t="shared" si="7"/>
        <v>4.903225806451613</v>
      </c>
      <c r="AT10" s="95"/>
    </row>
    <row r="11" spans="1:46" ht="18.75" x14ac:dyDescent="0.25">
      <c r="A11" s="170">
        <v>7</v>
      </c>
      <c r="B11" s="171" t="s">
        <v>18</v>
      </c>
      <c r="C11" s="7" t="s">
        <v>5</v>
      </c>
      <c r="D11" s="7" t="s">
        <v>7</v>
      </c>
      <c r="E11" s="101" t="s">
        <v>5</v>
      </c>
      <c r="F11" s="101" t="s">
        <v>7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101" t="s">
        <v>7</v>
      </c>
      <c r="M11" s="101" t="s">
        <v>7</v>
      </c>
      <c r="N11" s="7" t="s">
        <v>5</v>
      </c>
      <c r="O11" s="7" t="s">
        <v>7</v>
      </c>
      <c r="P11" s="7" t="s">
        <v>5</v>
      </c>
      <c r="Q11" s="7" t="s">
        <v>5</v>
      </c>
      <c r="R11" s="101" t="s">
        <v>7</v>
      </c>
      <c r="S11" s="101" t="s">
        <v>5</v>
      </c>
      <c r="T11" s="101" t="s">
        <v>5</v>
      </c>
      <c r="U11" s="7" t="s">
        <v>5</v>
      </c>
      <c r="V11" s="7" t="s">
        <v>7</v>
      </c>
      <c r="W11" s="7" t="s">
        <v>5</v>
      </c>
      <c r="X11" s="7" t="s">
        <v>5</v>
      </c>
      <c r="Y11" s="7" t="s">
        <v>5</v>
      </c>
      <c r="Z11" s="101" t="s">
        <v>5</v>
      </c>
      <c r="AA11" s="101" t="s">
        <v>7</v>
      </c>
      <c r="AB11" s="7" t="s">
        <v>5</v>
      </c>
      <c r="AC11" s="7" t="s">
        <v>7</v>
      </c>
      <c r="AD11" s="7" t="s">
        <v>5</v>
      </c>
      <c r="AE11" s="7"/>
      <c r="AF11" s="7"/>
      <c r="AG11" s="7"/>
      <c r="AH11" s="126" t="s">
        <v>12</v>
      </c>
      <c r="AI11" s="124">
        <v>21</v>
      </c>
      <c r="AJ11" s="124">
        <v>0</v>
      </c>
      <c r="AK11" s="124">
        <v>10</v>
      </c>
      <c r="AL11" s="124">
        <f t="shared" si="0"/>
        <v>14</v>
      </c>
      <c r="AM11" s="124">
        <f t="shared" si="1"/>
        <v>0</v>
      </c>
      <c r="AN11" s="124">
        <f t="shared" si="2"/>
        <v>9</v>
      </c>
      <c r="AO11" s="95">
        <f t="shared" si="3"/>
        <v>112</v>
      </c>
      <c r="AP11" s="95">
        <f t="shared" si="4"/>
        <v>0</v>
      </c>
      <c r="AQ11" s="95">
        <f t="shared" si="5"/>
        <v>112</v>
      </c>
      <c r="AR11" s="95">
        <f t="shared" si="6"/>
        <v>3.7333333333333334</v>
      </c>
      <c r="AS11" s="95">
        <f t="shared" si="7"/>
        <v>3.6129032258064515</v>
      </c>
      <c r="AT11" s="95"/>
    </row>
    <row r="12" spans="1:46" ht="18.75" x14ac:dyDescent="0.25">
      <c r="A12" s="170">
        <v>8</v>
      </c>
      <c r="B12" s="171" t="s">
        <v>19</v>
      </c>
      <c r="C12" s="7" t="s">
        <v>5</v>
      </c>
      <c r="D12" s="7" t="s">
        <v>5</v>
      </c>
      <c r="E12" s="101" t="s">
        <v>5</v>
      </c>
      <c r="F12" s="101" t="s">
        <v>7</v>
      </c>
      <c r="G12" s="7" t="s">
        <v>5</v>
      </c>
      <c r="H12" s="7" t="s">
        <v>5</v>
      </c>
      <c r="I12" s="7" t="s">
        <v>5</v>
      </c>
      <c r="J12" s="7" t="s">
        <v>5</v>
      </c>
      <c r="K12" s="7" t="s">
        <v>7</v>
      </c>
      <c r="L12" s="101" t="s">
        <v>5</v>
      </c>
      <c r="M12" s="101" t="s">
        <v>5</v>
      </c>
      <c r="N12" s="7" t="s">
        <v>7</v>
      </c>
      <c r="O12" s="7" t="s">
        <v>5</v>
      </c>
      <c r="P12" s="7" t="s">
        <v>5</v>
      </c>
      <c r="Q12" s="7" t="s">
        <v>7</v>
      </c>
      <c r="R12" s="101" t="s">
        <v>5</v>
      </c>
      <c r="S12" s="101" t="s">
        <v>5</v>
      </c>
      <c r="T12" s="101" t="s">
        <v>7</v>
      </c>
      <c r="U12" s="7" t="s">
        <v>7</v>
      </c>
      <c r="V12" s="7" t="s">
        <v>5</v>
      </c>
      <c r="W12" s="7" t="s">
        <v>7</v>
      </c>
      <c r="X12" s="7" t="s">
        <v>7</v>
      </c>
      <c r="Y12" s="7" t="s">
        <v>5</v>
      </c>
      <c r="Z12" s="101" t="s">
        <v>7</v>
      </c>
      <c r="AA12" s="101" t="s">
        <v>5</v>
      </c>
      <c r="AB12" s="7" t="s">
        <v>5</v>
      </c>
      <c r="AC12" s="7" t="s">
        <v>5</v>
      </c>
      <c r="AD12" s="7" t="s">
        <v>5</v>
      </c>
      <c r="AE12" s="7"/>
      <c r="AF12" s="7"/>
      <c r="AG12" s="7"/>
      <c r="AH12" s="126" t="s">
        <v>12</v>
      </c>
      <c r="AI12" s="124"/>
      <c r="AJ12" s="124"/>
      <c r="AK12" s="124"/>
      <c r="AL12" s="124">
        <f t="shared" si="0"/>
        <v>19</v>
      </c>
      <c r="AM12" s="124">
        <f t="shared" si="1"/>
        <v>0</v>
      </c>
      <c r="AN12" s="124">
        <f t="shared" si="2"/>
        <v>9</v>
      </c>
      <c r="AO12" s="95">
        <f t="shared" si="3"/>
        <v>152</v>
      </c>
      <c r="AP12" s="95">
        <f t="shared" si="4"/>
        <v>0</v>
      </c>
      <c r="AQ12" s="95">
        <f t="shared" si="5"/>
        <v>152</v>
      </c>
      <c r="AR12" s="95">
        <f t="shared" si="6"/>
        <v>5.0666666666666664</v>
      </c>
      <c r="AS12" s="95">
        <f t="shared" si="7"/>
        <v>4.903225806451613</v>
      </c>
      <c r="AT12" s="95"/>
    </row>
    <row r="13" spans="1:46" ht="18.75" x14ac:dyDescent="0.25">
      <c r="A13" s="170">
        <v>9</v>
      </c>
      <c r="B13" s="171" t="s">
        <v>20</v>
      </c>
      <c r="C13" s="7" t="s">
        <v>5</v>
      </c>
      <c r="D13" s="7" t="s">
        <v>5</v>
      </c>
      <c r="E13" s="101" t="s">
        <v>7</v>
      </c>
      <c r="F13" s="101" t="s">
        <v>7</v>
      </c>
      <c r="G13" s="7" t="s">
        <v>5</v>
      </c>
      <c r="H13" s="7" t="s">
        <v>5</v>
      </c>
      <c r="I13" s="7" t="s">
        <v>5</v>
      </c>
      <c r="J13" s="7" t="s">
        <v>5</v>
      </c>
      <c r="K13" s="7" t="s">
        <v>5</v>
      </c>
      <c r="L13" s="101" t="s">
        <v>7</v>
      </c>
      <c r="M13" s="101" t="s">
        <v>7</v>
      </c>
      <c r="N13" s="7" t="s">
        <v>5</v>
      </c>
      <c r="O13" s="7" t="s">
        <v>5</v>
      </c>
      <c r="P13" s="7" t="s">
        <v>5</v>
      </c>
      <c r="Q13" s="7" t="s">
        <v>5</v>
      </c>
      <c r="R13" s="101" t="s">
        <v>7</v>
      </c>
      <c r="S13" s="101" t="s">
        <v>7</v>
      </c>
      <c r="T13" s="101" t="s">
        <v>7</v>
      </c>
      <c r="U13" s="7" t="s">
        <v>5</v>
      </c>
      <c r="V13" s="7" t="s">
        <v>5</v>
      </c>
      <c r="W13" s="7" t="s">
        <v>5</v>
      </c>
      <c r="X13" s="7" t="s">
        <v>5</v>
      </c>
      <c r="Y13" s="7" t="s">
        <v>5</v>
      </c>
      <c r="Z13" s="101" t="s">
        <v>7</v>
      </c>
      <c r="AA13" s="101" t="s">
        <v>7</v>
      </c>
      <c r="AB13" s="7" t="s">
        <v>5</v>
      </c>
      <c r="AC13" s="7" t="s">
        <v>5</v>
      </c>
      <c r="AD13" s="7" t="s">
        <v>5</v>
      </c>
      <c r="AE13" s="7"/>
      <c r="AF13" s="7"/>
      <c r="AG13" s="7"/>
      <c r="AH13" s="126" t="s">
        <v>21</v>
      </c>
      <c r="AI13" s="124"/>
      <c r="AJ13" s="124"/>
      <c r="AK13" s="124"/>
      <c r="AL13" s="124">
        <f t="shared" si="0"/>
        <v>19</v>
      </c>
      <c r="AM13" s="124">
        <f t="shared" si="1"/>
        <v>0</v>
      </c>
      <c r="AN13" s="124">
        <f t="shared" si="2"/>
        <v>9</v>
      </c>
      <c r="AO13" s="95">
        <f t="shared" si="3"/>
        <v>152</v>
      </c>
      <c r="AP13" s="95">
        <f t="shared" si="4"/>
        <v>0</v>
      </c>
      <c r="AQ13" s="95">
        <f t="shared" si="5"/>
        <v>152</v>
      </c>
      <c r="AR13" s="95">
        <f t="shared" si="6"/>
        <v>5.0666666666666664</v>
      </c>
      <c r="AS13" s="95">
        <f t="shared" si="7"/>
        <v>4.903225806451613</v>
      </c>
      <c r="AT13" s="95"/>
    </row>
    <row r="14" spans="1:46" ht="18.75" x14ac:dyDescent="0.25">
      <c r="A14" s="170">
        <v>10</v>
      </c>
      <c r="B14" s="171" t="s">
        <v>22</v>
      </c>
      <c r="C14" s="7" t="s">
        <v>5</v>
      </c>
      <c r="D14" s="7" t="s">
        <v>5</v>
      </c>
      <c r="E14" s="101" t="s">
        <v>7</v>
      </c>
      <c r="F14" s="101" t="s">
        <v>7</v>
      </c>
      <c r="G14" s="7" t="s">
        <v>5</v>
      </c>
      <c r="H14" s="7" t="s">
        <v>5</v>
      </c>
      <c r="I14" s="7" t="s">
        <v>5</v>
      </c>
      <c r="J14" s="7" t="s">
        <v>5</v>
      </c>
      <c r="K14" s="7" t="s">
        <v>5</v>
      </c>
      <c r="L14" s="101" t="s">
        <v>7</v>
      </c>
      <c r="M14" s="101" t="s">
        <v>7</v>
      </c>
      <c r="N14" s="7" t="s">
        <v>5</v>
      </c>
      <c r="O14" s="7" t="s">
        <v>5</v>
      </c>
      <c r="P14" s="7" t="s">
        <v>5</v>
      </c>
      <c r="Q14" s="7" t="s">
        <v>5</v>
      </c>
      <c r="R14" s="101" t="s">
        <v>7</v>
      </c>
      <c r="S14" s="101" t="s">
        <v>7</v>
      </c>
      <c r="T14" s="101" t="s">
        <v>7</v>
      </c>
      <c r="U14" s="7" t="s">
        <v>5</v>
      </c>
      <c r="V14" s="7" t="s">
        <v>5</v>
      </c>
      <c r="W14" s="7" t="s">
        <v>5</v>
      </c>
      <c r="X14" s="7" t="s">
        <v>5</v>
      </c>
      <c r="Y14" s="7" t="s">
        <v>5</v>
      </c>
      <c r="Z14" s="101" t="s">
        <v>7</v>
      </c>
      <c r="AA14" s="101" t="s">
        <v>7</v>
      </c>
      <c r="AB14" s="7" t="s">
        <v>5</v>
      </c>
      <c r="AC14" s="7" t="s">
        <v>5</v>
      </c>
      <c r="AD14" s="7" t="s">
        <v>5</v>
      </c>
      <c r="AE14" s="7"/>
      <c r="AF14" s="7"/>
      <c r="AG14" s="7"/>
      <c r="AH14" s="126" t="s">
        <v>21</v>
      </c>
      <c r="AI14" s="124"/>
      <c r="AJ14" s="124"/>
      <c r="AK14" s="124"/>
      <c r="AL14" s="124">
        <f t="shared" si="0"/>
        <v>19</v>
      </c>
      <c r="AM14" s="124">
        <f t="shared" si="1"/>
        <v>0</v>
      </c>
      <c r="AN14" s="124">
        <f t="shared" si="2"/>
        <v>9</v>
      </c>
      <c r="AO14" s="95">
        <f t="shared" si="3"/>
        <v>152</v>
      </c>
      <c r="AP14" s="95">
        <f t="shared" si="4"/>
        <v>0</v>
      </c>
      <c r="AQ14" s="95">
        <f t="shared" si="5"/>
        <v>152</v>
      </c>
      <c r="AR14" s="95"/>
      <c r="AS14" s="95"/>
      <c r="AT14" s="95"/>
    </row>
    <row r="15" spans="1:46" ht="18.75" x14ac:dyDescent="0.25">
      <c r="A15" s="172"/>
      <c r="B15" s="158" t="s">
        <v>23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0"/>
      <c r="Q15" s="141"/>
      <c r="R15" s="141"/>
      <c r="S15" s="141"/>
      <c r="T15" s="141"/>
      <c r="U15" s="141"/>
      <c r="V15" s="141"/>
      <c r="W15" s="15"/>
      <c r="X15" s="15"/>
      <c r="Y15" s="15"/>
      <c r="Z15" s="15"/>
      <c r="AA15" s="15"/>
      <c r="AB15" s="15"/>
      <c r="AC15" s="15"/>
      <c r="AD15" s="141"/>
      <c r="AE15" s="141"/>
      <c r="AF15" s="141"/>
      <c r="AG15" s="141"/>
      <c r="AH15" s="89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</row>
    <row r="16" spans="1:46" ht="18.75" hidden="1" x14ac:dyDescent="0.25">
      <c r="A16" s="14"/>
      <c r="B16" s="42"/>
      <c r="C16" s="149">
        <f t="shared" ref="C16:AF16" si="8">COUNTIF(C$5:C$15,"P")</f>
        <v>6</v>
      </c>
      <c r="D16" s="149">
        <f t="shared" si="8"/>
        <v>6</v>
      </c>
      <c r="E16" s="149">
        <f t="shared" si="8"/>
        <v>3</v>
      </c>
      <c r="F16" s="149">
        <f t="shared" si="8"/>
        <v>2</v>
      </c>
      <c r="G16" s="149">
        <f t="shared" si="8"/>
        <v>6</v>
      </c>
      <c r="H16" s="149">
        <f t="shared" si="8"/>
        <v>6</v>
      </c>
      <c r="I16" s="149">
        <f t="shared" si="8"/>
        <v>6</v>
      </c>
      <c r="J16" s="149">
        <f t="shared" si="8"/>
        <v>6</v>
      </c>
      <c r="K16" s="149">
        <f t="shared" si="8"/>
        <v>5</v>
      </c>
      <c r="L16" s="149">
        <f t="shared" si="8"/>
        <v>3</v>
      </c>
      <c r="M16" s="149">
        <f t="shared" si="8"/>
        <v>2</v>
      </c>
      <c r="N16" s="149">
        <f t="shared" si="8"/>
        <v>6</v>
      </c>
      <c r="O16" s="149">
        <f t="shared" si="8"/>
        <v>6</v>
      </c>
      <c r="P16" s="149">
        <f t="shared" si="8"/>
        <v>6</v>
      </c>
      <c r="Q16" s="149">
        <f t="shared" si="8"/>
        <v>6</v>
      </c>
      <c r="R16" s="149">
        <f t="shared" si="8"/>
        <v>3</v>
      </c>
      <c r="S16" s="149">
        <f t="shared" si="8"/>
        <v>3</v>
      </c>
      <c r="T16" s="149">
        <f t="shared" si="8"/>
        <v>2</v>
      </c>
      <c r="U16" s="149">
        <f t="shared" si="8"/>
        <v>6</v>
      </c>
      <c r="V16" s="149">
        <f t="shared" si="8"/>
        <v>6</v>
      </c>
      <c r="W16" s="149">
        <f t="shared" si="8"/>
        <v>6</v>
      </c>
      <c r="X16" s="149">
        <f t="shared" si="8"/>
        <v>6</v>
      </c>
      <c r="Y16" s="149">
        <f t="shared" si="8"/>
        <v>6</v>
      </c>
      <c r="Z16" s="149">
        <f t="shared" si="8"/>
        <v>3</v>
      </c>
      <c r="AA16" s="149">
        <f t="shared" si="8"/>
        <v>2</v>
      </c>
      <c r="AB16" s="149">
        <f t="shared" si="8"/>
        <v>7</v>
      </c>
      <c r="AC16" s="149">
        <f t="shared" si="8"/>
        <v>6</v>
      </c>
      <c r="AD16" s="149">
        <f t="shared" si="8"/>
        <v>7</v>
      </c>
      <c r="AE16" s="149">
        <f t="shared" si="8"/>
        <v>0</v>
      </c>
      <c r="AF16" s="149">
        <f t="shared" si="8"/>
        <v>0</v>
      </c>
      <c r="AG16" s="15">
        <f>COUNTIF(AG$5:AG$14,"P")</f>
        <v>0</v>
      </c>
      <c r="AH16" s="87" t="s">
        <v>5</v>
      </c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</row>
    <row r="17" spans="1:46" ht="18.75" hidden="1" x14ac:dyDescent="0.25">
      <c r="A17" s="14"/>
      <c r="B17" s="42"/>
      <c r="C17" s="149">
        <f t="shared" ref="C17:AF17" si="9">COUNTIF(C$5:C$15,"S")</f>
        <v>1</v>
      </c>
      <c r="D17" s="149">
        <f t="shared" si="9"/>
        <v>1</v>
      </c>
      <c r="E17" s="149">
        <f t="shared" si="9"/>
        <v>1</v>
      </c>
      <c r="F17" s="149">
        <f t="shared" si="9"/>
        <v>1</v>
      </c>
      <c r="G17" s="149">
        <f t="shared" si="9"/>
        <v>1</v>
      </c>
      <c r="H17" s="149">
        <f t="shared" si="9"/>
        <v>1</v>
      </c>
      <c r="I17" s="149">
        <f t="shared" si="9"/>
        <v>1</v>
      </c>
      <c r="J17" s="149">
        <f t="shared" si="9"/>
        <v>1</v>
      </c>
      <c r="K17" s="149">
        <f t="shared" si="9"/>
        <v>1</v>
      </c>
      <c r="L17" s="149">
        <f t="shared" si="9"/>
        <v>1</v>
      </c>
      <c r="M17" s="149">
        <f t="shared" si="9"/>
        <v>1</v>
      </c>
      <c r="N17" s="149">
        <f t="shared" si="9"/>
        <v>1</v>
      </c>
      <c r="O17" s="149">
        <f t="shared" si="9"/>
        <v>1</v>
      </c>
      <c r="P17" s="149">
        <f t="shared" si="9"/>
        <v>1</v>
      </c>
      <c r="Q17" s="149">
        <f t="shared" si="9"/>
        <v>1</v>
      </c>
      <c r="R17" s="149">
        <f t="shared" si="9"/>
        <v>1</v>
      </c>
      <c r="S17" s="149">
        <f t="shared" si="9"/>
        <v>1</v>
      </c>
      <c r="T17" s="149">
        <f t="shared" si="9"/>
        <v>1</v>
      </c>
      <c r="U17" s="149">
        <f t="shared" si="9"/>
        <v>1</v>
      </c>
      <c r="V17" s="149">
        <f t="shared" si="9"/>
        <v>1</v>
      </c>
      <c r="W17" s="149">
        <f t="shared" si="9"/>
        <v>1</v>
      </c>
      <c r="X17" s="149">
        <f t="shared" si="9"/>
        <v>1</v>
      </c>
      <c r="Y17" s="149">
        <f t="shared" si="9"/>
        <v>1</v>
      </c>
      <c r="Z17" s="149">
        <f t="shared" si="9"/>
        <v>1</v>
      </c>
      <c r="AA17" s="149">
        <f t="shared" si="9"/>
        <v>1</v>
      </c>
      <c r="AB17" s="149">
        <f t="shared" si="9"/>
        <v>1</v>
      </c>
      <c r="AC17" s="149">
        <f t="shared" si="9"/>
        <v>1</v>
      </c>
      <c r="AD17" s="149">
        <f t="shared" si="9"/>
        <v>1</v>
      </c>
      <c r="AE17" s="149">
        <f t="shared" si="9"/>
        <v>0</v>
      </c>
      <c r="AF17" s="149">
        <f t="shared" si="9"/>
        <v>0</v>
      </c>
      <c r="AG17" s="15">
        <f>COUNTIF(AG$5:AG$11,"S")</f>
        <v>0</v>
      </c>
      <c r="AH17" s="88" t="s">
        <v>6</v>
      </c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</row>
    <row r="18" spans="1:46" ht="18.75" hidden="1" x14ac:dyDescent="0.25">
      <c r="A18" s="14"/>
      <c r="B18" s="42"/>
      <c r="C18" s="149">
        <f t="shared" ref="C18:AF18" si="10">COUNTIF(C$5:C$15,"L")</f>
        <v>2</v>
      </c>
      <c r="D18" s="149">
        <f t="shared" si="10"/>
        <v>2</v>
      </c>
      <c r="E18" s="149">
        <f t="shared" si="10"/>
        <v>5</v>
      </c>
      <c r="F18" s="149">
        <f t="shared" si="10"/>
        <v>6</v>
      </c>
      <c r="G18" s="149">
        <f t="shared" si="10"/>
        <v>1</v>
      </c>
      <c r="H18" s="149">
        <f t="shared" si="10"/>
        <v>1</v>
      </c>
      <c r="I18" s="149">
        <f t="shared" si="10"/>
        <v>1</v>
      </c>
      <c r="J18" s="149">
        <f t="shared" si="10"/>
        <v>1</v>
      </c>
      <c r="K18" s="149">
        <f t="shared" si="10"/>
        <v>2</v>
      </c>
      <c r="L18" s="149">
        <f t="shared" si="10"/>
        <v>5</v>
      </c>
      <c r="M18" s="149">
        <f t="shared" si="10"/>
        <v>6</v>
      </c>
      <c r="N18" s="149">
        <f t="shared" si="10"/>
        <v>2</v>
      </c>
      <c r="O18" s="149">
        <f t="shared" si="10"/>
        <v>2</v>
      </c>
      <c r="P18" s="149">
        <f t="shared" si="10"/>
        <v>2</v>
      </c>
      <c r="Q18" s="149">
        <f t="shared" si="10"/>
        <v>2</v>
      </c>
      <c r="R18" s="149">
        <f t="shared" si="10"/>
        <v>5</v>
      </c>
      <c r="S18" s="149">
        <f t="shared" si="10"/>
        <v>5</v>
      </c>
      <c r="T18" s="149">
        <f t="shared" si="10"/>
        <v>6</v>
      </c>
      <c r="U18" s="148">
        <f t="shared" si="10"/>
        <v>2</v>
      </c>
      <c r="V18" s="148">
        <f t="shared" si="10"/>
        <v>2</v>
      </c>
      <c r="W18" s="148">
        <f t="shared" si="10"/>
        <v>2</v>
      </c>
      <c r="X18" s="148">
        <f t="shared" si="10"/>
        <v>2</v>
      </c>
      <c r="Y18" s="148">
        <f t="shared" si="10"/>
        <v>2</v>
      </c>
      <c r="Z18" s="148">
        <f t="shared" si="10"/>
        <v>5</v>
      </c>
      <c r="AA18" s="148">
        <f t="shared" si="10"/>
        <v>6</v>
      </c>
      <c r="AB18" s="148">
        <f t="shared" si="10"/>
        <v>1</v>
      </c>
      <c r="AC18" s="148">
        <f t="shared" si="10"/>
        <v>2</v>
      </c>
      <c r="AD18" s="148">
        <f t="shared" si="10"/>
        <v>1</v>
      </c>
      <c r="AE18" s="148">
        <f t="shared" si="10"/>
        <v>0</v>
      </c>
      <c r="AF18" s="148">
        <f t="shared" si="10"/>
        <v>0</v>
      </c>
      <c r="AG18" s="16">
        <f t="shared" ref="AG18" si="11">COUNTIF(AG$5:AG$11,"L")</f>
        <v>0</v>
      </c>
      <c r="AH18" s="88" t="s">
        <v>7</v>
      </c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</row>
    <row r="19" spans="1:46" ht="19.5" x14ac:dyDescent="0.25">
      <c r="A19" s="17"/>
      <c r="B19" s="159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54"/>
      <c r="Z19" s="55"/>
      <c r="AA19" s="49"/>
      <c r="AB19" s="49"/>
      <c r="AC19" s="49"/>
      <c r="AD19" s="49"/>
      <c r="AE19" s="49"/>
      <c r="AF19" s="49"/>
      <c r="AG19" s="49"/>
      <c r="AH19" s="4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</row>
    <row r="20" spans="1:46" ht="18.75" x14ac:dyDescent="0.25">
      <c r="A20" s="18"/>
      <c r="B20" s="160" t="s">
        <v>24</v>
      </c>
      <c r="C20" s="20"/>
      <c r="D20" s="20"/>
      <c r="E20" s="18"/>
      <c r="F20" s="18"/>
      <c r="G20" s="18"/>
      <c r="H20" s="18"/>
      <c r="I20" s="41"/>
      <c r="J20" s="18"/>
      <c r="K20" s="18"/>
      <c r="L20" s="18"/>
      <c r="M20" s="18"/>
      <c r="N20" s="18"/>
      <c r="O20" s="18"/>
      <c r="P20" s="49"/>
      <c r="Q20" s="49"/>
      <c r="R20" s="49"/>
      <c r="S20" s="22"/>
      <c r="T20" s="18"/>
      <c r="U20" s="49"/>
      <c r="V20" s="49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4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</row>
    <row r="21" spans="1:46" ht="18.75" x14ac:dyDescent="0.25">
      <c r="A21" s="18"/>
      <c r="B21" s="161" t="s">
        <v>25</v>
      </c>
      <c r="C21" s="22"/>
      <c r="D21" s="22"/>
      <c r="E21" s="22"/>
      <c r="F21" s="22"/>
      <c r="G21" s="22"/>
      <c r="H21" s="22"/>
      <c r="I21" s="42"/>
      <c r="J21" s="22"/>
      <c r="K21" s="22"/>
      <c r="L21" s="22"/>
      <c r="M21" s="22"/>
      <c r="N21" s="22"/>
      <c r="O21" s="22"/>
      <c r="P21" s="49"/>
      <c r="Q21" s="49"/>
      <c r="R21" s="49"/>
      <c r="S21" s="22"/>
      <c r="T21" s="22"/>
      <c r="U21" s="49"/>
      <c r="V21" s="49"/>
      <c r="W21" s="22"/>
      <c r="X21" s="56"/>
      <c r="Y21" s="22"/>
      <c r="Z21" s="22"/>
      <c r="AA21" s="22"/>
      <c r="AB21" s="22"/>
      <c r="AC21" s="22"/>
      <c r="AD21" s="49"/>
      <c r="AE21" s="49"/>
      <c r="AF21" s="49"/>
      <c r="AG21" s="49"/>
      <c r="AH21" s="4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</row>
    <row r="22" spans="1:46" ht="15.75" x14ac:dyDescent="0.25">
      <c r="A22" s="18"/>
      <c r="B22" s="59" t="s">
        <v>26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4"/>
      <c r="Q22" s="4"/>
      <c r="R22" s="4"/>
      <c r="S22" s="22"/>
      <c r="T22" s="22"/>
      <c r="U22" s="4"/>
      <c r="V22" s="4"/>
      <c r="W22" s="57"/>
      <c r="X22" s="58"/>
      <c r="Y22" s="57"/>
      <c r="Z22" s="57"/>
      <c r="AA22" s="57"/>
      <c r="AB22" s="57"/>
      <c r="AC22" s="4"/>
      <c r="AD22" s="4"/>
      <c r="AE22" s="4"/>
      <c r="AF22" s="4"/>
      <c r="AG22" s="4"/>
      <c r="AH22" s="4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</row>
    <row r="23" spans="1:46" ht="15.75" x14ac:dyDescent="0.25">
      <c r="A23" s="18"/>
      <c r="B23" s="61" t="s">
        <v>27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4"/>
      <c r="Q23" s="4"/>
      <c r="R23" s="4"/>
      <c r="S23" s="22"/>
      <c r="T23" s="22"/>
      <c r="U23" s="4"/>
      <c r="V23" s="4"/>
      <c r="W23" s="59"/>
      <c r="X23" s="59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</row>
    <row r="24" spans="1:46" ht="15.75" x14ac:dyDescent="0.25">
      <c r="A24" s="18"/>
      <c r="B24" s="61" t="s">
        <v>28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4"/>
      <c r="Q24" s="4"/>
      <c r="R24" s="4"/>
      <c r="S24" s="22"/>
      <c r="T24" s="22"/>
      <c r="U24" s="4"/>
      <c r="V24" s="4"/>
      <c r="W24" s="59"/>
      <c r="X24" s="59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</row>
    <row r="25" spans="1:46" ht="15.75" x14ac:dyDescent="0.25">
      <c r="A25" s="18"/>
      <c r="B25" s="162" t="s">
        <v>29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4"/>
      <c r="Q25" s="4"/>
      <c r="R25" s="4"/>
      <c r="S25" s="22"/>
      <c r="T25" s="22"/>
      <c r="U25" s="4"/>
      <c r="V25" s="4"/>
      <c r="W25" s="59"/>
      <c r="X25" s="59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</row>
    <row r="26" spans="1:46" ht="15.75" x14ac:dyDescent="0.25">
      <c r="A26" s="18"/>
      <c r="B26" s="162" t="s">
        <v>30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4"/>
      <c r="Q26" s="4"/>
      <c r="R26" s="4"/>
      <c r="S26" s="22"/>
      <c r="T26" s="22"/>
      <c r="U26" s="4"/>
      <c r="V26" s="4"/>
      <c r="W26" s="59"/>
      <c r="X26" s="59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</row>
    <row r="27" spans="1:46" ht="15.75" x14ac:dyDescent="0.25">
      <c r="A27" s="18"/>
      <c r="B27" s="162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4"/>
      <c r="Q27" s="4"/>
      <c r="R27" s="4"/>
      <c r="S27" s="22"/>
      <c r="T27" s="22"/>
      <c r="U27" s="4"/>
      <c r="V27" s="4"/>
      <c r="W27" s="59"/>
      <c r="X27" s="59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</row>
    <row r="28" spans="1:46" ht="15.75" x14ac:dyDescent="0.25">
      <c r="A28" s="18"/>
      <c r="B28" s="162" t="s">
        <v>32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4"/>
      <c r="Q28" s="4"/>
      <c r="R28" s="4"/>
      <c r="S28" s="22"/>
      <c r="T28" s="22"/>
      <c r="U28" s="4"/>
      <c r="V28" s="4"/>
      <c r="W28" s="59"/>
      <c r="X28" s="59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</row>
    <row r="29" spans="1:46" ht="15.75" x14ac:dyDescent="0.25">
      <c r="A29" s="18"/>
      <c r="B29" s="162" t="s">
        <v>33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4"/>
      <c r="Q29" s="4"/>
      <c r="R29" s="4"/>
      <c r="S29" s="22"/>
      <c r="T29" s="22"/>
      <c r="U29" s="4"/>
      <c r="V29" s="4"/>
      <c r="W29" s="59"/>
      <c r="X29" s="59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</row>
    <row r="30" spans="1:46" ht="19.5" x14ac:dyDescent="0.25">
      <c r="A30" s="18"/>
      <c r="B30" s="163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4"/>
      <c r="Q30" s="4"/>
      <c r="R30" s="4"/>
      <c r="S30" s="22"/>
      <c r="T30" s="18"/>
      <c r="U30" s="4"/>
      <c r="V30" s="4"/>
      <c r="W30" s="59"/>
      <c r="X30" s="59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</row>
    <row r="31" spans="1:46" ht="15.75" x14ac:dyDescent="0.25">
      <c r="A31" s="27"/>
      <c r="B31" s="27" t="s">
        <v>34</v>
      </c>
      <c r="C31" s="27"/>
      <c r="D31" s="27"/>
      <c r="E31" s="27"/>
      <c r="F31" s="27"/>
      <c r="G31" s="27"/>
      <c r="H31" s="27"/>
      <c r="I31" s="27"/>
      <c r="J31" s="27"/>
      <c r="K31" s="27"/>
      <c r="L31" s="43"/>
      <c r="M31" s="44"/>
      <c r="N31" s="45"/>
      <c r="O31" s="50"/>
      <c r="P31" s="50"/>
      <c r="Q31" s="50"/>
      <c r="R31" s="50"/>
      <c r="S31" s="50"/>
      <c r="T31" s="46"/>
      <c r="U31" s="29"/>
      <c r="V31" s="29" t="s">
        <v>43</v>
      </c>
      <c r="W31" s="32"/>
      <c r="X31" s="32"/>
      <c r="Y31" s="32"/>
      <c r="Z31" s="46"/>
      <c r="AA31" s="46"/>
      <c r="AB31" s="46"/>
      <c r="AC31" s="46"/>
      <c r="AD31" s="46"/>
      <c r="AE31" s="46"/>
      <c r="AF31" s="46"/>
      <c r="AG31" s="46"/>
      <c r="AH31" s="46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</row>
    <row r="32" spans="1:46" ht="18.75" x14ac:dyDescent="0.25">
      <c r="A32" s="29"/>
      <c r="B32" s="164" t="s">
        <v>36</v>
      </c>
      <c r="C32" s="31"/>
      <c r="D32" s="31"/>
      <c r="E32" s="32"/>
      <c r="F32" s="29"/>
      <c r="G32" s="46"/>
      <c r="H32" s="29"/>
      <c r="I32" s="32"/>
      <c r="J32" s="32"/>
      <c r="K32" s="31"/>
      <c r="L32" s="43"/>
      <c r="M32" s="44"/>
      <c r="N32" s="47"/>
      <c r="O32" s="32"/>
      <c r="P32" s="46"/>
      <c r="Q32" s="46"/>
      <c r="R32" s="46"/>
      <c r="S32" s="46"/>
      <c r="T32" s="46"/>
      <c r="U32" s="46"/>
      <c r="V32" s="31" t="s">
        <v>37</v>
      </c>
      <c r="W32" s="32"/>
      <c r="X32" s="32"/>
      <c r="Y32" s="32"/>
      <c r="Z32" s="46"/>
      <c r="AA32" s="46"/>
      <c r="AB32" s="46"/>
      <c r="AC32" s="46"/>
      <c r="AD32" s="46"/>
      <c r="AE32" s="46"/>
      <c r="AF32" s="46"/>
      <c r="AG32" s="46"/>
      <c r="AH32" s="46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</row>
    <row r="33" spans="1:46" ht="18.75" x14ac:dyDescent="0.25">
      <c r="A33" s="27"/>
      <c r="B33" s="164"/>
      <c r="C33" s="31"/>
      <c r="D33" s="31"/>
      <c r="E33" s="29"/>
      <c r="F33" s="29"/>
      <c r="G33" s="46"/>
      <c r="H33" s="29"/>
      <c r="I33" s="32"/>
      <c r="J33" s="32"/>
      <c r="K33" s="31"/>
      <c r="L33" s="43"/>
      <c r="M33" s="44"/>
      <c r="N33" s="47"/>
      <c r="O33" s="31"/>
      <c r="P33" s="51"/>
      <c r="Q33" s="51"/>
      <c r="R33" s="51"/>
      <c r="S33" s="46"/>
      <c r="T33" s="46"/>
      <c r="U33" s="46"/>
      <c r="V33" s="31"/>
      <c r="W33" s="32"/>
      <c r="X33" s="32"/>
      <c r="Y33" s="32"/>
      <c r="Z33" s="46"/>
      <c r="AA33" s="46"/>
      <c r="AB33" s="46"/>
      <c r="AC33" s="46"/>
      <c r="AD33" s="46"/>
      <c r="AE33" s="46"/>
      <c r="AF33" s="46"/>
      <c r="AG33" s="46"/>
      <c r="AH33" s="46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</row>
    <row r="34" spans="1:46" ht="18.75" x14ac:dyDescent="0.25">
      <c r="A34" s="33"/>
      <c r="B34" s="164"/>
      <c r="C34" s="31"/>
      <c r="D34" s="31"/>
      <c r="E34" s="29"/>
      <c r="F34" s="29"/>
      <c r="G34" s="46"/>
      <c r="H34" s="29"/>
      <c r="I34" s="32"/>
      <c r="J34" s="32"/>
      <c r="K34" s="31"/>
      <c r="L34" s="43"/>
      <c r="M34" s="44"/>
      <c r="N34" s="47"/>
      <c r="O34" s="31"/>
      <c r="P34" s="51"/>
      <c r="Q34" s="51"/>
      <c r="R34" s="51"/>
      <c r="S34" s="46"/>
      <c r="T34" s="46"/>
      <c r="U34" s="46"/>
      <c r="V34" s="29"/>
      <c r="W34" s="32"/>
      <c r="X34" s="32"/>
      <c r="Y34" s="32"/>
      <c r="Z34" s="46"/>
      <c r="AA34" s="46"/>
      <c r="AB34" s="46"/>
      <c r="AC34" s="46"/>
      <c r="AD34" s="46"/>
      <c r="AE34" s="46"/>
      <c r="AF34" s="46"/>
      <c r="AG34" s="46"/>
      <c r="AH34" s="46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</row>
    <row r="35" spans="1:46" ht="19.5" x14ac:dyDescent="0.3">
      <c r="A35" s="34"/>
      <c r="B35" s="165"/>
      <c r="C35" s="31"/>
      <c r="D35" s="31"/>
      <c r="E35" s="31"/>
      <c r="F35" s="29"/>
      <c r="G35" s="46"/>
      <c r="H35" s="29"/>
      <c r="I35" s="32"/>
      <c r="J35" s="32"/>
      <c r="K35" s="32"/>
      <c r="L35" s="29"/>
      <c r="M35" s="46"/>
      <c r="N35" s="46"/>
      <c r="O35" s="31"/>
      <c r="P35" s="51"/>
      <c r="Q35" s="51"/>
      <c r="R35" s="51"/>
      <c r="S35" s="46"/>
      <c r="T35" s="46"/>
      <c r="U35" s="46"/>
      <c r="V35" s="52"/>
      <c r="W35" s="32"/>
      <c r="X35" s="32"/>
      <c r="Y35" s="32"/>
      <c r="Z35" s="46"/>
      <c r="AA35" s="46"/>
      <c r="AB35" s="46"/>
      <c r="AC35" s="46"/>
      <c r="AD35" s="46"/>
      <c r="AE35" s="46"/>
      <c r="AF35" s="46"/>
      <c r="AG35" s="46"/>
      <c r="AH35" s="46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</row>
    <row r="36" spans="1:46" ht="15.75" x14ac:dyDescent="0.25">
      <c r="A36" s="34"/>
      <c r="B36" s="52" t="s">
        <v>38</v>
      </c>
      <c r="C36" s="32"/>
      <c r="D36" s="32"/>
      <c r="E36" s="29"/>
      <c r="F36" s="34"/>
      <c r="G36" s="46"/>
      <c r="H36" s="34"/>
      <c r="I36" s="32"/>
      <c r="J36" s="32"/>
      <c r="K36" s="32"/>
      <c r="L36" s="29"/>
      <c r="M36" s="46"/>
      <c r="N36" s="46"/>
      <c r="O36" s="32"/>
      <c r="P36" s="46"/>
      <c r="Q36" s="46"/>
      <c r="R36" s="51"/>
      <c r="S36" s="46"/>
      <c r="T36" s="46"/>
      <c r="U36" s="46"/>
      <c r="V36" s="52" t="s">
        <v>39</v>
      </c>
      <c r="W36" s="32"/>
      <c r="X36" s="32"/>
      <c r="Y36" s="60"/>
      <c r="Z36" s="46"/>
      <c r="AA36" s="46"/>
      <c r="AB36" s="46"/>
      <c r="AC36" s="46"/>
      <c r="AD36" s="46"/>
      <c r="AE36" s="46"/>
      <c r="AF36" s="46"/>
      <c r="AG36" s="46"/>
      <c r="AH36" s="46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</row>
    <row r="37" spans="1:46" ht="15.75" x14ac:dyDescent="0.25">
      <c r="A37" s="31"/>
      <c r="B37" s="31" t="s">
        <v>40</v>
      </c>
      <c r="C37" s="32"/>
      <c r="D37" s="32"/>
      <c r="E37" s="32"/>
      <c r="F37" s="31"/>
      <c r="G37" s="32"/>
      <c r="H37" s="31"/>
      <c r="I37" s="32"/>
      <c r="J37" s="32"/>
      <c r="K37" s="32"/>
      <c r="L37" s="32"/>
      <c r="M37" s="31"/>
      <c r="N37" s="33"/>
      <c r="O37" s="32"/>
      <c r="P37" s="32"/>
      <c r="Q37" s="32"/>
      <c r="R37" s="46"/>
      <c r="S37" s="46"/>
      <c r="T37" s="46"/>
      <c r="U37" s="46"/>
      <c r="V37" s="31" t="s">
        <v>41</v>
      </c>
      <c r="W37" s="32"/>
      <c r="X37" s="32"/>
      <c r="Y37" s="32"/>
      <c r="Z37" s="46"/>
      <c r="AA37" s="46"/>
      <c r="AB37" s="46"/>
      <c r="AC37" s="46"/>
      <c r="AD37" s="46"/>
      <c r="AE37" s="46"/>
      <c r="AF37" s="46"/>
      <c r="AG37" s="46"/>
      <c r="AH37" s="46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</row>
    <row r="38" spans="1:46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</row>
  </sheetData>
  <mergeCells count="2">
    <mergeCell ref="A1:AH1"/>
    <mergeCell ref="A2:AH2"/>
  </mergeCells>
  <printOptions horizontalCentered="1"/>
  <pageMargins left="0" right="0" top="0.74803149606299202" bottom="0.74803149606299202" header="0.31496062992126" footer="0.31496062992126"/>
  <pageSetup paperSize="9" scale="82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AS45"/>
  <sheetViews>
    <sheetView showGridLines="0" showRowColHeaders="0" zoomScale="85" zoomScaleNormal="85" workbookViewId="0">
      <selection activeCell="AG8" sqref="AG8"/>
    </sheetView>
  </sheetViews>
  <sheetFormatPr defaultColWidth="9" defaultRowHeight="15" x14ac:dyDescent="0.25"/>
  <cols>
    <col min="1" max="1" width="4.5703125" customWidth="1"/>
    <col min="2" max="2" width="36.140625" style="105" customWidth="1"/>
    <col min="3" max="30" width="4" customWidth="1"/>
    <col min="31" max="31" width="3.85546875" customWidth="1"/>
    <col min="32" max="32" width="4.7109375" customWidth="1"/>
    <col min="33" max="33" width="4.28515625" customWidth="1"/>
    <col min="34" max="34" width="16.140625" customWidth="1"/>
    <col min="35" max="35" width="3.85546875" customWidth="1"/>
    <col min="36" max="36" width="3.42578125" customWidth="1"/>
    <col min="37" max="37" width="3.140625" customWidth="1"/>
    <col min="38" max="38" width="4.42578125" customWidth="1"/>
    <col min="39" max="39" width="5.140625" hidden="1" customWidth="1"/>
    <col min="40" max="40" width="3.5703125" style="3" customWidth="1"/>
    <col min="41" max="41" width="4" customWidth="1"/>
    <col min="42" max="42" width="11.5703125" customWidth="1"/>
  </cols>
  <sheetData>
    <row r="1" spans="1:45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61"/>
      <c r="AJ1" s="61"/>
      <c r="AK1" s="61"/>
      <c r="AL1" s="61"/>
      <c r="AM1" s="61"/>
      <c r="AN1" s="62"/>
      <c r="AO1" s="61"/>
      <c r="AP1" s="61"/>
      <c r="AQ1" s="61"/>
      <c r="AR1" s="61"/>
      <c r="AS1" s="61"/>
    </row>
    <row r="2" spans="1:45" ht="20.25" x14ac:dyDescent="0.25">
      <c r="A2" s="318" t="s">
        <v>91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61"/>
      <c r="AJ2" s="61"/>
      <c r="AK2" s="61"/>
      <c r="AL2" s="61"/>
      <c r="AM2" s="61"/>
      <c r="AN2" s="62"/>
      <c r="AO2" s="61"/>
      <c r="AP2" s="61"/>
      <c r="AQ2" s="61"/>
      <c r="AR2" s="61"/>
      <c r="AS2" s="61"/>
    </row>
    <row r="3" spans="1:45" ht="23.25" x14ac:dyDescent="0.25">
      <c r="A3" s="4"/>
      <c r="B3" s="130"/>
      <c r="C3" s="5"/>
      <c r="D3" s="5"/>
      <c r="E3" s="131"/>
      <c r="F3" s="5"/>
      <c r="G3" s="131"/>
      <c r="H3" s="5"/>
      <c r="I3" s="5"/>
      <c r="J3" s="5"/>
      <c r="K3" s="5"/>
      <c r="L3" s="137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/>
      <c r="AA3" s="4"/>
      <c r="AB3" s="4"/>
      <c r="AC3" s="4"/>
      <c r="AD3" s="4"/>
      <c r="AE3" s="4"/>
      <c r="AF3" s="4"/>
      <c r="AG3" s="4"/>
      <c r="AH3" s="4"/>
      <c r="AI3" s="63"/>
      <c r="AJ3" s="63"/>
      <c r="AK3" s="63"/>
      <c r="AL3" s="63"/>
      <c r="AM3" s="63"/>
      <c r="AN3" s="64"/>
      <c r="AO3" s="63"/>
      <c r="AP3" s="63"/>
      <c r="AQ3" s="63"/>
      <c r="AR3" s="63"/>
      <c r="AS3" s="63"/>
    </row>
    <row r="4" spans="1:45" ht="18.75" x14ac:dyDescent="0.25">
      <c r="A4" s="132" t="s">
        <v>2</v>
      </c>
      <c r="B4" s="133" t="s">
        <v>3</v>
      </c>
      <c r="C4" s="7">
        <v>1</v>
      </c>
      <c r="D4" s="7">
        <v>2</v>
      </c>
      <c r="E4" s="7">
        <v>3</v>
      </c>
      <c r="F4" s="7">
        <v>4</v>
      </c>
      <c r="G4" s="7">
        <v>5</v>
      </c>
      <c r="H4" s="97">
        <v>6</v>
      </c>
      <c r="I4" s="9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97">
        <v>13</v>
      </c>
      <c r="P4" s="9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97">
        <v>20</v>
      </c>
      <c r="W4" s="97">
        <v>21</v>
      </c>
      <c r="X4" s="7">
        <v>22</v>
      </c>
      <c r="Y4" s="7">
        <v>23</v>
      </c>
      <c r="Z4" s="7">
        <v>24</v>
      </c>
      <c r="AA4" s="7">
        <v>25</v>
      </c>
      <c r="AB4" s="7">
        <v>26</v>
      </c>
      <c r="AC4" s="97">
        <v>27</v>
      </c>
      <c r="AD4" s="97">
        <v>28</v>
      </c>
      <c r="AE4" s="7">
        <v>29</v>
      </c>
      <c r="AF4" s="7">
        <v>30</v>
      </c>
      <c r="AG4" s="7">
        <v>31</v>
      </c>
      <c r="AH4" s="65" t="s">
        <v>4</v>
      </c>
      <c r="AI4" s="120" t="s">
        <v>5</v>
      </c>
      <c r="AJ4" s="121" t="s">
        <v>6</v>
      </c>
      <c r="AK4" s="122" t="s">
        <v>7</v>
      </c>
      <c r="AL4" s="123" t="s">
        <v>89</v>
      </c>
      <c r="AM4" s="124" t="s">
        <v>5</v>
      </c>
      <c r="AN4" s="125" t="s">
        <v>16</v>
      </c>
      <c r="AO4" s="124" t="s">
        <v>6</v>
      </c>
      <c r="AP4" s="124" t="s">
        <v>8</v>
      </c>
      <c r="AQ4" s="124" t="s">
        <v>9</v>
      </c>
      <c r="AR4" s="124" t="s">
        <v>10</v>
      </c>
      <c r="AS4" s="95"/>
    </row>
    <row r="5" spans="1:45" ht="18.75" x14ac:dyDescent="0.25">
      <c r="A5" s="134">
        <v>1</v>
      </c>
      <c r="B5" s="135" t="s">
        <v>66</v>
      </c>
      <c r="C5" s="7" t="s">
        <v>5</v>
      </c>
      <c r="D5" s="7" t="s">
        <v>5</v>
      </c>
      <c r="E5" s="7" t="s">
        <v>7</v>
      </c>
      <c r="F5" s="7" t="s">
        <v>5</v>
      </c>
      <c r="G5" s="7" t="s">
        <v>5</v>
      </c>
      <c r="H5" s="97" t="s">
        <v>5</v>
      </c>
      <c r="I5" s="97" t="s">
        <v>7</v>
      </c>
      <c r="J5" s="7" t="s">
        <v>5</v>
      </c>
      <c r="K5" s="7" t="s">
        <v>5</v>
      </c>
      <c r="L5" s="7" t="s">
        <v>7</v>
      </c>
      <c r="M5" s="7" t="s">
        <v>5</v>
      </c>
      <c r="N5" s="7" t="s">
        <v>5</v>
      </c>
      <c r="O5" s="112" t="s">
        <v>5</v>
      </c>
      <c r="P5" s="97" t="s">
        <v>7</v>
      </c>
      <c r="Q5" s="7" t="s">
        <v>5</v>
      </c>
      <c r="R5" s="7" t="s">
        <v>5</v>
      </c>
      <c r="S5" s="7" t="s">
        <v>7</v>
      </c>
      <c r="T5" s="7" t="s">
        <v>5</v>
      </c>
      <c r="U5" s="7" t="s">
        <v>5</v>
      </c>
      <c r="V5" s="97" t="s">
        <v>5</v>
      </c>
      <c r="W5" s="97" t="s">
        <v>7</v>
      </c>
      <c r="X5" s="7" t="s">
        <v>5</v>
      </c>
      <c r="Y5" s="7" t="s">
        <v>5</v>
      </c>
      <c r="Z5" s="7" t="s">
        <v>7</v>
      </c>
      <c r="AA5" s="7" t="s">
        <v>5</v>
      </c>
      <c r="AB5" s="7" t="s">
        <v>5</v>
      </c>
      <c r="AC5" s="112" t="s">
        <v>5</v>
      </c>
      <c r="AD5" s="97" t="s">
        <v>7</v>
      </c>
      <c r="AE5" s="7" t="s">
        <v>5</v>
      </c>
      <c r="AF5" s="7" t="s">
        <v>5</v>
      </c>
      <c r="AG5" s="7" t="s">
        <v>5</v>
      </c>
      <c r="AH5" s="126" t="s">
        <v>50</v>
      </c>
      <c r="AI5" s="120">
        <f t="shared" ref="AI5:AI21" si="0">COUNTIF($C5:$AG5,"P")</f>
        <v>23</v>
      </c>
      <c r="AJ5" s="121">
        <f t="shared" ref="AJ5:AJ21" si="1">COUNTIF($C5:$AG5,"S")</f>
        <v>0</v>
      </c>
      <c r="AK5" s="122">
        <f t="shared" ref="AK5:AK21" si="2">COUNTIF($C5:$AG5,"L")</f>
        <v>8</v>
      </c>
      <c r="AL5" s="123">
        <f>AI5+AJ5</f>
        <v>23</v>
      </c>
      <c r="AM5" s="95">
        <f t="shared" ref="AM5:AM21" si="3">AI5*8</f>
        <v>184</v>
      </c>
      <c r="AN5" s="125">
        <f>COUNTIF(C5:AG5,"C")</f>
        <v>0</v>
      </c>
      <c r="AO5" s="95">
        <f t="shared" ref="AO5:AO21" si="4">AJ5*7</f>
        <v>0</v>
      </c>
      <c r="AP5" s="95">
        <f>AM5+AO5</f>
        <v>184</v>
      </c>
      <c r="AQ5" s="95">
        <f>AP5/28</f>
        <v>6.5714285714285712</v>
      </c>
      <c r="AR5" s="95">
        <f>AP5/28</f>
        <v>6.5714285714285712</v>
      </c>
      <c r="AS5" s="95">
        <f t="shared" ref="AS5:AS16" si="5">12-AK5</f>
        <v>4</v>
      </c>
    </row>
    <row r="6" spans="1:45" ht="18.75" x14ac:dyDescent="0.25">
      <c r="A6" s="134">
        <v>2</v>
      </c>
      <c r="B6" s="136" t="s">
        <v>67</v>
      </c>
      <c r="C6" s="7" t="s">
        <v>6</v>
      </c>
      <c r="D6" s="7" t="s">
        <v>7</v>
      </c>
      <c r="E6" s="112" t="s">
        <v>5</v>
      </c>
      <c r="F6" s="7" t="s">
        <v>5</v>
      </c>
      <c r="G6" s="7" t="s">
        <v>6</v>
      </c>
      <c r="H6" s="97" t="s">
        <v>7</v>
      </c>
      <c r="I6" s="97" t="s">
        <v>5</v>
      </c>
      <c r="J6" s="7" t="s">
        <v>5</v>
      </c>
      <c r="K6" s="7" t="s">
        <v>6</v>
      </c>
      <c r="L6" s="7" t="s">
        <v>7</v>
      </c>
      <c r="M6" s="7" t="s">
        <v>5</v>
      </c>
      <c r="N6" s="7" t="s">
        <v>5</v>
      </c>
      <c r="O6" s="97" t="s">
        <v>6</v>
      </c>
      <c r="P6" s="97" t="s">
        <v>7</v>
      </c>
      <c r="Q6" s="7" t="s">
        <v>5</v>
      </c>
      <c r="R6" s="7" t="s">
        <v>5</v>
      </c>
      <c r="S6" s="7" t="s">
        <v>6</v>
      </c>
      <c r="T6" s="7" t="s">
        <v>7</v>
      </c>
      <c r="U6" s="7" t="s">
        <v>5</v>
      </c>
      <c r="V6" s="112" t="s">
        <v>5</v>
      </c>
      <c r="W6" s="97" t="s">
        <v>6</v>
      </c>
      <c r="X6" s="7" t="s">
        <v>7</v>
      </c>
      <c r="Y6" s="7" t="s">
        <v>5</v>
      </c>
      <c r="Z6" s="7" t="s">
        <v>5</v>
      </c>
      <c r="AA6" s="7" t="s">
        <v>6</v>
      </c>
      <c r="AB6" s="7" t="s">
        <v>7</v>
      </c>
      <c r="AC6" s="97" t="s">
        <v>5</v>
      </c>
      <c r="AD6" s="97" t="s">
        <v>5</v>
      </c>
      <c r="AE6" s="7" t="s">
        <v>6</v>
      </c>
      <c r="AF6" s="7" t="s">
        <v>7</v>
      </c>
      <c r="AG6" s="7" t="s">
        <v>5</v>
      </c>
      <c r="AH6" s="126" t="s">
        <v>50</v>
      </c>
      <c r="AI6" s="120">
        <f t="shared" si="0"/>
        <v>15</v>
      </c>
      <c r="AJ6" s="121">
        <f t="shared" si="1"/>
        <v>8</v>
      </c>
      <c r="AK6" s="122">
        <f t="shared" si="2"/>
        <v>8</v>
      </c>
      <c r="AL6" s="123">
        <f t="shared" ref="AL6:AL21" si="6">AI6+AJ6</f>
        <v>23</v>
      </c>
      <c r="AM6" s="95">
        <f t="shared" si="3"/>
        <v>120</v>
      </c>
      <c r="AN6" s="125">
        <f t="shared" ref="AN6:AN21" si="7">COUNTIF(C6:AG6,"C")</f>
        <v>0</v>
      </c>
      <c r="AO6" s="95">
        <f t="shared" si="4"/>
        <v>56</v>
      </c>
      <c r="AP6" s="95">
        <f t="shared" ref="AP6:AP21" si="8">AM6+AO6</f>
        <v>176</v>
      </c>
      <c r="AQ6" s="95">
        <f t="shared" ref="AQ6:AQ21" si="9">AP6/30</f>
        <v>5.8666666666666663</v>
      </c>
      <c r="AR6" s="95">
        <f t="shared" ref="AR6:AR21" si="10">AP6/31</f>
        <v>5.67741935483871</v>
      </c>
      <c r="AS6" s="95">
        <f t="shared" si="5"/>
        <v>4</v>
      </c>
    </row>
    <row r="7" spans="1:45" ht="18.75" x14ac:dyDescent="0.25">
      <c r="A7" s="134">
        <v>3</v>
      </c>
      <c r="B7" s="136" t="s">
        <v>68</v>
      </c>
      <c r="C7" s="7" t="s">
        <v>5</v>
      </c>
      <c r="D7" s="7" t="s">
        <v>6</v>
      </c>
      <c r="E7" s="7" t="s">
        <v>7</v>
      </c>
      <c r="F7" s="7" t="s">
        <v>5</v>
      </c>
      <c r="G7" s="7" t="s">
        <v>5</v>
      </c>
      <c r="H7" s="97" t="s">
        <v>6</v>
      </c>
      <c r="I7" s="97" t="s">
        <v>7</v>
      </c>
      <c r="J7" s="7" t="s">
        <v>5</v>
      </c>
      <c r="K7" s="112" t="s">
        <v>5</v>
      </c>
      <c r="L7" s="7" t="s">
        <v>6</v>
      </c>
      <c r="M7" s="7" t="s">
        <v>7</v>
      </c>
      <c r="N7" s="7" t="s">
        <v>5</v>
      </c>
      <c r="O7" s="97" t="s">
        <v>5</v>
      </c>
      <c r="P7" s="97" t="s">
        <v>6</v>
      </c>
      <c r="Q7" s="7" t="s">
        <v>7</v>
      </c>
      <c r="R7" s="7" t="s">
        <v>5</v>
      </c>
      <c r="S7" s="7" t="s">
        <v>5</v>
      </c>
      <c r="T7" s="7" t="s">
        <v>6</v>
      </c>
      <c r="U7" s="7" t="s">
        <v>7</v>
      </c>
      <c r="V7" s="97" t="s">
        <v>5</v>
      </c>
      <c r="W7" s="112" t="s">
        <v>5</v>
      </c>
      <c r="X7" s="7" t="s">
        <v>6</v>
      </c>
      <c r="Y7" s="7" t="s">
        <v>7</v>
      </c>
      <c r="Z7" s="7" t="s">
        <v>5</v>
      </c>
      <c r="AA7" s="7" t="s">
        <v>5</v>
      </c>
      <c r="AB7" s="7" t="s">
        <v>6</v>
      </c>
      <c r="AC7" s="97" t="s">
        <v>7</v>
      </c>
      <c r="AD7" s="97" t="s">
        <v>5</v>
      </c>
      <c r="AE7" s="7" t="s">
        <v>5</v>
      </c>
      <c r="AF7" s="7" t="s">
        <v>6</v>
      </c>
      <c r="AG7" s="7" t="s">
        <v>7</v>
      </c>
      <c r="AH7" s="126" t="s">
        <v>50</v>
      </c>
      <c r="AI7" s="120">
        <f t="shared" si="0"/>
        <v>15</v>
      </c>
      <c r="AJ7" s="121">
        <f t="shared" si="1"/>
        <v>8</v>
      </c>
      <c r="AK7" s="122">
        <f t="shared" si="2"/>
        <v>8</v>
      </c>
      <c r="AL7" s="123">
        <f t="shared" si="6"/>
        <v>23</v>
      </c>
      <c r="AM7" s="95">
        <f t="shared" si="3"/>
        <v>120</v>
      </c>
      <c r="AN7" s="125">
        <f t="shared" si="7"/>
        <v>0</v>
      </c>
      <c r="AO7" s="95">
        <f t="shared" si="4"/>
        <v>56</v>
      </c>
      <c r="AP7" s="95">
        <f t="shared" si="8"/>
        <v>176</v>
      </c>
      <c r="AQ7" s="95">
        <f t="shared" si="9"/>
        <v>5.8666666666666663</v>
      </c>
      <c r="AR7" s="95">
        <f t="shared" si="10"/>
        <v>5.67741935483871</v>
      </c>
      <c r="AS7" s="95">
        <f t="shared" si="5"/>
        <v>4</v>
      </c>
    </row>
    <row r="8" spans="1:45" ht="18.75" x14ac:dyDescent="0.25">
      <c r="A8" s="134">
        <v>4</v>
      </c>
      <c r="B8" s="136" t="s">
        <v>69</v>
      </c>
      <c r="C8" s="112" t="s">
        <v>5</v>
      </c>
      <c r="D8" s="7" t="s">
        <v>5</v>
      </c>
      <c r="E8" s="7" t="s">
        <v>6</v>
      </c>
      <c r="F8" s="7" t="s">
        <v>7</v>
      </c>
      <c r="G8" s="7" t="s">
        <v>5</v>
      </c>
      <c r="H8" s="97" t="s">
        <v>5</v>
      </c>
      <c r="I8" s="97" t="s">
        <v>6</v>
      </c>
      <c r="J8" s="7" t="s">
        <v>7</v>
      </c>
      <c r="K8" s="7" t="s">
        <v>5</v>
      </c>
      <c r="L8" s="7" t="s">
        <v>5</v>
      </c>
      <c r="M8" s="7" t="s">
        <v>6</v>
      </c>
      <c r="N8" s="7" t="s">
        <v>7</v>
      </c>
      <c r="O8" s="97" t="s">
        <v>5</v>
      </c>
      <c r="P8" s="112" t="s">
        <v>5</v>
      </c>
      <c r="Q8" s="7" t="s">
        <v>6</v>
      </c>
      <c r="R8" s="7" t="s">
        <v>7</v>
      </c>
      <c r="S8" s="7" t="s">
        <v>5</v>
      </c>
      <c r="T8" s="7" t="s">
        <v>5</v>
      </c>
      <c r="U8" s="7" t="s">
        <v>6</v>
      </c>
      <c r="V8" s="97" t="s">
        <v>7</v>
      </c>
      <c r="W8" s="97" t="s">
        <v>5</v>
      </c>
      <c r="X8" s="7" t="s">
        <v>5</v>
      </c>
      <c r="Y8" s="7" t="s">
        <v>6</v>
      </c>
      <c r="Z8" s="7" t="s">
        <v>7</v>
      </c>
      <c r="AA8" s="7" t="s">
        <v>5</v>
      </c>
      <c r="AB8" s="7" t="s">
        <v>7</v>
      </c>
      <c r="AC8" s="97" t="s">
        <v>6</v>
      </c>
      <c r="AD8" s="97" t="s">
        <v>7</v>
      </c>
      <c r="AE8" s="7" t="s">
        <v>5</v>
      </c>
      <c r="AF8" s="7" t="s">
        <v>5</v>
      </c>
      <c r="AG8" s="7" t="s">
        <v>6</v>
      </c>
      <c r="AH8" s="126" t="s">
        <v>50</v>
      </c>
      <c r="AI8" s="120">
        <f t="shared" si="0"/>
        <v>15</v>
      </c>
      <c r="AJ8" s="121">
        <f t="shared" si="1"/>
        <v>8</v>
      </c>
      <c r="AK8" s="122">
        <f t="shared" si="2"/>
        <v>8</v>
      </c>
      <c r="AL8" s="123">
        <f t="shared" si="6"/>
        <v>23</v>
      </c>
      <c r="AM8" s="95">
        <f t="shared" si="3"/>
        <v>120</v>
      </c>
      <c r="AN8" s="125">
        <f t="shared" si="7"/>
        <v>0</v>
      </c>
      <c r="AO8" s="95">
        <f t="shared" si="4"/>
        <v>56</v>
      </c>
      <c r="AP8" s="95">
        <f t="shared" si="8"/>
        <v>176</v>
      </c>
      <c r="AQ8" s="95">
        <f t="shared" si="9"/>
        <v>5.8666666666666663</v>
      </c>
      <c r="AR8" s="95">
        <f t="shared" si="10"/>
        <v>5.67741935483871</v>
      </c>
      <c r="AS8" s="95">
        <f t="shared" si="5"/>
        <v>4</v>
      </c>
    </row>
    <row r="9" spans="1:45" ht="18.75" x14ac:dyDescent="0.25">
      <c r="A9" s="134">
        <v>5</v>
      </c>
      <c r="B9" s="136" t="s">
        <v>70</v>
      </c>
      <c r="C9" s="7" t="s">
        <v>7</v>
      </c>
      <c r="D9" s="112" t="s">
        <v>5</v>
      </c>
      <c r="E9" s="7" t="s">
        <v>5</v>
      </c>
      <c r="F9" s="7" t="s">
        <v>6</v>
      </c>
      <c r="G9" s="7" t="s">
        <v>7</v>
      </c>
      <c r="H9" s="97" t="s">
        <v>5</v>
      </c>
      <c r="I9" s="97" t="s">
        <v>5</v>
      </c>
      <c r="J9" s="7" t="s">
        <v>6</v>
      </c>
      <c r="K9" s="7" t="s">
        <v>7</v>
      </c>
      <c r="L9" s="7" t="s">
        <v>5</v>
      </c>
      <c r="M9" s="7" t="s">
        <v>5</v>
      </c>
      <c r="N9" s="7" t="s">
        <v>6</v>
      </c>
      <c r="O9" s="97" t="s">
        <v>7</v>
      </c>
      <c r="P9" s="97" t="s">
        <v>5</v>
      </c>
      <c r="Q9" s="7" t="s">
        <v>5</v>
      </c>
      <c r="R9" s="7" t="s">
        <v>6</v>
      </c>
      <c r="S9" s="7" t="s">
        <v>7</v>
      </c>
      <c r="T9" s="7" t="s">
        <v>5</v>
      </c>
      <c r="U9" s="7" t="s">
        <v>5</v>
      </c>
      <c r="V9" s="97" t="s">
        <v>6</v>
      </c>
      <c r="W9" s="97" t="s">
        <v>7</v>
      </c>
      <c r="X9" s="7" t="s">
        <v>5</v>
      </c>
      <c r="Y9" s="7" t="s">
        <v>5</v>
      </c>
      <c r="Z9" s="7" t="s">
        <v>6</v>
      </c>
      <c r="AA9" s="7" t="s">
        <v>7</v>
      </c>
      <c r="AB9" s="7" t="s">
        <v>5</v>
      </c>
      <c r="AC9" s="97" t="s">
        <v>5</v>
      </c>
      <c r="AD9" s="97" t="s">
        <v>6</v>
      </c>
      <c r="AE9" s="7" t="s">
        <v>7</v>
      </c>
      <c r="AF9" s="112" t="s">
        <v>5</v>
      </c>
      <c r="AG9" s="7" t="s">
        <v>5</v>
      </c>
      <c r="AH9" s="126" t="s">
        <v>50</v>
      </c>
      <c r="AI9" s="120">
        <f t="shared" si="0"/>
        <v>16</v>
      </c>
      <c r="AJ9" s="121">
        <f t="shared" si="1"/>
        <v>7</v>
      </c>
      <c r="AK9" s="122">
        <f t="shared" si="2"/>
        <v>8</v>
      </c>
      <c r="AL9" s="123">
        <f t="shared" si="6"/>
        <v>23</v>
      </c>
      <c r="AM9" s="95">
        <f t="shared" si="3"/>
        <v>128</v>
      </c>
      <c r="AN9" s="125">
        <f t="shared" si="7"/>
        <v>0</v>
      </c>
      <c r="AO9" s="95">
        <f t="shared" si="4"/>
        <v>49</v>
      </c>
      <c r="AP9" s="95">
        <f t="shared" si="8"/>
        <v>177</v>
      </c>
      <c r="AQ9" s="95">
        <f t="shared" si="9"/>
        <v>5.9</v>
      </c>
      <c r="AR9" s="95">
        <f t="shared" si="10"/>
        <v>5.709677419354839</v>
      </c>
      <c r="AS9" s="95">
        <f t="shared" si="5"/>
        <v>4</v>
      </c>
    </row>
    <row r="10" spans="1:45" ht="20.25" customHeight="1" x14ac:dyDescent="0.25">
      <c r="A10" s="134">
        <v>6</v>
      </c>
      <c r="B10" s="136" t="s">
        <v>71</v>
      </c>
      <c r="C10" s="7" t="s">
        <v>5</v>
      </c>
      <c r="D10" s="7" t="s">
        <v>5</v>
      </c>
      <c r="E10" s="7" t="s">
        <v>6</v>
      </c>
      <c r="F10" s="7" t="s">
        <v>7</v>
      </c>
      <c r="G10" s="112" t="s">
        <v>5</v>
      </c>
      <c r="H10" s="97" t="s">
        <v>5</v>
      </c>
      <c r="I10" s="97" t="s">
        <v>6</v>
      </c>
      <c r="J10" s="7" t="s">
        <v>7</v>
      </c>
      <c r="K10" s="7" t="s">
        <v>5</v>
      </c>
      <c r="L10" s="7" t="s">
        <v>5</v>
      </c>
      <c r="M10" s="7" t="s">
        <v>6</v>
      </c>
      <c r="N10" s="7" t="s">
        <v>7</v>
      </c>
      <c r="O10" s="97" t="s">
        <v>5</v>
      </c>
      <c r="P10" s="97" t="s">
        <v>5</v>
      </c>
      <c r="Q10" s="7" t="s">
        <v>6</v>
      </c>
      <c r="R10" s="7" t="s">
        <v>7</v>
      </c>
      <c r="S10" s="7" t="s">
        <v>5</v>
      </c>
      <c r="T10" s="112" t="s">
        <v>5</v>
      </c>
      <c r="U10" s="7" t="s">
        <v>6</v>
      </c>
      <c r="V10" s="97" t="s">
        <v>7</v>
      </c>
      <c r="W10" s="97" t="s">
        <v>5</v>
      </c>
      <c r="X10" s="7" t="s">
        <v>5</v>
      </c>
      <c r="Y10" s="7" t="s">
        <v>6</v>
      </c>
      <c r="Z10" s="7" t="s">
        <v>7</v>
      </c>
      <c r="AA10" s="53" t="s">
        <v>5</v>
      </c>
      <c r="AB10" s="7" t="s">
        <v>5</v>
      </c>
      <c r="AC10" s="97" t="s">
        <v>6</v>
      </c>
      <c r="AD10" s="97" t="s">
        <v>7</v>
      </c>
      <c r="AE10" s="7" t="s">
        <v>7</v>
      </c>
      <c r="AF10" s="7" t="s">
        <v>5</v>
      </c>
      <c r="AG10" s="7" t="s">
        <v>6</v>
      </c>
      <c r="AH10" s="126" t="s">
        <v>50</v>
      </c>
      <c r="AI10" s="120">
        <f t="shared" si="0"/>
        <v>15</v>
      </c>
      <c r="AJ10" s="121">
        <f t="shared" si="1"/>
        <v>8</v>
      </c>
      <c r="AK10" s="122">
        <f t="shared" si="2"/>
        <v>8</v>
      </c>
      <c r="AL10" s="123">
        <f t="shared" si="6"/>
        <v>23</v>
      </c>
      <c r="AM10" s="95">
        <f t="shared" si="3"/>
        <v>120</v>
      </c>
      <c r="AN10" s="125">
        <f t="shared" si="7"/>
        <v>0</v>
      </c>
      <c r="AO10" s="95">
        <f t="shared" si="4"/>
        <v>56</v>
      </c>
      <c r="AP10" s="95">
        <f t="shared" si="8"/>
        <v>176</v>
      </c>
      <c r="AQ10" s="95">
        <f t="shared" si="9"/>
        <v>5.8666666666666663</v>
      </c>
      <c r="AR10" s="95">
        <f t="shared" si="10"/>
        <v>5.67741935483871</v>
      </c>
      <c r="AS10" s="95">
        <f t="shared" si="5"/>
        <v>4</v>
      </c>
    </row>
    <row r="11" spans="1:45" ht="18.75" x14ac:dyDescent="0.25">
      <c r="A11" s="134">
        <v>7</v>
      </c>
      <c r="B11" s="136" t="s">
        <v>72</v>
      </c>
      <c r="C11" s="7" t="s">
        <v>5</v>
      </c>
      <c r="D11" s="7" t="s">
        <v>6</v>
      </c>
      <c r="E11" s="7" t="s">
        <v>7</v>
      </c>
      <c r="F11" s="7" t="s">
        <v>5</v>
      </c>
      <c r="G11" s="7" t="s">
        <v>5</v>
      </c>
      <c r="H11" s="97" t="s">
        <v>6</v>
      </c>
      <c r="I11" s="97" t="s">
        <v>7</v>
      </c>
      <c r="J11" s="112" t="s">
        <v>5</v>
      </c>
      <c r="K11" s="7" t="s">
        <v>5</v>
      </c>
      <c r="L11" s="7" t="s">
        <v>6</v>
      </c>
      <c r="M11" s="7" t="s">
        <v>7</v>
      </c>
      <c r="N11" s="7" t="s">
        <v>5</v>
      </c>
      <c r="O11" s="97" t="s">
        <v>5</v>
      </c>
      <c r="P11" s="97" t="s">
        <v>6</v>
      </c>
      <c r="Q11" s="7" t="s">
        <v>7</v>
      </c>
      <c r="R11" s="7" t="s">
        <v>5</v>
      </c>
      <c r="S11" s="7" t="s">
        <v>5</v>
      </c>
      <c r="T11" s="7" t="s">
        <v>6</v>
      </c>
      <c r="U11" s="7" t="s">
        <v>7</v>
      </c>
      <c r="V11" s="97" t="s">
        <v>5</v>
      </c>
      <c r="W11" s="97" t="s">
        <v>5</v>
      </c>
      <c r="X11" s="7" t="s">
        <v>6</v>
      </c>
      <c r="Y11" s="7" t="s">
        <v>7</v>
      </c>
      <c r="Z11" s="7" t="s">
        <v>5</v>
      </c>
      <c r="AA11" s="7" t="s">
        <v>5</v>
      </c>
      <c r="AB11" s="7" t="s">
        <v>6</v>
      </c>
      <c r="AC11" s="97" t="s">
        <v>7</v>
      </c>
      <c r="AD11" s="112" t="s">
        <v>5</v>
      </c>
      <c r="AE11" s="7" t="s">
        <v>5</v>
      </c>
      <c r="AF11" s="7" t="s">
        <v>6</v>
      </c>
      <c r="AG11" s="7" t="s">
        <v>7</v>
      </c>
      <c r="AH11" s="126" t="s">
        <v>50</v>
      </c>
      <c r="AI11" s="120">
        <f t="shared" si="0"/>
        <v>15</v>
      </c>
      <c r="AJ11" s="121">
        <f t="shared" si="1"/>
        <v>8</v>
      </c>
      <c r="AK11" s="122">
        <f t="shared" si="2"/>
        <v>8</v>
      </c>
      <c r="AL11" s="123">
        <f t="shared" si="6"/>
        <v>23</v>
      </c>
      <c r="AM11" s="95">
        <f t="shared" si="3"/>
        <v>120</v>
      </c>
      <c r="AN11" s="125">
        <f t="shared" si="7"/>
        <v>0</v>
      </c>
      <c r="AO11" s="95">
        <f t="shared" si="4"/>
        <v>56</v>
      </c>
      <c r="AP11" s="95">
        <f t="shared" si="8"/>
        <v>176</v>
      </c>
      <c r="AQ11" s="95">
        <f t="shared" si="9"/>
        <v>5.8666666666666663</v>
      </c>
      <c r="AR11" s="95">
        <f t="shared" si="10"/>
        <v>5.67741935483871</v>
      </c>
      <c r="AS11" s="95">
        <f t="shared" si="5"/>
        <v>4</v>
      </c>
    </row>
    <row r="12" spans="1:45" ht="20.25" customHeight="1" x14ac:dyDescent="0.25">
      <c r="A12" s="134">
        <v>8</v>
      </c>
      <c r="B12" s="136" t="s">
        <v>52</v>
      </c>
      <c r="C12" s="7" t="s">
        <v>6</v>
      </c>
      <c r="D12" s="7" t="s">
        <v>7</v>
      </c>
      <c r="E12" s="7" t="s">
        <v>5</v>
      </c>
      <c r="F12" s="112" t="s">
        <v>5</v>
      </c>
      <c r="G12" s="7" t="s">
        <v>6</v>
      </c>
      <c r="H12" s="97" t="s">
        <v>7</v>
      </c>
      <c r="I12" s="97" t="s">
        <v>5</v>
      </c>
      <c r="J12" s="7" t="s">
        <v>5</v>
      </c>
      <c r="K12" s="7" t="s">
        <v>6</v>
      </c>
      <c r="L12" s="7" t="s">
        <v>7</v>
      </c>
      <c r="M12" s="7" t="s">
        <v>5</v>
      </c>
      <c r="N12" s="7" t="s">
        <v>5</v>
      </c>
      <c r="O12" s="97" t="s">
        <v>6</v>
      </c>
      <c r="P12" s="97" t="s">
        <v>7</v>
      </c>
      <c r="Q12" s="7" t="s">
        <v>5</v>
      </c>
      <c r="R12" s="7" t="s">
        <v>5</v>
      </c>
      <c r="S12" s="7" t="s">
        <v>6</v>
      </c>
      <c r="T12" s="7" t="s">
        <v>7</v>
      </c>
      <c r="U12" s="112" t="s">
        <v>5</v>
      </c>
      <c r="V12" s="97" t="s">
        <v>5</v>
      </c>
      <c r="W12" s="97" t="s">
        <v>6</v>
      </c>
      <c r="X12" s="7" t="s">
        <v>7</v>
      </c>
      <c r="Y12" s="7" t="s">
        <v>5</v>
      </c>
      <c r="Z12" s="7" t="s">
        <v>5</v>
      </c>
      <c r="AA12" s="7" t="s">
        <v>6</v>
      </c>
      <c r="AB12" s="7" t="s">
        <v>7</v>
      </c>
      <c r="AC12" s="97" t="s">
        <v>5</v>
      </c>
      <c r="AD12" s="97" t="s">
        <v>5</v>
      </c>
      <c r="AE12" s="7" t="s">
        <v>6</v>
      </c>
      <c r="AF12" s="7" t="s">
        <v>7</v>
      </c>
      <c r="AG12" s="7" t="s">
        <v>5</v>
      </c>
      <c r="AH12" s="126" t="s">
        <v>50</v>
      </c>
      <c r="AI12" s="120">
        <f t="shared" si="0"/>
        <v>15</v>
      </c>
      <c r="AJ12" s="121">
        <f t="shared" si="1"/>
        <v>8</v>
      </c>
      <c r="AK12" s="122">
        <f t="shared" si="2"/>
        <v>8</v>
      </c>
      <c r="AL12" s="123">
        <f t="shared" si="6"/>
        <v>23</v>
      </c>
      <c r="AM12" s="95">
        <f t="shared" si="3"/>
        <v>120</v>
      </c>
      <c r="AN12" s="125">
        <f t="shared" si="7"/>
        <v>0</v>
      </c>
      <c r="AO12" s="95">
        <f t="shared" si="4"/>
        <v>56</v>
      </c>
      <c r="AP12" s="95">
        <f t="shared" ref="AP12:AP13" si="11">AM12+AO12</f>
        <v>176</v>
      </c>
      <c r="AQ12" s="95">
        <f t="shared" ref="AQ12:AQ13" si="12">AP12/30</f>
        <v>5.8666666666666663</v>
      </c>
      <c r="AR12" s="95">
        <f t="shared" ref="AR12:AR13" si="13">AP12/31</f>
        <v>5.67741935483871</v>
      </c>
      <c r="AS12" s="95">
        <f t="shared" si="5"/>
        <v>4</v>
      </c>
    </row>
    <row r="13" spans="1:45" ht="20.25" customHeight="1" x14ac:dyDescent="0.25">
      <c r="A13" s="134">
        <v>9</v>
      </c>
      <c r="B13" s="136" t="s">
        <v>53</v>
      </c>
      <c r="C13" s="7" t="s">
        <v>7</v>
      </c>
      <c r="D13" s="7" t="s">
        <v>5</v>
      </c>
      <c r="E13" s="7" t="s">
        <v>5</v>
      </c>
      <c r="F13" s="7" t="s">
        <v>6</v>
      </c>
      <c r="G13" s="7" t="s">
        <v>7</v>
      </c>
      <c r="H13" s="97" t="s">
        <v>5</v>
      </c>
      <c r="I13" s="112" t="s">
        <v>5</v>
      </c>
      <c r="J13" s="7" t="s">
        <v>6</v>
      </c>
      <c r="K13" s="7" t="s">
        <v>7</v>
      </c>
      <c r="L13" s="7" t="s">
        <v>5</v>
      </c>
      <c r="M13" s="7" t="s">
        <v>5</v>
      </c>
      <c r="N13" s="7" t="s">
        <v>6</v>
      </c>
      <c r="O13" s="97" t="s">
        <v>7</v>
      </c>
      <c r="P13" s="97" t="s">
        <v>5</v>
      </c>
      <c r="Q13" s="7" t="s">
        <v>5</v>
      </c>
      <c r="R13" s="7" t="s">
        <v>6</v>
      </c>
      <c r="S13" s="7" t="s">
        <v>7</v>
      </c>
      <c r="T13" s="7" t="s">
        <v>5</v>
      </c>
      <c r="U13" s="7" t="s">
        <v>5</v>
      </c>
      <c r="V13" s="97" t="s">
        <v>6</v>
      </c>
      <c r="W13" s="97" t="s">
        <v>7</v>
      </c>
      <c r="X13" s="112" t="s">
        <v>5</v>
      </c>
      <c r="Y13" s="7" t="s">
        <v>5</v>
      </c>
      <c r="Z13" s="7" t="s">
        <v>6</v>
      </c>
      <c r="AA13" s="7" t="s">
        <v>7</v>
      </c>
      <c r="AB13" s="7" t="s">
        <v>5</v>
      </c>
      <c r="AC13" s="97" t="s">
        <v>5</v>
      </c>
      <c r="AD13" s="97" t="s">
        <v>6</v>
      </c>
      <c r="AE13" s="7" t="s">
        <v>7</v>
      </c>
      <c r="AF13" s="7" t="s">
        <v>5</v>
      </c>
      <c r="AG13" s="7" t="s">
        <v>5</v>
      </c>
      <c r="AH13" s="126" t="s">
        <v>12</v>
      </c>
      <c r="AI13" s="120">
        <f t="shared" si="0"/>
        <v>16</v>
      </c>
      <c r="AJ13" s="121">
        <f t="shared" si="1"/>
        <v>7</v>
      </c>
      <c r="AK13" s="122">
        <f t="shared" si="2"/>
        <v>8</v>
      </c>
      <c r="AL13" s="123">
        <f t="shared" si="6"/>
        <v>23</v>
      </c>
      <c r="AM13" s="95">
        <f t="shared" si="3"/>
        <v>128</v>
      </c>
      <c r="AN13" s="125">
        <f t="shared" si="7"/>
        <v>0</v>
      </c>
      <c r="AO13" s="95">
        <f t="shared" si="4"/>
        <v>49</v>
      </c>
      <c r="AP13" s="95">
        <f t="shared" si="11"/>
        <v>177</v>
      </c>
      <c r="AQ13" s="95">
        <f t="shared" si="12"/>
        <v>5.9</v>
      </c>
      <c r="AR13" s="95">
        <f t="shared" si="13"/>
        <v>5.709677419354839</v>
      </c>
      <c r="AS13" s="95">
        <f t="shared" si="5"/>
        <v>4</v>
      </c>
    </row>
    <row r="14" spans="1:45" ht="18.75" x14ac:dyDescent="0.25">
      <c r="A14" s="134">
        <v>10</v>
      </c>
      <c r="B14" s="136" t="s">
        <v>73</v>
      </c>
      <c r="C14" s="7" t="s">
        <v>5</v>
      </c>
      <c r="D14" s="7" t="s">
        <v>5</v>
      </c>
      <c r="E14" s="7" t="s">
        <v>5</v>
      </c>
      <c r="F14" s="7" t="s">
        <v>5</v>
      </c>
      <c r="G14" s="7" t="s">
        <v>5</v>
      </c>
      <c r="H14" s="97" t="s">
        <v>5</v>
      </c>
      <c r="I14" s="97" t="s">
        <v>7</v>
      </c>
      <c r="J14" s="7" t="s">
        <v>5</v>
      </c>
      <c r="K14" s="7" t="s">
        <v>5</v>
      </c>
      <c r="L14" s="112" t="s">
        <v>5</v>
      </c>
      <c r="M14" s="7" t="s">
        <v>7</v>
      </c>
      <c r="N14" s="7" t="s">
        <v>5</v>
      </c>
      <c r="O14" s="97" t="s">
        <v>7</v>
      </c>
      <c r="P14" s="97" t="s">
        <v>7</v>
      </c>
      <c r="Q14" s="7" t="s">
        <v>5</v>
      </c>
      <c r="R14" s="7" t="s">
        <v>5</v>
      </c>
      <c r="S14" s="7" t="s">
        <v>5</v>
      </c>
      <c r="T14" s="7" t="s">
        <v>5</v>
      </c>
      <c r="U14" s="7" t="s">
        <v>5</v>
      </c>
      <c r="V14" s="97" t="s">
        <v>7</v>
      </c>
      <c r="W14" s="97" t="s">
        <v>7</v>
      </c>
      <c r="X14" s="7" t="s">
        <v>5</v>
      </c>
      <c r="Y14" s="7" t="s">
        <v>5</v>
      </c>
      <c r="Z14" s="7" t="s">
        <v>5</v>
      </c>
      <c r="AA14" s="7" t="s">
        <v>5</v>
      </c>
      <c r="AB14" s="7" t="s">
        <v>5</v>
      </c>
      <c r="AC14" s="97" t="s">
        <v>7</v>
      </c>
      <c r="AD14" s="97" t="s">
        <v>7</v>
      </c>
      <c r="AE14" s="7" t="s">
        <v>5</v>
      </c>
      <c r="AF14" s="7" t="s">
        <v>5</v>
      </c>
      <c r="AG14" s="112" t="s">
        <v>5</v>
      </c>
      <c r="AH14" s="126" t="s">
        <v>50</v>
      </c>
      <c r="AI14" s="124">
        <f t="shared" si="0"/>
        <v>23</v>
      </c>
      <c r="AJ14" s="124">
        <f t="shared" si="1"/>
        <v>0</v>
      </c>
      <c r="AK14" s="124">
        <f t="shared" si="2"/>
        <v>8</v>
      </c>
      <c r="AL14" s="123">
        <f t="shared" si="6"/>
        <v>23</v>
      </c>
      <c r="AM14" s="95">
        <f t="shared" si="3"/>
        <v>184</v>
      </c>
      <c r="AN14" s="125">
        <f t="shared" si="7"/>
        <v>0</v>
      </c>
      <c r="AO14" s="95">
        <f t="shared" si="4"/>
        <v>0</v>
      </c>
      <c r="AP14" s="95">
        <f t="shared" si="8"/>
        <v>184</v>
      </c>
      <c r="AQ14" s="95">
        <f t="shared" si="9"/>
        <v>6.1333333333333337</v>
      </c>
      <c r="AR14" s="95">
        <f t="shared" si="10"/>
        <v>5.935483870967742</v>
      </c>
      <c r="AS14" s="95">
        <f t="shared" si="5"/>
        <v>4</v>
      </c>
    </row>
    <row r="15" spans="1:45" ht="18.75" x14ac:dyDescent="0.25">
      <c r="A15" s="134">
        <v>11</v>
      </c>
      <c r="B15" s="136" t="s">
        <v>75</v>
      </c>
      <c r="C15" s="7" t="s">
        <v>5</v>
      </c>
      <c r="D15" s="7" t="s">
        <v>5</v>
      </c>
      <c r="E15" s="7" t="s">
        <v>5</v>
      </c>
      <c r="F15" s="7" t="s">
        <v>5</v>
      </c>
      <c r="G15" s="7" t="s">
        <v>5</v>
      </c>
      <c r="H15" s="97" t="s">
        <v>7</v>
      </c>
      <c r="I15" s="97" t="s">
        <v>7</v>
      </c>
      <c r="J15" s="7" t="s">
        <v>5</v>
      </c>
      <c r="K15" s="7" t="s">
        <v>5</v>
      </c>
      <c r="L15" s="7" t="s">
        <v>7</v>
      </c>
      <c r="M15" s="7" t="s">
        <v>5</v>
      </c>
      <c r="N15" s="7" t="s">
        <v>5</v>
      </c>
      <c r="O15" s="97" t="s">
        <v>5</v>
      </c>
      <c r="P15" s="97" t="s">
        <v>7</v>
      </c>
      <c r="Q15" s="7" t="s">
        <v>5</v>
      </c>
      <c r="R15" s="7" t="s">
        <v>5</v>
      </c>
      <c r="S15" s="7" t="s">
        <v>5</v>
      </c>
      <c r="T15" s="7" t="s">
        <v>5</v>
      </c>
      <c r="U15" s="7" t="s">
        <v>5</v>
      </c>
      <c r="V15" s="97" t="s">
        <v>7</v>
      </c>
      <c r="W15" s="97" t="s">
        <v>7</v>
      </c>
      <c r="X15" s="7" t="s">
        <v>5</v>
      </c>
      <c r="Y15" s="7" t="s">
        <v>5</v>
      </c>
      <c r="Z15" s="7" t="s">
        <v>5</v>
      </c>
      <c r="AA15" s="7" t="s">
        <v>5</v>
      </c>
      <c r="AB15" s="7" t="s">
        <v>5</v>
      </c>
      <c r="AC15" s="97" t="s">
        <v>7</v>
      </c>
      <c r="AD15" s="97" t="s">
        <v>7</v>
      </c>
      <c r="AE15" s="7" t="s">
        <v>5</v>
      </c>
      <c r="AF15" s="7" t="s">
        <v>5</v>
      </c>
      <c r="AG15" s="7" t="s">
        <v>5</v>
      </c>
      <c r="AH15" s="126" t="s">
        <v>50</v>
      </c>
      <c r="AI15" s="124">
        <f t="shared" si="0"/>
        <v>23</v>
      </c>
      <c r="AJ15" s="124">
        <f t="shared" si="1"/>
        <v>0</v>
      </c>
      <c r="AK15" s="124">
        <f t="shared" si="2"/>
        <v>8</v>
      </c>
      <c r="AL15" s="123">
        <f t="shared" si="6"/>
        <v>23</v>
      </c>
      <c r="AM15" s="95">
        <f t="shared" si="3"/>
        <v>184</v>
      </c>
      <c r="AN15" s="125">
        <f t="shared" si="7"/>
        <v>0</v>
      </c>
      <c r="AO15" s="95">
        <f t="shared" si="4"/>
        <v>0</v>
      </c>
      <c r="AP15" s="95">
        <f t="shared" si="8"/>
        <v>184</v>
      </c>
      <c r="AQ15" s="95">
        <f t="shared" si="9"/>
        <v>6.1333333333333337</v>
      </c>
      <c r="AR15" s="95">
        <f t="shared" si="10"/>
        <v>5.935483870967742</v>
      </c>
      <c r="AS15" s="95">
        <f t="shared" si="5"/>
        <v>4</v>
      </c>
    </row>
    <row r="16" spans="1:45" ht="18.75" x14ac:dyDescent="0.25">
      <c r="A16" s="134">
        <v>12</v>
      </c>
      <c r="B16" s="136" t="s">
        <v>76</v>
      </c>
      <c r="C16" s="7" t="s">
        <v>5</v>
      </c>
      <c r="D16" s="7" t="s">
        <v>5</v>
      </c>
      <c r="E16" s="7" t="s">
        <v>5</v>
      </c>
      <c r="F16" s="7" t="s">
        <v>5</v>
      </c>
      <c r="G16" s="7" t="s">
        <v>5</v>
      </c>
      <c r="H16" s="97" t="s">
        <v>7</v>
      </c>
      <c r="I16" s="97" t="s">
        <v>7</v>
      </c>
      <c r="J16" s="7" t="s">
        <v>5</v>
      </c>
      <c r="K16" s="7" t="s">
        <v>5</v>
      </c>
      <c r="L16" s="7" t="s">
        <v>5</v>
      </c>
      <c r="M16" s="112" t="s">
        <v>5</v>
      </c>
      <c r="N16" s="7" t="s">
        <v>5</v>
      </c>
      <c r="O16" s="97" t="s">
        <v>7</v>
      </c>
      <c r="P16" s="97" t="s">
        <v>7</v>
      </c>
      <c r="Q16" s="7" t="s">
        <v>5</v>
      </c>
      <c r="R16" s="7" t="s">
        <v>5</v>
      </c>
      <c r="S16" s="7" t="s">
        <v>5</v>
      </c>
      <c r="T16" s="7" t="s">
        <v>7</v>
      </c>
      <c r="U16" s="7" t="s">
        <v>5</v>
      </c>
      <c r="V16" s="97" t="s">
        <v>5</v>
      </c>
      <c r="W16" s="97" t="s">
        <v>7</v>
      </c>
      <c r="X16" s="7" t="s">
        <v>5</v>
      </c>
      <c r="Y16" s="112" t="s">
        <v>5</v>
      </c>
      <c r="Z16" s="7" t="s">
        <v>5</v>
      </c>
      <c r="AA16" s="7" t="s">
        <v>5</v>
      </c>
      <c r="AB16" s="7" t="s">
        <v>5</v>
      </c>
      <c r="AC16" s="97" t="s">
        <v>7</v>
      </c>
      <c r="AD16" s="97" t="s">
        <v>7</v>
      </c>
      <c r="AE16" s="7" t="s">
        <v>5</v>
      </c>
      <c r="AF16" s="7" t="s">
        <v>5</v>
      </c>
      <c r="AG16" s="7" t="s">
        <v>5</v>
      </c>
      <c r="AH16" s="126" t="s">
        <v>12</v>
      </c>
      <c r="AI16" s="124">
        <f t="shared" si="0"/>
        <v>23</v>
      </c>
      <c r="AJ16" s="124">
        <f t="shared" si="1"/>
        <v>0</v>
      </c>
      <c r="AK16" s="124">
        <f t="shared" si="2"/>
        <v>8</v>
      </c>
      <c r="AL16" s="123">
        <f t="shared" si="6"/>
        <v>23</v>
      </c>
      <c r="AM16" s="95">
        <f t="shared" si="3"/>
        <v>184</v>
      </c>
      <c r="AN16" s="125">
        <f t="shared" si="7"/>
        <v>0</v>
      </c>
      <c r="AO16" s="95">
        <f t="shared" si="4"/>
        <v>0</v>
      </c>
      <c r="AP16" s="95">
        <f t="shared" si="8"/>
        <v>184</v>
      </c>
      <c r="AQ16" s="95">
        <f t="shared" si="9"/>
        <v>6.1333333333333337</v>
      </c>
      <c r="AR16" s="95">
        <f t="shared" si="10"/>
        <v>5.935483870967742</v>
      </c>
      <c r="AS16" s="95">
        <f t="shared" si="5"/>
        <v>4</v>
      </c>
    </row>
    <row r="17" spans="1:45" ht="20.25" customHeight="1" x14ac:dyDescent="0.25">
      <c r="A17" s="134">
        <v>13</v>
      </c>
      <c r="B17" s="136" t="s">
        <v>51</v>
      </c>
      <c r="C17" s="7" t="s">
        <v>5</v>
      </c>
      <c r="D17" s="7" t="s">
        <v>5</v>
      </c>
      <c r="E17" s="7" t="s">
        <v>5</v>
      </c>
      <c r="F17" s="7" t="s">
        <v>5</v>
      </c>
      <c r="G17" s="7" t="s">
        <v>5</v>
      </c>
      <c r="H17" s="97" t="s">
        <v>7</v>
      </c>
      <c r="I17" s="97" t="s">
        <v>7</v>
      </c>
      <c r="J17" s="7" t="s">
        <v>5</v>
      </c>
      <c r="K17" s="7" t="s">
        <v>5</v>
      </c>
      <c r="L17" s="7" t="s">
        <v>5</v>
      </c>
      <c r="M17" s="7" t="s">
        <v>5</v>
      </c>
      <c r="N17" s="112" t="s">
        <v>5</v>
      </c>
      <c r="O17" s="97" t="s">
        <v>7</v>
      </c>
      <c r="P17" s="97" t="s">
        <v>7</v>
      </c>
      <c r="Q17" s="7" t="s">
        <v>5</v>
      </c>
      <c r="R17" s="7" t="s">
        <v>5</v>
      </c>
      <c r="S17" s="7" t="s">
        <v>5</v>
      </c>
      <c r="T17" s="7" t="s">
        <v>5</v>
      </c>
      <c r="U17" s="7" t="s">
        <v>5</v>
      </c>
      <c r="V17" s="97" t="s">
        <v>7</v>
      </c>
      <c r="W17" s="97" t="s">
        <v>7</v>
      </c>
      <c r="X17" s="7" t="s">
        <v>5</v>
      </c>
      <c r="Y17" s="7" t="s">
        <v>5</v>
      </c>
      <c r="Z17" s="112" t="s">
        <v>5</v>
      </c>
      <c r="AA17" s="7" t="s">
        <v>7</v>
      </c>
      <c r="AB17" s="7" t="s">
        <v>5</v>
      </c>
      <c r="AC17" s="97" t="s">
        <v>5</v>
      </c>
      <c r="AD17" s="97" t="s">
        <v>7</v>
      </c>
      <c r="AE17" s="7" t="s">
        <v>5</v>
      </c>
      <c r="AF17" s="7" t="s">
        <v>5</v>
      </c>
      <c r="AG17" s="7" t="s">
        <v>5</v>
      </c>
      <c r="AH17" s="126" t="s">
        <v>12</v>
      </c>
      <c r="AI17" s="124">
        <f t="shared" si="0"/>
        <v>23</v>
      </c>
      <c r="AJ17" s="124">
        <f t="shared" si="1"/>
        <v>0</v>
      </c>
      <c r="AK17" s="124">
        <f t="shared" si="2"/>
        <v>8</v>
      </c>
      <c r="AL17" s="123">
        <f t="shared" si="6"/>
        <v>23</v>
      </c>
      <c r="AM17" s="95">
        <f t="shared" si="3"/>
        <v>184</v>
      </c>
      <c r="AN17" s="125">
        <f t="shared" si="7"/>
        <v>0</v>
      </c>
      <c r="AO17" s="95">
        <f t="shared" si="4"/>
        <v>0</v>
      </c>
      <c r="AP17" s="95">
        <f t="shared" si="8"/>
        <v>184</v>
      </c>
      <c r="AQ17" s="95">
        <f t="shared" si="9"/>
        <v>6.1333333333333337</v>
      </c>
      <c r="AR17" s="95">
        <f t="shared" si="10"/>
        <v>5.935483870967742</v>
      </c>
      <c r="AS17" s="95"/>
    </row>
    <row r="18" spans="1:45" ht="20.25" customHeight="1" x14ac:dyDescent="0.25">
      <c r="A18" s="134">
        <v>14</v>
      </c>
      <c r="B18" s="136" t="s">
        <v>78</v>
      </c>
      <c r="C18" s="7" t="s">
        <v>5</v>
      </c>
      <c r="D18" s="7" t="s">
        <v>5</v>
      </c>
      <c r="E18" s="7" t="s">
        <v>5</v>
      </c>
      <c r="F18" s="7" t="s">
        <v>5</v>
      </c>
      <c r="G18" s="7" t="s">
        <v>7</v>
      </c>
      <c r="H18" s="112" t="s">
        <v>5</v>
      </c>
      <c r="I18" s="97" t="s">
        <v>7</v>
      </c>
      <c r="J18" s="7" t="s">
        <v>5</v>
      </c>
      <c r="K18" s="7" t="s">
        <v>5</v>
      </c>
      <c r="L18" s="7" t="s">
        <v>5</v>
      </c>
      <c r="M18" s="7" t="s">
        <v>5</v>
      </c>
      <c r="N18" s="7" t="s">
        <v>5</v>
      </c>
      <c r="O18" s="97" t="s">
        <v>7</v>
      </c>
      <c r="P18" s="97" t="s">
        <v>7</v>
      </c>
      <c r="Q18" s="7" t="s">
        <v>5</v>
      </c>
      <c r="R18" s="7" t="s">
        <v>5</v>
      </c>
      <c r="S18" s="7" t="s">
        <v>5</v>
      </c>
      <c r="T18" s="7" t="s">
        <v>5</v>
      </c>
      <c r="U18" s="7" t="s">
        <v>5</v>
      </c>
      <c r="V18" s="97" t="s">
        <v>7</v>
      </c>
      <c r="W18" s="97" t="s">
        <v>7</v>
      </c>
      <c r="X18" s="7" t="s">
        <v>5</v>
      </c>
      <c r="Y18" s="7" t="s">
        <v>5</v>
      </c>
      <c r="Z18" s="7" t="s">
        <v>5</v>
      </c>
      <c r="AA18" s="112" t="s">
        <v>5</v>
      </c>
      <c r="AB18" s="7" t="s">
        <v>5</v>
      </c>
      <c r="AC18" s="97" t="s">
        <v>7</v>
      </c>
      <c r="AD18" s="97" t="s">
        <v>7</v>
      </c>
      <c r="AE18" s="7" t="s">
        <v>5</v>
      </c>
      <c r="AF18" s="7" t="s">
        <v>5</v>
      </c>
      <c r="AG18" s="7" t="s">
        <v>5</v>
      </c>
      <c r="AH18" s="126" t="s">
        <v>12</v>
      </c>
      <c r="AI18" s="124">
        <f t="shared" si="0"/>
        <v>23</v>
      </c>
      <c r="AJ18" s="124">
        <f t="shared" si="1"/>
        <v>0</v>
      </c>
      <c r="AK18" s="124">
        <f t="shared" si="2"/>
        <v>8</v>
      </c>
      <c r="AL18" s="123">
        <f t="shared" si="6"/>
        <v>23</v>
      </c>
      <c r="AM18" s="95">
        <f t="shared" si="3"/>
        <v>184</v>
      </c>
      <c r="AN18" s="125">
        <f t="shared" si="7"/>
        <v>0</v>
      </c>
      <c r="AO18" s="95">
        <f t="shared" si="4"/>
        <v>0</v>
      </c>
      <c r="AP18" s="95">
        <f t="shared" si="8"/>
        <v>184</v>
      </c>
      <c r="AQ18" s="95">
        <f t="shared" si="9"/>
        <v>6.1333333333333337</v>
      </c>
      <c r="AR18" s="95">
        <f t="shared" si="10"/>
        <v>5.935483870967742</v>
      </c>
      <c r="AS18" s="95"/>
    </row>
    <row r="19" spans="1:45" ht="20.25" customHeight="1" x14ac:dyDescent="0.25">
      <c r="A19" s="134">
        <v>15</v>
      </c>
      <c r="B19" s="136" t="s">
        <v>79</v>
      </c>
      <c r="C19" s="7" t="s">
        <v>5</v>
      </c>
      <c r="D19" s="7" t="s">
        <v>5</v>
      </c>
      <c r="E19" s="7" t="s">
        <v>16</v>
      </c>
      <c r="F19" s="7" t="s">
        <v>16</v>
      </c>
      <c r="G19" s="7" t="s">
        <v>5</v>
      </c>
      <c r="H19" s="97" t="s">
        <v>7</v>
      </c>
      <c r="I19" s="97" t="s">
        <v>7</v>
      </c>
      <c r="J19" s="7" t="s">
        <v>5</v>
      </c>
      <c r="K19" s="7" t="s">
        <v>5</v>
      </c>
      <c r="L19" s="7" t="s">
        <v>5</v>
      </c>
      <c r="M19" s="7" t="s">
        <v>5</v>
      </c>
      <c r="N19" s="7" t="s">
        <v>5</v>
      </c>
      <c r="O19" s="97" t="s">
        <v>7</v>
      </c>
      <c r="P19" s="97" t="s">
        <v>7</v>
      </c>
      <c r="Q19" s="112" t="s">
        <v>5</v>
      </c>
      <c r="R19" s="7" t="s">
        <v>5</v>
      </c>
      <c r="S19" s="7" t="s">
        <v>5</v>
      </c>
      <c r="T19" s="7" t="s">
        <v>5</v>
      </c>
      <c r="U19" s="7" t="s">
        <v>5</v>
      </c>
      <c r="V19" s="97" t="s">
        <v>7</v>
      </c>
      <c r="W19" s="97" t="s">
        <v>7</v>
      </c>
      <c r="X19" s="7" t="s">
        <v>5</v>
      </c>
      <c r="Y19" s="7" t="s">
        <v>7</v>
      </c>
      <c r="Z19" s="7" t="s">
        <v>5</v>
      </c>
      <c r="AA19" s="7" t="s">
        <v>5</v>
      </c>
      <c r="AB19" s="112" t="s">
        <v>5</v>
      </c>
      <c r="AC19" s="97" t="s">
        <v>5</v>
      </c>
      <c r="AD19" s="97" t="s">
        <v>7</v>
      </c>
      <c r="AE19" s="7" t="s">
        <v>5</v>
      </c>
      <c r="AF19" s="7" t="s">
        <v>5</v>
      </c>
      <c r="AG19" s="7" t="s">
        <v>5</v>
      </c>
      <c r="AH19" s="126" t="s">
        <v>12</v>
      </c>
      <c r="AI19" s="124">
        <f t="shared" si="0"/>
        <v>21</v>
      </c>
      <c r="AJ19" s="124">
        <f t="shared" si="1"/>
        <v>0</v>
      </c>
      <c r="AK19" s="124">
        <f t="shared" si="2"/>
        <v>8</v>
      </c>
      <c r="AL19" s="123">
        <f t="shared" si="6"/>
        <v>21</v>
      </c>
      <c r="AM19" s="95">
        <f t="shared" si="3"/>
        <v>168</v>
      </c>
      <c r="AN19" s="125">
        <f t="shared" si="7"/>
        <v>2</v>
      </c>
      <c r="AO19" s="95">
        <f t="shared" si="4"/>
        <v>0</v>
      </c>
      <c r="AP19" s="95">
        <f t="shared" si="8"/>
        <v>168</v>
      </c>
      <c r="AQ19" s="95">
        <f t="shared" si="9"/>
        <v>5.6</v>
      </c>
      <c r="AR19" s="95">
        <f t="shared" si="10"/>
        <v>5.419354838709677</v>
      </c>
      <c r="AS19" s="95"/>
    </row>
    <row r="20" spans="1:45" ht="20.25" customHeight="1" x14ac:dyDescent="0.25">
      <c r="A20" s="134">
        <v>16</v>
      </c>
      <c r="B20" s="136" t="s">
        <v>80</v>
      </c>
      <c r="C20" s="7" t="s">
        <v>16</v>
      </c>
      <c r="D20" s="7" t="s">
        <v>16</v>
      </c>
      <c r="E20" s="7" t="s">
        <v>5</v>
      </c>
      <c r="F20" s="7" t="s">
        <v>5</v>
      </c>
      <c r="G20" s="7" t="s">
        <v>5</v>
      </c>
      <c r="H20" s="97" t="s">
        <v>7</v>
      </c>
      <c r="I20" s="97" t="s">
        <v>7</v>
      </c>
      <c r="J20" s="7" t="s">
        <v>5</v>
      </c>
      <c r="K20" s="7" t="s">
        <v>5</v>
      </c>
      <c r="L20" s="7" t="s">
        <v>5</v>
      </c>
      <c r="M20" s="7" t="s">
        <v>5</v>
      </c>
      <c r="N20" s="7" t="s">
        <v>5</v>
      </c>
      <c r="O20" s="97" t="s">
        <v>7</v>
      </c>
      <c r="P20" s="97" t="s">
        <v>7</v>
      </c>
      <c r="Q20" s="7" t="s">
        <v>5</v>
      </c>
      <c r="R20" s="7" t="s">
        <v>7</v>
      </c>
      <c r="S20" s="112" t="s">
        <v>5</v>
      </c>
      <c r="T20" s="7" t="s">
        <v>5</v>
      </c>
      <c r="U20" s="7" t="s">
        <v>5</v>
      </c>
      <c r="V20" s="97" t="s">
        <v>5</v>
      </c>
      <c r="W20" s="97" t="s">
        <v>7</v>
      </c>
      <c r="X20" s="7" t="s">
        <v>5</v>
      </c>
      <c r="Y20" s="7" t="s">
        <v>5</v>
      </c>
      <c r="Z20" s="7" t="s">
        <v>5</v>
      </c>
      <c r="AA20" s="7" t="s">
        <v>5</v>
      </c>
      <c r="AB20" s="7" t="s">
        <v>5</v>
      </c>
      <c r="AC20" s="97" t="s">
        <v>7</v>
      </c>
      <c r="AD20" s="97" t="s">
        <v>7</v>
      </c>
      <c r="AE20" s="112" t="s">
        <v>5</v>
      </c>
      <c r="AF20" s="7" t="s">
        <v>5</v>
      </c>
      <c r="AG20" s="7" t="s">
        <v>5</v>
      </c>
      <c r="AH20" s="126" t="s">
        <v>12</v>
      </c>
      <c r="AI20" s="124">
        <f t="shared" si="0"/>
        <v>21</v>
      </c>
      <c r="AJ20" s="124">
        <f t="shared" si="1"/>
        <v>0</v>
      </c>
      <c r="AK20" s="124">
        <f t="shared" si="2"/>
        <v>8</v>
      </c>
      <c r="AL20" s="123">
        <f t="shared" si="6"/>
        <v>21</v>
      </c>
      <c r="AM20" s="95">
        <f t="shared" si="3"/>
        <v>168</v>
      </c>
      <c r="AN20" s="125">
        <f t="shared" si="7"/>
        <v>2</v>
      </c>
      <c r="AO20" s="95">
        <f t="shared" si="4"/>
        <v>0</v>
      </c>
      <c r="AP20" s="95">
        <f t="shared" si="8"/>
        <v>168</v>
      </c>
      <c r="AQ20" s="95">
        <f t="shared" si="9"/>
        <v>5.6</v>
      </c>
      <c r="AR20" s="95">
        <f t="shared" si="10"/>
        <v>5.419354838709677</v>
      </c>
      <c r="AS20" s="95"/>
    </row>
    <row r="21" spans="1:45" ht="18.75" x14ac:dyDescent="0.25">
      <c r="A21" s="113"/>
      <c r="B21" s="114" t="s">
        <v>23</v>
      </c>
      <c r="C21" s="7"/>
      <c r="D21" s="7"/>
      <c r="E21" s="7"/>
      <c r="F21" s="7"/>
      <c r="G21" s="7"/>
      <c r="H21" s="97"/>
      <c r="I21" s="97"/>
      <c r="J21" s="7"/>
      <c r="K21" s="7"/>
      <c r="L21" s="7"/>
      <c r="M21" s="7"/>
      <c r="N21" s="7"/>
      <c r="O21" s="97"/>
      <c r="P21" s="97"/>
      <c r="Q21" s="7"/>
      <c r="R21" s="7"/>
      <c r="S21" s="7"/>
      <c r="T21" s="7"/>
      <c r="U21" s="7"/>
      <c r="V21" s="97"/>
      <c r="W21" s="97"/>
      <c r="X21" s="7"/>
      <c r="Y21" s="7"/>
      <c r="Z21" s="7"/>
      <c r="AA21" s="7"/>
      <c r="AB21" s="7"/>
      <c r="AC21" s="97"/>
      <c r="AD21" s="97"/>
      <c r="AE21" s="7"/>
      <c r="AF21" s="7"/>
      <c r="AG21" s="7"/>
      <c r="AH21" s="89"/>
      <c r="AI21" s="61">
        <f t="shared" si="0"/>
        <v>0</v>
      </c>
      <c r="AJ21" s="61">
        <f t="shared" si="1"/>
        <v>0</v>
      </c>
      <c r="AK21" s="61">
        <f t="shared" si="2"/>
        <v>0</v>
      </c>
      <c r="AL21" s="61">
        <f t="shared" si="6"/>
        <v>0</v>
      </c>
      <c r="AM21" s="61">
        <f t="shared" si="3"/>
        <v>0</v>
      </c>
      <c r="AN21" s="62">
        <f t="shared" si="7"/>
        <v>0</v>
      </c>
      <c r="AO21" s="61">
        <f t="shared" si="4"/>
        <v>0</v>
      </c>
      <c r="AP21" s="61">
        <f t="shared" si="8"/>
        <v>0</v>
      </c>
      <c r="AQ21" s="61">
        <f t="shared" si="9"/>
        <v>0</v>
      </c>
      <c r="AR21" s="61">
        <f t="shared" si="10"/>
        <v>0</v>
      </c>
      <c r="AS21" s="61"/>
    </row>
    <row r="22" spans="1:45" ht="18.75" x14ac:dyDescent="0.25">
      <c r="A22" s="14"/>
      <c r="B22" s="106"/>
      <c r="C22" s="15">
        <f t="shared" ref="C22:AG22" si="14">COUNTIF(C$5:C$21,"P")</f>
        <v>11</v>
      </c>
      <c r="D22" s="15">
        <f t="shared" si="14"/>
        <v>11</v>
      </c>
      <c r="E22" s="15">
        <f t="shared" si="14"/>
        <v>10</v>
      </c>
      <c r="F22" s="15">
        <f t="shared" si="14"/>
        <v>11</v>
      </c>
      <c r="G22" s="15">
        <f t="shared" si="14"/>
        <v>11</v>
      </c>
      <c r="H22" s="115">
        <f t="shared" si="14"/>
        <v>7</v>
      </c>
      <c r="I22" s="115">
        <f t="shared" si="14"/>
        <v>4</v>
      </c>
      <c r="J22" s="15">
        <f t="shared" si="14"/>
        <v>12</v>
      </c>
      <c r="K22" s="15">
        <f t="shared" si="14"/>
        <v>12</v>
      </c>
      <c r="L22" s="15">
        <f t="shared" si="14"/>
        <v>10</v>
      </c>
      <c r="M22" s="15">
        <f t="shared" si="14"/>
        <v>11</v>
      </c>
      <c r="N22" s="15">
        <f t="shared" si="14"/>
        <v>12</v>
      </c>
      <c r="O22" s="115">
        <f t="shared" si="14"/>
        <v>6</v>
      </c>
      <c r="P22" s="115">
        <f t="shared" si="14"/>
        <v>4</v>
      </c>
      <c r="Q22" s="15">
        <f t="shared" si="14"/>
        <v>12</v>
      </c>
      <c r="R22" s="15">
        <f t="shared" si="14"/>
        <v>11</v>
      </c>
      <c r="S22" s="15">
        <f t="shared" si="14"/>
        <v>11</v>
      </c>
      <c r="T22" s="15">
        <f t="shared" si="14"/>
        <v>11</v>
      </c>
      <c r="U22" s="15">
        <f t="shared" si="14"/>
        <v>12</v>
      </c>
      <c r="V22" s="115">
        <f t="shared" si="14"/>
        <v>7</v>
      </c>
      <c r="W22" s="115">
        <f t="shared" si="14"/>
        <v>4</v>
      </c>
      <c r="X22" s="15">
        <f t="shared" si="14"/>
        <v>12</v>
      </c>
      <c r="Y22" s="15">
        <f t="shared" si="14"/>
        <v>11</v>
      </c>
      <c r="Z22" s="15">
        <f t="shared" si="14"/>
        <v>11</v>
      </c>
      <c r="AA22" s="15">
        <f t="shared" si="14"/>
        <v>11</v>
      </c>
      <c r="AB22" s="15">
        <f t="shared" si="14"/>
        <v>11</v>
      </c>
      <c r="AC22" s="115">
        <f t="shared" si="14"/>
        <v>7</v>
      </c>
      <c r="AD22" s="115">
        <f t="shared" si="14"/>
        <v>4</v>
      </c>
      <c r="AE22" s="15">
        <f t="shared" si="14"/>
        <v>11</v>
      </c>
      <c r="AF22" s="15">
        <f t="shared" si="14"/>
        <v>12</v>
      </c>
      <c r="AG22" s="15">
        <f t="shared" si="14"/>
        <v>12</v>
      </c>
      <c r="AH22" s="87" t="s">
        <v>5</v>
      </c>
      <c r="AI22" s="61"/>
      <c r="AJ22" s="61"/>
      <c r="AK22" s="61"/>
      <c r="AL22" s="61"/>
      <c r="AM22" s="61"/>
      <c r="AN22" s="62"/>
      <c r="AO22" s="61"/>
      <c r="AP22" s="96"/>
      <c r="AQ22" s="61"/>
      <c r="AR22" s="61"/>
      <c r="AS22" s="61"/>
    </row>
    <row r="23" spans="1:45" ht="18.75" x14ac:dyDescent="0.25">
      <c r="A23" s="14"/>
      <c r="B23" s="106"/>
      <c r="C23" s="16">
        <f t="shared" ref="C23:AG23" si="15">COUNTIF(C$5:C$21,"S")</f>
        <v>2</v>
      </c>
      <c r="D23" s="16">
        <f t="shared" si="15"/>
        <v>2</v>
      </c>
      <c r="E23" s="16">
        <f t="shared" si="15"/>
        <v>2</v>
      </c>
      <c r="F23" s="16">
        <f t="shared" si="15"/>
        <v>2</v>
      </c>
      <c r="G23" s="16">
        <f t="shared" si="15"/>
        <v>2</v>
      </c>
      <c r="H23" s="116">
        <f t="shared" si="15"/>
        <v>2</v>
      </c>
      <c r="I23" s="116">
        <f t="shared" si="15"/>
        <v>2</v>
      </c>
      <c r="J23" s="16">
        <f t="shared" si="15"/>
        <v>2</v>
      </c>
      <c r="K23" s="16">
        <f t="shared" si="15"/>
        <v>2</v>
      </c>
      <c r="L23" s="16">
        <f t="shared" si="15"/>
        <v>2</v>
      </c>
      <c r="M23" s="16">
        <f t="shared" si="15"/>
        <v>2</v>
      </c>
      <c r="N23" s="16">
        <f t="shared" si="15"/>
        <v>2</v>
      </c>
      <c r="O23" s="116">
        <f t="shared" si="15"/>
        <v>2</v>
      </c>
      <c r="P23" s="116">
        <f t="shared" si="15"/>
        <v>2</v>
      </c>
      <c r="Q23" s="16">
        <f t="shared" si="15"/>
        <v>2</v>
      </c>
      <c r="R23" s="16">
        <f t="shared" si="15"/>
        <v>2</v>
      </c>
      <c r="S23" s="16">
        <f t="shared" si="15"/>
        <v>2</v>
      </c>
      <c r="T23" s="16">
        <f t="shared" si="15"/>
        <v>2</v>
      </c>
      <c r="U23" s="16">
        <f t="shared" si="15"/>
        <v>2</v>
      </c>
      <c r="V23" s="116">
        <f t="shared" si="15"/>
        <v>2</v>
      </c>
      <c r="W23" s="116">
        <f t="shared" si="15"/>
        <v>2</v>
      </c>
      <c r="X23" s="16">
        <f t="shared" si="15"/>
        <v>2</v>
      </c>
      <c r="Y23" s="16">
        <f t="shared" si="15"/>
        <v>2</v>
      </c>
      <c r="Z23" s="16">
        <f t="shared" si="15"/>
        <v>2</v>
      </c>
      <c r="AA23" s="16">
        <f t="shared" si="15"/>
        <v>2</v>
      </c>
      <c r="AB23" s="16">
        <f t="shared" si="15"/>
        <v>2</v>
      </c>
      <c r="AC23" s="116">
        <f t="shared" si="15"/>
        <v>2</v>
      </c>
      <c r="AD23" s="116">
        <f t="shared" si="15"/>
        <v>2</v>
      </c>
      <c r="AE23" s="16">
        <f t="shared" si="15"/>
        <v>2</v>
      </c>
      <c r="AF23" s="16">
        <f t="shared" si="15"/>
        <v>2</v>
      </c>
      <c r="AG23" s="16">
        <f t="shared" si="15"/>
        <v>2</v>
      </c>
      <c r="AH23" s="88" t="s">
        <v>6</v>
      </c>
      <c r="AI23" s="61"/>
      <c r="AJ23" s="61"/>
      <c r="AK23" s="61"/>
      <c r="AL23" s="61"/>
      <c r="AM23" s="61"/>
      <c r="AN23" s="62"/>
      <c r="AO23" s="61"/>
      <c r="AP23" s="61"/>
      <c r="AQ23" s="61"/>
      <c r="AR23" s="61"/>
      <c r="AS23" s="61"/>
    </row>
    <row r="24" spans="1:45" ht="18.75" x14ac:dyDescent="0.25">
      <c r="A24" s="14"/>
      <c r="B24" s="106"/>
      <c r="C24" s="15">
        <f t="shared" ref="C24:AG24" si="16">COUNTIF(C$5:C$21,"L")</f>
        <v>2</v>
      </c>
      <c r="D24" s="15">
        <f t="shared" si="16"/>
        <v>2</v>
      </c>
      <c r="E24" s="15">
        <f t="shared" si="16"/>
        <v>3</v>
      </c>
      <c r="F24" s="15">
        <f t="shared" si="16"/>
        <v>2</v>
      </c>
      <c r="G24" s="15">
        <f t="shared" si="16"/>
        <v>3</v>
      </c>
      <c r="H24" s="115">
        <f t="shared" si="16"/>
        <v>7</v>
      </c>
      <c r="I24" s="115">
        <f t="shared" si="16"/>
        <v>10</v>
      </c>
      <c r="J24" s="15">
        <f t="shared" si="16"/>
        <v>2</v>
      </c>
      <c r="K24" s="15">
        <f t="shared" si="16"/>
        <v>2</v>
      </c>
      <c r="L24" s="15">
        <f t="shared" si="16"/>
        <v>4</v>
      </c>
      <c r="M24" s="15">
        <f t="shared" si="16"/>
        <v>3</v>
      </c>
      <c r="N24" s="15">
        <f t="shared" si="16"/>
        <v>2</v>
      </c>
      <c r="O24" s="115">
        <f t="shared" si="16"/>
        <v>8</v>
      </c>
      <c r="P24" s="115">
        <f t="shared" si="16"/>
        <v>10</v>
      </c>
      <c r="Q24" s="15">
        <f t="shared" si="16"/>
        <v>2</v>
      </c>
      <c r="R24" s="15">
        <f t="shared" si="16"/>
        <v>3</v>
      </c>
      <c r="S24" s="15">
        <f t="shared" si="16"/>
        <v>3</v>
      </c>
      <c r="T24" s="15">
        <f t="shared" si="16"/>
        <v>3</v>
      </c>
      <c r="U24" s="15">
        <f t="shared" si="16"/>
        <v>2</v>
      </c>
      <c r="V24" s="115">
        <f t="shared" si="16"/>
        <v>7</v>
      </c>
      <c r="W24" s="115">
        <f t="shared" si="16"/>
        <v>10</v>
      </c>
      <c r="X24" s="15">
        <f t="shared" si="16"/>
        <v>2</v>
      </c>
      <c r="Y24" s="15">
        <f t="shared" si="16"/>
        <v>3</v>
      </c>
      <c r="Z24" s="15">
        <f t="shared" si="16"/>
        <v>3</v>
      </c>
      <c r="AA24" s="15">
        <f t="shared" si="16"/>
        <v>3</v>
      </c>
      <c r="AB24" s="15">
        <f t="shared" si="16"/>
        <v>3</v>
      </c>
      <c r="AC24" s="115">
        <f t="shared" si="16"/>
        <v>7</v>
      </c>
      <c r="AD24" s="115">
        <f t="shared" si="16"/>
        <v>10</v>
      </c>
      <c r="AE24" s="15">
        <f t="shared" si="16"/>
        <v>3</v>
      </c>
      <c r="AF24" s="15">
        <f t="shared" si="16"/>
        <v>2</v>
      </c>
      <c r="AG24" s="15">
        <f t="shared" si="16"/>
        <v>2</v>
      </c>
      <c r="AH24" s="89" t="s">
        <v>7</v>
      </c>
      <c r="AI24" s="61"/>
      <c r="AJ24" s="61"/>
      <c r="AK24" s="61"/>
      <c r="AL24" s="61"/>
      <c r="AM24" s="61"/>
      <c r="AN24" s="62"/>
      <c r="AO24" s="61"/>
      <c r="AP24" s="61"/>
      <c r="AQ24" s="61"/>
      <c r="AR24" s="61"/>
      <c r="AS24" s="61"/>
    </row>
    <row r="25" spans="1:45" ht="19.5" x14ac:dyDescent="0.25">
      <c r="A25" s="17"/>
      <c r="B25" s="1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54"/>
      <c r="Z25" s="55"/>
      <c r="AA25" s="49"/>
      <c r="AB25" s="49"/>
      <c r="AC25" s="49"/>
      <c r="AD25" s="49"/>
      <c r="AE25" s="49"/>
      <c r="AF25" s="49"/>
      <c r="AG25" s="49"/>
      <c r="AH25" s="4"/>
      <c r="AI25" s="61"/>
      <c r="AJ25" s="61"/>
      <c r="AK25" s="61"/>
      <c r="AL25" s="61"/>
      <c r="AM25" s="61"/>
      <c r="AN25" s="62"/>
      <c r="AO25" s="61"/>
      <c r="AP25" s="61"/>
      <c r="AQ25" s="61"/>
      <c r="AR25" s="61"/>
      <c r="AS25" s="61"/>
    </row>
    <row r="26" spans="1:45" ht="19.5" x14ac:dyDescent="0.25">
      <c r="A26" s="18"/>
      <c r="B26" s="1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54"/>
      <c r="Z26" s="55"/>
      <c r="AA26" s="49"/>
      <c r="AB26" s="49"/>
      <c r="AC26" s="49"/>
      <c r="AD26" s="49"/>
      <c r="AE26" s="49"/>
      <c r="AF26" s="49"/>
      <c r="AG26" s="49"/>
      <c r="AH26" s="4"/>
      <c r="AI26" s="61"/>
      <c r="AJ26" s="61"/>
      <c r="AK26" s="61"/>
      <c r="AL26" s="61"/>
      <c r="AM26" s="61"/>
      <c r="AN26" s="62"/>
      <c r="AO26" s="61"/>
      <c r="AP26" s="61"/>
      <c r="AQ26" s="61"/>
      <c r="AR26" s="61"/>
      <c r="AS26" s="61"/>
    </row>
    <row r="27" spans="1:45" ht="18.75" x14ac:dyDescent="0.25">
      <c r="A27" s="18"/>
      <c r="B27" s="19" t="s">
        <v>24</v>
      </c>
      <c r="C27" s="20"/>
      <c r="D27" s="20"/>
      <c r="E27" s="18"/>
      <c r="F27" s="18"/>
      <c r="G27" s="18"/>
      <c r="H27" s="18"/>
      <c r="I27" s="41"/>
      <c r="J27" s="18"/>
      <c r="K27" s="18"/>
      <c r="L27" s="18"/>
      <c r="M27" s="18"/>
      <c r="N27" s="18"/>
      <c r="O27" s="18"/>
      <c r="P27" s="49"/>
      <c r="Q27" s="49"/>
      <c r="R27" s="49"/>
      <c r="S27" s="22"/>
      <c r="T27" s="18"/>
      <c r="U27" s="49"/>
      <c r="V27" s="49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4"/>
      <c r="AI27" s="61"/>
      <c r="AJ27" s="61"/>
      <c r="AK27" s="61"/>
      <c r="AL27" s="61"/>
      <c r="AM27" s="61"/>
      <c r="AN27" s="62"/>
      <c r="AO27" s="61"/>
      <c r="AP27" s="61"/>
      <c r="AQ27" s="61"/>
      <c r="AR27" s="61"/>
      <c r="AS27" s="61"/>
    </row>
    <row r="28" spans="1:45" ht="18.75" x14ac:dyDescent="0.25">
      <c r="A28" s="18"/>
      <c r="B28" s="21" t="s">
        <v>25</v>
      </c>
      <c r="C28" s="22"/>
      <c r="D28" s="22"/>
      <c r="E28" s="22"/>
      <c r="F28" s="22"/>
      <c r="G28" s="22"/>
      <c r="H28" s="22"/>
      <c r="I28" s="42"/>
      <c r="J28" s="22"/>
      <c r="K28" s="22"/>
      <c r="L28" s="22"/>
      <c r="M28" s="22"/>
      <c r="N28" s="22"/>
      <c r="O28" s="22"/>
      <c r="P28" s="49"/>
      <c r="Q28" s="49"/>
      <c r="R28" s="49"/>
      <c r="S28" s="22"/>
      <c r="T28" s="22"/>
      <c r="U28" s="49"/>
      <c r="V28" s="49"/>
      <c r="W28" s="22"/>
      <c r="X28" s="56"/>
      <c r="Y28" s="22"/>
      <c r="Z28" s="22"/>
      <c r="AA28" s="22"/>
      <c r="AB28" s="22"/>
      <c r="AC28" s="22"/>
      <c r="AD28" s="49"/>
      <c r="AE28" s="49"/>
      <c r="AF28" s="100"/>
      <c r="AG28" s="104"/>
      <c r="AH28" s="4"/>
      <c r="AI28" s="61"/>
      <c r="AJ28" s="61"/>
      <c r="AK28" s="61"/>
      <c r="AL28" s="61"/>
      <c r="AM28" s="61"/>
      <c r="AN28" s="62"/>
      <c r="AO28" s="61"/>
      <c r="AP28" s="61"/>
      <c r="AQ28" s="61"/>
      <c r="AR28" s="61"/>
      <c r="AS28" s="61"/>
    </row>
    <row r="29" spans="1:45" ht="15.75" x14ac:dyDescent="0.25">
      <c r="A29" s="18"/>
      <c r="B29" s="23" t="s">
        <v>26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4"/>
      <c r="Q29" s="4"/>
      <c r="R29" s="4"/>
      <c r="S29" s="22"/>
      <c r="T29" s="22"/>
      <c r="U29" s="4"/>
      <c r="V29" s="4"/>
      <c r="W29" s="57"/>
      <c r="X29" s="58"/>
      <c r="Y29" s="57"/>
      <c r="Z29" s="57"/>
      <c r="AA29" s="57"/>
      <c r="AB29" s="57"/>
      <c r="AC29" s="4"/>
      <c r="AD29" s="4"/>
      <c r="AE29" s="4"/>
      <c r="AF29" s="100"/>
      <c r="AG29" s="104"/>
      <c r="AH29" s="4"/>
      <c r="AI29" s="61"/>
      <c r="AJ29" s="61"/>
      <c r="AK29" s="61"/>
      <c r="AL29" s="61"/>
      <c r="AM29" s="61"/>
      <c r="AN29" s="62"/>
      <c r="AO29" s="61"/>
      <c r="AP29" s="61"/>
      <c r="AQ29" s="61"/>
      <c r="AR29" s="61"/>
      <c r="AS29" s="61"/>
    </row>
    <row r="30" spans="1:45" ht="15.75" x14ac:dyDescent="0.25">
      <c r="A30" s="18"/>
      <c r="B30" s="24" t="s">
        <v>27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4"/>
      <c r="Q30" s="4"/>
      <c r="R30" s="4"/>
      <c r="S30" s="22"/>
      <c r="T30" s="22"/>
      <c r="U30" s="4"/>
      <c r="V30" s="4"/>
      <c r="W30" s="59"/>
      <c r="X30" s="59"/>
      <c r="Y30" s="4"/>
      <c r="Z30" s="4"/>
      <c r="AA30" s="4"/>
      <c r="AB30" s="4"/>
      <c r="AC30" s="4"/>
      <c r="AD30" s="4"/>
      <c r="AE30" s="4"/>
      <c r="AF30" s="100"/>
      <c r="AG30" s="104"/>
      <c r="AH30" s="4"/>
      <c r="AI30" s="61"/>
      <c r="AJ30" s="61"/>
      <c r="AK30" s="61"/>
      <c r="AL30" s="61"/>
      <c r="AM30" s="61"/>
      <c r="AN30" s="62"/>
      <c r="AO30" s="61"/>
      <c r="AP30" s="61"/>
      <c r="AQ30" s="61"/>
      <c r="AR30" s="61"/>
      <c r="AS30" s="61"/>
    </row>
    <row r="31" spans="1:45" ht="15.75" x14ac:dyDescent="0.25">
      <c r="A31" s="18"/>
      <c r="B31" s="24" t="s">
        <v>28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4"/>
      <c r="Q31" s="4"/>
      <c r="R31" s="4"/>
      <c r="S31" s="22"/>
      <c r="T31" s="22"/>
      <c r="U31" s="4"/>
      <c r="V31" s="4"/>
      <c r="W31" s="59"/>
      <c r="X31" s="59"/>
      <c r="Y31" s="4"/>
      <c r="Z31" s="4"/>
      <c r="AA31" s="4"/>
      <c r="AB31" s="4"/>
      <c r="AC31" s="4"/>
      <c r="AD31" s="4"/>
      <c r="AE31" s="4"/>
      <c r="AF31" s="100"/>
      <c r="AG31" s="104"/>
      <c r="AH31" s="4"/>
      <c r="AI31" s="61"/>
      <c r="AJ31" s="61"/>
      <c r="AK31" s="61"/>
      <c r="AL31" s="61"/>
      <c r="AM31" s="61"/>
      <c r="AN31" s="62"/>
      <c r="AO31" s="61"/>
      <c r="AP31" s="61"/>
      <c r="AQ31" s="61"/>
      <c r="AR31" s="61"/>
      <c r="AS31" s="61"/>
    </row>
    <row r="32" spans="1:45" ht="15.75" x14ac:dyDescent="0.25">
      <c r="A32" s="18"/>
      <c r="B32" s="25" t="s">
        <v>29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4"/>
      <c r="Q32" s="4"/>
      <c r="R32" s="4"/>
      <c r="S32" s="22"/>
      <c r="T32" s="22"/>
      <c r="U32" s="4"/>
      <c r="V32" s="4"/>
      <c r="W32" s="59"/>
      <c r="X32" s="59"/>
      <c r="Y32" s="4"/>
      <c r="Z32" s="4"/>
      <c r="AA32" s="4"/>
      <c r="AB32" s="4"/>
      <c r="AC32" s="4"/>
      <c r="AD32" s="4"/>
      <c r="AE32" s="4"/>
      <c r="AF32" s="100"/>
      <c r="AG32" s="104"/>
      <c r="AH32" s="4"/>
      <c r="AI32" s="61"/>
      <c r="AJ32" s="61"/>
      <c r="AK32" s="61"/>
      <c r="AL32" s="61"/>
      <c r="AM32" s="61"/>
      <c r="AN32" s="62"/>
      <c r="AO32" s="61"/>
      <c r="AP32" s="61"/>
      <c r="AQ32" s="61"/>
      <c r="AR32" s="61"/>
      <c r="AS32" s="61"/>
    </row>
    <row r="33" spans="1:45" ht="15.75" x14ac:dyDescent="0.25">
      <c r="A33" s="18"/>
      <c r="B33" s="25" t="s">
        <v>30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4"/>
      <c r="Q33" s="4"/>
      <c r="R33" s="4"/>
      <c r="S33" s="22"/>
      <c r="T33" s="22"/>
      <c r="U33" s="4"/>
      <c r="V33" s="4"/>
      <c r="W33" s="59"/>
      <c r="X33" s="59"/>
      <c r="Y33" s="4"/>
      <c r="Z33" s="4"/>
      <c r="AA33" s="4"/>
      <c r="AB33" s="4"/>
      <c r="AC33" s="4"/>
      <c r="AD33" s="4"/>
      <c r="AE33" s="4"/>
      <c r="AF33" s="100"/>
      <c r="AG33" s="104"/>
      <c r="AH33" s="4"/>
      <c r="AI33" s="61"/>
      <c r="AJ33" s="61"/>
      <c r="AK33" s="61"/>
      <c r="AL33" s="61"/>
      <c r="AM33" s="61"/>
      <c r="AN33" s="62"/>
      <c r="AO33" s="61"/>
      <c r="AP33" s="61"/>
      <c r="AQ33" s="61"/>
      <c r="AR33" s="61"/>
      <c r="AS33" s="61"/>
    </row>
    <row r="34" spans="1:45" ht="15.75" x14ac:dyDescent="0.25">
      <c r="A34" s="18"/>
      <c r="B34" s="25" t="s">
        <v>31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4"/>
      <c r="Q34" s="4"/>
      <c r="R34" s="4"/>
      <c r="S34" s="22"/>
      <c r="T34" s="22"/>
      <c r="U34" s="4"/>
      <c r="V34" s="4"/>
      <c r="W34" s="59"/>
      <c r="X34" s="59"/>
      <c r="Y34" s="4"/>
      <c r="Z34" s="4"/>
      <c r="AA34" s="4"/>
      <c r="AB34" s="4"/>
      <c r="AC34" s="4"/>
      <c r="AD34" s="4"/>
      <c r="AE34" s="4"/>
      <c r="AF34" s="100"/>
      <c r="AG34" s="104"/>
      <c r="AH34" s="4"/>
      <c r="AI34" s="61"/>
      <c r="AJ34" s="61"/>
      <c r="AK34" s="61"/>
      <c r="AL34" s="61"/>
      <c r="AM34" s="61"/>
      <c r="AN34" s="62"/>
      <c r="AO34" s="61"/>
      <c r="AP34" s="61"/>
      <c r="AQ34" s="61"/>
      <c r="AR34" s="61"/>
      <c r="AS34" s="61"/>
    </row>
    <row r="35" spans="1:45" ht="15.75" x14ac:dyDescent="0.25">
      <c r="A35" s="18"/>
      <c r="B35" s="25" t="s">
        <v>32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4"/>
      <c r="Q35" s="4"/>
      <c r="R35" s="4"/>
      <c r="S35" s="22"/>
      <c r="T35" s="22"/>
      <c r="U35" s="4"/>
      <c r="V35" s="4"/>
      <c r="W35" s="59"/>
      <c r="X35" s="59"/>
      <c r="Y35" s="4"/>
      <c r="Z35" s="4"/>
      <c r="AA35" s="4"/>
      <c r="AB35" s="4"/>
      <c r="AC35" s="4"/>
      <c r="AD35" s="4"/>
      <c r="AE35" s="4"/>
      <c r="AF35" s="100"/>
      <c r="AG35" s="104"/>
      <c r="AH35" s="4"/>
      <c r="AI35" s="61"/>
      <c r="AJ35" s="61"/>
      <c r="AK35" s="61"/>
      <c r="AL35" s="61"/>
      <c r="AM35" s="61"/>
      <c r="AN35" s="62"/>
      <c r="AO35" s="61"/>
      <c r="AP35" s="61"/>
      <c r="AQ35" s="61"/>
      <c r="AR35" s="61"/>
      <c r="AS35" s="61"/>
    </row>
    <row r="36" spans="1:45" ht="15.75" x14ac:dyDescent="0.25">
      <c r="A36" s="18"/>
      <c r="B36" s="25" t="s">
        <v>33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4"/>
      <c r="Q36" s="4"/>
      <c r="R36" s="4"/>
      <c r="S36" s="22"/>
      <c r="T36" s="22"/>
      <c r="U36" s="4"/>
      <c r="V36" s="4"/>
      <c r="W36" s="59"/>
      <c r="X36" s="59"/>
      <c r="Y36" s="4"/>
      <c r="Z36" s="4"/>
      <c r="AA36" s="4"/>
      <c r="AB36" s="4"/>
      <c r="AC36" s="4"/>
      <c r="AD36" s="4"/>
      <c r="AE36" s="4"/>
      <c r="AF36" s="100"/>
      <c r="AG36" s="104"/>
      <c r="AH36" s="4"/>
      <c r="AI36" s="61"/>
      <c r="AJ36" s="61"/>
      <c r="AK36" s="61"/>
      <c r="AL36" s="61"/>
      <c r="AM36" s="61"/>
      <c r="AN36" s="62"/>
      <c r="AO36" s="61"/>
      <c r="AP36" s="61"/>
      <c r="AQ36" s="61"/>
      <c r="AR36" s="61"/>
      <c r="AS36" s="61"/>
    </row>
    <row r="37" spans="1:45" ht="19.5" x14ac:dyDescent="0.25">
      <c r="A37" s="18"/>
      <c r="B37" s="26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4"/>
      <c r="S37" s="22"/>
      <c r="T37" s="18"/>
      <c r="U37" s="4"/>
      <c r="V37" s="4"/>
      <c r="W37" s="59"/>
      <c r="X37" s="59"/>
      <c r="Y37" s="4"/>
      <c r="Z37" s="4"/>
      <c r="AA37" s="4"/>
      <c r="AB37" s="4"/>
      <c r="AC37" s="4"/>
      <c r="AD37" s="4"/>
      <c r="AE37" s="4"/>
      <c r="AF37" s="100"/>
      <c r="AG37" s="104"/>
      <c r="AH37" s="4"/>
      <c r="AI37" s="61"/>
      <c r="AJ37" s="61"/>
      <c r="AK37" s="61"/>
      <c r="AL37" s="61"/>
      <c r="AM37" s="61"/>
      <c r="AN37" s="62"/>
      <c r="AO37" s="61"/>
      <c r="AP37" s="61"/>
      <c r="AQ37" s="61"/>
      <c r="AR37" s="61"/>
      <c r="AS37" s="61"/>
    </row>
    <row r="38" spans="1:45" ht="15.75" x14ac:dyDescent="0.25">
      <c r="A38" s="27"/>
      <c r="B38" s="28" t="s">
        <v>34</v>
      </c>
      <c r="C38" s="27"/>
      <c r="D38" s="27"/>
      <c r="E38" s="27"/>
      <c r="F38" s="27"/>
      <c r="G38" s="27"/>
      <c r="H38" s="27"/>
      <c r="I38" s="27"/>
      <c r="J38" s="27"/>
      <c r="K38" s="27"/>
      <c r="L38" s="43"/>
      <c r="M38" s="44"/>
      <c r="N38" s="45"/>
      <c r="O38" s="50"/>
      <c r="P38" s="50"/>
      <c r="Q38" s="50"/>
      <c r="R38" s="50"/>
      <c r="S38" s="50"/>
      <c r="T38" s="46"/>
      <c r="U38" s="29"/>
      <c r="V38" s="29" t="s">
        <v>92</v>
      </c>
      <c r="W38" s="32"/>
      <c r="X38" s="32"/>
      <c r="Y38" s="32"/>
      <c r="Z38" s="46"/>
      <c r="AA38" s="46"/>
      <c r="AB38" s="46"/>
      <c r="AC38" s="46"/>
      <c r="AD38" s="46"/>
      <c r="AE38" s="46"/>
      <c r="AF38" s="100"/>
      <c r="AG38" s="104"/>
      <c r="AH38" s="46"/>
      <c r="AI38" s="61"/>
      <c r="AJ38" s="61"/>
      <c r="AK38" s="61"/>
      <c r="AL38" s="61"/>
      <c r="AM38" s="61"/>
      <c r="AN38" s="62"/>
      <c r="AO38" s="61"/>
      <c r="AP38" s="61"/>
      <c r="AQ38" s="61"/>
      <c r="AR38" s="61"/>
      <c r="AS38" s="61"/>
    </row>
    <row r="39" spans="1:45" ht="18.75" x14ac:dyDescent="0.25">
      <c r="A39" s="29"/>
      <c r="B39" s="30" t="s">
        <v>36</v>
      </c>
      <c r="C39" s="31"/>
      <c r="D39" s="31"/>
      <c r="E39" s="32"/>
      <c r="F39" s="29"/>
      <c r="G39" s="46"/>
      <c r="H39" s="29"/>
      <c r="I39" s="32"/>
      <c r="J39" s="32"/>
      <c r="K39" s="31"/>
      <c r="L39" s="43"/>
      <c r="M39" s="44"/>
      <c r="N39" s="47"/>
      <c r="O39" s="32"/>
      <c r="P39" s="46"/>
      <c r="Q39" s="46"/>
      <c r="R39" s="46"/>
      <c r="S39" s="46"/>
      <c r="T39" s="46"/>
      <c r="U39" s="46"/>
      <c r="V39" s="31" t="s">
        <v>37</v>
      </c>
      <c r="W39" s="32"/>
      <c r="X39" s="32"/>
      <c r="Y39" s="32"/>
      <c r="Z39" s="46"/>
      <c r="AA39" s="46"/>
      <c r="AB39" s="46"/>
      <c r="AC39" s="46"/>
      <c r="AD39" s="46"/>
      <c r="AE39" s="46"/>
      <c r="AF39" s="4"/>
      <c r="AG39" s="4"/>
      <c r="AH39" s="46"/>
      <c r="AI39" s="61"/>
      <c r="AJ39" s="61"/>
      <c r="AK39" s="61"/>
      <c r="AL39" s="61"/>
      <c r="AM39" s="61"/>
      <c r="AN39" s="62"/>
      <c r="AO39" s="61"/>
      <c r="AP39" s="61"/>
      <c r="AQ39" s="61"/>
      <c r="AR39" s="61"/>
      <c r="AS39" s="61"/>
    </row>
    <row r="40" spans="1:45" ht="18.75" x14ac:dyDescent="0.25">
      <c r="A40" s="27"/>
      <c r="B40" s="30"/>
      <c r="C40" s="31"/>
      <c r="D40" s="31"/>
      <c r="E40" s="29"/>
      <c r="F40" s="29"/>
      <c r="G40" s="46"/>
      <c r="H40" s="29"/>
      <c r="I40" s="32"/>
      <c r="J40" s="32"/>
      <c r="K40" s="31"/>
      <c r="L40" s="43"/>
      <c r="M40" s="44"/>
      <c r="N40" s="47"/>
      <c r="O40" s="31"/>
      <c r="P40" s="51"/>
      <c r="Q40" s="51"/>
      <c r="R40" s="51"/>
      <c r="S40" s="46"/>
      <c r="T40" s="46"/>
      <c r="U40" s="46"/>
      <c r="V40" s="31"/>
      <c r="W40" s="32"/>
      <c r="X40" s="32"/>
      <c r="Y40" s="32"/>
      <c r="Z40" s="46"/>
      <c r="AA40" s="46"/>
      <c r="AB40" s="46"/>
      <c r="AC40" s="46"/>
      <c r="AD40" s="46"/>
      <c r="AE40" s="46"/>
      <c r="AF40" s="46"/>
      <c r="AG40" s="46"/>
      <c r="AH40" s="46"/>
      <c r="AI40" s="61"/>
      <c r="AJ40" s="61"/>
      <c r="AK40" s="61"/>
      <c r="AL40" s="61"/>
      <c r="AM40" s="61"/>
      <c r="AN40" s="62"/>
      <c r="AO40" s="61"/>
      <c r="AP40" s="61"/>
      <c r="AQ40" s="61"/>
      <c r="AR40" s="61"/>
      <c r="AS40" s="61"/>
    </row>
    <row r="41" spans="1:45" ht="18.75" x14ac:dyDescent="0.25">
      <c r="A41" s="33"/>
      <c r="B41" s="30"/>
      <c r="C41" s="31"/>
      <c r="D41" s="31"/>
      <c r="E41" s="29"/>
      <c r="F41" s="29"/>
      <c r="G41" s="46"/>
      <c r="H41" s="29"/>
      <c r="I41" s="32"/>
      <c r="J41" s="32"/>
      <c r="K41" s="31"/>
      <c r="L41" s="43"/>
      <c r="M41" s="44"/>
      <c r="N41" s="47"/>
      <c r="O41" s="31"/>
      <c r="P41" s="51"/>
      <c r="Q41" s="51"/>
      <c r="R41" s="51"/>
      <c r="S41" s="46"/>
      <c r="T41" s="46"/>
      <c r="U41" s="46"/>
      <c r="V41" s="29"/>
      <c r="W41" s="32"/>
      <c r="X41" s="32"/>
      <c r="Y41" s="32"/>
      <c r="Z41" s="46"/>
      <c r="AA41" s="46"/>
      <c r="AB41" s="46"/>
      <c r="AC41" s="46"/>
      <c r="AD41" s="46"/>
      <c r="AE41" s="46"/>
      <c r="AF41" s="46"/>
      <c r="AG41" s="46"/>
      <c r="AH41" s="46"/>
      <c r="AI41" s="61"/>
      <c r="AJ41" s="61"/>
      <c r="AK41" s="61"/>
      <c r="AL41" s="61"/>
      <c r="AM41" s="61"/>
      <c r="AN41" s="62"/>
      <c r="AO41" s="61"/>
      <c r="AP41" s="61"/>
      <c r="AQ41" s="61"/>
      <c r="AR41" s="61"/>
      <c r="AS41" s="61"/>
    </row>
    <row r="42" spans="1:45" ht="19.5" x14ac:dyDescent="0.3">
      <c r="A42" s="34"/>
      <c r="B42" s="118"/>
      <c r="C42" s="31"/>
      <c r="D42" s="31"/>
      <c r="E42" s="31"/>
      <c r="F42" s="29"/>
      <c r="G42" s="46"/>
      <c r="H42" s="29"/>
      <c r="I42" s="32"/>
      <c r="J42" s="32"/>
      <c r="K42" s="32"/>
      <c r="L42" s="29"/>
      <c r="M42" s="46"/>
      <c r="N42" s="46"/>
      <c r="O42" s="31"/>
      <c r="P42" s="51"/>
      <c r="Q42" s="51"/>
      <c r="R42" s="51"/>
      <c r="S42" s="46"/>
      <c r="T42" s="46"/>
      <c r="U42" s="46"/>
      <c r="V42" s="52"/>
      <c r="W42" s="32"/>
      <c r="X42" s="32"/>
      <c r="Y42" s="32"/>
      <c r="Z42" s="46"/>
      <c r="AA42" s="46"/>
      <c r="AB42" s="46"/>
      <c r="AC42" s="46"/>
      <c r="AD42" s="46"/>
      <c r="AE42" s="46"/>
      <c r="AF42" s="46"/>
      <c r="AG42" s="46"/>
      <c r="AH42" s="46"/>
      <c r="AI42" s="61"/>
      <c r="AJ42" s="61"/>
      <c r="AK42" s="61"/>
      <c r="AL42" s="61"/>
      <c r="AM42" s="61"/>
      <c r="AN42" s="62"/>
      <c r="AO42" s="61"/>
      <c r="AP42" s="61"/>
      <c r="AQ42" s="61"/>
      <c r="AR42" s="61"/>
      <c r="AS42" s="61"/>
    </row>
    <row r="43" spans="1:45" ht="15.75" x14ac:dyDescent="0.25">
      <c r="A43" s="34"/>
      <c r="B43" s="35" t="s">
        <v>62</v>
      </c>
      <c r="C43" s="32"/>
      <c r="D43" s="32"/>
      <c r="E43" s="29"/>
      <c r="F43" s="34"/>
      <c r="G43" s="46"/>
      <c r="H43" s="34"/>
      <c r="I43" s="32"/>
      <c r="J43" s="32"/>
      <c r="K43" s="32"/>
      <c r="L43" s="29"/>
      <c r="M43" s="46"/>
      <c r="N43" s="46"/>
      <c r="O43" s="32"/>
      <c r="P43" s="46"/>
      <c r="Q43" s="46"/>
      <c r="R43" s="51"/>
      <c r="S43" s="46"/>
      <c r="T43" s="46"/>
      <c r="U43" s="46"/>
      <c r="V43" s="52" t="s">
        <v>47</v>
      </c>
      <c r="W43" s="32"/>
      <c r="X43" s="32"/>
      <c r="Y43" s="60"/>
      <c r="Z43" s="46"/>
      <c r="AA43" s="46"/>
      <c r="AB43" s="46"/>
      <c r="AC43" s="46"/>
      <c r="AD43" s="46"/>
      <c r="AE43" s="46"/>
      <c r="AF43" s="46"/>
      <c r="AG43" s="46"/>
      <c r="AH43" s="46"/>
      <c r="AI43" s="61"/>
      <c r="AJ43" s="61"/>
      <c r="AK43" s="61"/>
      <c r="AL43" s="61"/>
      <c r="AM43" s="61"/>
      <c r="AN43" s="62"/>
      <c r="AO43" s="61"/>
      <c r="AP43" s="61"/>
      <c r="AQ43" s="61"/>
      <c r="AR43" s="61"/>
      <c r="AS43" s="61"/>
    </row>
    <row r="44" spans="1:45" ht="15.75" x14ac:dyDescent="0.25">
      <c r="A44" s="31"/>
      <c r="B44" s="36" t="s">
        <v>63</v>
      </c>
      <c r="C44" s="32"/>
      <c r="D44" s="32"/>
      <c r="E44" s="32"/>
      <c r="F44" s="31"/>
      <c r="G44" s="32"/>
      <c r="H44" s="31"/>
      <c r="I44" s="32"/>
      <c r="J44" s="32"/>
      <c r="K44" s="32"/>
      <c r="L44" s="32"/>
      <c r="M44" s="31"/>
      <c r="N44" s="33"/>
      <c r="O44" s="32"/>
      <c r="P44" s="32"/>
      <c r="Q44" s="32"/>
      <c r="R44" s="46"/>
      <c r="S44" s="46"/>
      <c r="T44" s="46"/>
      <c r="U44" s="46"/>
      <c r="V44" s="31" t="s">
        <v>48</v>
      </c>
      <c r="W44" s="32"/>
      <c r="X44" s="32"/>
      <c r="Y44" s="32"/>
      <c r="Z44" s="46"/>
      <c r="AA44" s="46"/>
      <c r="AB44" s="46"/>
      <c r="AC44" s="46"/>
      <c r="AD44" s="46"/>
      <c r="AE44" s="46"/>
      <c r="AF44" s="46"/>
      <c r="AG44" s="46"/>
      <c r="AH44" s="46"/>
      <c r="AI44" s="61"/>
      <c r="AJ44" s="61"/>
      <c r="AK44" s="61"/>
      <c r="AL44" s="61"/>
      <c r="AM44" s="61"/>
      <c r="AN44" s="62"/>
      <c r="AO44" s="61"/>
      <c r="AP44" s="61"/>
      <c r="AQ44" s="61"/>
      <c r="AR44" s="61"/>
      <c r="AS44" s="61"/>
    </row>
    <row r="45" spans="1:45" x14ac:dyDescent="0.25">
      <c r="A45" s="37"/>
      <c r="B45" s="11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61"/>
      <c r="AJ45" s="61"/>
      <c r="AK45" s="61"/>
      <c r="AL45" s="61"/>
      <c r="AM45" s="61"/>
      <c r="AN45" s="62"/>
      <c r="AO45" s="61"/>
      <c r="AP45" s="61"/>
      <c r="AQ45" s="61"/>
      <c r="AR45" s="61"/>
      <c r="AS45" s="61"/>
    </row>
  </sheetData>
  <mergeCells count="2">
    <mergeCell ref="A1:AH1"/>
    <mergeCell ref="A2:AH2"/>
  </mergeCells>
  <printOptions horizontalCentered="1"/>
  <pageMargins left="0" right="0" top="0.7" bottom="0.63" header="0.31496062992126" footer="0.31496062992126"/>
  <pageSetup paperSize="9" scale="13"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S45"/>
  <sheetViews>
    <sheetView showGridLines="0" showRowColHeaders="0" zoomScale="85" zoomScaleNormal="85" workbookViewId="0">
      <selection activeCell="AG11" sqref="AG11"/>
    </sheetView>
  </sheetViews>
  <sheetFormatPr defaultColWidth="9" defaultRowHeight="15" x14ac:dyDescent="0.25"/>
  <cols>
    <col min="1" max="1" width="4.5703125" customWidth="1"/>
    <col min="2" max="2" width="36.140625" style="105" customWidth="1"/>
    <col min="3" max="30" width="4" customWidth="1"/>
    <col min="31" max="31" width="3.85546875" customWidth="1"/>
    <col min="32" max="32" width="4.7109375" customWidth="1"/>
    <col min="33" max="33" width="4.28515625" customWidth="1"/>
    <col min="34" max="34" width="16.140625" style="2" customWidth="1"/>
    <col min="35" max="35" width="3.85546875" hidden="1" customWidth="1"/>
    <col min="36" max="36" width="3.42578125" hidden="1" customWidth="1"/>
    <col min="37" max="37" width="3.140625" hidden="1" customWidth="1"/>
    <col min="38" max="38" width="3.28515625" hidden="1" customWidth="1"/>
    <col min="39" max="39" width="1" hidden="1" customWidth="1"/>
    <col min="40" max="40" width="3.5703125" style="3" hidden="1" customWidth="1"/>
    <col min="41" max="41" width="4" hidden="1" customWidth="1"/>
    <col min="42" max="42" width="11.5703125" hidden="1" customWidth="1"/>
    <col min="43" max="45" width="9" hidden="1" customWidth="1"/>
  </cols>
  <sheetData>
    <row r="1" spans="1:45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61"/>
      <c r="AJ1" s="61"/>
      <c r="AK1" s="61"/>
      <c r="AL1" s="61"/>
      <c r="AM1" s="61"/>
      <c r="AN1" s="62"/>
      <c r="AO1" s="61"/>
      <c r="AP1" s="61"/>
      <c r="AQ1" s="61"/>
      <c r="AR1" s="61"/>
      <c r="AS1" s="61"/>
    </row>
    <row r="2" spans="1:45" ht="20.25" x14ac:dyDescent="0.25">
      <c r="A2" s="318" t="s">
        <v>93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61"/>
      <c r="AJ2" s="61"/>
      <c r="AK2" s="61"/>
      <c r="AL2" s="61"/>
      <c r="AM2" s="61"/>
      <c r="AN2" s="62"/>
      <c r="AO2" s="61"/>
      <c r="AP2" s="61"/>
      <c r="AQ2" s="61"/>
      <c r="AR2" s="61"/>
      <c r="AS2" s="61"/>
    </row>
    <row r="3" spans="1:45" ht="23.25" x14ac:dyDescent="0.25">
      <c r="A3" s="4"/>
      <c r="B3" s="106"/>
      <c r="C3" s="5"/>
      <c r="D3" s="5"/>
      <c r="E3" s="5"/>
      <c r="F3" s="5"/>
      <c r="G3" s="5"/>
      <c r="H3" s="5"/>
      <c r="I3" s="5"/>
      <c r="J3" s="5"/>
      <c r="K3" s="5"/>
      <c r="L3" s="38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/>
      <c r="AA3" s="4"/>
      <c r="AB3" s="4"/>
      <c r="AC3" s="4"/>
      <c r="AD3" s="4"/>
      <c r="AE3" s="4"/>
      <c r="AF3" s="4"/>
      <c r="AG3" s="4"/>
      <c r="AH3" s="4"/>
      <c r="AI3" s="63"/>
      <c r="AJ3" s="63"/>
      <c r="AK3" s="63"/>
      <c r="AL3" s="63"/>
      <c r="AM3" s="63"/>
      <c r="AN3" s="64"/>
      <c r="AO3" s="63"/>
      <c r="AP3" s="63"/>
      <c r="AQ3" s="63"/>
      <c r="AR3" s="63"/>
      <c r="AS3" s="63"/>
    </row>
    <row r="4" spans="1:45" ht="18.75" x14ac:dyDescent="0.25">
      <c r="A4" s="107" t="s">
        <v>2</v>
      </c>
      <c r="B4" s="108" t="s">
        <v>3</v>
      </c>
      <c r="C4" s="7">
        <v>1</v>
      </c>
      <c r="D4" s="7">
        <v>2</v>
      </c>
      <c r="E4" s="97">
        <v>3</v>
      </c>
      <c r="F4" s="9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97">
        <v>10</v>
      </c>
      <c r="M4" s="12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97">
        <v>17</v>
      </c>
      <c r="T4" s="97">
        <v>18</v>
      </c>
      <c r="U4" s="7">
        <v>19</v>
      </c>
      <c r="V4" s="7">
        <v>20</v>
      </c>
      <c r="W4" s="7">
        <v>21</v>
      </c>
      <c r="X4" s="7">
        <v>22</v>
      </c>
      <c r="Y4" s="7">
        <v>23</v>
      </c>
      <c r="Z4" s="97">
        <v>24</v>
      </c>
      <c r="AA4" s="97">
        <v>25</v>
      </c>
      <c r="AB4" s="7">
        <v>26</v>
      </c>
      <c r="AC4" s="7">
        <v>27</v>
      </c>
      <c r="AD4" s="7">
        <v>28</v>
      </c>
      <c r="AE4" s="7">
        <v>29</v>
      </c>
      <c r="AF4" s="7">
        <v>30</v>
      </c>
      <c r="AG4" s="97">
        <v>31</v>
      </c>
      <c r="AH4" s="65" t="s">
        <v>4</v>
      </c>
      <c r="AI4" s="120" t="s">
        <v>5</v>
      </c>
      <c r="AJ4" s="121" t="s">
        <v>6</v>
      </c>
      <c r="AK4" s="122" t="s">
        <v>7</v>
      </c>
      <c r="AL4" s="123" t="s">
        <v>89</v>
      </c>
      <c r="AM4" s="124" t="s">
        <v>5</v>
      </c>
      <c r="AN4" s="125" t="s">
        <v>16</v>
      </c>
      <c r="AO4" s="124" t="s">
        <v>6</v>
      </c>
      <c r="AP4" s="124" t="s">
        <v>8</v>
      </c>
      <c r="AQ4" s="124" t="s">
        <v>9</v>
      </c>
      <c r="AR4" s="124" t="s">
        <v>10</v>
      </c>
      <c r="AS4" s="95"/>
    </row>
    <row r="5" spans="1:45" ht="18.75" x14ac:dyDescent="0.25">
      <c r="A5" s="109">
        <v>1</v>
      </c>
      <c r="B5" s="110" t="s">
        <v>94</v>
      </c>
      <c r="C5" s="7" t="s">
        <v>5</v>
      </c>
      <c r="D5" s="112" t="s">
        <v>5</v>
      </c>
      <c r="E5" s="97" t="s">
        <v>7</v>
      </c>
      <c r="F5" s="97" t="s">
        <v>7</v>
      </c>
      <c r="G5" s="7" t="s">
        <v>5</v>
      </c>
      <c r="H5" s="7" t="s">
        <v>5</v>
      </c>
      <c r="I5" s="7" t="s">
        <v>16</v>
      </c>
      <c r="J5" s="7" t="s">
        <v>5</v>
      </c>
      <c r="K5" s="7" t="s">
        <v>5</v>
      </c>
      <c r="L5" s="97" t="s">
        <v>7</v>
      </c>
      <c r="M5" s="127" t="s">
        <v>7</v>
      </c>
      <c r="N5" s="7" t="s">
        <v>5</v>
      </c>
      <c r="O5" s="7" t="s">
        <v>5</v>
      </c>
      <c r="P5" s="7" t="s">
        <v>7</v>
      </c>
      <c r="Q5" s="7" t="s">
        <v>5</v>
      </c>
      <c r="R5" s="112" t="s">
        <v>5</v>
      </c>
      <c r="S5" s="97" t="s">
        <v>5</v>
      </c>
      <c r="T5" s="97" t="s">
        <v>7</v>
      </c>
      <c r="U5" s="7" t="s">
        <v>16</v>
      </c>
      <c r="V5" s="7" t="s">
        <v>5</v>
      </c>
      <c r="W5" s="7" t="s">
        <v>7</v>
      </c>
      <c r="X5" s="7" t="s">
        <v>5</v>
      </c>
      <c r="Y5" s="7" t="s">
        <v>5</v>
      </c>
      <c r="Z5" s="97" t="s">
        <v>7</v>
      </c>
      <c r="AA5" s="97" t="s">
        <v>7</v>
      </c>
      <c r="AB5" s="7" t="s">
        <v>5</v>
      </c>
      <c r="AC5" s="7" t="s">
        <v>5</v>
      </c>
      <c r="AD5" s="7" t="s">
        <v>16</v>
      </c>
      <c r="AE5" s="7" t="s">
        <v>5</v>
      </c>
      <c r="AF5" s="7" t="s">
        <v>5</v>
      </c>
      <c r="AG5" s="97" t="s">
        <v>5</v>
      </c>
      <c r="AH5" s="126" t="s">
        <v>50</v>
      </c>
      <c r="AI5" s="120">
        <f t="shared" ref="AI5:AI21" si="0">COUNTIF($C5:$AG5,"P")</f>
        <v>19</v>
      </c>
      <c r="AJ5" s="121">
        <f t="shared" ref="AJ5:AJ21" si="1">COUNTIF($C5:$AG5,"S")</f>
        <v>0</v>
      </c>
      <c r="AK5" s="122">
        <f t="shared" ref="AK5:AK21" si="2">COUNTIF($C5:$AG5,"L")</f>
        <v>9</v>
      </c>
      <c r="AL5" s="123">
        <f>AI5+AJ5</f>
        <v>19</v>
      </c>
      <c r="AM5" s="95">
        <f t="shared" ref="AM5:AM21" si="3">AI5*8</f>
        <v>152</v>
      </c>
      <c r="AN5" s="125">
        <f>COUNTIF(C5:AG5,"C")</f>
        <v>3</v>
      </c>
      <c r="AO5" s="95">
        <f t="shared" ref="AO5:AO21" si="4">AJ5*7</f>
        <v>0</v>
      </c>
      <c r="AP5" s="95">
        <f>AM5+AO5</f>
        <v>152</v>
      </c>
      <c r="AQ5" s="95">
        <f>AP5/28</f>
        <v>5.4285714285714288</v>
      </c>
      <c r="AR5" s="95">
        <f>AP5/28</f>
        <v>5.4285714285714288</v>
      </c>
      <c r="AS5" s="95">
        <f t="shared" ref="AS5:AS16" si="5">12-AK5</f>
        <v>3</v>
      </c>
    </row>
    <row r="6" spans="1:45" ht="18.75" x14ac:dyDescent="0.25">
      <c r="A6" s="109">
        <v>2</v>
      </c>
      <c r="B6" s="111" t="s">
        <v>67</v>
      </c>
      <c r="C6" s="112" t="s">
        <v>5</v>
      </c>
      <c r="D6" s="7" t="s">
        <v>6</v>
      </c>
      <c r="E6" s="97" t="s">
        <v>7</v>
      </c>
      <c r="F6" s="97" t="s">
        <v>5</v>
      </c>
      <c r="G6" s="7" t="s">
        <v>5</v>
      </c>
      <c r="H6" s="7" t="s">
        <v>6</v>
      </c>
      <c r="I6" s="7" t="s">
        <v>7</v>
      </c>
      <c r="J6" s="7" t="s">
        <v>5</v>
      </c>
      <c r="K6" s="7" t="s">
        <v>5</v>
      </c>
      <c r="L6" s="97" t="s">
        <v>6</v>
      </c>
      <c r="M6" s="127" t="s">
        <v>7</v>
      </c>
      <c r="N6" s="7" t="s">
        <v>5</v>
      </c>
      <c r="O6" s="7" t="s">
        <v>6</v>
      </c>
      <c r="P6" s="7" t="s">
        <v>7</v>
      </c>
      <c r="Q6" s="7" t="s">
        <v>5</v>
      </c>
      <c r="R6" s="7" t="s">
        <v>5</v>
      </c>
      <c r="S6" s="97" t="s">
        <v>5</v>
      </c>
      <c r="T6" s="97" t="s">
        <v>6</v>
      </c>
      <c r="U6" s="7" t="s">
        <v>7</v>
      </c>
      <c r="V6" s="7" t="s">
        <v>5</v>
      </c>
      <c r="W6" s="7" t="s">
        <v>5</v>
      </c>
      <c r="X6" s="7" t="s">
        <v>6</v>
      </c>
      <c r="Y6" s="7" t="s">
        <v>7</v>
      </c>
      <c r="Z6" s="97" t="s">
        <v>7</v>
      </c>
      <c r="AA6" s="97" t="s">
        <v>5</v>
      </c>
      <c r="AB6" s="7" t="s">
        <v>6</v>
      </c>
      <c r="AC6" s="7" t="s">
        <v>7</v>
      </c>
      <c r="AD6" s="112" t="s">
        <v>5</v>
      </c>
      <c r="AE6" s="7" t="s">
        <v>5</v>
      </c>
      <c r="AF6" s="7" t="s">
        <v>6</v>
      </c>
      <c r="AG6" s="97" t="s">
        <v>7</v>
      </c>
      <c r="AH6" s="126" t="s">
        <v>50</v>
      </c>
      <c r="AI6" s="120">
        <f t="shared" si="0"/>
        <v>14</v>
      </c>
      <c r="AJ6" s="121">
        <f t="shared" si="1"/>
        <v>8</v>
      </c>
      <c r="AK6" s="122">
        <f t="shared" si="2"/>
        <v>9</v>
      </c>
      <c r="AL6" s="123">
        <f t="shared" ref="AL6:AL21" si="6">AI6+AJ6</f>
        <v>22</v>
      </c>
      <c r="AM6" s="95">
        <f t="shared" si="3"/>
        <v>112</v>
      </c>
      <c r="AN6" s="125">
        <f t="shared" ref="AN6:AN21" si="7">COUNTIF(C6:AG6,"C")</f>
        <v>0</v>
      </c>
      <c r="AO6" s="95">
        <f t="shared" si="4"/>
        <v>56</v>
      </c>
      <c r="AP6" s="95">
        <f t="shared" ref="AP6:AP21" si="8">AM6+AO6</f>
        <v>168</v>
      </c>
      <c r="AQ6" s="95">
        <f t="shared" ref="AQ6:AQ21" si="9">AP6/30</f>
        <v>5.6</v>
      </c>
      <c r="AR6" s="95">
        <f t="shared" ref="AR6:AR21" si="10">AP6/31</f>
        <v>5.419354838709677</v>
      </c>
      <c r="AS6" s="95">
        <f t="shared" si="5"/>
        <v>3</v>
      </c>
    </row>
    <row r="7" spans="1:45" ht="18.75" x14ac:dyDescent="0.25">
      <c r="A7" s="109">
        <v>3</v>
      </c>
      <c r="B7" s="111" t="s">
        <v>68</v>
      </c>
      <c r="C7" s="7" t="s">
        <v>7</v>
      </c>
      <c r="D7" s="7" t="s">
        <v>5</v>
      </c>
      <c r="E7" s="97" t="s">
        <v>6</v>
      </c>
      <c r="F7" s="97" t="s">
        <v>7</v>
      </c>
      <c r="G7" s="7" t="s">
        <v>5</v>
      </c>
      <c r="H7" s="7" t="s">
        <v>7</v>
      </c>
      <c r="I7" s="7" t="s">
        <v>6</v>
      </c>
      <c r="J7" s="7" t="s">
        <v>7</v>
      </c>
      <c r="K7" s="7" t="s">
        <v>5</v>
      </c>
      <c r="L7" s="112" t="s">
        <v>5</v>
      </c>
      <c r="M7" s="127" t="s">
        <v>5</v>
      </c>
      <c r="N7" s="7" t="s">
        <v>16</v>
      </c>
      <c r="O7" s="7" t="s">
        <v>16</v>
      </c>
      <c r="P7" s="7" t="s">
        <v>16</v>
      </c>
      <c r="Q7" s="7" t="s">
        <v>16</v>
      </c>
      <c r="R7" s="7" t="s">
        <v>16</v>
      </c>
      <c r="S7" s="97" t="s">
        <v>16</v>
      </c>
      <c r="T7" s="97" t="s">
        <v>7</v>
      </c>
      <c r="U7" s="7" t="s">
        <v>6</v>
      </c>
      <c r="V7" s="7" t="s">
        <v>7</v>
      </c>
      <c r="W7" s="7" t="s">
        <v>7</v>
      </c>
      <c r="X7" s="112" t="s">
        <v>5</v>
      </c>
      <c r="Y7" s="7" t="s">
        <v>6</v>
      </c>
      <c r="Z7" s="97" t="s">
        <v>6</v>
      </c>
      <c r="AA7" s="97" t="s">
        <v>5</v>
      </c>
      <c r="AB7" s="7" t="s">
        <v>5</v>
      </c>
      <c r="AC7" s="7" t="s">
        <v>6</v>
      </c>
      <c r="AD7" s="7" t="s">
        <v>7</v>
      </c>
      <c r="AE7" s="7" t="s">
        <v>5</v>
      </c>
      <c r="AF7" s="7" t="s">
        <v>7</v>
      </c>
      <c r="AG7" s="97" t="s">
        <v>6</v>
      </c>
      <c r="AH7" s="126" t="s">
        <v>50</v>
      </c>
      <c r="AI7" s="120">
        <f t="shared" si="0"/>
        <v>9</v>
      </c>
      <c r="AJ7" s="121">
        <f t="shared" si="1"/>
        <v>7</v>
      </c>
      <c r="AK7" s="122">
        <f t="shared" si="2"/>
        <v>9</v>
      </c>
      <c r="AL7" s="123">
        <f t="shared" si="6"/>
        <v>16</v>
      </c>
      <c r="AM7" s="95">
        <f t="shared" si="3"/>
        <v>72</v>
      </c>
      <c r="AN7" s="125">
        <f t="shared" si="7"/>
        <v>6</v>
      </c>
      <c r="AO7" s="95">
        <f t="shared" si="4"/>
        <v>49</v>
      </c>
      <c r="AP7" s="95">
        <f t="shared" si="8"/>
        <v>121</v>
      </c>
      <c r="AQ7" s="95">
        <f t="shared" si="9"/>
        <v>4.0333333333333332</v>
      </c>
      <c r="AR7" s="95">
        <f t="shared" si="10"/>
        <v>3.903225806451613</v>
      </c>
      <c r="AS7" s="95">
        <f t="shared" si="5"/>
        <v>3</v>
      </c>
    </row>
    <row r="8" spans="1:45" ht="18.75" x14ac:dyDescent="0.25">
      <c r="A8" s="109">
        <v>4</v>
      </c>
      <c r="B8" s="111" t="s">
        <v>69</v>
      </c>
      <c r="C8" s="7" t="s">
        <v>7</v>
      </c>
      <c r="D8" s="7" t="s">
        <v>5</v>
      </c>
      <c r="E8" s="97" t="s">
        <v>5</v>
      </c>
      <c r="F8" s="97" t="s">
        <v>6</v>
      </c>
      <c r="G8" s="7" t="s">
        <v>7</v>
      </c>
      <c r="H8" s="7" t="s">
        <v>5</v>
      </c>
      <c r="I8" s="7" t="s">
        <v>5</v>
      </c>
      <c r="J8" s="7" t="s">
        <v>6</v>
      </c>
      <c r="K8" s="7" t="s">
        <v>7</v>
      </c>
      <c r="L8" s="97" t="s">
        <v>5</v>
      </c>
      <c r="M8" s="112" t="s">
        <v>5</v>
      </c>
      <c r="N8" s="7" t="s">
        <v>6</v>
      </c>
      <c r="O8" s="7" t="s">
        <v>7</v>
      </c>
      <c r="P8" s="7" t="s">
        <v>5</v>
      </c>
      <c r="Q8" s="7" t="s">
        <v>6</v>
      </c>
      <c r="R8" s="7" t="s">
        <v>6</v>
      </c>
      <c r="S8" s="97" t="s">
        <v>7</v>
      </c>
      <c r="T8" s="97" t="s">
        <v>5</v>
      </c>
      <c r="U8" s="7" t="s">
        <v>5</v>
      </c>
      <c r="V8" s="7" t="s">
        <v>6</v>
      </c>
      <c r="W8" s="7" t="s">
        <v>7</v>
      </c>
      <c r="X8" s="7" t="s">
        <v>5</v>
      </c>
      <c r="Y8" s="112" t="s">
        <v>5</v>
      </c>
      <c r="Z8" s="97" t="s">
        <v>6</v>
      </c>
      <c r="AA8" s="97" t="s">
        <v>7</v>
      </c>
      <c r="AB8" s="7" t="s">
        <v>5</v>
      </c>
      <c r="AC8" s="7" t="s">
        <v>5</v>
      </c>
      <c r="AD8" s="7" t="s">
        <v>6</v>
      </c>
      <c r="AE8" s="7" t="s">
        <v>7</v>
      </c>
      <c r="AF8" s="7" t="s">
        <v>5</v>
      </c>
      <c r="AG8" s="97" t="s">
        <v>7</v>
      </c>
      <c r="AH8" s="126" t="s">
        <v>50</v>
      </c>
      <c r="AI8" s="120">
        <f t="shared" si="0"/>
        <v>14</v>
      </c>
      <c r="AJ8" s="121">
        <f t="shared" si="1"/>
        <v>8</v>
      </c>
      <c r="AK8" s="122">
        <f t="shared" si="2"/>
        <v>9</v>
      </c>
      <c r="AL8" s="123">
        <f t="shared" si="6"/>
        <v>22</v>
      </c>
      <c r="AM8" s="95">
        <f t="shared" si="3"/>
        <v>112</v>
      </c>
      <c r="AN8" s="125">
        <f t="shared" si="7"/>
        <v>0</v>
      </c>
      <c r="AO8" s="95">
        <f t="shared" si="4"/>
        <v>56</v>
      </c>
      <c r="AP8" s="95">
        <f t="shared" si="8"/>
        <v>168</v>
      </c>
      <c r="AQ8" s="95">
        <f t="shared" si="9"/>
        <v>5.6</v>
      </c>
      <c r="AR8" s="95">
        <f t="shared" si="10"/>
        <v>5.419354838709677</v>
      </c>
      <c r="AS8" s="95">
        <f t="shared" si="5"/>
        <v>3</v>
      </c>
    </row>
    <row r="9" spans="1:45" ht="18.75" x14ac:dyDescent="0.25">
      <c r="A9" s="109">
        <v>5</v>
      </c>
      <c r="B9" s="111" t="s">
        <v>70</v>
      </c>
      <c r="C9" s="7" t="s">
        <v>6</v>
      </c>
      <c r="D9" s="7" t="s">
        <v>7</v>
      </c>
      <c r="E9" s="97" t="s">
        <v>5</v>
      </c>
      <c r="F9" s="112" t="s">
        <v>5</v>
      </c>
      <c r="G9" s="7" t="s">
        <v>6</v>
      </c>
      <c r="H9" s="7" t="s">
        <v>7</v>
      </c>
      <c r="I9" s="7" t="s">
        <v>5</v>
      </c>
      <c r="J9" s="7" t="s">
        <v>5</v>
      </c>
      <c r="K9" s="7" t="s">
        <v>6</v>
      </c>
      <c r="L9" s="97" t="s">
        <v>7</v>
      </c>
      <c r="M9" s="127" t="s">
        <v>7</v>
      </c>
      <c r="N9" s="7" t="s">
        <v>5</v>
      </c>
      <c r="O9" s="7" t="s">
        <v>5</v>
      </c>
      <c r="P9" s="7" t="s">
        <v>6</v>
      </c>
      <c r="Q9" s="7" t="s">
        <v>7</v>
      </c>
      <c r="R9" s="7" t="s">
        <v>5</v>
      </c>
      <c r="S9" s="97" t="s">
        <v>6</v>
      </c>
      <c r="T9" s="97" t="s">
        <v>7</v>
      </c>
      <c r="U9" s="7" t="s">
        <v>5</v>
      </c>
      <c r="V9" s="7" t="s">
        <v>5</v>
      </c>
      <c r="W9" s="7" t="s">
        <v>6</v>
      </c>
      <c r="X9" s="7" t="s">
        <v>7</v>
      </c>
      <c r="Y9" s="7" t="s">
        <v>5</v>
      </c>
      <c r="Z9" s="112" t="s">
        <v>5</v>
      </c>
      <c r="AA9" s="97" t="s">
        <v>6</v>
      </c>
      <c r="AB9" s="7" t="s">
        <v>7</v>
      </c>
      <c r="AC9" s="7" t="s">
        <v>5</v>
      </c>
      <c r="AD9" s="7" t="s">
        <v>5</v>
      </c>
      <c r="AE9" s="7" t="s">
        <v>6</v>
      </c>
      <c r="AF9" s="7" t="s">
        <v>7</v>
      </c>
      <c r="AG9" s="97" t="s">
        <v>5</v>
      </c>
      <c r="AH9" s="126" t="s">
        <v>50</v>
      </c>
      <c r="AI9" s="120">
        <f t="shared" si="0"/>
        <v>14</v>
      </c>
      <c r="AJ9" s="121">
        <f t="shared" si="1"/>
        <v>8</v>
      </c>
      <c r="AK9" s="122">
        <f t="shared" si="2"/>
        <v>9</v>
      </c>
      <c r="AL9" s="123">
        <f t="shared" si="6"/>
        <v>22</v>
      </c>
      <c r="AM9" s="95">
        <f t="shared" si="3"/>
        <v>112</v>
      </c>
      <c r="AN9" s="125">
        <f t="shared" si="7"/>
        <v>0</v>
      </c>
      <c r="AO9" s="95">
        <f t="shared" si="4"/>
        <v>56</v>
      </c>
      <c r="AP9" s="95">
        <f t="shared" si="8"/>
        <v>168</v>
      </c>
      <c r="AQ9" s="95">
        <f t="shared" si="9"/>
        <v>5.6</v>
      </c>
      <c r="AR9" s="95">
        <f t="shared" si="10"/>
        <v>5.419354838709677</v>
      </c>
      <c r="AS9" s="95">
        <f t="shared" si="5"/>
        <v>3</v>
      </c>
    </row>
    <row r="10" spans="1:45" ht="20.25" customHeight="1" x14ac:dyDescent="0.25">
      <c r="A10" s="109">
        <v>6</v>
      </c>
      <c r="B10" s="111" t="s">
        <v>71</v>
      </c>
      <c r="C10" s="7" t="s">
        <v>7</v>
      </c>
      <c r="D10" s="7" t="s">
        <v>5</v>
      </c>
      <c r="E10" s="97" t="s">
        <v>7</v>
      </c>
      <c r="F10" s="97" t="s">
        <v>6</v>
      </c>
      <c r="G10" s="7" t="s">
        <v>7</v>
      </c>
      <c r="H10" s="7" t="s">
        <v>5</v>
      </c>
      <c r="I10" s="112" t="s">
        <v>5</v>
      </c>
      <c r="J10" s="7" t="s">
        <v>6</v>
      </c>
      <c r="K10" s="7" t="s">
        <v>7</v>
      </c>
      <c r="L10" s="97" t="s">
        <v>5</v>
      </c>
      <c r="M10" s="127" t="s">
        <v>6</v>
      </c>
      <c r="N10" s="7" t="s">
        <v>6</v>
      </c>
      <c r="O10" s="7" t="s">
        <v>7</v>
      </c>
      <c r="P10" s="7" t="s">
        <v>5</v>
      </c>
      <c r="Q10" s="7" t="s">
        <v>5</v>
      </c>
      <c r="R10" s="7" t="s">
        <v>6</v>
      </c>
      <c r="S10" s="97" t="s">
        <v>7</v>
      </c>
      <c r="T10" s="112" t="s">
        <v>5</v>
      </c>
      <c r="U10" s="7" t="s">
        <v>5</v>
      </c>
      <c r="V10" s="7" t="s">
        <v>6</v>
      </c>
      <c r="W10" s="7" t="s">
        <v>7</v>
      </c>
      <c r="X10" s="7" t="s">
        <v>5</v>
      </c>
      <c r="Y10" s="7" t="s">
        <v>5</v>
      </c>
      <c r="Z10" s="97" t="s">
        <v>5</v>
      </c>
      <c r="AA10" s="99" t="s">
        <v>7</v>
      </c>
      <c r="AB10" s="7" t="s">
        <v>5</v>
      </c>
      <c r="AC10" s="7" t="s">
        <v>5</v>
      </c>
      <c r="AD10" s="7" t="s">
        <v>6</v>
      </c>
      <c r="AE10" s="7" t="s">
        <v>7</v>
      </c>
      <c r="AF10" s="112" t="s">
        <v>5</v>
      </c>
      <c r="AG10" s="97" t="s">
        <v>5</v>
      </c>
      <c r="AH10" s="126" t="s">
        <v>50</v>
      </c>
      <c r="AI10" s="120">
        <f t="shared" si="0"/>
        <v>15</v>
      </c>
      <c r="AJ10" s="121">
        <f t="shared" si="1"/>
        <v>7</v>
      </c>
      <c r="AK10" s="122">
        <f t="shared" si="2"/>
        <v>9</v>
      </c>
      <c r="AL10" s="123">
        <f t="shared" si="6"/>
        <v>22</v>
      </c>
      <c r="AM10" s="95">
        <f t="shared" si="3"/>
        <v>120</v>
      </c>
      <c r="AN10" s="125">
        <f t="shared" si="7"/>
        <v>0</v>
      </c>
      <c r="AO10" s="95">
        <f t="shared" si="4"/>
        <v>49</v>
      </c>
      <c r="AP10" s="95">
        <f t="shared" si="8"/>
        <v>169</v>
      </c>
      <c r="AQ10" s="95">
        <f t="shared" si="9"/>
        <v>5.6333333333333337</v>
      </c>
      <c r="AR10" s="95">
        <f t="shared" si="10"/>
        <v>5.4516129032258061</v>
      </c>
      <c r="AS10" s="95">
        <f t="shared" si="5"/>
        <v>3</v>
      </c>
    </row>
    <row r="11" spans="1:45" ht="18.75" x14ac:dyDescent="0.25">
      <c r="A11" s="109">
        <v>7</v>
      </c>
      <c r="B11" s="111" t="s">
        <v>72</v>
      </c>
      <c r="C11" s="7" t="s">
        <v>5</v>
      </c>
      <c r="D11" s="7" t="s">
        <v>7</v>
      </c>
      <c r="E11" s="97" t="s">
        <v>6</v>
      </c>
      <c r="F11" s="97" t="s">
        <v>7</v>
      </c>
      <c r="G11" s="7" t="s">
        <v>5</v>
      </c>
      <c r="H11" s="7" t="s">
        <v>5</v>
      </c>
      <c r="I11" s="7" t="s">
        <v>6</v>
      </c>
      <c r="J11" s="7" t="s">
        <v>7</v>
      </c>
      <c r="K11" s="112" t="s">
        <v>5</v>
      </c>
      <c r="L11" s="97" t="s">
        <v>5</v>
      </c>
      <c r="M11" s="127" t="s">
        <v>6</v>
      </c>
      <c r="N11" s="7" t="s">
        <v>7</v>
      </c>
      <c r="O11" s="7" t="s">
        <v>5</v>
      </c>
      <c r="P11" s="7" t="s">
        <v>5</v>
      </c>
      <c r="Q11" s="7" t="s">
        <v>6</v>
      </c>
      <c r="R11" s="7" t="s">
        <v>7</v>
      </c>
      <c r="S11" s="112" t="s">
        <v>5</v>
      </c>
      <c r="T11" s="97" t="s">
        <v>5</v>
      </c>
      <c r="U11" s="7" t="s">
        <v>6</v>
      </c>
      <c r="V11" s="7" t="s">
        <v>7</v>
      </c>
      <c r="W11" s="7" t="s">
        <v>5</v>
      </c>
      <c r="X11" s="7" t="s">
        <v>5</v>
      </c>
      <c r="Y11" s="7" t="s">
        <v>6</v>
      </c>
      <c r="Z11" s="97" t="s">
        <v>7</v>
      </c>
      <c r="AA11" s="97" t="s">
        <v>5</v>
      </c>
      <c r="AB11" s="7" t="s">
        <v>5</v>
      </c>
      <c r="AC11" s="7" t="s">
        <v>6</v>
      </c>
      <c r="AD11" s="7" t="s">
        <v>7</v>
      </c>
      <c r="AE11" s="7" t="s">
        <v>7</v>
      </c>
      <c r="AF11" s="7" t="s">
        <v>5</v>
      </c>
      <c r="AG11" s="97" t="s">
        <v>6</v>
      </c>
      <c r="AH11" s="126" t="s">
        <v>50</v>
      </c>
      <c r="AI11" s="120">
        <f t="shared" si="0"/>
        <v>14</v>
      </c>
      <c r="AJ11" s="121">
        <f t="shared" si="1"/>
        <v>8</v>
      </c>
      <c r="AK11" s="122">
        <f t="shared" si="2"/>
        <v>9</v>
      </c>
      <c r="AL11" s="123">
        <f t="shared" si="6"/>
        <v>22</v>
      </c>
      <c r="AM11" s="95">
        <f t="shared" si="3"/>
        <v>112</v>
      </c>
      <c r="AN11" s="125">
        <f t="shared" si="7"/>
        <v>0</v>
      </c>
      <c r="AO11" s="95">
        <f t="shared" si="4"/>
        <v>56</v>
      </c>
      <c r="AP11" s="95">
        <f t="shared" si="8"/>
        <v>168</v>
      </c>
      <c r="AQ11" s="95">
        <f t="shared" si="9"/>
        <v>5.6</v>
      </c>
      <c r="AR11" s="95">
        <f t="shared" si="10"/>
        <v>5.419354838709677</v>
      </c>
      <c r="AS11" s="95">
        <f t="shared" si="5"/>
        <v>3</v>
      </c>
    </row>
    <row r="12" spans="1:45" ht="20.25" customHeight="1" x14ac:dyDescent="0.25">
      <c r="A12" s="109">
        <v>8</v>
      </c>
      <c r="B12" s="111" t="s">
        <v>52</v>
      </c>
      <c r="C12" s="7" t="s">
        <v>5</v>
      </c>
      <c r="D12" s="7" t="s">
        <v>6</v>
      </c>
      <c r="E12" s="97" t="s">
        <v>7</v>
      </c>
      <c r="F12" s="97" t="s">
        <v>5</v>
      </c>
      <c r="G12" s="7" t="s">
        <v>7</v>
      </c>
      <c r="H12" s="7" t="s">
        <v>6</v>
      </c>
      <c r="I12" s="7" t="s">
        <v>7</v>
      </c>
      <c r="J12" s="112" t="s">
        <v>5</v>
      </c>
      <c r="K12" s="7" t="s">
        <v>5</v>
      </c>
      <c r="L12" s="97" t="s">
        <v>6</v>
      </c>
      <c r="M12" s="127" t="s">
        <v>7</v>
      </c>
      <c r="N12" s="7" t="s">
        <v>5</v>
      </c>
      <c r="O12" s="7" t="s">
        <v>6</v>
      </c>
      <c r="P12" s="7" t="s">
        <v>7</v>
      </c>
      <c r="Q12" s="7" t="s">
        <v>5</v>
      </c>
      <c r="R12" s="7" t="s">
        <v>5</v>
      </c>
      <c r="S12" s="97" t="s">
        <v>5</v>
      </c>
      <c r="T12" s="97" t="s">
        <v>6</v>
      </c>
      <c r="U12" s="7" t="s">
        <v>7</v>
      </c>
      <c r="V12" s="7" t="s">
        <v>5</v>
      </c>
      <c r="W12" s="7" t="s">
        <v>5</v>
      </c>
      <c r="X12" s="7" t="s">
        <v>6</v>
      </c>
      <c r="Y12" s="7" t="s">
        <v>7</v>
      </c>
      <c r="Z12" s="97" t="s">
        <v>5</v>
      </c>
      <c r="AA12" s="112" t="s">
        <v>5</v>
      </c>
      <c r="AB12" s="7" t="s">
        <v>6</v>
      </c>
      <c r="AC12" s="7" t="s">
        <v>7</v>
      </c>
      <c r="AD12" s="7" t="s">
        <v>5</v>
      </c>
      <c r="AE12" s="7" t="s">
        <v>5</v>
      </c>
      <c r="AF12" s="7" t="s">
        <v>6</v>
      </c>
      <c r="AG12" s="97" t="s">
        <v>7</v>
      </c>
      <c r="AH12" s="126" t="s">
        <v>50</v>
      </c>
      <c r="AI12" s="120">
        <f t="shared" si="0"/>
        <v>14</v>
      </c>
      <c r="AJ12" s="121">
        <f t="shared" si="1"/>
        <v>8</v>
      </c>
      <c r="AK12" s="122">
        <f t="shared" si="2"/>
        <v>9</v>
      </c>
      <c r="AL12" s="123">
        <f t="shared" si="6"/>
        <v>22</v>
      </c>
      <c r="AM12" s="95">
        <f t="shared" si="3"/>
        <v>112</v>
      </c>
      <c r="AN12" s="125">
        <f t="shared" si="7"/>
        <v>0</v>
      </c>
      <c r="AO12" s="95">
        <f t="shared" si="4"/>
        <v>56</v>
      </c>
      <c r="AP12" s="95">
        <f t="shared" ref="AP12:AP13" si="11">AM12+AO12</f>
        <v>168</v>
      </c>
      <c r="AQ12" s="95">
        <f t="shared" ref="AQ12:AQ13" si="12">AP12/30</f>
        <v>5.6</v>
      </c>
      <c r="AR12" s="95">
        <f t="shared" ref="AR12:AR13" si="13">AP12/31</f>
        <v>5.419354838709677</v>
      </c>
      <c r="AS12" s="95">
        <f t="shared" si="5"/>
        <v>3</v>
      </c>
    </row>
    <row r="13" spans="1:45" ht="20.25" customHeight="1" x14ac:dyDescent="0.25">
      <c r="A13" s="109">
        <v>9</v>
      </c>
      <c r="B13" s="111" t="s">
        <v>53</v>
      </c>
      <c r="C13" s="7" t="s">
        <v>6</v>
      </c>
      <c r="D13" s="7" t="s">
        <v>7</v>
      </c>
      <c r="E13" s="112" t="s">
        <v>5</v>
      </c>
      <c r="F13" s="97" t="s">
        <v>5</v>
      </c>
      <c r="G13" s="7" t="s">
        <v>6</v>
      </c>
      <c r="H13" s="7" t="s">
        <v>7</v>
      </c>
      <c r="I13" s="7" t="s">
        <v>5</v>
      </c>
      <c r="J13" s="7" t="s">
        <v>5</v>
      </c>
      <c r="K13" s="7" t="s">
        <v>6</v>
      </c>
      <c r="L13" s="97" t="s">
        <v>7</v>
      </c>
      <c r="M13" s="127" t="s">
        <v>5</v>
      </c>
      <c r="N13" s="7" t="s">
        <v>5</v>
      </c>
      <c r="O13" s="7" t="s">
        <v>5</v>
      </c>
      <c r="P13" s="7" t="s">
        <v>6</v>
      </c>
      <c r="Q13" s="7" t="s">
        <v>7</v>
      </c>
      <c r="R13" s="7" t="s">
        <v>5</v>
      </c>
      <c r="S13" s="97" t="s">
        <v>6</v>
      </c>
      <c r="T13" s="97" t="s">
        <v>7</v>
      </c>
      <c r="U13" s="112" t="s">
        <v>5</v>
      </c>
      <c r="V13" s="7" t="s">
        <v>5</v>
      </c>
      <c r="W13" s="7" t="s">
        <v>6</v>
      </c>
      <c r="X13" s="7" t="s">
        <v>7</v>
      </c>
      <c r="Y13" s="7" t="s">
        <v>5</v>
      </c>
      <c r="Z13" s="97" t="s">
        <v>7</v>
      </c>
      <c r="AA13" s="97" t="s">
        <v>6</v>
      </c>
      <c r="AB13" s="7" t="s">
        <v>7</v>
      </c>
      <c r="AC13" s="7" t="s">
        <v>5</v>
      </c>
      <c r="AD13" s="7" t="s">
        <v>5</v>
      </c>
      <c r="AE13" s="7" t="s">
        <v>6</v>
      </c>
      <c r="AF13" s="7" t="s">
        <v>7</v>
      </c>
      <c r="AG13" s="97" t="s">
        <v>5</v>
      </c>
      <c r="AH13" s="126" t="s">
        <v>12</v>
      </c>
      <c r="AI13" s="120">
        <f t="shared" si="0"/>
        <v>14</v>
      </c>
      <c r="AJ13" s="121">
        <f t="shared" si="1"/>
        <v>8</v>
      </c>
      <c r="AK13" s="122">
        <f t="shared" si="2"/>
        <v>9</v>
      </c>
      <c r="AL13" s="123">
        <f t="shared" si="6"/>
        <v>22</v>
      </c>
      <c r="AM13" s="95">
        <f t="shared" si="3"/>
        <v>112</v>
      </c>
      <c r="AN13" s="125">
        <f t="shared" si="7"/>
        <v>0</v>
      </c>
      <c r="AO13" s="95">
        <f t="shared" si="4"/>
        <v>56</v>
      </c>
      <c r="AP13" s="95">
        <f t="shared" si="11"/>
        <v>168</v>
      </c>
      <c r="AQ13" s="95">
        <f t="shared" si="12"/>
        <v>5.6</v>
      </c>
      <c r="AR13" s="95">
        <f t="shared" si="13"/>
        <v>5.419354838709677</v>
      </c>
      <c r="AS13" s="95">
        <f t="shared" si="5"/>
        <v>3</v>
      </c>
    </row>
    <row r="14" spans="1:45" ht="18.75" x14ac:dyDescent="0.25">
      <c r="A14" s="109">
        <v>10</v>
      </c>
      <c r="B14" s="111" t="s">
        <v>73</v>
      </c>
      <c r="C14" s="7" t="s">
        <v>5</v>
      </c>
      <c r="D14" s="7" t="s">
        <v>5</v>
      </c>
      <c r="E14" s="97" t="s">
        <v>7</v>
      </c>
      <c r="F14" s="97" t="s">
        <v>7</v>
      </c>
      <c r="G14" s="112" t="s">
        <v>5</v>
      </c>
      <c r="H14" s="7" t="s">
        <v>5</v>
      </c>
      <c r="I14" s="7" t="s">
        <v>5</v>
      </c>
      <c r="J14" s="7" t="s">
        <v>7</v>
      </c>
      <c r="K14" s="7" t="s">
        <v>5</v>
      </c>
      <c r="L14" s="97" t="s">
        <v>7</v>
      </c>
      <c r="M14" s="127" t="s">
        <v>7</v>
      </c>
      <c r="N14" s="7" t="s">
        <v>5</v>
      </c>
      <c r="O14" s="7" t="s">
        <v>5</v>
      </c>
      <c r="P14" s="7" t="s">
        <v>5</v>
      </c>
      <c r="Q14" s="7" t="s">
        <v>5</v>
      </c>
      <c r="R14" s="7" t="s">
        <v>5</v>
      </c>
      <c r="S14" s="97" t="s">
        <v>7</v>
      </c>
      <c r="T14" s="97" t="s">
        <v>7</v>
      </c>
      <c r="U14" s="7" t="s">
        <v>5</v>
      </c>
      <c r="V14" s="112" t="s">
        <v>5</v>
      </c>
      <c r="W14" s="7" t="s">
        <v>5</v>
      </c>
      <c r="X14" s="7" t="s">
        <v>5</v>
      </c>
      <c r="Y14" s="7" t="s">
        <v>5</v>
      </c>
      <c r="Z14" s="97" t="s">
        <v>7</v>
      </c>
      <c r="AA14" s="97" t="s">
        <v>7</v>
      </c>
      <c r="AB14" s="7" t="s">
        <v>5</v>
      </c>
      <c r="AC14" s="7" t="s">
        <v>5</v>
      </c>
      <c r="AD14" s="7" t="s">
        <v>5</v>
      </c>
      <c r="AE14" s="7" t="s">
        <v>5</v>
      </c>
      <c r="AF14" s="7" t="s">
        <v>5</v>
      </c>
      <c r="AG14" s="97" t="s">
        <v>5</v>
      </c>
      <c r="AH14" s="126" t="s">
        <v>50</v>
      </c>
      <c r="AI14" s="124">
        <f t="shared" si="0"/>
        <v>22</v>
      </c>
      <c r="AJ14" s="124">
        <f t="shared" si="1"/>
        <v>0</v>
      </c>
      <c r="AK14" s="124">
        <f t="shared" si="2"/>
        <v>9</v>
      </c>
      <c r="AL14" s="123">
        <f t="shared" si="6"/>
        <v>22</v>
      </c>
      <c r="AM14" s="95">
        <f t="shared" si="3"/>
        <v>176</v>
      </c>
      <c r="AN14" s="125">
        <f t="shared" si="7"/>
        <v>0</v>
      </c>
      <c r="AO14" s="95">
        <f t="shared" si="4"/>
        <v>0</v>
      </c>
      <c r="AP14" s="95">
        <f t="shared" si="8"/>
        <v>176</v>
      </c>
      <c r="AQ14" s="95">
        <f t="shared" si="9"/>
        <v>5.8666666666666663</v>
      </c>
      <c r="AR14" s="95">
        <f t="shared" si="10"/>
        <v>5.67741935483871</v>
      </c>
      <c r="AS14" s="95">
        <f t="shared" si="5"/>
        <v>3</v>
      </c>
    </row>
    <row r="15" spans="1:45" ht="18.75" x14ac:dyDescent="0.25">
      <c r="A15" s="109">
        <v>11</v>
      </c>
      <c r="B15" s="111" t="s">
        <v>75</v>
      </c>
      <c r="C15" s="7" t="s">
        <v>5</v>
      </c>
      <c r="D15" s="7" t="s">
        <v>5</v>
      </c>
      <c r="E15" s="97" t="s">
        <v>5</v>
      </c>
      <c r="F15" s="97" t="s">
        <v>7</v>
      </c>
      <c r="G15" s="7" t="s">
        <v>5</v>
      </c>
      <c r="H15" s="7" t="s">
        <v>5</v>
      </c>
      <c r="I15" s="7" t="s">
        <v>5</v>
      </c>
      <c r="J15" s="7" t="s">
        <v>5</v>
      </c>
      <c r="K15" s="7" t="s">
        <v>5</v>
      </c>
      <c r="L15" s="97" t="s">
        <v>7</v>
      </c>
      <c r="M15" s="127" t="s">
        <v>7</v>
      </c>
      <c r="N15" s="7" t="s">
        <v>5</v>
      </c>
      <c r="O15" s="7" t="s">
        <v>5</v>
      </c>
      <c r="P15" s="7" t="s">
        <v>5</v>
      </c>
      <c r="Q15" s="7" t="s">
        <v>5</v>
      </c>
      <c r="R15" s="7" t="s">
        <v>5</v>
      </c>
      <c r="S15" s="97" t="s">
        <v>7</v>
      </c>
      <c r="T15" s="97" t="s">
        <v>7</v>
      </c>
      <c r="U15" s="7" t="s">
        <v>5</v>
      </c>
      <c r="V15" s="7" t="s">
        <v>5</v>
      </c>
      <c r="W15" s="7" t="s">
        <v>5</v>
      </c>
      <c r="X15" s="7" t="s">
        <v>7</v>
      </c>
      <c r="Y15" s="7" t="s">
        <v>5</v>
      </c>
      <c r="Z15" s="97" t="s">
        <v>7</v>
      </c>
      <c r="AA15" s="97" t="s">
        <v>7</v>
      </c>
      <c r="AB15" s="7" t="s">
        <v>5</v>
      </c>
      <c r="AC15" s="7" t="s">
        <v>5</v>
      </c>
      <c r="AD15" s="7" t="s">
        <v>5</v>
      </c>
      <c r="AE15" s="7" t="s">
        <v>5</v>
      </c>
      <c r="AF15" s="7" t="s">
        <v>5</v>
      </c>
      <c r="AG15" s="97" t="s">
        <v>7</v>
      </c>
      <c r="AH15" s="126" t="s">
        <v>50</v>
      </c>
      <c r="AI15" s="124">
        <f t="shared" si="0"/>
        <v>22</v>
      </c>
      <c r="AJ15" s="124">
        <f t="shared" si="1"/>
        <v>0</v>
      </c>
      <c r="AK15" s="124">
        <f t="shared" si="2"/>
        <v>9</v>
      </c>
      <c r="AL15" s="123">
        <f t="shared" si="6"/>
        <v>22</v>
      </c>
      <c r="AM15" s="95">
        <f t="shared" si="3"/>
        <v>176</v>
      </c>
      <c r="AN15" s="125">
        <f t="shared" si="7"/>
        <v>0</v>
      </c>
      <c r="AO15" s="95">
        <f t="shared" si="4"/>
        <v>0</v>
      </c>
      <c r="AP15" s="95">
        <f t="shared" si="8"/>
        <v>176</v>
      </c>
      <c r="AQ15" s="95">
        <f t="shared" si="9"/>
        <v>5.8666666666666663</v>
      </c>
      <c r="AR15" s="95">
        <f t="shared" si="10"/>
        <v>5.67741935483871</v>
      </c>
      <c r="AS15" s="95">
        <f t="shared" si="5"/>
        <v>3</v>
      </c>
    </row>
    <row r="16" spans="1:45" ht="18.75" x14ac:dyDescent="0.25">
      <c r="A16" s="109">
        <v>12</v>
      </c>
      <c r="B16" s="111" t="s">
        <v>76</v>
      </c>
      <c r="C16" s="7" t="s">
        <v>5</v>
      </c>
      <c r="D16" s="7" t="s">
        <v>5</v>
      </c>
      <c r="E16" s="97" t="s">
        <v>7</v>
      </c>
      <c r="F16" s="97" t="s">
        <v>7</v>
      </c>
      <c r="G16" s="7" t="s">
        <v>5</v>
      </c>
      <c r="H16" s="112" t="s">
        <v>5</v>
      </c>
      <c r="I16" s="7" t="s">
        <v>5</v>
      </c>
      <c r="J16" s="7" t="s">
        <v>5</v>
      </c>
      <c r="K16" s="7" t="s">
        <v>5</v>
      </c>
      <c r="L16" s="97" t="s">
        <v>7</v>
      </c>
      <c r="M16" s="127" t="s">
        <v>7</v>
      </c>
      <c r="N16" s="7" t="s">
        <v>5</v>
      </c>
      <c r="O16" s="7" t="s">
        <v>5</v>
      </c>
      <c r="P16" s="7" t="s">
        <v>5</v>
      </c>
      <c r="Q16" s="7" t="s">
        <v>7</v>
      </c>
      <c r="R16" s="7" t="s">
        <v>5</v>
      </c>
      <c r="S16" s="97" t="s">
        <v>5</v>
      </c>
      <c r="T16" s="97" t="s">
        <v>7</v>
      </c>
      <c r="U16" s="7" t="s">
        <v>5</v>
      </c>
      <c r="V16" s="7" t="s">
        <v>5</v>
      </c>
      <c r="W16" s="112" t="s">
        <v>5</v>
      </c>
      <c r="X16" s="7" t="s">
        <v>5</v>
      </c>
      <c r="Y16" s="7" t="s">
        <v>5</v>
      </c>
      <c r="Z16" s="97" t="s">
        <v>7</v>
      </c>
      <c r="AA16" s="97" t="s">
        <v>7</v>
      </c>
      <c r="AB16" s="7" t="s">
        <v>5</v>
      </c>
      <c r="AC16" s="7" t="s">
        <v>5</v>
      </c>
      <c r="AD16" s="7" t="s">
        <v>5</v>
      </c>
      <c r="AE16" s="7" t="s">
        <v>5</v>
      </c>
      <c r="AF16" s="7" t="s">
        <v>5</v>
      </c>
      <c r="AG16" s="97" t="s">
        <v>7</v>
      </c>
      <c r="AH16" s="126" t="s">
        <v>12</v>
      </c>
      <c r="AI16" s="124">
        <f t="shared" si="0"/>
        <v>22</v>
      </c>
      <c r="AJ16" s="124">
        <f t="shared" si="1"/>
        <v>0</v>
      </c>
      <c r="AK16" s="124">
        <f t="shared" si="2"/>
        <v>9</v>
      </c>
      <c r="AL16" s="123">
        <f t="shared" si="6"/>
        <v>22</v>
      </c>
      <c r="AM16" s="95">
        <f t="shared" si="3"/>
        <v>176</v>
      </c>
      <c r="AN16" s="125">
        <f t="shared" si="7"/>
        <v>0</v>
      </c>
      <c r="AO16" s="95">
        <f t="shared" si="4"/>
        <v>0</v>
      </c>
      <c r="AP16" s="95">
        <f t="shared" si="8"/>
        <v>176</v>
      </c>
      <c r="AQ16" s="95">
        <f t="shared" si="9"/>
        <v>5.8666666666666663</v>
      </c>
      <c r="AR16" s="95">
        <f t="shared" si="10"/>
        <v>5.67741935483871</v>
      </c>
      <c r="AS16" s="95">
        <f t="shared" si="5"/>
        <v>3</v>
      </c>
    </row>
    <row r="17" spans="1:45" ht="20.25" customHeight="1" x14ac:dyDescent="0.25">
      <c r="A17" s="109">
        <v>13</v>
      </c>
      <c r="B17" s="111" t="s">
        <v>51</v>
      </c>
      <c r="C17" s="7" t="s">
        <v>5</v>
      </c>
      <c r="D17" s="7" t="s">
        <v>5</v>
      </c>
      <c r="E17" s="97" t="s">
        <v>7</v>
      </c>
      <c r="F17" s="97" t="s">
        <v>7</v>
      </c>
      <c r="G17" s="7" t="s">
        <v>5</v>
      </c>
      <c r="H17" s="7" t="s">
        <v>5</v>
      </c>
      <c r="I17" s="7" t="s">
        <v>5</v>
      </c>
      <c r="J17" s="7" t="s">
        <v>5</v>
      </c>
      <c r="K17" s="7" t="s">
        <v>5</v>
      </c>
      <c r="L17" s="97" t="s">
        <v>7</v>
      </c>
      <c r="M17" s="127" t="s">
        <v>7</v>
      </c>
      <c r="N17" s="112" t="s">
        <v>5</v>
      </c>
      <c r="O17" s="7" t="s">
        <v>5</v>
      </c>
      <c r="P17" s="7" t="s">
        <v>5</v>
      </c>
      <c r="Q17" s="7" t="s">
        <v>5</v>
      </c>
      <c r="R17" s="7" t="s">
        <v>5</v>
      </c>
      <c r="S17" s="97" t="s">
        <v>7</v>
      </c>
      <c r="T17" s="97" t="s">
        <v>7</v>
      </c>
      <c r="U17" s="7" t="s">
        <v>5</v>
      </c>
      <c r="V17" s="7" t="s">
        <v>5</v>
      </c>
      <c r="W17" s="7" t="s">
        <v>5</v>
      </c>
      <c r="X17" s="7" t="s">
        <v>5</v>
      </c>
      <c r="Y17" s="7" t="s">
        <v>5</v>
      </c>
      <c r="Z17" s="97" t="s">
        <v>5</v>
      </c>
      <c r="AA17" s="97" t="s">
        <v>7</v>
      </c>
      <c r="AB17" s="7" t="s">
        <v>5</v>
      </c>
      <c r="AC17" s="7" t="s">
        <v>5</v>
      </c>
      <c r="AD17" s="7" t="s">
        <v>7</v>
      </c>
      <c r="AE17" s="112" t="s">
        <v>5</v>
      </c>
      <c r="AF17" s="7" t="s">
        <v>5</v>
      </c>
      <c r="AG17" s="97" t="s">
        <v>7</v>
      </c>
      <c r="AH17" s="126" t="s">
        <v>12</v>
      </c>
      <c r="AI17" s="124">
        <f t="shared" si="0"/>
        <v>22</v>
      </c>
      <c r="AJ17" s="124">
        <f t="shared" si="1"/>
        <v>0</v>
      </c>
      <c r="AK17" s="124">
        <f t="shared" si="2"/>
        <v>9</v>
      </c>
      <c r="AL17" s="123">
        <f t="shared" si="6"/>
        <v>22</v>
      </c>
      <c r="AM17" s="95">
        <f t="shared" si="3"/>
        <v>176</v>
      </c>
      <c r="AN17" s="125">
        <f t="shared" si="7"/>
        <v>0</v>
      </c>
      <c r="AO17" s="95">
        <f t="shared" si="4"/>
        <v>0</v>
      </c>
      <c r="AP17" s="95">
        <f t="shared" si="8"/>
        <v>176</v>
      </c>
      <c r="AQ17" s="95">
        <f t="shared" si="9"/>
        <v>5.8666666666666663</v>
      </c>
      <c r="AR17" s="95">
        <f t="shared" si="10"/>
        <v>5.67741935483871</v>
      </c>
      <c r="AS17" s="95"/>
    </row>
    <row r="18" spans="1:45" ht="20.25" customHeight="1" x14ac:dyDescent="0.25">
      <c r="A18" s="109">
        <v>14</v>
      </c>
      <c r="B18" s="111" t="s">
        <v>78</v>
      </c>
      <c r="C18" s="7" t="s">
        <v>5</v>
      </c>
      <c r="D18" s="7" t="s">
        <v>5</v>
      </c>
      <c r="E18" s="97" t="s">
        <v>7</v>
      </c>
      <c r="F18" s="97" t="s">
        <v>7</v>
      </c>
      <c r="G18" s="7" t="s">
        <v>5</v>
      </c>
      <c r="H18" s="7" t="s">
        <v>5</v>
      </c>
      <c r="I18" s="7" t="s">
        <v>5</v>
      </c>
      <c r="J18" s="7" t="s">
        <v>5</v>
      </c>
      <c r="K18" s="7" t="s">
        <v>5</v>
      </c>
      <c r="L18" s="97" t="s">
        <v>7</v>
      </c>
      <c r="M18" s="127" t="s">
        <v>7</v>
      </c>
      <c r="N18" s="7" t="s">
        <v>16</v>
      </c>
      <c r="O18" s="7" t="s">
        <v>16</v>
      </c>
      <c r="P18" s="7" t="s">
        <v>5</v>
      </c>
      <c r="Q18" s="112" t="s">
        <v>5</v>
      </c>
      <c r="R18" s="7" t="s">
        <v>5</v>
      </c>
      <c r="S18" s="97" t="s">
        <v>7</v>
      </c>
      <c r="T18" s="97" t="s">
        <v>7</v>
      </c>
      <c r="U18" s="7" t="s">
        <v>5</v>
      </c>
      <c r="V18" s="7" t="s">
        <v>7</v>
      </c>
      <c r="W18" s="7" t="s">
        <v>5</v>
      </c>
      <c r="X18" s="7" t="s">
        <v>5</v>
      </c>
      <c r="Y18" s="7" t="s">
        <v>5</v>
      </c>
      <c r="Z18" s="97" t="s">
        <v>7</v>
      </c>
      <c r="AA18" s="97" t="s">
        <v>7</v>
      </c>
      <c r="AB18" s="7" t="s">
        <v>5</v>
      </c>
      <c r="AC18" s="7" t="s">
        <v>5</v>
      </c>
      <c r="AD18" s="7" t="s">
        <v>5</v>
      </c>
      <c r="AE18" s="7" t="s">
        <v>5</v>
      </c>
      <c r="AF18" s="7" t="s">
        <v>5</v>
      </c>
      <c r="AG18" s="112" t="s">
        <v>5</v>
      </c>
      <c r="AH18" s="126" t="s">
        <v>12</v>
      </c>
      <c r="AI18" s="124">
        <f t="shared" si="0"/>
        <v>20</v>
      </c>
      <c r="AJ18" s="124">
        <f t="shared" si="1"/>
        <v>0</v>
      </c>
      <c r="AK18" s="124">
        <f t="shared" si="2"/>
        <v>9</v>
      </c>
      <c r="AL18" s="123">
        <f t="shared" si="6"/>
        <v>20</v>
      </c>
      <c r="AM18" s="95">
        <f t="shared" si="3"/>
        <v>160</v>
      </c>
      <c r="AN18" s="125">
        <f t="shared" si="7"/>
        <v>2</v>
      </c>
      <c r="AO18" s="95">
        <f t="shared" si="4"/>
        <v>0</v>
      </c>
      <c r="AP18" s="95">
        <f t="shared" si="8"/>
        <v>160</v>
      </c>
      <c r="AQ18" s="95">
        <f t="shared" si="9"/>
        <v>5.333333333333333</v>
      </c>
      <c r="AR18" s="95">
        <f t="shared" si="10"/>
        <v>5.161290322580645</v>
      </c>
      <c r="AS18" s="95"/>
    </row>
    <row r="19" spans="1:45" ht="20.25" customHeight="1" x14ac:dyDescent="0.25">
      <c r="A19" s="109">
        <v>15</v>
      </c>
      <c r="B19" s="111" t="s">
        <v>79</v>
      </c>
      <c r="C19" s="7" t="s">
        <v>5</v>
      </c>
      <c r="D19" s="7" t="s">
        <v>5</v>
      </c>
      <c r="E19" s="97" t="s">
        <v>5</v>
      </c>
      <c r="F19" s="97" t="s">
        <v>7</v>
      </c>
      <c r="G19" s="7" t="s">
        <v>5</v>
      </c>
      <c r="H19" s="7" t="s">
        <v>5</v>
      </c>
      <c r="I19" s="7" t="s">
        <v>5</v>
      </c>
      <c r="J19" s="7" t="s">
        <v>5</v>
      </c>
      <c r="K19" s="7" t="s">
        <v>5</v>
      </c>
      <c r="L19" s="97" t="s">
        <v>7</v>
      </c>
      <c r="M19" s="127" t="s">
        <v>7</v>
      </c>
      <c r="N19" s="7" t="s">
        <v>5</v>
      </c>
      <c r="O19" s="112" t="s">
        <v>5</v>
      </c>
      <c r="P19" s="7" t="s">
        <v>5</v>
      </c>
      <c r="Q19" s="7" t="s">
        <v>5</v>
      </c>
      <c r="R19" s="7" t="s">
        <v>5</v>
      </c>
      <c r="S19" s="97" t="s">
        <v>7</v>
      </c>
      <c r="T19" s="97" t="s">
        <v>7</v>
      </c>
      <c r="U19" s="7" t="s">
        <v>5</v>
      </c>
      <c r="V19" s="7" t="s">
        <v>5</v>
      </c>
      <c r="W19" s="7" t="s">
        <v>5</v>
      </c>
      <c r="X19" s="7" t="s">
        <v>5</v>
      </c>
      <c r="Y19" s="7" t="s">
        <v>5</v>
      </c>
      <c r="Z19" s="97" t="s">
        <v>7</v>
      </c>
      <c r="AA19" s="97" t="s">
        <v>7</v>
      </c>
      <c r="AB19" s="112" t="s">
        <v>5</v>
      </c>
      <c r="AC19" s="7" t="s">
        <v>7</v>
      </c>
      <c r="AD19" s="7" t="s">
        <v>5</v>
      </c>
      <c r="AE19" s="7" t="s">
        <v>5</v>
      </c>
      <c r="AF19" s="7" t="s">
        <v>5</v>
      </c>
      <c r="AG19" s="97" t="s">
        <v>7</v>
      </c>
      <c r="AH19" s="126" t="s">
        <v>12</v>
      </c>
      <c r="AI19" s="124">
        <f t="shared" si="0"/>
        <v>22</v>
      </c>
      <c r="AJ19" s="124">
        <f t="shared" si="1"/>
        <v>0</v>
      </c>
      <c r="AK19" s="124">
        <f t="shared" si="2"/>
        <v>9</v>
      </c>
      <c r="AL19" s="123">
        <f t="shared" si="6"/>
        <v>22</v>
      </c>
      <c r="AM19" s="95">
        <f t="shared" si="3"/>
        <v>176</v>
      </c>
      <c r="AN19" s="125">
        <f t="shared" si="7"/>
        <v>0</v>
      </c>
      <c r="AO19" s="95">
        <f t="shared" si="4"/>
        <v>0</v>
      </c>
      <c r="AP19" s="95">
        <f t="shared" si="8"/>
        <v>176</v>
      </c>
      <c r="AQ19" s="95">
        <f t="shared" si="9"/>
        <v>5.8666666666666663</v>
      </c>
      <c r="AR19" s="95">
        <f t="shared" si="10"/>
        <v>5.67741935483871</v>
      </c>
      <c r="AS19" s="95"/>
    </row>
    <row r="20" spans="1:45" ht="20.25" customHeight="1" x14ac:dyDescent="0.25">
      <c r="A20" s="109">
        <v>16</v>
      </c>
      <c r="B20" s="111" t="s">
        <v>80</v>
      </c>
      <c r="C20" s="7" t="s">
        <v>5</v>
      </c>
      <c r="D20" s="7" t="s">
        <v>5</v>
      </c>
      <c r="E20" s="97" t="s">
        <v>7</v>
      </c>
      <c r="F20" s="97" t="s">
        <v>7</v>
      </c>
      <c r="G20" s="7" t="s">
        <v>5</v>
      </c>
      <c r="H20" s="7" t="s">
        <v>5</v>
      </c>
      <c r="I20" s="7" t="s">
        <v>5</v>
      </c>
      <c r="J20" s="7" t="s">
        <v>5</v>
      </c>
      <c r="K20" s="7" t="s">
        <v>7</v>
      </c>
      <c r="L20" s="97" t="s">
        <v>7</v>
      </c>
      <c r="M20" s="127" t="s">
        <v>7</v>
      </c>
      <c r="N20" s="7" t="s">
        <v>16</v>
      </c>
      <c r="O20" s="7" t="s">
        <v>5</v>
      </c>
      <c r="P20" s="112" t="s">
        <v>5</v>
      </c>
      <c r="Q20" s="7" t="s">
        <v>5</v>
      </c>
      <c r="R20" s="7" t="s">
        <v>5</v>
      </c>
      <c r="S20" s="97" t="s">
        <v>7</v>
      </c>
      <c r="T20" s="97" t="s">
        <v>7</v>
      </c>
      <c r="U20" s="7" t="s">
        <v>5</v>
      </c>
      <c r="V20" s="7" t="s">
        <v>5</v>
      </c>
      <c r="W20" s="7" t="s">
        <v>5</v>
      </c>
      <c r="X20" s="7" t="s">
        <v>5</v>
      </c>
      <c r="Y20" s="7" t="s">
        <v>5</v>
      </c>
      <c r="Z20" s="97" t="s">
        <v>5</v>
      </c>
      <c r="AA20" s="97" t="s">
        <v>7</v>
      </c>
      <c r="AB20" s="7" t="s">
        <v>5</v>
      </c>
      <c r="AC20" s="112" t="s">
        <v>5</v>
      </c>
      <c r="AD20" s="7" t="s">
        <v>5</v>
      </c>
      <c r="AE20" s="7" t="s">
        <v>5</v>
      </c>
      <c r="AF20" s="7" t="s">
        <v>5</v>
      </c>
      <c r="AG20" s="97" t="s">
        <v>7</v>
      </c>
      <c r="AH20" s="126" t="s">
        <v>12</v>
      </c>
      <c r="AI20" s="124">
        <f t="shared" si="0"/>
        <v>21</v>
      </c>
      <c r="AJ20" s="124">
        <f t="shared" si="1"/>
        <v>0</v>
      </c>
      <c r="AK20" s="124">
        <f t="shared" si="2"/>
        <v>9</v>
      </c>
      <c r="AL20" s="123">
        <f t="shared" si="6"/>
        <v>21</v>
      </c>
      <c r="AM20" s="95">
        <f t="shared" si="3"/>
        <v>168</v>
      </c>
      <c r="AN20" s="125">
        <f t="shared" si="7"/>
        <v>1</v>
      </c>
      <c r="AO20" s="95">
        <f t="shared" si="4"/>
        <v>0</v>
      </c>
      <c r="AP20" s="95">
        <f t="shared" si="8"/>
        <v>168</v>
      </c>
      <c r="AQ20" s="95">
        <f t="shared" si="9"/>
        <v>5.6</v>
      </c>
      <c r="AR20" s="95">
        <f t="shared" si="10"/>
        <v>5.419354838709677</v>
      </c>
      <c r="AS20" s="95"/>
    </row>
    <row r="21" spans="1:45" ht="18.75" x14ac:dyDescent="0.25">
      <c r="A21" s="113"/>
      <c r="B21" s="114" t="s">
        <v>23</v>
      </c>
      <c r="C21" s="7"/>
      <c r="D21" s="7"/>
      <c r="E21" s="97"/>
      <c r="F21" s="97"/>
      <c r="G21" s="7"/>
      <c r="H21" s="7"/>
      <c r="I21" s="7"/>
      <c r="J21" s="7"/>
      <c r="K21" s="7"/>
      <c r="L21" s="97"/>
      <c r="M21" s="127"/>
      <c r="N21" s="7"/>
      <c r="O21" s="7"/>
      <c r="P21" s="7"/>
      <c r="Q21" s="7"/>
      <c r="R21" s="7"/>
      <c r="S21" s="97"/>
      <c r="T21" s="97"/>
      <c r="U21" s="7"/>
      <c r="V21" s="7"/>
      <c r="W21" s="7"/>
      <c r="X21" s="7"/>
      <c r="Y21" s="7"/>
      <c r="Z21" s="97"/>
      <c r="AA21" s="97"/>
      <c r="AB21" s="7"/>
      <c r="AC21" s="7"/>
      <c r="AD21" s="7"/>
      <c r="AE21" s="7"/>
      <c r="AF21" s="7"/>
      <c r="AG21" s="97"/>
      <c r="AH21" s="89"/>
      <c r="AI21" s="61">
        <f t="shared" si="0"/>
        <v>0</v>
      </c>
      <c r="AJ21" s="61">
        <f t="shared" si="1"/>
        <v>0</v>
      </c>
      <c r="AK21" s="61">
        <f t="shared" si="2"/>
        <v>0</v>
      </c>
      <c r="AL21" s="61">
        <f t="shared" si="6"/>
        <v>0</v>
      </c>
      <c r="AM21" s="61">
        <f t="shared" si="3"/>
        <v>0</v>
      </c>
      <c r="AN21" s="62">
        <f t="shared" si="7"/>
        <v>0</v>
      </c>
      <c r="AO21" s="61">
        <f t="shared" si="4"/>
        <v>0</v>
      </c>
      <c r="AP21" s="61">
        <f t="shared" si="8"/>
        <v>0</v>
      </c>
      <c r="AQ21" s="61">
        <f t="shared" si="9"/>
        <v>0</v>
      </c>
      <c r="AR21" s="61">
        <f t="shared" si="10"/>
        <v>0</v>
      </c>
      <c r="AS21" s="61"/>
    </row>
    <row r="22" spans="1:45" ht="18.75" hidden="1" x14ac:dyDescent="0.25">
      <c r="A22" s="14"/>
      <c r="B22" s="106"/>
      <c r="C22" s="15">
        <f t="shared" ref="C22:AG22" si="14">COUNTIF(C$5:C$21,"P")</f>
        <v>11</v>
      </c>
      <c r="D22" s="15">
        <f t="shared" si="14"/>
        <v>11</v>
      </c>
      <c r="E22" s="115">
        <f t="shared" si="14"/>
        <v>5</v>
      </c>
      <c r="F22" s="115">
        <f t="shared" si="14"/>
        <v>4</v>
      </c>
      <c r="G22" s="15">
        <f t="shared" si="14"/>
        <v>11</v>
      </c>
      <c r="H22" s="15">
        <f t="shared" si="14"/>
        <v>11</v>
      </c>
      <c r="I22" s="15">
        <f t="shared" si="14"/>
        <v>11</v>
      </c>
      <c r="J22" s="15">
        <f t="shared" si="14"/>
        <v>11</v>
      </c>
      <c r="K22" s="15">
        <f t="shared" si="14"/>
        <v>11</v>
      </c>
      <c r="L22" s="115">
        <f t="shared" si="14"/>
        <v>4</v>
      </c>
      <c r="M22" s="128">
        <f t="shared" si="14"/>
        <v>3</v>
      </c>
      <c r="N22" s="15">
        <f t="shared" si="14"/>
        <v>10</v>
      </c>
      <c r="O22" s="15">
        <f t="shared" si="14"/>
        <v>10</v>
      </c>
      <c r="P22" s="15">
        <f t="shared" si="14"/>
        <v>10</v>
      </c>
      <c r="Q22" s="15">
        <f t="shared" si="14"/>
        <v>10</v>
      </c>
      <c r="R22" s="15">
        <f t="shared" si="14"/>
        <v>12</v>
      </c>
      <c r="S22" s="115">
        <f t="shared" si="14"/>
        <v>5</v>
      </c>
      <c r="T22" s="115">
        <f t="shared" si="14"/>
        <v>3</v>
      </c>
      <c r="U22" s="15">
        <f t="shared" si="14"/>
        <v>11</v>
      </c>
      <c r="V22" s="15">
        <f t="shared" si="14"/>
        <v>11</v>
      </c>
      <c r="W22" s="15">
        <f t="shared" si="14"/>
        <v>10</v>
      </c>
      <c r="X22" s="15">
        <f t="shared" si="14"/>
        <v>11</v>
      </c>
      <c r="Y22" s="15">
        <f t="shared" si="14"/>
        <v>12</v>
      </c>
      <c r="Z22" s="115">
        <f t="shared" si="14"/>
        <v>5</v>
      </c>
      <c r="AA22" s="115">
        <f t="shared" si="14"/>
        <v>4</v>
      </c>
      <c r="AB22" s="15">
        <f t="shared" si="14"/>
        <v>12</v>
      </c>
      <c r="AC22" s="15">
        <f t="shared" si="14"/>
        <v>11</v>
      </c>
      <c r="AD22" s="15">
        <f t="shared" si="14"/>
        <v>10</v>
      </c>
      <c r="AE22" s="15">
        <f t="shared" si="14"/>
        <v>11</v>
      </c>
      <c r="AF22" s="15">
        <f t="shared" si="14"/>
        <v>11</v>
      </c>
      <c r="AG22" s="115">
        <f t="shared" si="14"/>
        <v>6</v>
      </c>
      <c r="AH22" s="87" t="s">
        <v>5</v>
      </c>
      <c r="AI22" s="61"/>
      <c r="AJ22" s="61"/>
      <c r="AK22" s="61"/>
      <c r="AL22" s="61"/>
      <c r="AM22" s="61"/>
      <c r="AN22" s="62"/>
      <c r="AO22" s="61"/>
      <c r="AP22" s="96"/>
      <c r="AQ22" s="61"/>
      <c r="AR22" s="61"/>
      <c r="AS22" s="61"/>
    </row>
    <row r="23" spans="1:45" ht="18.75" hidden="1" x14ac:dyDescent="0.25">
      <c r="A23" s="14"/>
      <c r="B23" s="106"/>
      <c r="C23" s="16">
        <f t="shared" ref="C23:AG23" si="15">COUNTIF(C$5:C$21,"S")</f>
        <v>2</v>
      </c>
      <c r="D23" s="16">
        <f t="shared" si="15"/>
        <v>2</v>
      </c>
      <c r="E23" s="116">
        <f t="shared" si="15"/>
        <v>2</v>
      </c>
      <c r="F23" s="116">
        <f t="shared" si="15"/>
        <v>2</v>
      </c>
      <c r="G23" s="16">
        <f t="shared" si="15"/>
        <v>2</v>
      </c>
      <c r="H23" s="16">
        <f t="shared" si="15"/>
        <v>2</v>
      </c>
      <c r="I23" s="16">
        <f t="shared" si="15"/>
        <v>2</v>
      </c>
      <c r="J23" s="16">
        <f t="shared" si="15"/>
        <v>2</v>
      </c>
      <c r="K23" s="16">
        <f t="shared" si="15"/>
        <v>2</v>
      </c>
      <c r="L23" s="116">
        <f t="shared" si="15"/>
        <v>2</v>
      </c>
      <c r="M23" s="129">
        <f t="shared" si="15"/>
        <v>2</v>
      </c>
      <c r="N23" s="16">
        <f t="shared" si="15"/>
        <v>2</v>
      </c>
      <c r="O23" s="16">
        <f t="shared" si="15"/>
        <v>2</v>
      </c>
      <c r="P23" s="16">
        <f t="shared" si="15"/>
        <v>2</v>
      </c>
      <c r="Q23" s="16">
        <f t="shared" si="15"/>
        <v>2</v>
      </c>
      <c r="R23" s="16">
        <f t="shared" si="15"/>
        <v>2</v>
      </c>
      <c r="S23" s="116">
        <f t="shared" si="15"/>
        <v>2</v>
      </c>
      <c r="T23" s="116">
        <f t="shared" si="15"/>
        <v>2</v>
      </c>
      <c r="U23" s="16">
        <f t="shared" si="15"/>
        <v>2</v>
      </c>
      <c r="V23" s="16">
        <f t="shared" si="15"/>
        <v>2</v>
      </c>
      <c r="W23" s="16">
        <f t="shared" si="15"/>
        <v>2</v>
      </c>
      <c r="X23" s="16">
        <f t="shared" si="15"/>
        <v>2</v>
      </c>
      <c r="Y23" s="16">
        <f t="shared" si="15"/>
        <v>2</v>
      </c>
      <c r="Z23" s="116">
        <f t="shared" si="15"/>
        <v>2</v>
      </c>
      <c r="AA23" s="116">
        <f t="shared" si="15"/>
        <v>2</v>
      </c>
      <c r="AB23" s="16">
        <f t="shared" si="15"/>
        <v>2</v>
      </c>
      <c r="AC23" s="16">
        <f t="shared" si="15"/>
        <v>2</v>
      </c>
      <c r="AD23" s="16">
        <f t="shared" si="15"/>
        <v>2</v>
      </c>
      <c r="AE23" s="16">
        <f t="shared" si="15"/>
        <v>2</v>
      </c>
      <c r="AF23" s="16">
        <f t="shared" si="15"/>
        <v>2</v>
      </c>
      <c r="AG23" s="116">
        <f t="shared" si="15"/>
        <v>2</v>
      </c>
      <c r="AH23" s="88" t="s">
        <v>6</v>
      </c>
      <c r="AI23" s="61"/>
      <c r="AJ23" s="61"/>
      <c r="AK23" s="61"/>
      <c r="AL23" s="61"/>
      <c r="AM23" s="61"/>
      <c r="AN23" s="62"/>
      <c r="AO23" s="61"/>
      <c r="AP23" s="61"/>
      <c r="AQ23" s="61"/>
      <c r="AR23" s="61"/>
      <c r="AS23" s="61"/>
    </row>
    <row r="24" spans="1:45" ht="18.75" hidden="1" x14ac:dyDescent="0.25">
      <c r="A24" s="14"/>
      <c r="B24" s="106"/>
      <c r="C24" s="15">
        <f t="shared" ref="C24:AG24" si="16">COUNTIF(C$5:C$21,"L")</f>
        <v>3</v>
      </c>
      <c r="D24" s="15">
        <f t="shared" si="16"/>
        <v>3</v>
      </c>
      <c r="E24" s="115">
        <f t="shared" si="16"/>
        <v>9</v>
      </c>
      <c r="F24" s="115">
        <f t="shared" si="16"/>
        <v>10</v>
      </c>
      <c r="G24" s="15">
        <f t="shared" si="16"/>
        <v>3</v>
      </c>
      <c r="H24" s="15">
        <f t="shared" si="16"/>
        <v>3</v>
      </c>
      <c r="I24" s="15">
        <f t="shared" si="16"/>
        <v>2</v>
      </c>
      <c r="J24" s="15">
        <f t="shared" si="16"/>
        <v>3</v>
      </c>
      <c r="K24" s="15">
        <f t="shared" si="16"/>
        <v>3</v>
      </c>
      <c r="L24" s="115">
        <f t="shared" si="16"/>
        <v>10</v>
      </c>
      <c r="M24" s="128">
        <f t="shared" si="16"/>
        <v>11</v>
      </c>
      <c r="N24" s="15">
        <f t="shared" si="16"/>
        <v>1</v>
      </c>
      <c r="O24" s="15">
        <f t="shared" si="16"/>
        <v>2</v>
      </c>
      <c r="P24" s="15">
        <f t="shared" si="16"/>
        <v>3</v>
      </c>
      <c r="Q24" s="15">
        <f t="shared" si="16"/>
        <v>3</v>
      </c>
      <c r="R24" s="15">
        <f t="shared" si="16"/>
        <v>1</v>
      </c>
      <c r="S24" s="115">
        <f t="shared" si="16"/>
        <v>8</v>
      </c>
      <c r="T24" s="115">
        <f t="shared" si="16"/>
        <v>11</v>
      </c>
      <c r="U24" s="15">
        <f t="shared" si="16"/>
        <v>2</v>
      </c>
      <c r="V24" s="15">
        <f t="shared" si="16"/>
        <v>3</v>
      </c>
      <c r="W24" s="15">
        <f t="shared" si="16"/>
        <v>4</v>
      </c>
      <c r="X24" s="15">
        <f t="shared" si="16"/>
        <v>3</v>
      </c>
      <c r="Y24" s="15">
        <f t="shared" si="16"/>
        <v>2</v>
      </c>
      <c r="Z24" s="115">
        <f t="shared" si="16"/>
        <v>9</v>
      </c>
      <c r="AA24" s="115">
        <f t="shared" si="16"/>
        <v>10</v>
      </c>
      <c r="AB24" s="15">
        <f t="shared" si="16"/>
        <v>2</v>
      </c>
      <c r="AC24" s="15">
        <f t="shared" si="16"/>
        <v>3</v>
      </c>
      <c r="AD24" s="15">
        <f t="shared" si="16"/>
        <v>3</v>
      </c>
      <c r="AE24" s="15">
        <f t="shared" si="16"/>
        <v>3</v>
      </c>
      <c r="AF24" s="15">
        <f t="shared" si="16"/>
        <v>3</v>
      </c>
      <c r="AG24" s="115">
        <f t="shared" si="16"/>
        <v>8</v>
      </c>
      <c r="AH24" s="89" t="s">
        <v>7</v>
      </c>
      <c r="AI24" s="61"/>
      <c r="AJ24" s="61"/>
      <c r="AK24" s="61"/>
      <c r="AL24" s="61"/>
      <c r="AM24" s="61"/>
      <c r="AN24" s="62"/>
      <c r="AO24" s="61"/>
      <c r="AP24" s="61"/>
      <c r="AQ24" s="61"/>
      <c r="AR24" s="61"/>
      <c r="AS24" s="61"/>
    </row>
    <row r="25" spans="1:45" ht="19.5" x14ac:dyDescent="0.25">
      <c r="A25" s="17"/>
      <c r="B25" s="1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54"/>
      <c r="Z25" s="55"/>
      <c r="AA25" s="49"/>
      <c r="AB25" s="49"/>
      <c r="AC25" s="49"/>
      <c r="AD25" s="49"/>
      <c r="AE25" s="49"/>
      <c r="AF25" s="49"/>
      <c r="AG25" s="49"/>
      <c r="AH25" s="4"/>
      <c r="AI25" s="61"/>
      <c r="AJ25" s="61"/>
      <c r="AK25" s="61"/>
      <c r="AL25" s="61"/>
      <c r="AM25" s="61"/>
      <c r="AN25" s="62"/>
      <c r="AO25" s="61"/>
      <c r="AP25" s="61"/>
      <c r="AQ25" s="61"/>
      <c r="AR25" s="61"/>
      <c r="AS25" s="61"/>
    </row>
    <row r="26" spans="1:45" ht="19.5" x14ac:dyDescent="0.25">
      <c r="A26" s="18"/>
      <c r="B26" s="1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54"/>
      <c r="Z26" s="55"/>
      <c r="AA26" s="49"/>
      <c r="AB26" s="49"/>
      <c r="AC26" s="49"/>
      <c r="AD26" s="49"/>
      <c r="AE26" s="49"/>
      <c r="AF26" s="49"/>
      <c r="AG26" s="49"/>
      <c r="AH26" s="4"/>
      <c r="AI26" s="61"/>
      <c r="AJ26" s="61"/>
      <c r="AK26" s="61"/>
      <c r="AL26" s="61"/>
      <c r="AM26" s="61"/>
      <c r="AN26" s="62"/>
      <c r="AO26" s="61"/>
      <c r="AP26" s="61"/>
      <c r="AQ26" s="61"/>
      <c r="AR26" s="61"/>
      <c r="AS26" s="61"/>
    </row>
    <row r="27" spans="1:45" ht="18.75" x14ac:dyDescent="0.25">
      <c r="A27" s="18"/>
      <c r="B27" s="19" t="s">
        <v>24</v>
      </c>
      <c r="C27" s="20"/>
      <c r="D27" s="20"/>
      <c r="E27" s="18"/>
      <c r="F27" s="18"/>
      <c r="G27" s="18"/>
      <c r="H27" s="18"/>
      <c r="I27" s="41"/>
      <c r="J27" s="18"/>
      <c r="K27" s="18"/>
      <c r="L27" s="18"/>
      <c r="M27" s="18"/>
      <c r="N27" s="18"/>
      <c r="O27" s="18"/>
      <c r="P27" s="49"/>
      <c r="Q27" s="49"/>
      <c r="R27" s="49"/>
      <c r="S27" s="22"/>
      <c r="T27" s="18"/>
      <c r="U27" s="49"/>
      <c r="V27" s="49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4"/>
      <c r="AI27" s="61"/>
      <c r="AJ27" s="61"/>
      <c r="AK27" s="61"/>
      <c r="AL27" s="61"/>
      <c r="AM27" s="61"/>
      <c r="AN27" s="62"/>
      <c r="AO27" s="61"/>
      <c r="AP27" s="61"/>
      <c r="AQ27" s="61"/>
      <c r="AR27" s="61"/>
      <c r="AS27" s="61"/>
    </row>
    <row r="28" spans="1:45" ht="18.75" x14ac:dyDescent="0.25">
      <c r="A28" s="18"/>
      <c r="B28" s="21" t="s">
        <v>25</v>
      </c>
      <c r="C28" s="22"/>
      <c r="D28" s="22"/>
      <c r="E28" s="22"/>
      <c r="F28" s="22"/>
      <c r="G28" s="22"/>
      <c r="H28" s="22"/>
      <c r="I28" s="42"/>
      <c r="J28" s="22"/>
      <c r="K28" s="22"/>
      <c r="L28" s="22"/>
      <c r="M28" s="22"/>
      <c r="N28" s="22"/>
      <c r="O28" s="22"/>
      <c r="P28" s="49"/>
      <c r="Q28" s="49"/>
      <c r="R28" s="49"/>
      <c r="S28" s="22"/>
      <c r="T28" s="22"/>
      <c r="U28" s="49"/>
      <c r="V28" s="49"/>
      <c r="W28" s="22"/>
      <c r="X28" s="56"/>
      <c r="Y28" s="22"/>
      <c r="Z28" s="22"/>
      <c r="AA28" s="22"/>
      <c r="AB28" s="22"/>
      <c r="AC28" s="22"/>
      <c r="AD28" s="49"/>
      <c r="AE28" s="49"/>
      <c r="AF28" s="100"/>
      <c r="AG28" s="104"/>
      <c r="AH28" s="4"/>
      <c r="AI28" s="61"/>
      <c r="AJ28" s="61"/>
      <c r="AK28" s="61"/>
      <c r="AL28" s="61"/>
      <c r="AM28" s="61"/>
      <c r="AN28" s="62"/>
      <c r="AO28" s="61"/>
      <c r="AP28" s="61"/>
      <c r="AQ28" s="61"/>
      <c r="AR28" s="61"/>
      <c r="AS28" s="61"/>
    </row>
    <row r="29" spans="1:45" ht="15.75" x14ac:dyDescent="0.25">
      <c r="A29" s="18"/>
      <c r="B29" s="23" t="s">
        <v>26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4"/>
      <c r="Q29" s="4"/>
      <c r="R29" s="4"/>
      <c r="S29" s="22"/>
      <c r="T29" s="22"/>
      <c r="U29" s="4"/>
      <c r="V29" s="4"/>
      <c r="W29" s="57"/>
      <c r="X29" s="58"/>
      <c r="Y29" s="57"/>
      <c r="Z29" s="57"/>
      <c r="AA29" s="57"/>
      <c r="AB29" s="57"/>
      <c r="AC29" s="4"/>
      <c r="AD29" s="4"/>
      <c r="AE29" s="4"/>
      <c r="AF29" s="100"/>
      <c r="AG29" s="104"/>
      <c r="AH29" s="4"/>
      <c r="AI29" s="61"/>
      <c r="AJ29" s="61"/>
      <c r="AK29" s="61"/>
      <c r="AL29" s="61"/>
      <c r="AM29" s="61"/>
      <c r="AN29" s="62"/>
      <c r="AO29" s="61"/>
      <c r="AP29" s="61"/>
      <c r="AQ29" s="61"/>
      <c r="AR29" s="61"/>
      <c r="AS29" s="61"/>
    </row>
    <row r="30" spans="1:45" ht="15.75" x14ac:dyDescent="0.25">
      <c r="A30" s="18"/>
      <c r="B30" s="24" t="s">
        <v>27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4"/>
      <c r="Q30" s="4"/>
      <c r="R30" s="4"/>
      <c r="S30" s="22"/>
      <c r="T30" s="22"/>
      <c r="U30" s="4"/>
      <c r="V30" s="4"/>
      <c r="W30" s="59"/>
      <c r="X30" s="59"/>
      <c r="Y30" s="4"/>
      <c r="Z30" s="4"/>
      <c r="AA30" s="4"/>
      <c r="AB30" s="4"/>
      <c r="AC30" s="4"/>
      <c r="AD30" s="4"/>
      <c r="AE30" s="4"/>
      <c r="AF30" s="100"/>
      <c r="AG30" s="104"/>
      <c r="AH30" s="4"/>
      <c r="AI30" s="61"/>
      <c r="AJ30" s="61"/>
      <c r="AK30" s="61"/>
      <c r="AL30" s="61"/>
      <c r="AM30" s="61"/>
      <c r="AN30" s="62"/>
      <c r="AO30" s="61"/>
      <c r="AP30" s="61"/>
      <c r="AQ30" s="61"/>
      <c r="AR30" s="61"/>
      <c r="AS30" s="61"/>
    </row>
    <row r="31" spans="1:45" ht="15.75" x14ac:dyDescent="0.25">
      <c r="A31" s="18"/>
      <c r="B31" s="24" t="s">
        <v>28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4"/>
      <c r="Q31" s="4"/>
      <c r="R31" s="4"/>
      <c r="S31" s="22"/>
      <c r="T31" s="22"/>
      <c r="U31" s="4"/>
      <c r="V31" s="4"/>
      <c r="W31" s="59"/>
      <c r="X31" s="59"/>
      <c r="Y31" s="4"/>
      <c r="Z31" s="4"/>
      <c r="AA31" s="4"/>
      <c r="AB31" s="4"/>
      <c r="AC31" s="4"/>
      <c r="AD31" s="4"/>
      <c r="AE31" s="4"/>
      <c r="AF31" s="100"/>
      <c r="AG31" s="104"/>
      <c r="AH31" s="4"/>
      <c r="AI31" s="61"/>
      <c r="AJ31" s="61"/>
      <c r="AK31" s="61"/>
      <c r="AL31" s="61"/>
      <c r="AM31" s="61"/>
      <c r="AN31" s="62"/>
      <c r="AO31" s="61"/>
      <c r="AP31" s="61"/>
      <c r="AQ31" s="61"/>
      <c r="AR31" s="61"/>
      <c r="AS31" s="61"/>
    </row>
    <row r="32" spans="1:45" ht="15.75" x14ac:dyDescent="0.25">
      <c r="A32" s="18"/>
      <c r="B32" s="25" t="s">
        <v>29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4"/>
      <c r="Q32" s="4"/>
      <c r="R32" s="4"/>
      <c r="S32" s="22"/>
      <c r="T32" s="22"/>
      <c r="U32" s="4"/>
      <c r="V32" s="4"/>
      <c r="W32" s="59"/>
      <c r="X32" s="59"/>
      <c r="Y32" s="4"/>
      <c r="Z32" s="4"/>
      <c r="AA32" s="4"/>
      <c r="AB32" s="4"/>
      <c r="AC32" s="4"/>
      <c r="AD32" s="4"/>
      <c r="AE32" s="4"/>
      <c r="AF32" s="100"/>
      <c r="AG32" s="104"/>
      <c r="AH32" s="4"/>
      <c r="AI32" s="61"/>
      <c r="AJ32" s="61"/>
      <c r="AK32" s="61"/>
      <c r="AL32" s="61"/>
      <c r="AM32" s="61"/>
      <c r="AN32" s="62"/>
      <c r="AO32" s="61"/>
      <c r="AP32" s="61"/>
      <c r="AQ32" s="61"/>
      <c r="AR32" s="61"/>
      <c r="AS32" s="61"/>
    </row>
    <row r="33" spans="1:45" ht="15.75" x14ac:dyDescent="0.25">
      <c r="A33" s="18"/>
      <c r="B33" s="25" t="s">
        <v>30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4"/>
      <c r="Q33" s="4"/>
      <c r="R33" s="4"/>
      <c r="S33" s="22"/>
      <c r="T33" s="22"/>
      <c r="U33" s="4"/>
      <c r="V33" s="4"/>
      <c r="W33" s="59"/>
      <c r="X33" s="59"/>
      <c r="Y33" s="4"/>
      <c r="Z33" s="4"/>
      <c r="AA33" s="4"/>
      <c r="AB33" s="4"/>
      <c r="AC33" s="4"/>
      <c r="AD33" s="4"/>
      <c r="AE33" s="4"/>
      <c r="AF33" s="100"/>
      <c r="AG33" s="104"/>
      <c r="AH33" s="4"/>
      <c r="AI33" s="61"/>
      <c r="AJ33" s="61"/>
      <c r="AK33" s="61"/>
      <c r="AL33" s="61"/>
      <c r="AM33" s="61"/>
      <c r="AN33" s="62"/>
      <c r="AO33" s="61"/>
      <c r="AP33" s="61"/>
      <c r="AQ33" s="61"/>
      <c r="AR33" s="61"/>
      <c r="AS33" s="61"/>
    </row>
    <row r="34" spans="1:45" ht="15.75" x14ac:dyDescent="0.25">
      <c r="A34" s="18"/>
      <c r="B34" s="25" t="s">
        <v>31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4"/>
      <c r="Q34" s="4"/>
      <c r="R34" s="4"/>
      <c r="S34" s="22"/>
      <c r="T34" s="22"/>
      <c r="U34" s="4"/>
      <c r="V34" s="4"/>
      <c r="W34" s="59"/>
      <c r="X34" s="59"/>
      <c r="Y34" s="4"/>
      <c r="Z34" s="4"/>
      <c r="AA34" s="4"/>
      <c r="AB34" s="4"/>
      <c r="AC34" s="4"/>
      <c r="AD34" s="4"/>
      <c r="AE34" s="4"/>
      <c r="AF34" s="100"/>
      <c r="AG34" s="104"/>
      <c r="AH34" s="4"/>
      <c r="AI34" s="61"/>
      <c r="AJ34" s="61"/>
      <c r="AK34" s="61"/>
      <c r="AL34" s="61"/>
      <c r="AM34" s="61"/>
      <c r="AN34" s="62"/>
      <c r="AO34" s="61"/>
      <c r="AP34" s="61"/>
      <c r="AQ34" s="61"/>
      <c r="AR34" s="61"/>
      <c r="AS34" s="61"/>
    </row>
    <row r="35" spans="1:45" ht="15.75" x14ac:dyDescent="0.25">
      <c r="A35" s="18"/>
      <c r="B35" s="25" t="s">
        <v>32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4"/>
      <c r="Q35" s="4"/>
      <c r="R35" s="4"/>
      <c r="S35" s="22"/>
      <c r="T35" s="22"/>
      <c r="U35" s="4"/>
      <c r="V35" s="4"/>
      <c r="W35" s="59"/>
      <c r="X35" s="59"/>
      <c r="Y35" s="4"/>
      <c r="Z35" s="4"/>
      <c r="AA35" s="4"/>
      <c r="AB35" s="4"/>
      <c r="AC35" s="4"/>
      <c r="AD35" s="4"/>
      <c r="AE35" s="4"/>
      <c r="AF35" s="100"/>
      <c r="AG35" s="104"/>
      <c r="AH35" s="4"/>
      <c r="AI35" s="61"/>
      <c r="AJ35" s="61"/>
      <c r="AK35" s="61"/>
      <c r="AL35" s="61"/>
      <c r="AM35" s="61"/>
      <c r="AN35" s="62"/>
      <c r="AO35" s="61"/>
      <c r="AP35" s="61"/>
      <c r="AQ35" s="61"/>
      <c r="AR35" s="61"/>
      <c r="AS35" s="61"/>
    </row>
    <row r="36" spans="1:45" ht="15.75" x14ac:dyDescent="0.25">
      <c r="A36" s="18"/>
      <c r="B36" s="25" t="s">
        <v>33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4"/>
      <c r="Q36" s="4"/>
      <c r="R36" s="4"/>
      <c r="S36" s="22"/>
      <c r="T36" s="22"/>
      <c r="U36" s="4"/>
      <c r="V36" s="4"/>
      <c r="W36" s="59"/>
      <c r="X36" s="59"/>
      <c r="Y36" s="4"/>
      <c r="Z36" s="4"/>
      <c r="AA36" s="4"/>
      <c r="AB36" s="4"/>
      <c r="AC36" s="4"/>
      <c r="AD36" s="4"/>
      <c r="AE36" s="4"/>
      <c r="AF36" s="100"/>
      <c r="AG36" s="104"/>
      <c r="AH36" s="4"/>
      <c r="AI36" s="61"/>
      <c r="AJ36" s="61"/>
      <c r="AK36" s="61"/>
      <c r="AL36" s="61"/>
      <c r="AM36" s="61"/>
      <c r="AN36" s="62"/>
      <c r="AO36" s="61"/>
      <c r="AP36" s="61"/>
      <c r="AQ36" s="61"/>
      <c r="AR36" s="61"/>
      <c r="AS36" s="61"/>
    </row>
    <row r="37" spans="1:45" ht="19.5" x14ac:dyDescent="0.25">
      <c r="A37" s="18"/>
      <c r="B37" s="26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4"/>
      <c r="S37" s="22"/>
      <c r="T37" s="18"/>
      <c r="U37" s="4"/>
      <c r="V37" s="4"/>
      <c r="W37" s="59"/>
      <c r="X37" s="59"/>
      <c r="Y37" s="4"/>
      <c r="Z37" s="4"/>
      <c r="AA37" s="4"/>
      <c r="AB37" s="4"/>
      <c r="AC37" s="4"/>
      <c r="AD37" s="4"/>
      <c r="AE37" s="4"/>
      <c r="AF37" s="100"/>
      <c r="AG37" s="104"/>
      <c r="AH37" s="4"/>
      <c r="AI37" s="61"/>
      <c r="AJ37" s="61"/>
      <c r="AK37" s="61"/>
      <c r="AL37" s="61"/>
      <c r="AM37" s="61"/>
      <c r="AN37" s="62"/>
      <c r="AO37" s="61"/>
      <c r="AP37" s="61"/>
      <c r="AQ37" s="61"/>
      <c r="AR37" s="61"/>
      <c r="AS37" s="61"/>
    </row>
    <row r="38" spans="1:45" ht="15.75" x14ac:dyDescent="0.25">
      <c r="A38" s="27"/>
      <c r="B38" s="28" t="s">
        <v>34</v>
      </c>
      <c r="C38" s="27"/>
      <c r="D38" s="27"/>
      <c r="E38" s="27"/>
      <c r="F38" s="27"/>
      <c r="G38" s="27"/>
      <c r="H38" s="27"/>
      <c r="I38" s="27"/>
      <c r="J38" s="27"/>
      <c r="K38" s="27"/>
      <c r="L38" s="43"/>
      <c r="M38" s="44"/>
      <c r="N38" s="45"/>
      <c r="O38" s="50"/>
      <c r="P38" s="50"/>
      <c r="Q38" s="50"/>
      <c r="R38" s="50"/>
      <c r="S38" s="50"/>
      <c r="T38" s="46"/>
      <c r="U38" s="29"/>
      <c r="V38" s="29" t="s">
        <v>95</v>
      </c>
      <c r="W38" s="32"/>
      <c r="X38" s="32"/>
      <c r="Y38" s="32"/>
      <c r="Z38" s="46"/>
      <c r="AA38" s="46"/>
      <c r="AB38" s="46"/>
      <c r="AC38" s="46"/>
      <c r="AD38" s="46"/>
      <c r="AE38" s="46"/>
      <c r="AF38" s="100"/>
      <c r="AG38" s="104"/>
      <c r="AH38" s="46"/>
      <c r="AI38" s="61"/>
      <c r="AJ38" s="61"/>
      <c r="AK38" s="61"/>
      <c r="AL38" s="61"/>
      <c r="AM38" s="61"/>
      <c r="AN38" s="62"/>
      <c r="AO38" s="61"/>
      <c r="AP38" s="61"/>
      <c r="AQ38" s="61"/>
      <c r="AR38" s="61"/>
      <c r="AS38" s="61"/>
    </row>
    <row r="39" spans="1:45" ht="18.75" x14ac:dyDescent="0.25">
      <c r="A39" s="29"/>
      <c r="B39" s="30" t="s">
        <v>36</v>
      </c>
      <c r="C39" s="31"/>
      <c r="D39" s="31"/>
      <c r="E39" s="32"/>
      <c r="F39" s="29"/>
      <c r="G39" s="46"/>
      <c r="H39" s="29"/>
      <c r="I39" s="32"/>
      <c r="J39" s="32"/>
      <c r="K39" s="31"/>
      <c r="L39" s="43"/>
      <c r="M39" s="44"/>
      <c r="N39" s="47"/>
      <c r="O39" s="32"/>
      <c r="P39" s="46"/>
      <c r="Q39" s="46"/>
      <c r="R39" s="46"/>
      <c r="S39" s="46"/>
      <c r="T39" s="46"/>
      <c r="U39" s="46"/>
      <c r="V39" s="31" t="s">
        <v>37</v>
      </c>
      <c r="W39" s="32"/>
      <c r="X39" s="32"/>
      <c r="Y39" s="32"/>
      <c r="Z39" s="46"/>
      <c r="AA39" s="46"/>
      <c r="AB39" s="46"/>
      <c r="AC39" s="46"/>
      <c r="AD39" s="46"/>
      <c r="AE39" s="46"/>
      <c r="AF39" s="4"/>
      <c r="AG39" s="4"/>
      <c r="AH39" s="46"/>
      <c r="AI39" s="61"/>
      <c r="AJ39" s="61"/>
      <c r="AK39" s="61"/>
      <c r="AL39" s="61"/>
      <c r="AM39" s="61"/>
      <c r="AN39" s="62"/>
      <c r="AO39" s="61"/>
      <c r="AP39" s="61"/>
      <c r="AQ39" s="61"/>
      <c r="AR39" s="61"/>
      <c r="AS39" s="61"/>
    </row>
    <row r="40" spans="1:45" ht="18.75" x14ac:dyDescent="0.25">
      <c r="A40" s="27"/>
      <c r="B40" s="30"/>
      <c r="C40" s="31"/>
      <c r="D40" s="31"/>
      <c r="E40" s="29"/>
      <c r="F40" s="29"/>
      <c r="G40" s="46"/>
      <c r="H40" s="29"/>
      <c r="I40" s="32"/>
      <c r="J40" s="32"/>
      <c r="K40" s="31"/>
      <c r="L40" s="43"/>
      <c r="M40" s="44"/>
      <c r="N40" s="47"/>
      <c r="O40" s="31"/>
      <c r="P40" s="51"/>
      <c r="Q40" s="51"/>
      <c r="R40" s="51"/>
      <c r="S40" s="46"/>
      <c r="T40" s="46"/>
      <c r="U40" s="46"/>
      <c r="V40" s="31"/>
      <c r="W40" s="32"/>
      <c r="X40" s="32"/>
      <c r="Y40" s="32"/>
      <c r="Z40" s="46"/>
      <c r="AA40" s="46"/>
      <c r="AB40" s="46"/>
      <c r="AC40" s="46"/>
      <c r="AD40" s="46"/>
      <c r="AE40" s="46"/>
      <c r="AF40" s="46"/>
      <c r="AG40" s="46"/>
      <c r="AH40" s="46"/>
      <c r="AI40" s="61"/>
      <c r="AJ40" s="61"/>
      <c r="AK40" s="61"/>
      <c r="AL40" s="61"/>
      <c r="AM40" s="61"/>
      <c r="AN40" s="62"/>
      <c r="AO40" s="61"/>
      <c r="AP40" s="61"/>
      <c r="AQ40" s="61"/>
      <c r="AR40" s="61"/>
      <c r="AS40" s="61"/>
    </row>
    <row r="41" spans="1:45" ht="18.75" x14ac:dyDescent="0.25">
      <c r="A41" s="33"/>
      <c r="B41" s="30"/>
      <c r="C41" s="31"/>
      <c r="D41" s="31"/>
      <c r="E41" s="29"/>
      <c r="F41" s="29"/>
      <c r="G41" s="46"/>
      <c r="H41" s="29"/>
      <c r="I41" s="32"/>
      <c r="J41" s="32"/>
      <c r="K41" s="31"/>
      <c r="L41" s="43"/>
      <c r="M41" s="44"/>
      <c r="N41" s="47"/>
      <c r="O41" s="31"/>
      <c r="P41" s="51"/>
      <c r="Q41" s="51"/>
      <c r="R41" s="51"/>
      <c r="S41" s="46"/>
      <c r="T41" s="46"/>
      <c r="U41" s="46"/>
      <c r="V41" s="29"/>
      <c r="W41" s="32"/>
      <c r="X41" s="32"/>
      <c r="Y41" s="32"/>
      <c r="Z41" s="46"/>
      <c r="AA41" s="46"/>
      <c r="AB41" s="46"/>
      <c r="AC41" s="46"/>
      <c r="AD41" s="46"/>
      <c r="AE41" s="46"/>
      <c r="AF41" s="46"/>
      <c r="AG41" s="46"/>
      <c r="AH41" s="46"/>
      <c r="AI41" s="61"/>
      <c r="AJ41" s="61"/>
      <c r="AK41" s="61"/>
      <c r="AL41" s="61"/>
      <c r="AM41" s="61"/>
      <c r="AN41" s="62"/>
      <c r="AO41" s="61"/>
      <c r="AP41" s="61"/>
      <c r="AQ41" s="61"/>
      <c r="AR41" s="61"/>
      <c r="AS41" s="61"/>
    </row>
    <row r="42" spans="1:45" ht="19.5" x14ac:dyDescent="0.3">
      <c r="A42" s="34"/>
      <c r="B42" s="118"/>
      <c r="C42" s="31"/>
      <c r="D42" s="31"/>
      <c r="E42" s="31"/>
      <c r="F42" s="29"/>
      <c r="G42" s="46"/>
      <c r="H42" s="29"/>
      <c r="I42" s="32"/>
      <c r="J42" s="32"/>
      <c r="K42" s="32"/>
      <c r="L42" s="29"/>
      <c r="M42" s="46"/>
      <c r="N42" s="46"/>
      <c r="O42" s="31"/>
      <c r="P42" s="51"/>
      <c r="Q42" s="51"/>
      <c r="R42" s="51"/>
      <c r="S42" s="46"/>
      <c r="T42" s="46"/>
      <c r="U42" s="46"/>
      <c r="V42" s="52"/>
      <c r="W42" s="32"/>
      <c r="X42" s="32"/>
      <c r="Y42" s="32"/>
      <c r="Z42" s="46"/>
      <c r="AA42" s="46"/>
      <c r="AB42" s="46"/>
      <c r="AC42" s="46"/>
      <c r="AD42" s="46"/>
      <c r="AE42" s="46"/>
      <c r="AF42" s="46"/>
      <c r="AG42" s="46"/>
      <c r="AH42" s="46"/>
      <c r="AI42" s="61"/>
      <c r="AJ42" s="61"/>
      <c r="AK42" s="61"/>
      <c r="AL42" s="61"/>
      <c r="AM42" s="61"/>
      <c r="AN42" s="62"/>
      <c r="AO42" s="61"/>
      <c r="AP42" s="61"/>
      <c r="AQ42" s="61"/>
      <c r="AR42" s="61"/>
      <c r="AS42" s="61"/>
    </row>
    <row r="43" spans="1:45" ht="15.75" x14ac:dyDescent="0.25">
      <c r="A43" s="34"/>
      <c r="B43" s="35" t="s">
        <v>62</v>
      </c>
      <c r="C43" s="32"/>
      <c r="D43" s="32"/>
      <c r="E43" s="29"/>
      <c r="F43" s="34"/>
      <c r="G43" s="46"/>
      <c r="H43" s="34"/>
      <c r="I43" s="32"/>
      <c r="J43" s="32"/>
      <c r="K43" s="32"/>
      <c r="L43" s="29"/>
      <c r="M43" s="46"/>
      <c r="N43" s="46"/>
      <c r="O43" s="32"/>
      <c r="P43" s="46"/>
      <c r="Q43" s="46"/>
      <c r="R43" s="51"/>
      <c r="S43" s="46"/>
      <c r="T43" s="46"/>
      <c r="U43" s="46"/>
      <c r="V43" s="52" t="s">
        <v>47</v>
      </c>
      <c r="W43" s="32"/>
      <c r="X43" s="32"/>
      <c r="Y43" s="60"/>
      <c r="Z43" s="46"/>
      <c r="AA43" s="46"/>
      <c r="AB43" s="46"/>
      <c r="AC43" s="46"/>
      <c r="AD43" s="46"/>
      <c r="AE43" s="46"/>
      <c r="AF43" s="46"/>
      <c r="AG43" s="46"/>
      <c r="AH43" s="46"/>
      <c r="AI43" s="61"/>
      <c r="AJ43" s="61"/>
      <c r="AK43" s="61"/>
      <c r="AL43" s="61"/>
      <c r="AM43" s="61"/>
      <c r="AN43" s="62"/>
      <c r="AO43" s="61"/>
      <c r="AP43" s="61"/>
      <c r="AQ43" s="61"/>
      <c r="AR43" s="61"/>
      <c r="AS43" s="61"/>
    </row>
    <row r="44" spans="1:45" ht="15.75" x14ac:dyDescent="0.25">
      <c r="A44" s="31"/>
      <c r="B44" s="36" t="s">
        <v>63</v>
      </c>
      <c r="C44" s="32"/>
      <c r="D44" s="32"/>
      <c r="E44" s="32"/>
      <c r="F44" s="31"/>
      <c r="G44" s="32"/>
      <c r="H44" s="31"/>
      <c r="I44" s="32"/>
      <c r="J44" s="32"/>
      <c r="K44" s="32"/>
      <c r="L44" s="32"/>
      <c r="M44" s="31"/>
      <c r="N44" s="33"/>
      <c r="O44" s="32"/>
      <c r="P44" s="32"/>
      <c r="Q44" s="32"/>
      <c r="R44" s="46"/>
      <c r="S44" s="46"/>
      <c r="T44" s="46"/>
      <c r="U44" s="46"/>
      <c r="V44" s="31" t="s">
        <v>48</v>
      </c>
      <c r="W44" s="32"/>
      <c r="X44" s="32"/>
      <c r="Y44" s="32"/>
      <c r="Z44" s="46"/>
      <c r="AA44" s="46"/>
      <c r="AB44" s="46"/>
      <c r="AC44" s="46"/>
      <c r="AD44" s="46"/>
      <c r="AE44" s="46"/>
      <c r="AF44" s="46"/>
      <c r="AG44" s="46"/>
      <c r="AH44" s="46"/>
      <c r="AI44" s="61"/>
      <c r="AJ44" s="61"/>
      <c r="AK44" s="61"/>
      <c r="AL44" s="61"/>
      <c r="AM44" s="61"/>
      <c r="AN44" s="62"/>
      <c r="AO44" s="61"/>
      <c r="AP44" s="61"/>
      <c r="AQ44" s="61"/>
      <c r="AR44" s="61"/>
      <c r="AS44" s="61"/>
    </row>
    <row r="45" spans="1:45" x14ac:dyDescent="0.25">
      <c r="A45" s="37"/>
      <c r="B45" s="11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90"/>
      <c r="AI45" s="61"/>
      <c r="AJ45" s="61"/>
      <c r="AK45" s="61"/>
      <c r="AL45" s="61"/>
      <c r="AM45" s="61"/>
      <c r="AN45" s="62"/>
      <c r="AO45" s="61"/>
      <c r="AP45" s="61"/>
      <c r="AQ45" s="61"/>
      <c r="AR45" s="61"/>
      <c r="AS45" s="61"/>
    </row>
  </sheetData>
  <mergeCells count="2">
    <mergeCell ref="A1:AH1"/>
    <mergeCell ref="A2:AH2"/>
  </mergeCells>
  <printOptions horizontalCentered="1"/>
  <pageMargins left="0" right="0" top="0.7" bottom="0.63" header="0.31496062992126" footer="0.31496062992126"/>
  <pageSetup paperSize="9" scale="13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AS45"/>
  <sheetViews>
    <sheetView zoomScale="85" zoomScaleNormal="85" workbookViewId="0">
      <selection activeCell="AD9" sqref="AD9"/>
    </sheetView>
  </sheetViews>
  <sheetFormatPr defaultColWidth="9" defaultRowHeight="15" x14ac:dyDescent="0.25"/>
  <cols>
    <col min="1" max="1" width="4.5703125" customWidth="1"/>
    <col min="2" max="2" width="36.140625" style="105" customWidth="1"/>
    <col min="3" max="30" width="4" customWidth="1"/>
    <col min="31" max="31" width="3.85546875" customWidth="1"/>
    <col min="32" max="32" width="4.7109375" customWidth="1"/>
    <col min="33" max="33" width="4.28515625" hidden="1" customWidth="1"/>
    <col min="34" max="34" width="13.5703125" style="2" customWidth="1"/>
    <col min="35" max="35" width="3.85546875" customWidth="1"/>
    <col min="36" max="36" width="3.42578125" customWidth="1"/>
    <col min="37" max="37" width="3.140625" customWidth="1"/>
    <col min="38" max="39" width="4.7109375" customWidth="1"/>
    <col min="40" max="40" width="3.5703125" style="3" customWidth="1"/>
    <col min="41" max="41" width="4" customWidth="1"/>
    <col min="42" max="42" width="6.28515625" customWidth="1"/>
    <col min="43" max="45" width="9.140625" customWidth="1"/>
  </cols>
  <sheetData>
    <row r="1" spans="1:45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61"/>
      <c r="AJ1" s="61"/>
      <c r="AK1" s="61"/>
      <c r="AL1" s="61"/>
      <c r="AM1" s="61"/>
      <c r="AN1" s="62"/>
      <c r="AO1" s="61"/>
      <c r="AP1" s="61"/>
      <c r="AQ1" s="61"/>
      <c r="AR1" s="61"/>
      <c r="AS1" s="61"/>
    </row>
    <row r="2" spans="1:45" ht="20.25" x14ac:dyDescent="0.25">
      <c r="A2" s="318" t="s">
        <v>96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61"/>
      <c r="AJ2" s="61"/>
      <c r="AK2" s="61"/>
      <c r="AL2" s="61"/>
      <c r="AM2" s="61"/>
      <c r="AN2" s="62"/>
      <c r="AO2" s="61"/>
      <c r="AP2" s="61"/>
      <c r="AQ2" s="61"/>
      <c r="AR2" s="61"/>
      <c r="AS2" s="61"/>
    </row>
    <row r="3" spans="1:45" ht="23.25" x14ac:dyDescent="0.25">
      <c r="A3" s="4"/>
      <c r="B3" s="106"/>
      <c r="C3" s="5"/>
      <c r="D3" s="5"/>
      <c r="E3" s="5"/>
      <c r="F3" s="5"/>
      <c r="G3" s="5"/>
      <c r="H3" s="5"/>
      <c r="I3" s="5"/>
      <c r="J3" s="5"/>
      <c r="K3" s="5"/>
      <c r="L3" s="38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/>
      <c r="AA3" s="4"/>
      <c r="AB3" s="4"/>
      <c r="AC3" s="4"/>
      <c r="AD3" s="4"/>
      <c r="AE3" s="4"/>
      <c r="AF3" s="4"/>
      <c r="AG3" s="4"/>
      <c r="AH3" s="4"/>
      <c r="AI3" s="63"/>
      <c r="AJ3" s="63"/>
      <c r="AK3" s="63"/>
      <c r="AL3" s="63"/>
      <c r="AM3" s="63"/>
      <c r="AN3" s="64"/>
      <c r="AO3" s="63"/>
      <c r="AP3" s="63"/>
      <c r="AQ3" s="63"/>
      <c r="AR3" s="63"/>
      <c r="AS3" s="63"/>
    </row>
    <row r="4" spans="1:45" ht="18.75" x14ac:dyDescent="0.25">
      <c r="A4" s="107" t="s">
        <v>2</v>
      </c>
      <c r="B4" s="108" t="s">
        <v>3</v>
      </c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7">
        <v>22</v>
      </c>
      <c r="Y4" s="7">
        <v>23</v>
      </c>
      <c r="Z4" s="7">
        <v>24</v>
      </c>
      <c r="AA4" s="7">
        <v>25</v>
      </c>
      <c r="AB4" s="7">
        <v>26</v>
      </c>
      <c r="AC4" s="7">
        <v>27</v>
      </c>
      <c r="AD4" s="7">
        <v>28</v>
      </c>
      <c r="AE4" s="7">
        <v>29</v>
      </c>
      <c r="AF4" s="7">
        <v>30</v>
      </c>
      <c r="AG4" s="7">
        <v>31</v>
      </c>
      <c r="AH4" s="65" t="s">
        <v>4</v>
      </c>
      <c r="AI4" s="120" t="s">
        <v>5</v>
      </c>
      <c r="AJ4" s="121" t="s">
        <v>6</v>
      </c>
      <c r="AK4" s="122" t="s">
        <v>7</v>
      </c>
      <c r="AL4" s="123" t="s">
        <v>89</v>
      </c>
      <c r="AM4" s="124" t="s">
        <v>5</v>
      </c>
      <c r="AN4" s="125" t="s">
        <v>16</v>
      </c>
      <c r="AO4" s="124" t="s">
        <v>6</v>
      </c>
      <c r="AP4" s="124" t="s">
        <v>8</v>
      </c>
      <c r="AQ4" s="124" t="s">
        <v>9</v>
      </c>
      <c r="AR4" s="124" t="s">
        <v>10</v>
      </c>
      <c r="AS4" s="95"/>
    </row>
    <row r="5" spans="1:45" ht="18.75" x14ac:dyDescent="0.25">
      <c r="A5" s="109">
        <v>1</v>
      </c>
      <c r="B5" s="110" t="s">
        <v>94</v>
      </c>
      <c r="C5" s="97" t="s">
        <v>7</v>
      </c>
      <c r="D5" s="7" t="s">
        <v>16</v>
      </c>
      <c r="E5" s="7" t="s">
        <v>5</v>
      </c>
      <c r="F5" s="7" t="s">
        <v>5</v>
      </c>
      <c r="G5" s="7" t="s">
        <v>7</v>
      </c>
      <c r="H5" s="7" t="s">
        <v>5</v>
      </c>
      <c r="I5" s="97" t="s">
        <v>5</v>
      </c>
      <c r="J5" s="97" t="s">
        <v>7</v>
      </c>
      <c r="K5" s="7" t="s">
        <v>5</v>
      </c>
      <c r="L5" s="7" t="s">
        <v>5</v>
      </c>
      <c r="M5" s="7" t="s">
        <v>7</v>
      </c>
      <c r="N5" s="7" t="s">
        <v>5</v>
      </c>
      <c r="O5" s="7" t="s">
        <v>5</v>
      </c>
      <c r="P5" s="112" t="s">
        <v>5</v>
      </c>
      <c r="Q5" s="97" t="s">
        <v>7</v>
      </c>
      <c r="R5" s="7" t="s">
        <v>5</v>
      </c>
      <c r="S5" s="7" t="s">
        <v>5</v>
      </c>
      <c r="T5" s="7" t="s">
        <v>7</v>
      </c>
      <c r="U5" s="7" t="s">
        <v>5</v>
      </c>
      <c r="V5" s="7" t="s">
        <v>5</v>
      </c>
      <c r="W5" s="112" t="s">
        <v>5</v>
      </c>
      <c r="X5" s="97" t="s">
        <v>7</v>
      </c>
      <c r="Y5" s="7" t="s">
        <v>5</v>
      </c>
      <c r="Z5" s="7" t="s">
        <v>5</v>
      </c>
      <c r="AA5" s="7" t="s">
        <v>16</v>
      </c>
      <c r="AB5" s="7" t="s">
        <v>5</v>
      </c>
      <c r="AC5" s="7" t="s">
        <v>5</v>
      </c>
      <c r="AD5" s="97" t="s">
        <v>7</v>
      </c>
      <c r="AE5" s="97" t="s">
        <v>7</v>
      </c>
      <c r="AF5" s="7" t="s">
        <v>5</v>
      </c>
      <c r="AG5" s="7"/>
      <c r="AH5" s="126" t="s">
        <v>50</v>
      </c>
      <c r="AI5" s="120">
        <f t="shared" ref="AI5:AI21" si="0">COUNTIF($C5:$AG5,"P")</f>
        <v>19</v>
      </c>
      <c r="AJ5" s="121">
        <f t="shared" ref="AJ5:AJ21" si="1">COUNTIF($C5:$AG5,"S")</f>
        <v>0</v>
      </c>
      <c r="AK5" s="122">
        <f t="shared" ref="AK5:AK21" si="2">COUNTIF($C5:$AG5,"L")</f>
        <v>9</v>
      </c>
      <c r="AL5" s="123">
        <f>AI5+AJ5</f>
        <v>19</v>
      </c>
      <c r="AM5" s="95">
        <f t="shared" ref="AM5:AM21" si="3">AI5*8</f>
        <v>152</v>
      </c>
      <c r="AN5" s="125">
        <f>COUNTIF(C5:AG5,"C")</f>
        <v>2</v>
      </c>
      <c r="AO5" s="95">
        <f t="shared" ref="AO5:AO21" si="4">AJ5*7</f>
        <v>0</v>
      </c>
      <c r="AP5" s="95">
        <f>AM5+AO5</f>
        <v>152</v>
      </c>
      <c r="AQ5" s="95">
        <f>AP5/28</f>
        <v>5.4285714285714288</v>
      </c>
      <c r="AR5" s="95">
        <f>AP5/28</f>
        <v>5.4285714285714288</v>
      </c>
      <c r="AS5" s="95">
        <f t="shared" ref="AS5:AS16" si="5">12-AK5</f>
        <v>3</v>
      </c>
    </row>
    <row r="6" spans="1:45" ht="18.75" x14ac:dyDescent="0.25">
      <c r="A6" s="109">
        <v>2</v>
      </c>
      <c r="B6" s="111" t="s">
        <v>67</v>
      </c>
      <c r="C6" s="97" t="s">
        <v>5</v>
      </c>
      <c r="D6" s="7" t="s">
        <v>7</v>
      </c>
      <c r="E6" s="7" t="s">
        <v>6</v>
      </c>
      <c r="F6" s="7" t="s">
        <v>7</v>
      </c>
      <c r="G6" s="112" t="s">
        <v>5</v>
      </c>
      <c r="H6" s="7" t="s">
        <v>5</v>
      </c>
      <c r="I6" s="97" t="s">
        <v>6</v>
      </c>
      <c r="J6" s="97" t="s">
        <v>7</v>
      </c>
      <c r="K6" s="7" t="s">
        <v>5</v>
      </c>
      <c r="L6" s="7" t="s">
        <v>5</v>
      </c>
      <c r="M6" s="7" t="s">
        <v>6</v>
      </c>
      <c r="N6" s="7" t="s">
        <v>7</v>
      </c>
      <c r="O6" s="7" t="s">
        <v>5</v>
      </c>
      <c r="P6" s="97" t="s">
        <v>7</v>
      </c>
      <c r="Q6" s="97" t="s">
        <v>6</v>
      </c>
      <c r="R6" s="7" t="s">
        <v>7</v>
      </c>
      <c r="S6" s="7" t="s">
        <v>5</v>
      </c>
      <c r="T6" s="7" t="s">
        <v>5</v>
      </c>
      <c r="U6" s="7" t="s">
        <v>6</v>
      </c>
      <c r="V6" s="7" t="s">
        <v>7</v>
      </c>
      <c r="W6" s="97" t="s">
        <v>5</v>
      </c>
      <c r="X6" s="97" t="s">
        <v>5</v>
      </c>
      <c r="Y6" s="7" t="s">
        <v>6</v>
      </c>
      <c r="Z6" s="7" t="s">
        <v>7</v>
      </c>
      <c r="AA6" s="7" t="s">
        <v>5</v>
      </c>
      <c r="AB6" s="7" t="s">
        <v>5</v>
      </c>
      <c r="AC6" s="7" t="s">
        <v>6</v>
      </c>
      <c r="AD6" s="97" t="s">
        <v>7</v>
      </c>
      <c r="AE6" s="97" t="s">
        <v>5</v>
      </c>
      <c r="AF6" s="112" t="s">
        <v>5</v>
      </c>
      <c r="AG6" s="7"/>
      <c r="AH6" s="126" t="s">
        <v>50</v>
      </c>
      <c r="AI6" s="120">
        <f t="shared" si="0"/>
        <v>14</v>
      </c>
      <c r="AJ6" s="121">
        <f t="shared" si="1"/>
        <v>7</v>
      </c>
      <c r="AK6" s="122">
        <f t="shared" si="2"/>
        <v>9</v>
      </c>
      <c r="AL6" s="123">
        <f t="shared" ref="AL6:AL21" si="6">AI6+AJ6</f>
        <v>21</v>
      </c>
      <c r="AM6" s="95">
        <f t="shared" si="3"/>
        <v>112</v>
      </c>
      <c r="AN6" s="125">
        <f t="shared" ref="AN6:AN21" si="7">COUNTIF(C6:AG6,"C")</f>
        <v>0</v>
      </c>
      <c r="AO6" s="95">
        <f t="shared" si="4"/>
        <v>49</v>
      </c>
      <c r="AP6" s="95">
        <f t="shared" ref="AP6:AP21" si="8">AM6+AO6</f>
        <v>161</v>
      </c>
      <c r="AQ6" s="95">
        <f t="shared" ref="AQ6:AQ21" si="9">AP6/30</f>
        <v>5.3666666666666663</v>
      </c>
      <c r="AR6" s="95">
        <f t="shared" ref="AR6:AR21" si="10">AP6/31</f>
        <v>5.193548387096774</v>
      </c>
      <c r="AS6" s="95">
        <f t="shared" si="5"/>
        <v>3</v>
      </c>
    </row>
    <row r="7" spans="1:45" ht="18.75" x14ac:dyDescent="0.25">
      <c r="A7" s="109">
        <v>3</v>
      </c>
      <c r="B7" s="111" t="s">
        <v>68</v>
      </c>
      <c r="C7" s="97" t="s">
        <v>7</v>
      </c>
      <c r="D7" s="7" t="s">
        <v>5</v>
      </c>
      <c r="E7" s="112" t="s">
        <v>5</v>
      </c>
      <c r="F7" s="7" t="s">
        <v>6</v>
      </c>
      <c r="G7" s="7" t="s">
        <v>7</v>
      </c>
      <c r="H7" s="7" t="s">
        <v>5</v>
      </c>
      <c r="I7" s="97" t="s">
        <v>5</v>
      </c>
      <c r="J7" s="97" t="s">
        <v>6</v>
      </c>
      <c r="K7" s="7" t="s">
        <v>7</v>
      </c>
      <c r="L7" s="7" t="s">
        <v>5</v>
      </c>
      <c r="M7" s="7" t="s">
        <v>5</v>
      </c>
      <c r="N7" s="7" t="s">
        <v>6</v>
      </c>
      <c r="O7" s="7" t="s">
        <v>7</v>
      </c>
      <c r="P7" s="97" t="s">
        <v>5</v>
      </c>
      <c r="Q7" s="97" t="s">
        <v>5</v>
      </c>
      <c r="R7" s="7" t="s">
        <v>6</v>
      </c>
      <c r="S7" s="7" t="s">
        <v>7</v>
      </c>
      <c r="T7" s="112" t="s">
        <v>5</v>
      </c>
      <c r="U7" s="7" t="s">
        <v>5</v>
      </c>
      <c r="V7" s="7" t="s">
        <v>6</v>
      </c>
      <c r="W7" s="97" t="s">
        <v>7</v>
      </c>
      <c r="X7" s="97" t="s">
        <v>5</v>
      </c>
      <c r="Y7" s="7" t="s">
        <v>5</v>
      </c>
      <c r="Z7" s="7" t="s">
        <v>6</v>
      </c>
      <c r="AA7" s="7" t="s">
        <v>7</v>
      </c>
      <c r="AB7" s="7" t="s">
        <v>5</v>
      </c>
      <c r="AC7" s="7" t="s">
        <v>7</v>
      </c>
      <c r="AD7" s="97" t="s">
        <v>6</v>
      </c>
      <c r="AE7" s="97" t="s">
        <v>7</v>
      </c>
      <c r="AF7" s="7" t="s">
        <v>5</v>
      </c>
      <c r="AG7" s="7"/>
      <c r="AH7" s="126" t="s">
        <v>50</v>
      </c>
      <c r="AI7" s="120">
        <f t="shared" si="0"/>
        <v>14</v>
      </c>
      <c r="AJ7" s="121">
        <f t="shared" si="1"/>
        <v>7</v>
      </c>
      <c r="AK7" s="122">
        <f t="shared" si="2"/>
        <v>9</v>
      </c>
      <c r="AL7" s="123">
        <f t="shared" si="6"/>
        <v>21</v>
      </c>
      <c r="AM7" s="95">
        <f t="shared" si="3"/>
        <v>112</v>
      </c>
      <c r="AN7" s="125">
        <f t="shared" si="7"/>
        <v>0</v>
      </c>
      <c r="AO7" s="95">
        <f t="shared" si="4"/>
        <v>49</v>
      </c>
      <c r="AP7" s="95">
        <f t="shared" si="8"/>
        <v>161</v>
      </c>
      <c r="AQ7" s="95">
        <f t="shared" si="9"/>
        <v>5.3666666666666663</v>
      </c>
      <c r="AR7" s="95">
        <f t="shared" si="10"/>
        <v>5.193548387096774</v>
      </c>
      <c r="AS7" s="95">
        <f t="shared" si="5"/>
        <v>3</v>
      </c>
    </row>
    <row r="8" spans="1:45" ht="18.75" x14ac:dyDescent="0.25">
      <c r="A8" s="109">
        <v>4</v>
      </c>
      <c r="B8" s="111" t="s">
        <v>69</v>
      </c>
      <c r="C8" s="97" t="s">
        <v>6</v>
      </c>
      <c r="D8" s="7" t="s">
        <v>7</v>
      </c>
      <c r="E8" s="7" t="s">
        <v>5</v>
      </c>
      <c r="F8" s="7" t="s">
        <v>5</v>
      </c>
      <c r="G8" s="7" t="s">
        <v>6</v>
      </c>
      <c r="H8" s="7" t="s">
        <v>7</v>
      </c>
      <c r="I8" s="97" t="s">
        <v>5</v>
      </c>
      <c r="J8" s="112" t="s">
        <v>5</v>
      </c>
      <c r="K8" s="7" t="s">
        <v>6</v>
      </c>
      <c r="L8" s="7" t="s">
        <v>7</v>
      </c>
      <c r="M8" s="7" t="s">
        <v>5</v>
      </c>
      <c r="N8" s="7" t="s">
        <v>5</v>
      </c>
      <c r="O8" s="7" t="s">
        <v>6</v>
      </c>
      <c r="P8" s="97" t="s">
        <v>7</v>
      </c>
      <c r="Q8" s="97" t="s">
        <v>16</v>
      </c>
      <c r="R8" s="7" t="s">
        <v>16</v>
      </c>
      <c r="S8" s="7" t="s">
        <v>6</v>
      </c>
      <c r="T8" s="7" t="s">
        <v>7</v>
      </c>
      <c r="U8" s="7" t="s">
        <v>5</v>
      </c>
      <c r="V8" s="7" t="s">
        <v>7</v>
      </c>
      <c r="W8" s="97" t="s">
        <v>6</v>
      </c>
      <c r="X8" s="97" t="s">
        <v>7</v>
      </c>
      <c r="Y8" s="7" t="s">
        <v>5</v>
      </c>
      <c r="Z8" s="7" t="s">
        <v>5</v>
      </c>
      <c r="AA8" s="7" t="s">
        <v>6</v>
      </c>
      <c r="AB8" s="7" t="s">
        <v>7</v>
      </c>
      <c r="AC8" s="112" t="s">
        <v>5</v>
      </c>
      <c r="AD8" s="97" t="s">
        <v>5</v>
      </c>
      <c r="AE8" s="97" t="s">
        <v>6</v>
      </c>
      <c r="AF8" s="7" t="s">
        <v>7</v>
      </c>
      <c r="AG8" s="7"/>
      <c r="AH8" s="126" t="s">
        <v>50</v>
      </c>
      <c r="AI8" s="120">
        <f t="shared" si="0"/>
        <v>11</v>
      </c>
      <c r="AJ8" s="121">
        <f t="shared" si="1"/>
        <v>8</v>
      </c>
      <c r="AK8" s="122">
        <f t="shared" si="2"/>
        <v>9</v>
      </c>
      <c r="AL8" s="123">
        <f t="shared" si="6"/>
        <v>19</v>
      </c>
      <c r="AM8" s="95">
        <f t="shared" si="3"/>
        <v>88</v>
      </c>
      <c r="AN8" s="125">
        <f t="shared" si="7"/>
        <v>2</v>
      </c>
      <c r="AO8" s="95">
        <f t="shared" si="4"/>
        <v>56</v>
      </c>
      <c r="AP8" s="95">
        <f t="shared" si="8"/>
        <v>144</v>
      </c>
      <c r="AQ8" s="95">
        <f t="shared" si="9"/>
        <v>4.8</v>
      </c>
      <c r="AR8" s="95">
        <f t="shared" si="10"/>
        <v>4.645161290322581</v>
      </c>
      <c r="AS8" s="95">
        <f t="shared" si="5"/>
        <v>3</v>
      </c>
    </row>
    <row r="9" spans="1:45" ht="18.75" x14ac:dyDescent="0.25">
      <c r="A9" s="109">
        <v>5</v>
      </c>
      <c r="B9" s="111" t="s">
        <v>70</v>
      </c>
      <c r="C9" s="97" t="s">
        <v>5</v>
      </c>
      <c r="D9" s="7" t="s">
        <v>6</v>
      </c>
      <c r="E9" s="7" t="s">
        <v>7</v>
      </c>
      <c r="F9" s="7" t="s">
        <v>5</v>
      </c>
      <c r="G9" s="7" t="s">
        <v>5</v>
      </c>
      <c r="H9" s="7" t="s">
        <v>6</v>
      </c>
      <c r="I9" s="97" t="s">
        <v>7</v>
      </c>
      <c r="J9" s="97" t="s">
        <v>5</v>
      </c>
      <c r="K9" s="112" t="s">
        <v>5</v>
      </c>
      <c r="L9" s="7" t="s">
        <v>6</v>
      </c>
      <c r="M9" s="7" t="s">
        <v>7</v>
      </c>
      <c r="N9" s="7" t="s">
        <v>5</v>
      </c>
      <c r="O9" s="7" t="s">
        <v>5</v>
      </c>
      <c r="P9" s="97" t="s">
        <v>6</v>
      </c>
      <c r="Q9" s="97" t="s">
        <v>7</v>
      </c>
      <c r="R9" s="7" t="s">
        <v>5</v>
      </c>
      <c r="S9" s="7" t="s">
        <v>7</v>
      </c>
      <c r="T9" s="7" t="s">
        <v>6</v>
      </c>
      <c r="U9" s="7" t="s">
        <v>7</v>
      </c>
      <c r="V9" s="7" t="s">
        <v>5</v>
      </c>
      <c r="W9" s="97" t="s">
        <v>7</v>
      </c>
      <c r="X9" s="97" t="s">
        <v>6</v>
      </c>
      <c r="Y9" s="7" t="s">
        <v>7</v>
      </c>
      <c r="Z9" s="7" t="s">
        <v>5</v>
      </c>
      <c r="AA9" s="7" t="s">
        <v>5</v>
      </c>
      <c r="AB9" s="7" t="s">
        <v>6</v>
      </c>
      <c r="AC9" s="7" t="s">
        <v>7</v>
      </c>
      <c r="AD9" s="97" t="s">
        <v>5</v>
      </c>
      <c r="AE9" s="112" t="s">
        <v>5</v>
      </c>
      <c r="AF9" s="7" t="s">
        <v>6</v>
      </c>
      <c r="AG9" s="7"/>
      <c r="AH9" s="126" t="s">
        <v>50</v>
      </c>
      <c r="AI9" s="120">
        <f t="shared" si="0"/>
        <v>13</v>
      </c>
      <c r="AJ9" s="121">
        <f t="shared" si="1"/>
        <v>8</v>
      </c>
      <c r="AK9" s="122">
        <f t="shared" si="2"/>
        <v>9</v>
      </c>
      <c r="AL9" s="123">
        <f t="shared" si="6"/>
        <v>21</v>
      </c>
      <c r="AM9" s="95">
        <f t="shared" si="3"/>
        <v>104</v>
      </c>
      <c r="AN9" s="125">
        <f t="shared" si="7"/>
        <v>0</v>
      </c>
      <c r="AO9" s="95">
        <f t="shared" si="4"/>
        <v>56</v>
      </c>
      <c r="AP9" s="95">
        <f t="shared" si="8"/>
        <v>160</v>
      </c>
      <c r="AQ9" s="95">
        <f t="shared" si="9"/>
        <v>5.333333333333333</v>
      </c>
      <c r="AR9" s="95">
        <f t="shared" si="10"/>
        <v>5.161290322580645</v>
      </c>
      <c r="AS9" s="95">
        <f t="shared" si="5"/>
        <v>3</v>
      </c>
    </row>
    <row r="10" spans="1:45" ht="20.25" customHeight="1" x14ac:dyDescent="0.25">
      <c r="A10" s="109">
        <v>6</v>
      </c>
      <c r="B10" s="111" t="s">
        <v>71</v>
      </c>
      <c r="C10" s="97" t="s">
        <v>6</v>
      </c>
      <c r="D10" s="7" t="s">
        <v>7</v>
      </c>
      <c r="E10" s="7" t="s">
        <v>5</v>
      </c>
      <c r="F10" s="112" t="s">
        <v>5</v>
      </c>
      <c r="G10" s="7" t="s">
        <v>6</v>
      </c>
      <c r="H10" s="7" t="s">
        <v>7</v>
      </c>
      <c r="I10" s="97" t="s">
        <v>5</v>
      </c>
      <c r="J10" s="97" t="s">
        <v>5</v>
      </c>
      <c r="K10" s="7" t="s">
        <v>6</v>
      </c>
      <c r="L10" s="7" t="s">
        <v>7</v>
      </c>
      <c r="M10" s="7" t="s">
        <v>5</v>
      </c>
      <c r="N10" s="7" t="s">
        <v>5</v>
      </c>
      <c r="O10" s="7" t="s">
        <v>6</v>
      </c>
      <c r="P10" s="97" t="s">
        <v>7</v>
      </c>
      <c r="Q10" s="112" t="s">
        <v>5</v>
      </c>
      <c r="R10" s="7" t="s">
        <v>5</v>
      </c>
      <c r="S10" s="7" t="s">
        <v>6</v>
      </c>
      <c r="T10" s="7" t="s">
        <v>7</v>
      </c>
      <c r="U10" s="7" t="s">
        <v>5</v>
      </c>
      <c r="V10" s="7" t="s">
        <v>5</v>
      </c>
      <c r="W10" s="97" t="s">
        <v>6</v>
      </c>
      <c r="X10" s="97" t="s">
        <v>7</v>
      </c>
      <c r="Y10" s="7" t="s">
        <v>5</v>
      </c>
      <c r="Z10" s="7" t="s">
        <v>5</v>
      </c>
      <c r="AA10" s="53" t="s">
        <v>6</v>
      </c>
      <c r="AB10" s="7" t="s">
        <v>7</v>
      </c>
      <c r="AC10" s="7" t="s">
        <v>5</v>
      </c>
      <c r="AD10" s="97" t="s">
        <v>7</v>
      </c>
      <c r="AE10" s="97" t="s">
        <v>6</v>
      </c>
      <c r="AF10" s="7" t="s">
        <v>7</v>
      </c>
      <c r="AG10" s="7"/>
      <c r="AH10" s="126" t="s">
        <v>50</v>
      </c>
      <c r="AI10" s="120">
        <f t="shared" si="0"/>
        <v>13</v>
      </c>
      <c r="AJ10" s="121">
        <f t="shared" si="1"/>
        <v>8</v>
      </c>
      <c r="AK10" s="122">
        <f t="shared" si="2"/>
        <v>9</v>
      </c>
      <c r="AL10" s="123">
        <f t="shared" si="6"/>
        <v>21</v>
      </c>
      <c r="AM10" s="95">
        <f t="shared" si="3"/>
        <v>104</v>
      </c>
      <c r="AN10" s="125">
        <f t="shared" si="7"/>
        <v>0</v>
      </c>
      <c r="AO10" s="95">
        <f t="shared" si="4"/>
        <v>56</v>
      </c>
      <c r="AP10" s="95">
        <f t="shared" si="8"/>
        <v>160</v>
      </c>
      <c r="AQ10" s="95">
        <f t="shared" si="9"/>
        <v>5.333333333333333</v>
      </c>
      <c r="AR10" s="95">
        <f t="shared" si="10"/>
        <v>5.161290322580645</v>
      </c>
      <c r="AS10" s="95">
        <f t="shared" si="5"/>
        <v>3</v>
      </c>
    </row>
    <row r="11" spans="1:45" ht="18.75" x14ac:dyDescent="0.25">
      <c r="A11" s="109">
        <v>7</v>
      </c>
      <c r="B11" s="111" t="s">
        <v>72</v>
      </c>
      <c r="C11" s="97" t="s">
        <v>7</v>
      </c>
      <c r="D11" s="7" t="s">
        <v>5</v>
      </c>
      <c r="E11" s="7" t="s">
        <v>5</v>
      </c>
      <c r="F11" s="7" t="s">
        <v>6</v>
      </c>
      <c r="G11" s="7" t="s">
        <v>7</v>
      </c>
      <c r="H11" s="112" t="s">
        <v>5</v>
      </c>
      <c r="I11" s="97" t="s">
        <v>7</v>
      </c>
      <c r="J11" s="97" t="s">
        <v>6</v>
      </c>
      <c r="K11" s="7" t="s">
        <v>7</v>
      </c>
      <c r="L11" s="7" t="s">
        <v>5</v>
      </c>
      <c r="M11" s="7" t="s">
        <v>5</v>
      </c>
      <c r="N11" s="7" t="s">
        <v>6</v>
      </c>
      <c r="O11" s="7" t="s">
        <v>7</v>
      </c>
      <c r="P11" s="97" t="s">
        <v>5</v>
      </c>
      <c r="Q11" s="97" t="s">
        <v>5</v>
      </c>
      <c r="R11" s="7" t="s">
        <v>6</v>
      </c>
      <c r="S11" s="7" t="s">
        <v>7</v>
      </c>
      <c r="T11" s="7" t="s">
        <v>5</v>
      </c>
      <c r="U11" s="112" t="s">
        <v>5</v>
      </c>
      <c r="V11" s="7" t="s">
        <v>6</v>
      </c>
      <c r="W11" s="97" t="s">
        <v>7</v>
      </c>
      <c r="X11" s="97" t="s">
        <v>5</v>
      </c>
      <c r="Y11" s="7" t="s">
        <v>5</v>
      </c>
      <c r="Z11" s="7" t="s">
        <v>6</v>
      </c>
      <c r="AA11" s="7" t="s">
        <v>7</v>
      </c>
      <c r="AB11" s="7" t="s">
        <v>5</v>
      </c>
      <c r="AC11" s="7" t="s">
        <v>5</v>
      </c>
      <c r="AD11" s="97" t="s">
        <v>6</v>
      </c>
      <c r="AE11" s="97" t="s">
        <v>7</v>
      </c>
      <c r="AF11" s="7" t="s">
        <v>5</v>
      </c>
      <c r="AG11" s="7"/>
      <c r="AH11" s="126" t="s">
        <v>50</v>
      </c>
      <c r="AI11" s="120">
        <f t="shared" si="0"/>
        <v>14</v>
      </c>
      <c r="AJ11" s="121">
        <f t="shared" si="1"/>
        <v>7</v>
      </c>
      <c r="AK11" s="122">
        <f t="shared" si="2"/>
        <v>9</v>
      </c>
      <c r="AL11" s="123">
        <f t="shared" si="6"/>
        <v>21</v>
      </c>
      <c r="AM11" s="95">
        <f t="shared" si="3"/>
        <v>112</v>
      </c>
      <c r="AN11" s="125">
        <f t="shared" si="7"/>
        <v>0</v>
      </c>
      <c r="AO11" s="95">
        <f t="shared" si="4"/>
        <v>49</v>
      </c>
      <c r="AP11" s="95">
        <f t="shared" si="8"/>
        <v>161</v>
      </c>
      <c r="AQ11" s="95">
        <f t="shared" si="9"/>
        <v>5.3666666666666663</v>
      </c>
      <c r="AR11" s="95">
        <f t="shared" si="10"/>
        <v>5.193548387096774</v>
      </c>
      <c r="AS11" s="95">
        <f t="shared" si="5"/>
        <v>3</v>
      </c>
    </row>
    <row r="12" spans="1:45" ht="20.25" customHeight="1" x14ac:dyDescent="0.25">
      <c r="A12" s="109">
        <v>8</v>
      </c>
      <c r="B12" s="111" t="s">
        <v>52</v>
      </c>
      <c r="C12" s="97" t="s">
        <v>7</v>
      </c>
      <c r="D12" s="112" t="s">
        <v>5</v>
      </c>
      <c r="E12" s="7" t="s">
        <v>6</v>
      </c>
      <c r="F12" s="7" t="s">
        <v>7</v>
      </c>
      <c r="G12" s="7" t="s">
        <v>5</v>
      </c>
      <c r="H12" s="7" t="s">
        <v>5</v>
      </c>
      <c r="I12" s="97" t="s">
        <v>6</v>
      </c>
      <c r="J12" s="97" t="s">
        <v>7</v>
      </c>
      <c r="K12" s="7" t="s">
        <v>5</v>
      </c>
      <c r="L12" s="7" t="s">
        <v>5</v>
      </c>
      <c r="M12" s="7" t="s">
        <v>6</v>
      </c>
      <c r="N12" s="7" t="s">
        <v>7</v>
      </c>
      <c r="O12" s="7" t="s">
        <v>5</v>
      </c>
      <c r="P12" s="97" t="s">
        <v>5</v>
      </c>
      <c r="Q12" s="97" t="s">
        <v>6</v>
      </c>
      <c r="R12" s="7" t="s">
        <v>7</v>
      </c>
      <c r="S12" s="7" t="s">
        <v>5</v>
      </c>
      <c r="T12" s="7" t="s">
        <v>5</v>
      </c>
      <c r="U12" s="7" t="s">
        <v>6</v>
      </c>
      <c r="V12" s="7" t="s">
        <v>7</v>
      </c>
      <c r="W12" s="97" t="s">
        <v>5</v>
      </c>
      <c r="X12" s="112" t="s">
        <v>5</v>
      </c>
      <c r="Y12" s="7" t="s">
        <v>6</v>
      </c>
      <c r="Z12" s="7" t="s">
        <v>7</v>
      </c>
      <c r="AA12" s="7" t="s">
        <v>5</v>
      </c>
      <c r="AB12" s="7" t="s">
        <v>5</v>
      </c>
      <c r="AC12" s="7" t="s">
        <v>6</v>
      </c>
      <c r="AD12" s="97" t="s">
        <v>7</v>
      </c>
      <c r="AE12" s="97" t="s">
        <v>5</v>
      </c>
      <c r="AF12" s="7" t="s">
        <v>7</v>
      </c>
      <c r="AG12" s="7"/>
      <c r="AH12" s="126" t="s">
        <v>50</v>
      </c>
      <c r="AI12" s="120">
        <f t="shared" si="0"/>
        <v>14</v>
      </c>
      <c r="AJ12" s="121">
        <f t="shared" si="1"/>
        <v>7</v>
      </c>
      <c r="AK12" s="122">
        <f t="shared" si="2"/>
        <v>9</v>
      </c>
      <c r="AL12" s="123">
        <f t="shared" si="6"/>
        <v>21</v>
      </c>
      <c r="AM12" s="95">
        <f t="shared" si="3"/>
        <v>112</v>
      </c>
      <c r="AN12" s="125">
        <f t="shared" si="7"/>
        <v>0</v>
      </c>
      <c r="AO12" s="95">
        <f t="shared" si="4"/>
        <v>49</v>
      </c>
      <c r="AP12" s="95">
        <f t="shared" ref="AP12:AP13" si="11">AM12+AO12</f>
        <v>161</v>
      </c>
      <c r="AQ12" s="95">
        <f t="shared" ref="AQ12:AQ13" si="12">AP12/30</f>
        <v>5.3666666666666663</v>
      </c>
      <c r="AR12" s="95">
        <f t="shared" ref="AR12:AR13" si="13">AP12/31</f>
        <v>5.193548387096774</v>
      </c>
      <c r="AS12" s="95">
        <f t="shared" si="5"/>
        <v>3</v>
      </c>
    </row>
    <row r="13" spans="1:45" ht="20.25" customHeight="1" x14ac:dyDescent="0.25">
      <c r="A13" s="109">
        <v>9</v>
      </c>
      <c r="B13" s="111" t="s">
        <v>53</v>
      </c>
      <c r="C13" s="112" t="s">
        <v>5</v>
      </c>
      <c r="D13" s="7" t="s">
        <v>6</v>
      </c>
      <c r="E13" s="7" t="s">
        <v>7</v>
      </c>
      <c r="F13" s="7" t="s">
        <v>5</v>
      </c>
      <c r="G13" s="7" t="s">
        <v>5</v>
      </c>
      <c r="H13" s="7" t="s">
        <v>6</v>
      </c>
      <c r="I13" s="97" t="s">
        <v>7</v>
      </c>
      <c r="J13" s="97" t="s">
        <v>5</v>
      </c>
      <c r="K13" s="7" t="s">
        <v>5</v>
      </c>
      <c r="L13" s="7" t="s">
        <v>6</v>
      </c>
      <c r="M13" s="7" t="s">
        <v>7</v>
      </c>
      <c r="N13" s="7" t="s">
        <v>5</v>
      </c>
      <c r="O13" s="7" t="s">
        <v>7</v>
      </c>
      <c r="P13" s="97" t="s">
        <v>6</v>
      </c>
      <c r="Q13" s="97" t="s">
        <v>7</v>
      </c>
      <c r="R13" s="7" t="s">
        <v>5</v>
      </c>
      <c r="S13" s="7" t="s">
        <v>5</v>
      </c>
      <c r="T13" s="7" t="s">
        <v>6</v>
      </c>
      <c r="U13" s="7" t="s">
        <v>7</v>
      </c>
      <c r="V13" s="112" t="s">
        <v>5</v>
      </c>
      <c r="W13" s="97" t="s">
        <v>5</v>
      </c>
      <c r="X13" s="97" t="s">
        <v>6</v>
      </c>
      <c r="Y13" s="7" t="s">
        <v>7</v>
      </c>
      <c r="Z13" s="7" t="s">
        <v>5</v>
      </c>
      <c r="AA13" s="7" t="s">
        <v>5</v>
      </c>
      <c r="AB13" s="7" t="s">
        <v>6</v>
      </c>
      <c r="AC13" s="7" t="s">
        <v>7</v>
      </c>
      <c r="AD13" s="97" t="s">
        <v>5</v>
      </c>
      <c r="AE13" s="97" t="s">
        <v>7</v>
      </c>
      <c r="AF13" s="7" t="s">
        <v>6</v>
      </c>
      <c r="AG13" s="7"/>
      <c r="AH13" s="126" t="s">
        <v>12</v>
      </c>
      <c r="AI13" s="120">
        <f t="shared" si="0"/>
        <v>13</v>
      </c>
      <c r="AJ13" s="121">
        <f t="shared" si="1"/>
        <v>8</v>
      </c>
      <c r="AK13" s="122">
        <f t="shared" si="2"/>
        <v>9</v>
      </c>
      <c r="AL13" s="123">
        <f t="shared" si="6"/>
        <v>21</v>
      </c>
      <c r="AM13" s="95">
        <f t="shared" si="3"/>
        <v>104</v>
      </c>
      <c r="AN13" s="125">
        <f t="shared" si="7"/>
        <v>0</v>
      </c>
      <c r="AO13" s="95">
        <f t="shared" si="4"/>
        <v>56</v>
      </c>
      <c r="AP13" s="95">
        <f t="shared" si="11"/>
        <v>160</v>
      </c>
      <c r="AQ13" s="95">
        <f t="shared" si="12"/>
        <v>5.333333333333333</v>
      </c>
      <c r="AR13" s="95">
        <f t="shared" si="13"/>
        <v>5.161290322580645</v>
      </c>
      <c r="AS13" s="95">
        <f t="shared" si="5"/>
        <v>3</v>
      </c>
    </row>
    <row r="14" spans="1:45" ht="18.75" x14ac:dyDescent="0.25">
      <c r="A14" s="109">
        <v>10</v>
      </c>
      <c r="B14" s="111" t="s">
        <v>73</v>
      </c>
      <c r="C14" s="97" t="s">
        <v>7</v>
      </c>
      <c r="D14" s="7" t="s">
        <v>5</v>
      </c>
      <c r="E14" s="7" t="s">
        <v>5</v>
      </c>
      <c r="F14" s="7" t="s">
        <v>5</v>
      </c>
      <c r="G14" s="7" t="s">
        <v>5</v>
      </c>
      <c r="H14" s="7" t="s">
        <v>5</v>
      </c>
      <c r="I14" s="97" t="s">
        <v>7</v>
      </c>
      <c r="J14" s="97" t="s">
        <v>7</v>
      </c>
      <c r="K14" s="7" t="s">
        <v>5</v>
      </c>
      <c r="L14" s="112" t="s">
        <v>5</v>
      </c>
      <c r="M14" s="7" t="s">
        <v>5</v>
      </c>
      <c r="N14" s="7" t="s">
        <v>5</v>
      </c>
      <c r="O14" s="7" t="s">
        <v>5</v>
      </c>
      <c r="P14" s="97" t="s">
        <v>5</v>
      </c>
      <c r="Q14" s="97" t="s">
        <v>7</v>
      </c>
      <c r="R14" s="7" t="s">
        <v>5</v>
      </c>
      <c r="S14" s="7" t="s">
        <v>7</v>
      </c>
      <c r="T14" s="7" t="s">
        <v>5</v>
      </c>
      <c r="U14" s="7" t="s">
        <v>5</v>
      </c>
      <c r="V14" s="7" t="s">
        <v>5</v>
      </c>
      <c r="W14" s="97" t="s">
        <v>7</v>
      </c>
      <c r="X14" s="97" t="s">
        <v>7</v>
      </c>
      <c r="Y14" s="112" t="s">
        <v>5</v>
      </c>
      <c r="Z14" s="7" t="s">
        <v>5</v>
      </c>
      <c r="AA14" s="7" t="s">
        <v>5</v>
      </c>
      <c r="AB14" s="7" t="s">
        <v>5</v>
      </c>
      <c r="AC14" s="7" t="s">
        <v>5</v>
      </c>
      <c r="AD14" s="97" t="s">
        <v>7</v>
      </c>
      <c r="AE14" s="97" t="s">
        <v>7</v>
      </c>
      <c r="AF14" s="7" t="s">
        <v>5</v>
      </c>
      <c r="AG14" s="7"/>
      <c r="AH14" s="126" t="s">
        <v>50</v>
      </c>
      <c r="AI14" s="124">
        <f t="shared" si="0"/>
        <v>21</v>
      </c>
      <c r="AJ14" s="124">
        <f t="shared" si="1"/>
        <v>0</v>
      </c>
      <c r="AK14" s="124">
        <f t="shared" si="2"/>
        <v>9</v>
      </c>
      <c r="AL14" s="123">
        <f t="shared" si="6"/>
        <v>21</v>
      </c>
      <c r="AM14" s="95">
        <f t="shared" si="3"/>
        <v>168</v>
      </c>
      <c r="AN14" s="125">
        <f t="shared" si="7"/>
        <v>0</v>
      </c>
      <c r="AO14" s="95">
        <f t="shared" si="4"/>
        <v>0</v>
      </c>
      <c r="AP14" s="95">
        <f t="shared" si="8"/>
        <v>168</v>
      </c>
      <c r="AQ14" s="95">
        <f t="shared" si="9"/>
        <v>5.6</v>
      </c>
      <c r="AR14" s="95">
        <f t="shared" si="10"/>
        <v>5.419354838709677</v>
      </c>
      <c r="AS14" s="95">
        <f t="shared" si="5"/>
        <v>3</v>
      </c>
    </row>
    <row r="15" spans="1:45" ht="18.75" x14ac:dyDescent="0.25">
      <c r="A15" s="109">
        <v>11</v>
      </c>
      <c r="B15" s="111" t="s">
        <v>75</v>
      </c>
      <c r="C15" s="97" t="s">
        <v>7</v>
      </c>
      <c r="D15" s="7" t="s">
        <v>5</v>
      </c>
      <c r="E15" s="7" t="s">
        <v>5</v>
      </c>
      <c r="F15" s="7" t="s">
        <v>5</v>
      </c>
      <c r="G15" s="7" t="s">
        <v>5</v>
      </c>
      <c r="H15" s="7" t="s">
        <v>5</v>
      </c>
      <c r="I15" s="112" t="s">
        <v>5</v>
      </c>
      <c r="J15" s="97" t="s">
        <v>7</v>
      </c>
      <c r="K15" s="7" t="s">
        <v>5</v>
      </c>
      <c r="L15" s="7" t="s">
        <v>5</v>
      </c>
      <c r="M15" s="7" t="s">
        <v>5</v>
      </c>
      <c r="N15" s="7" t="s">
        <v>5</v>
      </c>
      <c r="O15" s="7" t="s">
        <v>5</v>
      </c>
      <c r="P15" s="97" t="s">
        <v>7</v>
      </c>
      <c r="Q15" s="97" t="s">
        <v>7</v>
      </c>
      <c r="R15" s="7" t="s">
        <v>5</v>
      </c>
      <c r="S15" s="7" t="s">
        <v>5</v>
      </c>
      <c r="T15" s="7" t="s">
        <v>5</v>
      </c>
      <c r="U15" s="7" t="s">
        <v>5</v>
      </c>
      <c r="V15" s="7" t="s">
        <v>5</v>
      </c>
      <c r="W15" s="97" t="s">
        <v>7</v>
      </c>
      <c r="X15" s="97" t="s">
        <v>7</v>
      </c>
      <c r="Y15" s="7" t="s">
        <v>5</v>
      </c>
      <c r="Z15" s="7" t="s">
        <v>7</v>
      </c>
      <c r="AA15" s="7" t="s">
        <v>5</v>
      </c>
      <c r="AB15" s="7" t="s">
        <v>5</v>
      </c>
      <c r="AC15" s="7" t="s">
        <v>5</v>
      </c>
      <c r="AD15" s="97" t="s">
        <v>7</v>
      </c>
      <c r="AE15" s="97" t="s">
        <v>7</v>
      </c>
      <c r="AF15" s="7" t="s">
        <v>5</v>
      </c>
      <c r="AG15" s="7"/>
      <c r="AH15" s="126" t="s">
        <v>50</v>
      </c>
      <c r="AI15" s="124">
        <f t="shared" si="0"/>
        <v>21</v>
      </c>
      <c r="AJ15" s="124">
        <f t="shared" si="1"/>
        <v>0</v>
      </c>
      <c r="AK15" s="124">
        <f t="shared" si="2"/>
        <v>9</v>
      </c>
      <c r="AL15" s="123">
        <f t="shared" si="6"/>
        <v>21</v>
      </c>
      <c r="AM15" s="95">
        <f t="shared" si="3"/>
        <v>168</v>
      </c>
      <c r="AN15" s="125">
        <f t="shared" si="7"/>
        <v>0</v>
      </c>
      <c r="AO15" s="95">
        <f t="shared" si="4"/>
        <v>0</v>
      </c>
      <c r="AP15" s="95">
        <f t="shared" si="8"/>
        <v>168</v>
      </c>
      <c r="AQ15" s="95">
        <f t="shared" si="9"/>
        <v>5.6</v>
      </c>
      <c r="AR15" s="95">
        <f t="shared" si="10"/>
        <v>5.419354838709677</v>
      </c>
      <c r="AS15" s="95">
        <f t="shared" si="5"/>
        <v>3</v>
      </c>
    </row>
    <row r="16" spans="1:45" ht="18.75" x14ac:dyDescent="0.25">
      <c r="A16" s="109">
        <v>12</v>
      </c>
      <c r="B16" s="111" t="s">
        <v>76</v>
      </c>
      <c r="C16" s="97" t="s">
        <v>7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97" t="s">
        <v>7</v>
      </c>
      <c r="J16" s="97" t="s">
        <v>7</v>
      </c>
      <c r="K16" s="7" t="s">
        <v>5</v>
      </c>
      <c r="L16" s="7" t="s">
        <v>5</v>
      </c>
      <c r="M16" s="112" t="s">
        <v>5</v>
      </c>
      <c r="N16" s="7" t="s">
        <v>7</v>
      </c>
      <c r="O16" s="7" t="s">
        <v>5</v>
      </c>
      <c r="P16" s="97" t="s">
        <v>5</v>
      </c>
      <c r="Q16" s="97" t="s">
        <v>7</v>
      </c>
      <c r="R16" s="7" t="s">
        <v>5</v>
      </c>
      <c r="S16" s="7" t="s">
        <v>5</v>
      </c>
      <c r="T16" s="7" t="s">
        <v>5</v>
      </c>
      <c r="U16" s="7" t="s">
        <v>5</v>
      </c>
      <c r="V16" s="7" t="s">
        <v>5</v>
      </c>
      <c r="W16" s="97" t="s">
        <v>7</v>
      </c>
      <c r="X16" s="97" t="s">
        <v>7</v>
      </c>
      <c r="Y16" s="7" t="s">
        <v>5</v>
      </c>
      <c r="Z16" s="112" t="s">
        <v>5</v>
      </c>
      <c r="AA16" s="7" t="s">
        <v>5</v>
      </c>
      <c r="AB16" s="7" t="s">
        <v>5</v>
      </c>
      <c r="AC16" s="7" t="s">
        <v>5</v>
      </c>
      <c r="AD16" s="97" t="s">
        <v>7</v>
      </c>
      <c r="AE16" s="97" t="s">
        <v>7</v>
      </c>
      <c r="AF16" s="7" t="s">
        <v>5</v>
      </c>
      <c r="AG16" s="7"/>
      <c r="AH16" s="126" t="s">
        <v>12</v>
      </c>
      <c r="AI16" s="124">
        <f t="shared" si="0"/>
        <v>16</v>
      </c>
      <c r="AJ16" s="124">
        <f t="shared" si="1"/>
        <v>0</v>
      </c>
      <c r="AK16" s="124">
        <f t="shared" si="2"/>
        <v>9</v>
      </c>
      <c r="AL16" s="123">
        <f t="shared" si="6"/>
        <v>16</v>
      </c>
      <c r="AM16" s="95">
        <f t="shared" si="3"/>
        <v>128</v>
      </c>
      <c r="AN16" s="125">
        <f t="shared" si="7"/>
        <v>5</v>
      </c>
      <c r="AO16" s="95">
        <f t="shared" si="4"/>
        <v>0</v>
      </c>
      <c r="AP16" s="95">
        <f t="shared" si="8"/>
        <v>128</v>
      </c>
      <c r="AQ16" s="95">
        <f t="shared" si="9"/>
        <v>4.2666666666666666</v>
      </c>
      <c r="AR16" s="95">
        <f t="shared" si="10"/>
        <v>4.129032258064516</v>
      </c>
      <c r="AS16" s="95">
        <f t="shared" si="5"/>
        <v>3</v>
      </c>
    </row>
    <row r="17" spans="1:45" ht="20.25" customHeight="1" x14ac:dyDescent="0.25">
      <c r="A17" s="109">
        <v>13</v>
      </c>
      <c r="B17" s="111" t="s">
        <v>51</v>
      </c>
      <c r="C17" s="97" t="s">
        <v>7</v>
      </c>
      <c r="D17" s="7" t="s">
        <v>5</v>
      </c>
      <c r="E17" s="7" t="s">
        <v>5</v>
      </c>
      <c r="F17" s="7" t="s">
        <v>5</v>
      </c>
      <c r="G17" s="7" t="s">
        <v>5</v>
      </c>
      <c r="H17" s="7" t="s">
        <v>5</v>
      </c>
      <c r="I17" s="97" t="s">
        <v>7</v>
      </c>
      <c r="J17" s="97" t="s">
        <v>7</v>
      </c>
      <c r="K17" s="7" t="s">
        <v>5</v>
      </c>
      <c r="L17" s="7" t="s">
        <v>5</v>
      </c>
      <c r="M17" s="7" t="s">
        <v>5</v>
      </c>
      <c r="N17" s="112" t="s">
        <v>5</v>
      </c>
      <c r="O17" s="7" t="s">
        <v>5</v>
      </c>
      <c r="P17" s="97" t="s">
        <v>7</v>
      </c>
      <c r="Q17" s="97" t="s">
        <v>7</v>
      </c>
      <c r="R17" s="7" t="s">
        <v>5</v>
      </c>
      <c r="S17" s="7" t="s">
        <v>5</v>
      </c>
      <c r="T17" s="7" t="s">
        <v>5</v>
      </c>
      <c r="U17" s="7" t="s">
        <v>5</v>
      </c>
      <c r="V17" s="7" t="s">
        <v>5</v>
      </c>
      <c r="W17" s="97" t="s">
        <v>5</v>
      </c>
      <c r="X17" s="97" t="s">
        <v>7</v>
      </c>
      <c r="Y17" s="7" t="s">
        <v>5</v>
      </c>
      <c r="Z17" s="7" t="s">
        <v>5</v>
      </c>
      <c r="AA17" s="112" t="s">
        <v>5</v>
      </c>
      <c r="AB17" s="7" t="s">
        <v>7</v>
      </c>
      <c r="AC17" s="7" t="s">
        <v>5</v>
      </c>
      <c r="AD17" s="97" t="s">
        <v>7</v>
      </c>
      <c r="AE17" s="97" t="s">
        <v>7</v>
      </c>
      <c r="AF17" s="7" t="s">
        <v>5</v>
      </c>
      <c r="AG17" s="7"/>
      <c r="AH17" s="126" t="s">
        <v>12</v>
      </c>
      <c r="AI17" s="124">
        <f t="shared" si="0"/>
        <v>21</v>
      </c>
      <c r="AJ17" s="124">
        <f t="shared" si="1"/>
        <v>0</v>
      </c>
      <c r="AK17" s="124">
        <f t="shared" si="2"/>
        <v>9</v>
      </c>
      <c r="AL17" s="123">
        <f t="shared" si="6"/>
        <v>21</v>
      </c>
      <c r="AM17" s="95">
        <f t="shared" si="3"/>
        <v>168</v>
      </c>
      <c r="AN17" s="125">
        <f t="shared" si="7"/>
        <v>0</v>
      </c>
      <c r="AO17" s="95">
        <f t="shared" si="4"/>
        <v>0</v>
      </c>
      <c r="AP17" s="95">
        <f t="shared" si="8"/>
        <v>168</v>
      </c>
      <c r="AQ17" s="95">
        <f t="shared" si="9"/>
        <v>5.6</v>
      </c>
      <c r="AR17" s="95">
        <f t="shared" si="10"/>
        <v>5.419354838709677</v>
      </c>
      <c r="AS17" s="95"/>
    </row>
    <row r="18" spans="1:45" ht="20.25" customHeight="1" x14ac:dyDescent="0.25">
      <c r="A18" s="109">
        <v>14</v>
      </c>
      <c r="B18" s="111" t="s">
        <v>78</v>
      </c>
      <c r="C18" s="97" t="s">
        <v>7</v>
      </c>
      <c r="D18" s="7" t="s">
        <v>5</v>
      </c>
      <c r="E18" s="7" t="s">
        <v>5</v>
      </c>
      <c r="F18" s="7" t="s">
        <v>5</v>
      </c>
      <c r="G18" s="7" t="s">
        <v>5</v>
      </c>
      <c r="H18" s="7" t="s">
        <v>5</v>
      </c>
      <c r="I18" s="97" t="s">
        <v>7</v>
      </c>
      <c r="J18" s="97" t="s">
        <v>7</v>
      </c>
      <c r="K18" s="7" t="s">
        <v>16</v>
      </c>
      <c r="L18" s="7" t="s">
        <v>5</v>
      </c>
      <c r="M18" s="7" t="s">
        <v>5</v>
      </c>
      <c r="N18" s="7" t="s">
        <v>5</v>
      </c>
      <c r="O18" s="112" t="s">
        <v>5</v>
      </c>
      <c r="P18" s="97" t="s">
        <v>7</v>
      </c>
      <c r="Q18" s="97" t="s">
        <v>7</v>
      </c>
      <c r="R18" s="7" t="s">
        <v>5</v>
      </c>
      <c r="S18" s="7" t="s">
        <v>5</v>
      </c>
      <c r="T18" s="7" t="s">
        <v>5</v>
      </c>
      <c r="U18" s="7" t="s">
        <v>7</v>
      </c>
      <c r="V18" s="7" t="s">
        <v>5</v>
      </c>
      <c r="W18" s="97" t="s">
        <v>7</v>
      </c>
      <c r="X18" s="97" t="s">
        <v>7</v>
      </c>
      <c r="Y18" s="7" t="s">
        <v>5</v>
      </c>
      <c r="Z18" s="7" t="s">
        <v>5</v>
      </c>
      <c r="AA18" s="7" t="s">
        <v>5</v>
      </c>
      <c r="AB18" s="112" t="s">
        <v>5</v>
      </c>
      <c r="AC18" s="7" t="s">
        <v>5</v>
      </c>
      <c r="AD18" s="97" t="s">
        <v>5</v>
      </c>
      <c r="AE18" s="97" t="s">
        <v>7</v>
      </c>
      <c r="AF18" s="7" t="s">
        <v>5</v>
      </c>
      <c r="AG18" s="7"/>
      <c r="AH18" s="126" t="s">
        <v>12</v>
      </c>
      <c r="AI18" s="124">
        <f t="shared" si="0"/>
        <v>20</v>
      </c>
      <c r="AJ18" s="124">
        <f t="shared" si="1"/>
        <v>0</v>
      </c>
      <c r="AK18" s="124">
        <f t="shared" si="2"/>
        <v>9</v>
      </c>
      <c r="AL18" s="123">
        <f t="shared" si="6"/>
        <v>20</v>
      </c>
      <c r="AM18" s="95">
        <f t="shared" si="3"/>
        <v>160</v>
      </c>
      <c r="AN18" s="125">
        <f t="shared" si="7"/>
        <v>1</v>
      </c>
      <c r="AO18" s="95">
        <f t="shared" si="4"/>
        <v>0</v>
      </c>
      <c r="AP18" s="95">
        <f t="shared" si="8"/>
        <v>160</v>
      </c>
      <c r="AQ18" s="95">
        <f t="shared" si="9"/>
        <v>5.333333333333333</v>
      </c>
      <c r="AR18" s="95">
        <f t="shared" si="10"/>
        <v>5.161290322580645</v>
      </c>
      <c r="AS18" s="95"/>
    </row>
    <row r="19" spans="1:45" ht="20.25" customHeight="1" x14ac:dyDescent="0.25">
      <c r="A19" s="109">
        <v>15</v>
      </c>
      <c r="B19" s="111" t="s">
        <v>79</v>
      </c>
      <c r="C19" s="97" t="s">
        <v>7</v>
      </c>
      <c r="D19" s="7" t="s">
        <v>5</v>
      </c>
      <c r="E19" s="7" t="s">
        <v>5</v>
      </c>
      <c r="F19" s="7" t="s">
        <v>5</v>
      </c>
      <c r="G19" s="7" t="s">
        <v>5</v>
      </c>
      <c r="H19" s="7" t="s">
        <v>5</v>
      </c>
      <c r="I19" s="97" t="s">
        <v>7</v>
      </c>
      <c r="J19" s="97" t="s">
        <v>7</v>
      </c>
      <c r="K19" s="7" t="s">
        <v>5</v>
      </c>
      <c r="L19" s="7" t="s">
        <v>7</v>
      </c>
      <c r="M19" s="7" t="s">
        <v>5</v>
      </c>
      <c r="N19" s="7" t="s">
        <v>5</v>
      </c>
      <c r="O19" s="7" t="s">
        <v>5</v>
      </c>
      <c r="P19" s="97" t="s">
        <v>7</v>
      </c>
      <c r="Q19" s="97" t="s">
        <v>7</v>
      </c>
      <c r="R19" s="112" t="s">
        <v>5</v>
      </c>
      <c r="S19" s="7" t="s">
        <v>5</v>
      </c>
      <c r="T19" s="7" t="s">
        <v>5</v>
      </c>
      <c r="U19" s="7" t="s">
        <v>5</v>
      </c>
      <c r="V19" s="7" t="s">
        <v>5</v>
      </c>
      <c r="W19" s="97" t="s">
        <v>7</v>
      </c>
      <c r="X19" s="97" t="s">
        <v>7</v>
      </c>
      <c r="Y19" s="7" t="s">
        <v>5</v>
      </c>
      <c r="Z19" s="7" t="s">
        <v>5</v>
      </c>
      <c r="AA19" s="7" t="s">
        <v>5</v>
      </c>
      <c r="AB19" s="7" t="s">
        <v>5</v>
      </c>
      <c r="AC19" s="7" t="s">
        <v>5</v>
      </c>
      <c r="AD19" s="112" t="s">
        <v>5</v>
      </c>
      <c r="AE19" s="97" t="s">
        <v>7</v>
      </c>
      <c r="AF19" s="7" t="s">
        <v>5</v>
      </c>
      <c r="AG19" s="7"/>
      <c r="AH19" s="126" t="s">
        <v>12</v>
      </c>
      <c r="AI19" s="124">
        <f t="shared" si="0"/>
        <v>21</v>
      </c>
      <c r="AJ19" s="124">
        <f t="shared" si="1"/>
        <v>0</v>
      </c>
      <c r="AK19" s="124">
        <f t="shared" si="2"/>
        <v>9</v>
      </c>
      <c r="AL19" s="123">
        <f t="shared" si="6"/>
        <v>21</v>
      </c>
      <c r="AM19" s="95">
        <f t="shared" si="3"/>
        <v>168</v>
      </c>
      <c r="AN19" s="125">
        <f t="shared" si="7"/>
        <v>0</v>
      </c>
      <c r="AO19" s="95">
        <f t="shared" si="4"/>
        <v>0</v>
      </c>
      <c r="AP19" s="95">
        <f t="shared" si="8"/>
        <v>168</v>
      </c>
      <c r="AQ19" s="95">
        <f t="shared" si="9"/>
        <v>5.6</v>
      </c>
      <c r="AR19" s="95">
        <f t="shared" si="10"/>
        <v>5.419354838709677</v>
      </c>
      <c r="AS19" s="95"/>
    </row>
    <row r="20" spans="1:45" ht="20.25" customHeight="1" x14ac:dyDescent="0.25">
      <c r="A20" s="109">
        <v>16</v>
      </c>
      <c r="B20" s="111" t="s">
        <v>80</v>
      </c>
      <c r="C20" s="97" t="s">
        <v>7</v>
      </c>
      <c r="D20" s="7" t="s">
        <v>16</v>
      </c>
      <c r="E20" s="7" t="s">
        <v>5</v>
      </c>
      <c r="F20" s="7" t="s">
        <v>5</v>
      </c>
      <c r="G20" s="7" t="s">
        <v>5</v>
      </c>
      <c r="H20" s="7" t="s">
        <v>5</v>
      </c>
      <c r="I20" s="97" t="s">
        <v>7</v>
      </c>
      <c r="J20" s="97" t="s">
        <v>7</v>
      </c>
      <c r="K20" s="7" t="s">
        <v>5</v>
      </c>
      <c r="L20" s="7" t="s">
        <v>5</v>
      </c>
      <c r="M20" s="7" t="s">
        <v>5</v>
      </c>
      <c r="N20" s="7" t="s">
        <v>5</v>
      </c>
      <c r="O20" s="7" t="s">
        <v>5</v>
      </c>
      <c r="P20" s="97" t="s">
        <v>7</v>
      </c>
      <c r="Q20" s="97" t="s">
        <v>7</v>
      </c>
      <c r="R20" s="7" t="s">
        <v>5</v>
      </c>
      <c r="S20" s="112" t="s">
        <v>5</v>
      </c>
      <c r="T20" s="7" t="s">
        <v>5</v>
      </c>
      <c r="U20" s="7" t="s">
        <v>5</v>
      </c>
      <c r="V20" s="7" t="s">
        <v>5</v>
      </c>
      <c r="W20" s="97" t="s">
        <v>5</v>
      </c>
      <c r="X20" s="97" t="s">
        <v>7</v>
      </c>
      <c r="Y20" s="7" t="s">
        <v>5</v>
      </c>
      <c r="Z20" s="7" t="s">
        <v>5</v>
      </c>
      <c r="AA20" s="7" t="s">
        <v>7</v>
      </c>
      <c r="AB20" s="7" t="s">
        <v>5</v>
      </c>
      <c r="AC20" s="7" t="s">
        <v>5</v>
      </c>
      <c r="AD20" s="97" t="s">
        <v>7</v>
      </c>
      <c r="AE20" s="97" t="s">
        <v>7</v>
      </c>
      <c r="AF20" s="112" t="s">
        <v>5</v>
      </c>
      <c r="AG20" s="7"/>
      <c r="AH20" s="126" t="s">
        <v>12</v>
      </c>
      <c r="AI20" s="124">
        <f t="shared" si="0"/>
        <v>20</v>
      </c>
      <c r="AJ20" s="124">
        <f t="shared" si="1"/>
        <v>0</v>
      </c>
      <c r="AK20" s="124">
        <f t="shared" si="2"/>
        <v>9</v>
      </c>
      <c r="AL20" s="123">
        <f t="shared" si="6"/>
        <v>20</v>
      </c>
      <c r="AM20" s="95">
        <f t="shared" si="3"/>
        <v>160</v>
      </c>
      <c r="AN20" s="125">
        <f t="shared" si="7"/>
        <v>1</v>
      </c>
      <c r="AO20" s="95">
        <f t="shared" si="4"/>
        <v>0</v>
      </c>
      <c r="AP20" s="95">
        <f t="shared" si="8"/>
        <v>160</v>
      </c>
      <c r="AQ20" s="95">
        <f t="shared" si="9"/>
        <v>5.333333333333333</v>
      </c>
      <c r="AR20" s="95">
        <f t="shared" si="10"/>
        <v>5.161290322580645</v>
      </c>
      <c r="AS20" s="95"/>
    </row>
    <row r="21" spans="1:45" ht="18.75" x14ac:dyDescent="0.25">
      <c r="A21" s="113"/>
      <c r="B21" s="114" t="s">
        <v>23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89"/>
      <c r="AI21" s="61">
        <f t="shared" si="0"/>
        <v>0</v>
      </c>
      <c r="AJ21" s="61">
        <f t="shared" si="1"/>
        <v>0</v>
      </c>
      <c r="AK21" s="61">
        <f t="shared" si="2"/>
        <v>0</v>
      </c>
      <c r="AL21" s="61">
        <f t="shared" si="6"/>
        <v>0</v>
      </c>
      <c r="AM21" s="61">
        <f t="shared" si="3"/>
        <v>0</v>
      </c>
      <c r="AN21" s="62">
        <f t="shared" si="7"/>
        <v>0</v>
      </c>
      <c r="AO21" s="61">
        <f t="shared" si="4"/>
        <v>0</v>
      </c>
      <c r="AP21" s="61">
        <f t="shared" si="8"/>
        <v>0</v>
      </c>
      <c r="AQ21" s="61">
        <f t="shared" si="9"/>
        <v>0</v>
      </c>
      <c r="AR21" s="61">
        <f t="shared" si="10"/>
        <v>0</v>
      </c>
      <c r="AS21" s="61"/>
    </row>
    <row r="22" spans="1:45" ht="18.75" x14ac:dyDescent="0.25">
      <c r="A22" s="14"/>
      <c r="B22" s="106"/>
      <c r="C22" s="115">
        <f t="shared" ref="C22:AG22" si="14">COUNTIF(C$5:C$21,"P")</f>
        <v>3</v>
      </c>
      <c r="D22" s="15">
        <f t="shared" si="14"/>
        <v>8</v>
      </c>
      <c r="E22" s="15">
        <f t="shared" si="14"/>
        <v>11</v>
      </c>
      <c r="F22" s="15">
        <f t="shared" si="14"/>
        <v>11</v>
      </c>
      <c r="G22" s="15">
        <f t="shared" si="14"/>
        <v>10</v>
      </c>
      <c r="H22" s="15">
        <f t="shared" si="14"/>
        <v>11</v>
      </c>
      <c r="I22" s="115">
        <f t="shared" si="14"/>
        <v>5</v>
      </c>
      <c r="J22" s="115">
        <f t="shared" si="14"/>
        <v>4</v>
      </c>
      <c r="K22" s="15">
        <f t="shared" si="14"/>
        <v>11</v>
      </c>
      <c r="L22" s="15">
        <f t="shared" si="14"/>
        <v>11</v>
      </c>
      <c r="M22" s="15">
        <f t="shared" si="14"/>
        <v>11</v>
      </c>
      <c r="N22" s="15">
        <f t="shared" si="14"/>
        <v>11</v>
      </c>
      <c r="O22" s="15">
        <f t="shared" si="14"/>
        <v>11</v>
      </c>
      <c r="P22" s="115">
        <f t="shared" si="14"/>
        <v>6</v>
      </c>
      <c r="Q22" s="115">
        <f t="shared" si="14"/>
        <v>3</v>
      </c>
      <c r="R22" s="15">
        <f t="shared" si="14"/>
        <v>11</v>
      </c>
      <c r="S22" s="15">
        <f t="shared" si="14"/>
        <v>10</v>
      </c>
      <c r="T22" s="15">
        <f t="shared" si="14"/>
        <v>11</v>
      </c>
      <c r="U22" s="15">
        <f t="shared" si="14"/>
        <v>11</v>
      </c>
      <c r="V22" s="15">
        <f t="shared" si="14"/>
        <v>11</v>
      </c>
      <c r="W22" s="115">
        <f t="shared" si="14"/>
        <v>6</v>
      </c>
      <c r="X22" s="115">
        <f t="shared" si="14"/>
        <v>4</v>
      </c>
      <c r="Y22" s="15">
        <f t="shared" si="14"/>
        <v>12</v>
      </c>
      <c r="Z22" s="15">
        <f t="shared" si="14"/>
        <v>11</v>
      </c>
      <c r="AA22" s="15">
        <f t="shared" si="14"/>
        <v>10</v>
      </c>
      <c r="AB22" s="15">
        <f t="shared" si="14"/>
        <v>11</v>
      </c>
      <c r="AC22" s="15">
        <f t="shared" si="14"/>
        <v>11</v>
      </c>
      <c r="AD22" s="15">
        <f t="shared" si="14"/>
        <v>5</v>
      </c>
      <c r="AE22" s="15">
        <f t="shared" si="14"/>
        <v>3</v>
      </c>
      <c r="AF22" s="15">
        <f t="shared" si="14"/>
        <v>11</v>
      </c>
      <c r="AG22" s="115">
        <f t="shared" si="14"/>
        <v>0</v>
      </c>
      <c r="AH22" s="87" t="s">
        <v>5</v>
      </c>
      <c r="AI22" s="61"/>
      <c r="AJ22" s="61"/>
      <c r="AK22" s="61"/>
      <c r="AL22" s="61"/>
      <c r="AM22" s="61"/>
      <c r="AN22" s="62"/>
      <c r="AO22" s="61"/>
      <c r="AP22" s="96"/>
      <c r="AQ22" s="61"/>
      <c r="AR22" s="61"/>
      <c r="AS22" s="61"/>
    </row>
    <row r="23" spans="1:45" ht="18.75" x14ac:dyDescent="0.25">
      <c r="A23" s="14"/>
      <c r="B23" s="106"/>
      <c r="C23" s="116">
        <f t="shared" ref="C23:AG23" si="15">COUNTIF(C$5:C$21,"S")</f>
        <v>2</v>
      </c>
      <c r="D23" s="16">
        <f t="shared" si="15"/>
        <v>2</v>
      </c>
      <c r="E23" s="16">
        <f t="shared" si="15"/>
        <v>2</v>
      </c>
      <c r="F23" s="16">
        <f t="shared" si="15"/>
        <v>2</v>
      </c>
      <c r="G23" s="16">
        <f t="shared" si="15"/>
        <v>2</v>
      </c>
      <c r="H23" s="16">
        <f t="shared" si="15"/>
        <v>2</v>
      </c>
      <c r="I23" s="116">
        <f t="shared" si="15"/>
        <v>2</v>
      </c>
      <c r="J23" s="116">
        <f t="shared" si="15"/>
        <v>2</v>
      </c>
      <c r="K23" s="16">
        <f t="shared" si="15"/>
        <v>2</v>
      </c>
      <c r="L23" s="16">
        <f t="shared" si="15"/>
        <v>2</v>
      </c>
      <c r="M23" s="16">
        <f t="shared" si="15"/>
        <v>2</v>
      </c>
      <c r="N23" s="16">
        <f t="shared" si="15"/>
        <v>2</v>
      </c>
      <c r="O23" s="16">
        <f t="shared" si="15"/>
        <v>2</v>
      </c>
      <c r="P23" s="116">
        <f t="shared" si="15"/>
        <v>2</v>
      </c>
      <c r="Q23" s="116">
        <f t="shared" si="15"/>
        <v>2</v>
      </c>
      <c r="R23" s="16">
        <f t="shared" si="15"/>
        <v>2</v>
      </c>
      <c r="S23" s="16">
        <f t="shared" si="15"/>
        <v>2</v>
      </c>
      <c r="T23" s="16">
        <f t="shared" si="15"/>
        <v>2</v>
      </c>
      <c r="U23" s="16">
        <f t="shared" si="15"/>
        <v>2</v>
      </c>
      <c r="V23" s="16">
        <f t="shared" si="15"/>
        <v>2</v>
      </c>
      <c r="W23" s="116">
        <f t="shared" si="15"/>
        <v>2</v>
      </c>
      <c r="X23" s="116">
        <f t="shared" si="15"/>
        <v>2</v>
      </c>
      <c r="Y23" s="16">
        <f t="shared" si="15"/>
        <v>2</v>
      </c>
      <c r="Z23" s="16">
        <f t="shared" si="15"/>
        <v>2</v>
      </c>
      <c r="AA23" s="16">
        <f t="shared" si="15"/>
        <v>2</v>
      </c>
      <c r="AB23" s="16">
        <f t="shared" si="15"/>
        <v>2</v>
      </c>
      <c r="AC23" s="16">
        <f t="shared" si="15"/>
        <v>2</v>
      </c>
      <c r="AD23" s="16">
        <f t="shared" si="15"/>
        <v>2</v>
      </c>
      <c r="AE23" s="16">
        <f t="shared" si="15"/>
        <v>2</v>
      </c>
      <c r="AF23" s="16">
        <f t="shared" si="15"/>
        <v>2</v>
      </c>
      <c r="AG23" s="116">
        <f t="shared" si="15"/>
        <v>0</v>
      </c>
      <c r="AH23" s="88" t="s">
        <v>6</v>
      </c>
      <c r="AI23" s="61"/>
      <c r="AJ23" s="61"/>
      <c r="AK23" s="61"/>
      <c r="AL23" s="61"/>
      <c r="AM23" s="61"/>
      <c r="AN23" s="62"/>
      <c r="AO23" s="61"/>
      <c r="AP23" s="61"/>
      <c r="AQ23" s="61"/>
      <c r="AR23" s="61"/>
      <c r="AS23" s="61"/>
    </row>
    <row r="24" spans="1:45" ht="18.75" x14ac:dyDescent="0.25">
      <c r="A24" s="14"/>
      <c r="B24" s="106"/>
      <c r="C24" s="115">
        <f t="shared" ref="C24:AG24" si="16">COUNTIF(C$5:C$21,"L")</f>
        <v>11</v>
      </c>
      <c r="D24" s="15">
        <f t="shared" si="16"/>
        <v>3</v>
      </c>
      <c r="E24" s="15">
        <f t="shared" si="16"/>
        <v>2</v>
      </c>
      <c r="F24" s="15">
        <f t="shared" si="16"/>
        <v>2</v>
      </c>
      <c r="G24" s="15">
        <f t="shared" si="16"/>
        <v>3</v>
      </c>
      <c r="H24" s="15">
        <f t="shared" si="16"/>
        <v>2</v>
      </c>
      <c r="I24" s="115">
        <f t="shared" si="16"/>
        <v>9</v>
      </c>
      <c r="J24" s="115">
        <f t="shared" si="16"/>
        <v>10</v>
      </c>
      <c r="K24" s="15">
        <f t="shared" si="16"/>
        <v>2</v>
      </c>
      <c r="L24" s="15">
        <f t="shared" si="16"/>
        <v>3</v>
      </c>
      <c r="M24" s="15">
        <f t="shared" si="16"/>
        <v>3</v>
      </c>
      <c r="N24" s="15">
        <f t="shared" si="16"/>
        <v>3</v>
      </c>
      <c r="O24" s="15">
        <f t="shared" si="16"/>
        <v>3</v>
      </c>
      <c r="P24" s="115">
        <f t="shared" si="16"/>
        <v>8</v>
      </c>
      <c r="Q24" s="115">
        <f t="shared" si="16"/>
        <v>10</v>
      </c>
      <c r="R24" s="15">
        <f t="shared" si="16"/>
        <v>2</v>
      </c>
      <c r="S24" s="15">
        <f t="shared" si="16"/>
        <v>4</v>
      </c>
      <c r="T24" s="15">
        <f t="shared" si="16"/>
        <v>3</v>
      </c>
      <c r="U24" s="15">
        <f t="shared" si="16"/>
        <v>3</v>
      </c>
      <c r="V24" s="15">
        <f t="shared" si="16"/>
        <v>3</v>
      </c>
      <c r="W24" s="115">
        <f t="shared" si="16"/>
        <v>8</v>
      </c>
      <c r="X24" s="115">
        <f t="shared" si="16"/>
        <v>10</v>
      </c>
      <c r="Y24" s="15">
        <f t="shared" si="16"/>
        <v>2</v>
      </c>
      <c r="Z24" s="15">
        <f t="shared" si="16"/>
        <v>3</v>
      </c>
      <c r="AA24" s="15">
        <f t="shared" si="16"/>
        <v>3</v>
      </c>
      <c r="AB24" s="15">
        <f t="shared" si="16"/>
        <v>3</v>
      </c>
      <c r="AC24" s="15">
        <f t="shared" si="16"/>
        <v>3</v>
      </c>
      <c r="AD24" s="15">
        <f t="shared" si="16"/>
        <v>9</v>
      </c>
      <c r="AE24" s="15">
        <f t="shared" si="16"/>
        <v>11</v>
      </c>
      <c r="AF24" s="15">
        <f t="shared" si="16"/>
        <v>3</v>
      </c>
      <c r="AG24" s="115">
        <f t="shared" si="16"/>
        <v>0</v>
      </c>
      <c r="AH24" s="89" t="s">
        <v>7</v>
      </c>
      <c r="AI24" s="61"/>
      <c r="AJ24" s="61"/>
      <c r="AK24" s="61"/>
      <c r="AL24" s="61"/>
      <c r="AM24" s="61"/>
      <c r="AN24" s="62"/>
      <c r="AO24" s="61"/>
      <c r="AP24" s="61"/>
      <c r="AQ24" s="61"/>
      <c r="AR24" s="61"/>
      <c r="AS24" s="61"/>
    </row>
    <row r="25" spans="1:45" ht="19.5" x14ac:dyDescent="0.25">
      <c r="A25" s="17"/>
      <c r="B25" s="1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54"/>
      <c r="Z25" s="55"/>
      <c r="AA25" s="49"/>
      <c r="AB25" s="49"/>
      <c r="AC25" s="49"/>
      <c r="AD25" s="49"/>
      <c r="AE25" s="49"/>
      <c r="AF25" s="49"/>
      <c r="AG25" s="49"/>
      <c r="AH25" s="4"/>
      <c r="AI25" s="61"/>
      <c r="AJ25" s="61"/>
      <c r="AK25" s="61"/>
      <c r="AL25" s="61"/>
      <c r="AM25" s="61"/>
      <c r="AN25" s="62"/>
      <c r="AO25" s="61"/>
      <c r="AP25" s="61"/>
      <c r="AQ25" s="61"/>
      <c r="AR25" s="61"/>
      <c r="AS25" s="61"/>
    </row>
    <row r="26" spans="1:45" ht="19.5" x14ac:dyDescent="0.25">
      <c r="A26" s="18"/>
      <c r="B26" s="1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54"/>
      <c r="Z26" s="55"/>
      <c r="AA26" s="49"/>
      <c r="AB26" s="49"/>
      <c r="AC26" s="49"/>
      <c r="AD26" s="49"/>
      <c r="AE26" s="49"/>
      <c r="AF26" s="49"/>
      <c r="AG26" s="49"/>
      <c r="AH26" s="4"/>
      <c r="AI26" s="61"/>
      <c r="AJ26" s="61"/>
      <c r="AK26" s="61"/>
      <c r="AL26" s="61"/>
      <c r="AM26" s="61"/>
      <c r="AN26" s="62"/>
      <c r="AO26" s="61"/>
      <c r="AP26" s="61"/>
      <c r="AQ26" s="61"/>
      <c r="AR26" s="61"/>
      <c r="AS26" s="61"/>
    </row>
    <row r="27" spans="1:45" ht="18.75" x14ac:dyDescent="0.25">
      <c r="A27" s="18"/>
      <c r="B27" s="19" t="s">
        <v>24</v>
      </c>
      <c r="C27" s="20"/>
      <c r="D27" s="20"/>
      <c r="E27" s="18"/>
      <c r="F27" s="18"/>
      <c r="G27" s="18"/>
      <c r="H27" s="18"/>
      <c r="I27" s="41"/>
      <c r="J27" s="18"/>
      <c r="K27" s="18"/>
      <c r="L27" s="18"/>
      <c r="M27" s="18"/>
      <c r="N27" s="18"/>
      <c r="O27" s="18"/>
      <c r="P27" s="49"/>
      <c r="Q27" s="49"/>
      <c r="R27" s="49"/>
      <c r="S27" s="22"/>
      <c r="T27" s="18"/>
      <c r="U27" s="49"/>
      <c r="V27" s="49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4"/>
      <c r="AI27" s="61"/>
      <c r="AJ27" s="61"/>
      <c r="AK27" s="61"/>
      <c r="AL27" s="61"/>
      <c r="AM27" s="61"/>
      <c r="AN27" s="62"/>
      <c r="AO27" s="61"/>
      <c r="AP27" s="61"/>
      <c r="AQ27" s="61"/>
      <c r="AR27" s="61"/>
      <c r="AS27" s="61"/>
    </row>
    <row r="28" spans="1:45" ht="18.75" x14ac:dyDescent="0.25">
      <c r="A28" s="18"/>
      <c r="B28" s="21" t="s">
        <v>25</v>
      </c>
      <c r="C28" s="22"/>
      <c r="D28" s="22"/>
      <c r="E28" s="22"/>
      <c r="F28" s="22"/>
      <c r="G28" s="22"/>
      <c r="H28" s="22"/>
      <c r="I28" s="42"/>
      <c r="J28" s="22"/>
      <c r="K28" s="22"/>
      <c r="L28" s="22"/>
      <c r="M28" s="22"/>
      <c r="N28" s="22"/>
      <c r="O28" s="22"/>
      <c r="P28" s="49"/>
      <c r="Q28" s="49"/>
      <c r="R28" s="49"/>
      <c r="S28" s="22"/>
      <c r="T28" s="22"/>
      <c r="U28" s="49"/>
      <c r="V28" s="49"/>
      <c r="W28" s="22"/>
      <c r="X28" s="56"/>
      <c r="Y28" s="22"/>
      <c r="Z28" s="22"/>
      <c r="AA28" s="22"/>
      <c r="AB28" s="22"/>
      <c r="AC28" s="22"/>
      <c r="AD28" s="49"/>
      <c r="AE28" s="49"/>
      <c r="AF28" s="100"/>
      <c r="AG28" s="104"/>
      <c r="AH28" s="4"/>
      <c r="AI28" s="61"/>
      <c r="AJ28" s="61"/>
      <c r="AK28" s="61"/>
      <c r="AL28" s="61"/>
      <c r="AM28" s="61"/>
      <c r="AN28" s="62"/>
      <c r="AO28" s="61"/>
      <c r="AP28" s="61"/>
      <c r="AQ28" s="61"/>
      <c r="AR28" s="61"/>
      <c r="AS28" s="61"/>
    </row>
    <row r="29" spans="1:45" ht="15.75" x14ac:dyDescent="0.25">
      <c r="A29" s="18"/>
      <c r="B29" s="23" t="s">
        <v>26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4"/>
      <c r="Q29" s="4"/>
      <c r="R29" s="4"/>
      <c r="S29" s="22"/>
      <c r="T29" s="22"/>
      <c r="U29" s="4"/>
      <c r="V29" s="4"/>
      <c r="W29" s="57"/>
      <c r="X29" s="58"/>
      <c r="Y29" s="57"/>
      <c r="Z29" s="57"/>
      <c r="AA29" s="57"/>
      <c r="AB29" s="57"/>
      <c r="AC29" s="4"/>
      <c r="AD29" s="4"/>
      <c r="AE29" s="4"/>
      <c r="AF29" s="100"/>
      <c r="AG29" s="104"/>
      <c r="AH29" s="4"/>
      <c r="AI29" s="61"/>
      <c r="AJ29" s="61"/>
      <c r="AK29" s="61"/>
      <c r="AL29" s="61"/>
      <c r="AM29" s="61"/>
      <c r="AN29" s="62"/>
      <c r="AO29" s="61"/>
      <c r="AP29" s="61"/>
      <c r="AQ29" s="61"/>
      <c r="AR29" s="61"/>
      <c r="AS29" s="61"/>
    </row>
    <row r="30" spans="1:45" ht="15.75" x14ac:dyDescent="0.25">
      <c r="A30" s="18"/>
      <c r="B30" s="24" t="s">
        <v>27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4"/>
      <c r="Q30" s="4"/>
      <c r="R30" s="4"/>
      <c r="S30" s="22"/>
      <c r="T30" s="22"/>
      <c r="U30" s="4"/>
      <c r="V30" s="4"/>
      <c r="W30" s="59"/>
      <c r="X30" s="59"/>
      <c r="Y30" s="4"/>
      <c r="Z30" s="4"/>
      <c r="AA30" s="4"/>
      <c r="AB30" s="4"/>
      <c r="AC30" s="4"/>
      <c r="AD30" s="4"/>
      <c r="AE30" s="4"/>
      <c r="AF30" s="100"/>
      <c r="AG30" s="104"/>
      <c r="AH30" s="4"/>
      <c r="AI30" s="61"/>
      <c r="AJ30" s="61"/>
      <c r="AK30" s="61"/>
      <c r="AL30" s="61"/>
      <c r="AM30" s="61"/>
      <c r="AN30" s="62"/>
      <c r="AO30" s="61"/>
      <c r="AP30" s="61"/>
      <c r="AQ30" s="61"/>
      <c r="AR30" s="61"/>
      <c r="AS30" s="61"/>
    </row>
    <row r="31" spans="1:45" ht="15.75" x14ac:dyDescent="0.25">
      <c r="A31" s="18"/>
      <c r="B31" s="24" t="s">
        <v>28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4"/>
      <c r="Q31" s="4"/>
      <c r="R31" s="4"/>
      <c r="S31" s="22"/>
      <c r="T31" s="22"/>
      <c r="U31" s="4"/>
      <c r="V31" s="4"/>
      <c r="W31" s="59"/>
      <c r="X31" s="59"/>
      <c r="Y31" s="4"/>
      <c r="Z31" s="4"/>
      <c r="AA31" s="4"/>
      <c r="AB31" s="4"/>
      <c r="AC31" s="4"/>
      <c r="AD31" s="4"/>
      <c r="AE31" s="4"/>
      <c r="AF31" s="100"/>
      <c r="AG31" s="104"/>
      <c r="AH31" s="4"/>
      <c r="AI31" s="61"/>
      <c r="AJ31" s="61"/>
      <c r="AK31" s="61"/>
      <c r="AL31" s="61"/>
      <c r="AM31" s="61"/>
      <c r="AN31" s="62"/>
      <c r="AO31" s="61"/>
      <c r="AP31" s="61"/>
      <c r="AQ31" s="61"/>
      <c r="AR31" s="61"/>
      <c r="AS31" s="61"/>
    </row>
    <row r="32" spans="1:45" ht="15.75" x14ac:dyDescent="0.25">
      <c r="A32" s="18"/>
      <c r="B32" s="25" t="s">
        <v>29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4"/>
      <c r="Q32" s="4"/>
      <c r="R32" s="4"/>
      <c r="S32" s="22"/>
      <c r="T32" s="22"/>
      <c r="U32" s="4"/>
      <c r="V32" s="4"/>
      <c r="W32" s="59"/>
      <c r="X32" s="59"/>
      <c r="Y32" s="4"/>
      <c r="Z32" s="4"/>
      <c r="AA32" s="4"/>
      <c r="AB32" s="4"/>
      <c r="AC32" s="4"/>
      <c r="AD32" s="4"/>
      <c r="AE32" s="4"/>
      <c r="AF32" s="100"/>
      <c r="AG32" s="104"/>
      <c r="AH32" s="4"/>
      <c r="AI32" s="61"/>
      <c r="AJ32" s="61"/>
      <c r="AK32" s="61"/>
      <c r="AL32" s="61"/>
      <c r="AM32" s="61"/>
      <c r="AN32" s="62"/>
      <c r="AO32" s="61"/>
      <c r="AP32" s="61"/>
      <c r="AQ32" s="61"/>
      <c r="AR32" s="61"/>
      <c r="AS32" s="61"/>
    </row>
    <row r="33" spans="1:45" ht="15.75" x14ac:dyDescent="0.25">
      <c r="A33" s="18"/>
      <c r="B33" s="25" t="s">
        <v>30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4"/>
      <c r="Q33" s="4"/>
      <c r="R33" s="4"/>
      <c r="S33" s="22"/>
      <c r="T33" s="22"/>
      <c r="U33" s="4"/>
      <c r="V33" s="4"/>
      <c r="W33" s="59"/>
      <c r="X33" s="59"/>
      <c r="Y33" s="4"/>
      <c r="Z33" s="4"/>
      <c r="AA33" s="4"/>
      <c r="AB33" s="4"/>
      <c r="AC33" s="4"/>
      <c r="AD33" s="4"/>
      <c r="AE33" s="4"/>
      <c r="AF33" s="100"/>
      <c r="AG33" s="104"/>
      <c r="AH33" s="4"/>
      <c r="AI33" s="61"/>
      <c r="AJ33" s="61"/>
      <c r="AK33" s="61"/>
      <c r="AL33" s="61"/>
      <c r="AM33" s="61"/>
      <c r="AN33" s="62"/>
      <c r="AO33" s="61"/>
      <c r="AP33" s="61"/>
      <c r="AQ33" s="61"/>
      <c r="AR33" s="61"/>
      <c r="AS33" s="61"/>
    </row>
    <row r="34" spans="1:45" ht="15.75" x14ac:dyDescent="0.25">
      <c r="A34" s="18"/>
      <c r="B34" s="25" t="s">
        <v>31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4"/>
      <c r="Q34" s="4"/>
      <c r="R34" s="4"/>
      <c r="S34" s="22"/>
      <c r="T34" s="22"/>
      <c r="U34" s="4"/>
      <c r="V34" s="4"/>
      <c r="W34" s="59"/>
      <c r="X34" s="59"/>
      <c r="Y34" s="4"/>
      <c r="Z34" s="4"/>
      <c r="AA34" s="4"/>
      <c r="AB34" s="4"/>
      <c r="AC34" s="4"/>
      <c r="AD34" s="4"/>
      <c r="AE34" s="4"/>
      <c r="AF34" s="100"/>
      <c r="AG34" s="104"/>
      <c r="AH34" s="4"/>
      <c r="AI34" s="61"/>
      <c r="AJ34" s="61"/>
      <c r="AK34" s="61"/>
      <c r="AL34" s="61"/>
      <c r="AM34" s="61"/>
      <c r="AN34" s="62"/>
      <c r="AO34" s="61"/>
      <c r="AP34" s="61"/>
      <c r="AQ34" s="61"/>
      <c r="AR34" s="61"/>
      <c r="AS34" s="61"/>
    </row>
    <row r="35" spans="1:45" ht="15.75" x14ac:dyDescent="0.25">
      <c r="A35" s="18"/>
      <c r="B35" s="25" t="s">
        <v>32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4"/>
      <c r="Q35" s="4"/>
      <c r="R35" s="4"/>
      <c r="S35" s="22"/>
      <c r="T35" s="22"/>
      <c r="U35" s="4"/>
      <c r="V35" s="4"/>
      <c r="W35" s="59"/>
      <c r="X35" s="59"/>
      <c r="Y35" s="4"/>
      <c r="Z35" s="4"/>
      <c r="AA35" s="4"/>
      <c r="AB35" s="4"/>
      <c r="AC35" s="4"/>
      <c r="AD35" s="4"/>
      <c r="AE35" s="4"/>
      <c r="AF35" s="100"/>
      <c r="AG35" s="104"/>
      <c r="AH35" s="4"/>
      <c r="AI35" s="61"/>
      <c r="AJ35" s="61"/>
      <c r="AK35" s="61"/>
      <c r="AL35" s="61"/>
      <c r="AM35" s="61"/>
      <c r="AN35" s="62"/>
      <c r="AO35" s="61"/>
      <c r="AP35" s="61"/>
      <c r="AQ35" s="61"/>
      <c r="AR35" s="61"/>
      <c r="AS35" s="61"/>
    </row>
    <row r="36" spans="1:45" ht="15.75" x14ac:dyDescent="0.25">
      <c r="A36" s="18"/>
      <c r="B36" s="25" t="s">
        <v>33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4"/>
      <c r="Q36" s="4"/>
      <c r="R36" s="4"/>
      <c r="S36" s="22"/>
      <c r="T36" s="22"/>
      <c r="U36" s="4"/>
      <c r="V36" s="4"/>
      <c r="W36" s="59"/>
      <c r="X36" s="59"/>
      <c r="Y36" s="4"/>
      <c r="Z36" s="4"/>
      <c r="AA36" s="4"/>
      <c r="AB36" s="4"/>
      <c r="AC36" s="4"/>
      <c r="AD36" s="4"/>
      <c r="AE36" s="4"/>
      <c r="AF36" s="100"/>
      <c r="AG36" s="104"/>
      <c r="AH36" s="4"/>
      <c r="AI36" s="61"/>
      <c r="AJ36" s="61"/>
      <c r="AK36" s="61"/>
      <c r="AL36" s="61"/>
      <c r="AM36" s="61"/>
      <c r="AN36" s="62"/>
      <c r="AO36" s="61"/>
      <c r="AP36" s="61"/>
      <c r="AQ36" s="61"/>
      <c r="AR36" s="61"/>
      <c r="AS36" s="61"/>
    </row>
    <row r="37" spans="1:45" ht="19.5" x14ac:dyDescent="0.25">
      <c r="A37" s="18"/>
      <c r="B37" s="26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4"/>
      <c r="S37" s="22"/>
      <c r="T37" s="18"/>
      <c r="U37" s="4"/>
      <c r="V37" s="4"/>
      <c r="W37" s="59"/>
      <c r="X37" s="59"/>
      <c r="Y37" s="4"/>
      <c r="Z37" s="4"/>
      <c r="AA37" s="4"/>
      <c r="AB37" s="4"/>
      <c r="AC37" s="4"/>
      <c r="AD37" s="4"/>
      <c r="AE37" s="4"/>
      <c r="AF37" s="100"/>
      <c r="AG37" s="104"/>
      <c r="AH37" s="4"/>
      <c r="AI37" s="61"/>
      <c r="AJ37" s="61"/>
      <c r="AK37" s="61"/>
      <c r="AL37" s="61"/>
      <c r="AM37" s="61"/>
      <c r="AN37" s="62"/>
      <c r="AO37" s="61"/>
      <c r="AP37" s="61"/>
      <c r="AQ37" s="61"/>
      <c r="AR37" s="61"/>
      <c r="AS37" s="61"/>
    </row>
    <row r="38" spans="1:45" ht="15.75" x14ac:dyDescent="0.25">
      <c r="A38" s="27"/>
      <c r="B38" s="28" t="s">
        <v>34</v>
      </c>
      <c r="C38" s="27"/>
      <c r="D38" s="27"/>
      <c r="E38" s="27"/>
      <c r="F38" s="27"/>
      <c r="G38" s="27"/>
      <c r="H38" s="27"/>
      <c r="I38" s="27"/>
      <c r="J38" s="27"/>
      <c r="K38" s="27"/>
      <c r="L38" s="43"/>
      <c r="M38" s="44"/>
      <c r="N38" s="45"/>
      <c r="O38" s="50"/>
      <c r="P38" s="50"/>
      <c r="Q38" s="50"/>
      <c r="R38" s="50"/>
      <c r="S38" s="50"/>
      <c r="T38" s="46"/>
      <c r="U38" s="29"/>
      <c r="V38" s="29" t="s">
        <v>97</v>
      </c>
      <c r="W38" s="32"/>
      <c r="X38" s="32"/>
      <c r="Y38" s="32"/>
      <c r="Z38" s="46"/>
      <c r="AA38" s="46"/>
      <c r="AB38" s="46"/>
      <c r="AC38" s="46"/>
      <c r="AD38" s="46"/>
      <c r="AE38" s="46"/>
      <c r="AF38" s="100"/>
      <c r="AG38" s="104"/>
      <c r="AH38" s="46"/>
      <c r="AI38" s="61"/>
      <c r="AJ38" s="61"/>
      <c r="AK38" s="61"/>
      <c r="AL38" s="61"/>
      <c r="AM38" s="61"/>
      <c r="AN38" s="62"/>
      <c r="AO38" s="61"/>
      <c r="AP38" s="61"/>
      <c r="AQ38" s="61"/>
      <c r="AR38" s="61"/>
      <c r="AS38" s="61"/>
    </row>
    <row r="39" spans="1:45" ht="18.75" x14ac:dyDescent="0.25">
      <c r="A39" s="29"/>
      <c r="B39" s="30" t="s">
        <v>36</v>
      </c>
      <c r="C39" s="31"/>
      <c r="D39" s="31"/>
      <c r="E39" s="32"/>
      <c r="F39" s="29"/>
      <c r="G39" s="46"/>
      <c r="H39" s="29"/>
      <c r="I39" s="32"/>
      <c r="J39" s="32"/>
      <c r="K39" s="31"/>
      <c r="L39" s="43"/>
      <c r="M39" s="44"/>
      <c r="N39" s="47"/>
      <c r="O39" s="32"/>
      <c r="P39" s="46"/>
      <c r="Q39" s="46"/>
      <c r="R39" s="46"/>
      <c r="S39" s="46"/>
      <c r="T39" s="46"/>
      <c r="U39" s="46"/>
      <c r="V39" s="31" t="s">
        <v>37</v>
      </c>
      <c r="W39" s="32"/>
      <c r="X39" s="32"/>
      <c r="Y39" s="32"/>
      <c r="Z39" s="46"/>
      <c r="AA39" s="46"/>
      <c r="AB39" s="46"/>
      <c r="AC39" s="46"/>
      <c r="AD39" s="46"/>
      <c r="AE39" s="46"/>
      <c r="AF39" s="4"/>
      <c r="AG39" s="4"/>
      <c r="AH39" s="46"/>
      <c r="AI39" s="61"/>
      <c r="AJ39" s="61"/>
      <c r="AK39" s="61"/>
      <c r="AL39" s="61"/>
      <c r="AM39" s="61"/>
      <c r="AN39" s="62"/>
      <c r="AO39" s="61"/>
      <c r="AP39" s="61"/>
      <c r="AQ39" s="61"/>
      <c r="AR39" s="61"/>
      <c r="AS39" s="61"/>
    </row>
    <row r="40" spans="1:45" ht="18.75" x14ac:dyDescent="0.25">
      <c r="A40" s="27"/>
      <c r="B40" s="30"/>
      <c r="C40" s="31"/>
      <c r="D40" s="31"/>
      <c r="E40" s="29"/>
      <c r="F40" s="29"/>
      <c r="G40" s="46"/>
      <c r="H40" s="29"/>
      <c r="I40" s="32"/>
      <c r="J40" s="32"/>
      <c r="K40" s="31"/>
      <c r="L40" s="43"/>
      <c r="M40" s="44"/>
      <c r="N40" s="47"/>
      <c r="O40" s="31"/>
      <c r="P40" s="51"/>
      <c r="Q40" s="51"/>
      <c r="R40" s="51"/>
      <c r="S40" s="46"/>
      <c r="T40" s="46"/>
      <c r="U40" s="46"/>
      <c r="V40" s="31"/>
      <c r="W40" s="32"/>
      <c r="X40" s="32"/>
      <c r="Y40" s="32"/>
      <c r="Z40" s="46"/>
      <c r="AA40" s="46"/>
      <c r="AB40" s="46"/>
      <c r="AC40" s="46"/>
      <c r="AD40" s="46"/>
      <c r="AE40" s="46"/>
      <c r="AF40" s="46"/>
      <c r="AG40" s="46"/>
      <c r="AH40" s="46"/>
      <c r="AI40" s="61"/>
      <c r="AJ40" s="61"/>
      <c r="AK40" s="61"/>
      <c r="AL40" s="61"/>
      <c r="AM40" s="61"/>
      <c r="AN40" s="62"/>
      <c r="AO40" s="61"/>
      <c r="AP40" s="61"/>
      <c r="AQ40" s="61"/>
      <c r="AR40" s="61"/>
      <c r="AS40" s="61"/>
    </row>
    <row r="41" spans="1:45" ht="18.75" x14ac:dyDescent="0.25">
      <c r="A41" s="33"/>
      <c r="B41" s="30"/>
      <c r="C41" s="31"/>
      <c r="D41" s="31"/>
      <c r="E41" s="29"/>
      <c r="F41" s="29"/>
      <c r="G41" s="46"/>
      <c r="H41" s="29"/>
      <c r="I41" s="32"/>
      <c r="J41" s="32"/>
      <c r="K41" s="31"/>
      <c r="L41" s="43"/>
      <c r="M41" s="44"/>
      <c r="N41" s="47"/>
      <c r="O41" s="31"/>
      <c r="P41" s="51"/>
      <c r="Q41" s="51"/>
      <c r="R41" s="51"/>
      <c r="S41" s="46"/>
      <c r="T41" s="46"/>
      <c r="U41" s="46"/>
      <c r="V41" s="29"/>
      <c r="W41" s="32"/>
      <c r="X41" s="32"/>
      <c r="Y41" s="32"/>
      <c r="Z41" s="46"/>
      <c r="AA41" s="46"/>
      <c r="AB41" s="46"/>
      <c r="AC41" s="46"/>
      <c r="AD41" s="46"/>
      <c r="AE41" s="46"/>
      <c r="AF41" s="46"/>
      <c r="AG41" s="46"/>
      <c r="AH41" s="46"/>
      <c r="AI41" s="61"/>
      <c r="AJ41" s="61"/>
      <c r="AK41" s="61"/>
      <c r="AL41" s="61"/>
      <c r="AM41" s="61"/>
      <c r="AN41" s="62"/>
      <c r="AO41" s="61"/>
      <c r="AP41" s="61"/>
      <c r="AQ41" s="61"/>
      <c r="AR41" s="61"/>
      <c r="AS41" s="61"/>
    </row>
    <row r="42" spans="1:45" ht="19.5" x14ac:dyDescent="0.3">
      <c r="A42" s="34"/>
      <c r="B42" s="118"/>
      <c r="C42" s="31"/>
      <c r="D42" s="31"/>
      <c r="E42" s="31"/>
      <c r="F42" s="29"/>
      <c r="G42" s="46"/>
      <c r="H42" s="29"/>
      <c r="I42" s="32"/>
      <c r="J42" s="32"/>
      <c r="K42" s="32"/>
      <c r="L42" s="29"/>
      <c r="M42" s="46"/>
      <c r="N42" s="46"/>
      <c r="O42" s="31"/>
      <c r="P42" s="51"/>
      <c r="Q42" s="51"/>
      <c r="R42" s="51"/>
      <c r="S42" s="46"/>
      <c r="T42" s="46"/>
      <c r="U42" s="46"/>
      <c r="V42" s="52"/>
      <c r="W42" s="32"/>
      <c r="X42" s="32"/>
      <c r="Y42" s="32"/>
      <c r="Z42" s="46"/>
      <c r="AA42" s="46"/>
      <c r="AB42" s="46"/>
      <c r="AC42" s="46"/>
      <c r="AD42" s="46"/>
      <c r="AE42" s="46"/>
      <c r="AF42" s="46"/>
      <c r="AG42" s="46"/>
      <c r="AH42" s="46"/>
      <c r="AI42" s="61"/>
      <c r="AJ42" s="61"/>
      <c r="AK42" s="61"/>
      <c r="AL42" s="61"/>
      <c r="AM42" s="61"/>
      <c r="AN42" s="62"/>
      <c r="AO42" s="61"/>
      <c r="AP42" s="61"/>
      <c r="AQ42" s="61"/>
      <c r="AR42" s="61"/>
      <c r="AS42" s="61"/>
    </row>
    <row r="43" spans="1:45" ht="15.75" x14ac:dyDescent="0.25">
      <c r="A43" s="34"/>
      <c r="B43" s="35" t="s">
        <v>62</v>
      </c>
      <c r="C43" s="32"/>
      <c r="D43" s="32"/>
      <c r="E43" s="29"/>
      <c r="F43" s="34"/>
      <c r="G43" s="46"/>
      <c r="H43" s="34"/>
      <c r="I43" s="32"/>
      <c r="J43" s="32"/>
      <c r="K43" s="32"/>
      <c r="L43" s="29"/>
      <c r="M43" s="46"/>
      <c r="N43" s="46"/>
      <c r="O43" s="32"/>
      <c r="P43" s="46"/>
      <c r="Q43" s="46"/>
      <c r="R43" s="51"/>
      <c r="S43" s="46"/>
      <c r="T43" s="46"/>
      <c r="U43" s="46"/>
      <c r="V43" s="52" t="s">
        <v>47</v>
      </c>
      <c r="W43" s="32"/>
      <c r="X43" s="32"/>
      <c r="Y43" s="60"/>
      <c r="Z43" s="46"/>
      <c r="AA43" s="46"/>
      <c r="AB43" s="46"/>
      <c r="AC43" s="46"/>
      <c r="AD43" s="46"/>
      <c r="AE43" s="46"/>
      <c r="AF43" s="46"/>
      <c r="AG43" s="46"/>
      <c r="AH43" s="46"/>
      <c r="AI43" s="61"/>
      <c r="AJ43" s="61"/>
      <c r="AK43" s="61"/>
      <c r="AL43" s="61"/>
      <c r="AM43" s="61"/>
      <c r="AN43" s="62"/>
      <c r="AO43" s="61"/>
      <c r="AP43" s="61"/>
      <c r="AQ43" s="61"/>
      <c r="AR43" s="61"/>
      <c r="AS43" s="61"/>
    </row>
    <row r="44" spans="1:45" ht="15.75" x14ac:dyDescent="0.25">
      <c r="A44" s="31"/>
      <c r="B44" s="36" t="s">
        <v>63</v>
      </c>
      <c r="C44" s="32"/>
      <c r="D44" s="32"/>
      <c r="E44" s="32"/>
      <c r="F44" s="31"/>
      <c r="G44" s="32"/>
      <c r="H44" s="31"/>
      <c r="I44" s="32"/>
      <c r="J44" s="32"/>
      <c r="K44" s="32"/>
      <c r="L44" s="32"/>
      <c r="M44" s="31"/>
      <c r="N44" s="33"/>
      <c r="O44" s="32"/>
      <c r="P44" s="32"/>
      <c r="Q44" s="32"/>
      <c r="R44" s="46"/>
      <c r="S44" s="46"/>
      <c r="T44" s="46"/>
      <c r="U44" s="46"/>
      <c r="V44" s="31" t="s">
        <v>48</v>
      </c>
      <c r="W44" s="32"/>
      <c r="X44" s="32"/>
      <c r="Y44" s="32"/>
      <c r="Z44" s="46"/>
      <c r="AA44" s="46"/>
      <c r="AB44" s="46"/>
      <c r="AC44" s="46"/>
      <c r="AD44" s="46"/>
      <c r="AE44" s="46"/>
      <c r="AF44" s="46"/>
      <c r="AG44" s="46"/>
      <c r="AH44" s="46"/>
      <c r="AI44" s="61"/>
      <c r="AJ44" s="61"/>
      <c r="AK44" s="61"/>
      <c r="AL44" s="61"/>
      <c r="AM44" s="61"/>
      <c r="AN44" s="62"/>
      <c r="AO44" s="61"/>
      <c r="AP44" s="61"/>
      <c r="AQ44" s="61"/>
      <c r="AR44" s="61"/>
      <c r="AS44" s="61"/>
    </row>
    <row r="45" spans="1:45" x14ac:dyDescent="0.25">
      <c r="A45" s="37"/>
      <c r="B45" s="11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90"/>
      <c r="AI45" s="61"/>
      <c r="AJ45" s="61"/>
      <c r="AK45" s="61"/>
      <c r="AL45" s="61"/>
      <c r="AM45" s="61"/>
      <c r="AN45" s="62"/>
      <c r="AO45" s="61"/>
      <c r="AP45" s="61"/>
      <c r="AQ45" s="61"/>
      <c r="AR45" s="61"/>
      <c r="AS45" s="61"/>
    </row>
  </sheetData>
  <mergeCells count="2">
    <mergeCell ref="A1:AH1"/>
    <mergeCell ref="A2:AH2"/>
  </mergeCells>
  <printOptions horizontalCentered="1"/>
  <pageMargins left="0" right="0" top="0.7" bottom="0.63" header="0.31496062992126" footer="0.31496062992126"/>
  <pageSetup paperSize="9" scale="13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AU44"/>
  <sheetViews>
    <sheetView showGridLines="0" topLeftCell="B4" zoomScale="90" zoomScaleNormal="90" workbookViewId="0">
      <selection activeCell="AH16" sqref="AH16"/>
    </sheetView>
  </sheetViews>
  <sheetFormatPr defaultColWidth="9" defaultRowHeight="15" x14ac:dyDescent="0.25"/>
  <cols>
    <col min="1" max="1" width="3.7109375" hidden="1" customWidth="1"/>
    <col min="2" max="2" width="6.140625" customWidth="1"/>
    <col min="3" max="3" width="9.7109375" customWidth="1"/>
    <col min="4" max="4" width="32.140625" customWidth="1"/>
    <col min="5" max="35" width="3.5703125" customWidth="1"/>
    <col min="36" max="36" width="12.7109375" style="2" customWidth="1"/>
    <col min="37" max="37" width="3.140625" customWidth="1"/>
    <col min="38" max="38" width="2" customWidth="1"/>
    <col min="39" max="39" width="3.28515625" customWidth="1"/>
    <col min="40" max="40" width="7.7109375" customWidth="1"/>
    <col min="41" max="41" width="4.42578125" customWidth="1"/>
    <col min="42" max="42" width="2.28515625" style="3" customWidth="1"/>
    <col min="43" max="43" width="3" customWidth="1"/>
    <col min="44" max="44" width="4.5703125" customWidth="1"/>
    <col min="45" max="45" width="8.85546875" customWidth="1"/>
    <col min="46" max="46" width="8.7109375" customWidth="1"/>
    <col min="47" max="47" width="9.140625" customWidth="1"/>
  </cols>
  <sheetData>
    <row r="1" spans="1:47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61"/>
      <c r="AL1" s="61"/>
      <c r="AM1" s="61"/>
      <c r="AN1" s="61"/>
      <c r="AO1" s="61"/>
      <c r="AP1" s="62"/>
      <c r="AQ1" s="61"/>
      <c r="AR1" s="61"/>
      <c r="AS1" s="61"/>
      <c r="AT1" s="61"/>
      <c r="AU1" s="61"/>
    </row>
    <row r="2" spans="1:47" ht="20.25" x14ac:dyDescent="0.25">
      <c r="A2" s="318" t="s">
        <v>98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318"/>
      <c r="AJ2" s="318"/>
      <c r="AK2" s="61"/>
      <c r="AL2" s="61"/>
      <c r="AM2" s="61"/>
      <c r="AN2" s="61"/>
      <c r="AO2" s="61"/>
      <c r="AP2" s="62"/>
      <c r="AQ2" s="61"/>
      <c r="AR2" s="61"/>
      <c r="AS2" s="61"/>
      <c r="AT2" s="61"/>
      <c r="AU2" s="61"/>
    </row>
    <row r="3" spans="1:47" ht="9.75" customHeight="1" x14ac:dyDescent="0.25">
      <c r="A3" s="4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38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  <c r="AC3" s="4"/>
      <c r="AD3" s="4"/>
      <c r="AE3" s="4"/>
      <c r="AF3" s="4"/>
      <c r="AG3" s="4"/>
      <c r="AH3" s="4"/>
      <c r="AI3" s="4"/>
      <c r="AJ3" s="4"/>
      <c r="AK3" s="63"/>
      <c r="AL3" s="63"/>
      <c r="AM3" s="63"/>
      <c r="AN3" s="63"/>
      <c r="AO3" s="63"/>
      <c r="AP3" s="64"/>
      <c r="AQ3" s="63"/>
      <c r="AR3" s="63"/>
      <c r="AS3" s="63"/>
      <c r="AT3" s="63"/>
      <c r="AU3" s="63"/>
    </row>
    <row r="4" spans="1:47" ht="15.75" x14ac:dyDescent="0.25">
      <c r="A4" s="6" t="s">
        <v>99</v>
      </c>
      <c r="B4" s="6" t="s">
        <v>100</v>
      </c>
      <c r="C4" s="6" t="s">
        <v>101</v>
      </c>
      <c r="D4" s="6" t="s">
        <v>102</v>
      </c>
      <c r="E4" s="7">
        <v>1</v>
      </c>
      <c r="F4" s="7">
        <v>2</v>
      </c>
      <c r="G4" s="7">
        <v>3</v>
      </c>
      <c r="H4" s="7">
        <v>4</v>
      </c>
      <c r="I4" s="7">
        <v>5</v>
      </c>
      <c r="J4" s="7">
        <v>6</v>
      </c>
      <c r="K4" s="7">
        <v>7</v>
      </c>
      <c r="L4" s="7">
        <v>8</v>
      </c>
      <c r="M4" s="7">
        <v>9</v>
      </c>
      <c r="N4" s="7">
        <v>10</v>
      </c>
      <c r="O4" s="7">
        <v>11</v>
      </c>
      <c r="P4" s="7">
        <v>12</v>
      </c>
      <c r="Q4" s="7">
        <v>13</v>
      </c>
      <c r="R4" s="7">
        <v>14</v>
      </c>
      <c r="S4" s="7">
        <v>15</v>
      </c>
      <c r="T4" s="7">
        <v>16</v>
      </c>
      <c r="U4" s="7">
        <v>17</v>
      </c>
      <c r="V4" s="7">
        <v>18</v>
      </c>
      <c r="W4" s="7">
        <v>19</v>
      </c>
      <c r="X4" s="7">
        <v>20</v>
      </c>
      <c r="Y4" s="7">
        <v>21</v>
      </c>
      <c r="Z4" s="7">
        <v>22</v>
      </c>
      <c r="AA4" s="7">
        <v>23</v>
      </c>
      <c r="AB4" s="7">
        <v>24</v>
      </c>
      <c r="AC4" s="7">
        <v>25</v>
      </c>
      <c r="AD4" s="7">
        <v>26</v>
      </c>
      <c r="AE4" s="7">
        <v>27</v>
      </c>
      <c r="AF4" s="7">
        <v>28</v>
      </c>
      <c r="AG4" s="7">
        <v>29</v>
      </c>
      <c r="AH4" s="7">
        <v>30</v>
      </c>
      <c r="AI4" s="7">
        <v>31</v>
      </c>
      <c r="AJ4" s="65" t="s">
        <v>4</v>
      </c>
      <c r="AK4" s="66" t="s">
        <v>5</v>
      </c>
      <c r="AL4" s="67" t="s">
        <v>6</v>
      </c>
      <c r="AM4" s="68" t="s">
        <v>7</v>
      </c>
      <c r="AN4" s="69" t="s">
        <v>89</v>
      </c>
      <c r="AO4" s="70" t="s">
        <v>5</v>
      </c>
      <c r="AP4" s="71" t="s">
        <v>16</v>
      </c>
      <c r="AQ4" s="91" t="s">
        <v>6</v>
      </c>
      <c r="AR4" s="91" t="s">
        <v>8</v>
      </c>
      <c r="AS4" s="91" t="s">
        <v>9</v>
      </c>
      <c r="AT4" s="92" t="s">
        <v>10</v>
      </c>
      <c r="AU4" s="93"/>
    </row>
    <row r="5" spans="1:47" ht="19.5" x14ac:dyDescent="0.25">
      <c r="A5" s="8">
        <v>1</v>
      </c>
      <c r="B5" s="8">
        <v>1</v>
      </c>
      <c r="C5" s="8">
        <v>66607</v>
      </c>
      <c r="D5" s="9" t="s">
        <v>103</v>
      </c>
      <c r="E5" s="97" t="s">
        <v>7</v>
      </c>
      <c r="F5" s="7" t="s">
        <v>5</v>
      </c>
      <c r="G5" s="101" t="s">
        <v>5</v>
      </c>
      <c r="H5" s="7" t="s">
        <v>7</v>
      </c>
      <c r="I5" s="7" t="s">
        <v>5</v>
      </c>
      <c r="J5" s="7" t="s">
        <v>7</v>
      </c>
      <c r="K5" s="97" t="s">
        <v>7</v>
      </c>
      <c r="L5" s="101" t="s">
        <v>5</v>
      </c>
      <c r="M5" s="7" t="s">
        <v>5</v>
      </c>
      <c r="N5" s="7" t="s">
        <v>5</v>
      </c>
      <c r="O5" s="7" t="s">
        <v>7</v>
      </c>
      <c r="P5" s="7" t="s">
        <v>5</v>
      </c>
      <c r="Q5" s="7" t="s">
        <v>5</v>
      </c>
      <c r="R5" s="97" t="s">
        <v>7</v>
      </c>
      <c r="S5" s="97" t="s">
        <v>7</v>
      </c>
      <c r="T5" s="7" t="s">
        <v>7</v>
      </c>
      <c r="U5" s="7" t="s">
        <v>5</v>
      </c>
      <c r="V5" s="7" t="s">
        <v>7</v>
      </c>
      <c r="W5" s="101" t="s">
        <v>5</v>
      </c>
      <c r="X5" s="7" t="s">
        <v>5</v>
      </c>
      <c r="Y5" s="97" t="s">
        <v>7</v>
      </c>
      <c r="Z5" s="101" t="s">
        <v>5</v>
      </c>
      <c r="AA5" s="101" t="s">
        <v>5</v>
      </c>
      <c r="AB5" s="7" t="s">
        <v>5</v>
      </c>
      <c r="AC5" s="98" t="s">
        <v>16</v>
      </c>
      <c r="AD5" s="7" t="s">
        <v>16</v>
      </c>
      <c r="AE5" s="7" t="s">
        <v>16</v>
      </c>
      <c r="AF5" s="97" t="s">
        <v>16</v>
      </c>
      <c r="AG5" s="97" t="s">
        <v>16</v>
      </c>
      <c r="AH5" s="7" t="s">
        <v>16</v>
      </c>
      <c r="AI5" s="7" t="s">
        <v>16</v>
      </c>
      <c r="AJ5" s="72" t="s">
        <v>50</v>
      </c>
      <c r="AK5" s="73">
        <f t="shared" ref="AK5:AK21" si="0">COUNTIF($E5:$AI5,"P")</f>
        <v>14</v>
      </c>
      <c r="AL5" s="74">
        <f t="shared" ref="AL5:AL21" si="1">COUNTIF($E5:$AI5,"S")</f>
        <v>0</v>
      </c>
      <c r="AM5" s="75">
        <f t="shared" ref="AM5:AM21" si="2">COUNTIF($E5:$AI5,"L")</f>
        <v>10</v>
      </c>
      <c r="AN5" s="76">
        <f>AK5+AL5</f>
        <v>14</v>
      </c>
      <c r="AO5" s="77">
        <f t="shared" ref="AO5:AO21" si="3">AK5*8</f>
        <v>112</v>
      </c>
      <c r="AP5" s="78">
        <f>COUNTIF(E5:AI5,"C")</f>
        <v>7</v>
      </c>
      <c r="AQ5" s="94">
        <f t="shared" ref="AQ5:AQ21" si="4">AL5*7</f>
        <v>0</v>
      </c>
      <c r="AR5" s="94">
        <f>AO5+AQ5</f>
        <v>112</v>
      </c>
      <c r="AS5" s="94">
        <f>AR5/28</f>
        <v>4</v>
      </c>
      <c r="AT5" s="94">
        <f>AR5/28</f>
        <v>4</v>
      </c>
      <c r="AU5" s="95">
        <f t="shared" ref="AU5:AU16" si="5">12-AM5</f>
        <v>2</v>
      </c>
    </row>
    <row r="6" spans="1:47" ht="19.5" x14ac:dyDescent="0.25">
      <c r="A6" s="8">
        <v>2</v>
      </c>
      <c r="B6" s="8">
        <v>2</v>
      </c>
      <c r="C6" s="8">
        <v>99404</v>
      </c>
      <c r="D6" s="9" t="s">
        <v>13</v>
      </c>
      <c r="E6" s="97" t="s">
        <v>7</v>
      </c>
      <c r="F6" s="101" t="s">
        <v>5</v>
      </c>
      <c r="G6" s="7" t="s">
        <v>5</v>
      </c>
      <c r="H6" s="7" t="s">
        <v>5</v>
      </c>
      <c r="I6" s="7" t="s">
        <v>6</v>
      </c>
      <c r="J6" s="7" t="s">
        <v>6</v>
      </c>
      <c r="K6" s="97" t="s">
        <v>7</v>
      </c>
      <c r="L6" s="97" t="s">
        <v>7</v>
      </c>
      <c r="M6" s="7" t="s">
        <v>6</v>
      </c>
      <c r="N6" s="7" t="s">
        <v>7</v>
      </c>
      <c r="O6" s="7" t="s">
        <v>5</v>
      </c>
      <c r="P6" s="7" t="s">
        <v>6</v>
      </c>
      <c r="Q6" s="7" t="s">
        <v>7</v>
      </c>
      <c r="R6" s="97" t="s">
        <v>7</v>
      </c>
      <c r="S6" s="101" t="s">
        <v>5</v>
      </c>
      <c r="T6" s="7" t="s">
        <v>5</v>
      </c>
      <c r="U6" s="7" t="s">
        <v>6</v>
      </c>
      <c r="V6" s="7" t="s">
        <v>7</v>
      </c>
      <c r="W6" s="7" t="s">
        <v>5</v>
      </c>
      <c r="X6" s="7" t="s">
        <v>6</v>
      </c>
      <c r="Y6" s="97" t="s">
        <v>7</v>
      </c>
      <c r="Z6" s="101" t="s">
        <v>5</v>
      </c>
      <c r="AA6" s="7" t="s">
        <v>6</v>
      </c>
      <c r="AB6" s="7" t="s">
        <v>7</v>
      </c>
      <c r="AC6" s="98" t="s">
        <v>16</v>
      </c>
      <c r="AD6" s="7" t="s">
        <v>16</v>
      </c>
      <c r="AE6" s="7" t="s">
        <v>16</v>
      </c>
      <c r="AF6" s="97" t="s">
        <v>16</v>
      </c>
      <c r="AG6" s="97" t="s">
        <v>6</v>
      </c>
      <c r="AH6" s="7" t="s">
        <v>7</v>
      </c>
      <c r="AI6" s="101" t="s">
        <v>5</v>
      </c>
      <c r="AJ6" s="72" t="s">
        <v>50</v>
      </c>
      <c r="AK6" s="73">
        <f t="shared" si="0"/>
        <v>9</v>
      </c>
      <c r="AL6" s="74">
        <f t="shared" si="1"/>
        <v>8</v>
      </c>
      <c r="AM6" s="75">
        <f t="shared" si="2"/>
        <v>10</v>
      </c>
      <c r="AN6" s="76">
        <f t="shared" ref="AN6:AN21" si="6">AK6+AL6</f>
        <v>17</v>
      </c>
      <c r="AO6" s="77">
        <f t="shared" si="3"/>
        <v>72</v>
      </c>
      <c r="AP6" s="79">
        <f t="shared" ref="AP6:AP21" si="7">COUNTIF(E6:AI6,"C")</f>
        <v>4</v>
      </c>
      <c r="AQ6" s="94">
        <f t="shared" si="4"/>
        <v>56</v>
      </c>
      <c r="AR6" s="94">
        <f t="shared" ref="AR6:AR21" si="8">AO6+AQ6</f>
        <v>128</v>
      </c>
      <c r="AS6" s="94">
        <f t="shared" ref="AS6:AS21" si="9">AR6/30</f>
        <v>4.2666666666666666</v>
      </c>
      <c r="AT6" s="94">
        <f t="shared" ref="AT6:AT21" si="10">AR6/31</f>
        <v>4.129032258064516</v>
      </c>
      <c r="AU6" s="95">
        <f t="shared" si="5"/>
        <v>2</v>
      </c>
    </row>
    <row r="7" spans="1:47" ht="19.5" x14ac:dyDescent="0.25">
      <c r="A7" s="8">
        <v>3</v>
      </c>
      <c r="B7" s="8">
        <v>3</v>
      </c>
      <c r="C7" s="8">
        <v>83023</v>
      </c>
      <c r="D7" s="9" t="s">
        <v>14</v>
      </c>
      <c r="E7" s="97" t="s">
        <v>6</v>
      </c>
      <c r="F7" s="7" t="s">
        <v>7</v>
      </c>
      <c r="G7" s="101" t="s">
        <v>5</v>
      </c>
      <c r="H7" s="7" t="s">
        <v>5</v>
      </c>
      <c r="I7" s="7" t="s">
        <v>5</v>
      </c>
      <c r="J7" s="7" t="s">
        <v>6</v>
      </c>
      <c r="K7" s="97" t="s">
        <v>7</v>
      </c>
      <c r="L7" s="97" t="s">
        <v>7</v>
      </c>
      <c r="M7" s="7" t="s">
        <v>6</v>
      </c>
      <c r="N7" s="7" t="s">
        <v>7</v>
      </c>
      <c r="O7" s="7" t="s">
        <v>5</v>
      </c>
      <c r="P7" s="101" t="s">
        <v>5</v>
      </c>
      <c r="Q7" s="7" t="s">
        <v>6</v>
      </c>
      <c r="R7" s="97" t="s">
        <v>7</v>
      </c>
      <c r="S7" s="101" t="s">
        <v>5</v>
      </c>
      <c r="T7" s="101" t="s">
        <v>5</v>
      </c>
      <c r="U7" s="7" t="s">
        <v>6</v>
      </c>
      <c r="V7" s="7" t="s">
        <v>6</v>
      </c>
      <c r="W7" s="7" t="s">
        <v>7</v>
      </c>
      <c r="X7" s="7" t="s">
        <v>5</v>
      </c>
      <c r="Y7" s="97" t="s">
        <v>7</v>
      </c>
      <c r="Z7" s="97" t="s">
        <v>16</v>
      </c>
      <c r="AA7" s="7" t="s">
        <v>16</v>
      </c>
      <c r="AB7" s="7" t="s">
        <v>16</v>
      </c>
      <c r="AC7" s="98" t="s">
        <v>16</v>
      </c>
      <c r="AD7" s="7" t="s">
        <v>7</v>
      </c>
      <c r="AE7" s="7" t="s">
        <v>6</v>
      </c>
      <c r="AF7" s="97" t="s">
        <v>7</v>
      </c>
      <c r="AG7" s="101" t="s">
        <v>5</v>
      </c>
      <c r="AH7" s="7" t="s">
        <v>7</v>
      </c>
      <c r="AI7" s="7" t="s">
        <v>6</v>
      </c>
      <c r="AJ7" s="72" t="s">
        <v>50</v>
      </c>
      <c r="AK7" s="73">
        <f t="shared" si="0"/>
        <v>9</v>
      </c>
      <c r="AL7" s="74">
        <f t="shared" si="1"/>
        <v>8</v>
      </c>
      <c r="AM7" s="75">
        <f t="shared" si="2"/>
        <v>10</v>
      </c>
      <c r="AN7" s="76">
        <f t="shared" si="6"/>
        <v>17</v>
      </c>
      <c r="AO7" s="77">
        <f t="shared" si="3"/>
        <v>72</v>
      </c>
      <c r="AP7" s="78">
        <f t="shared" si="7"/>
        <v>4</v>
      </c>
      <c r="AQ7" s="94">
        <f t="shared" si="4"/>
        <v>56</v>
      </c>
      <c r="AR7" s="94">
        <f t="shared" si="8"/>
        <v>128</v>
      </c>
      <c r="AS7" s="94">
        <f t="shared" si="9"/>
        <v>4.2666666666666666</v>
      </c>
      <c r="AT7" s="94">
        <f t="shared" si="10"/>
        <v>4.129032258064516</v>
      </c>
      <c r="AU7" s="95">
        <f t="shared" si="5"/>
        <v>2</v>
      </c>
    </row>
    <row r="8" spans="1:47" ht="19.5" x14ac:dyDescent="0.25">
      <c r="A8" s="8">
        <v>4</v>
      </c>
      <c r="B8" s="8">
        <v>4</v>
      </c>
      <c r="C8" s="8">
        <v>99402</v>
      </c>
      <c r="D8" s="9" t="s">
        <v>15</v>
      </c>
      <c r="E8" s="97" t="s">
        <v>7</v>
      </c>
      <c r="F8" s="7" t="s">
        <v>7</v>
      </c>
      <c r="G8" s="7" t="s">
        <v>5</v>
      </c>
      <c r="H8" s="7" t="s">
        <v>5</v>
      </c>
      <c r="I8" s="7" t="s">
        <v>6</v>
      </c>
      <c r="J8" s="7" t="s">
        <v>7</v>
      </c>
      <c r="K8" s="101" t="s">
        <v>5</v>
      </c>
      <c r="L8" s="97" t="s">
        <v>6</v>
      </c>
      <c r="M8" s="7" t="s">
        <v>7</v>
      </c>
      <c r="N8" s="7" t="s">
        <v>5</v>
      </c>
      <c r="O8" s="7" t="s">
        <v>5</v>
      </c>
      <c r="P8" s="7" t="s">
        <v>5</v>
      </c>
      <c r="Q8" s="7" t="s">
        <v>7</v>
      </c>
      <c r="R8" s="97" t="s">
        <v>6</v>
      </c>
      <c r="S8" s="97" t="s">
        <v>7</v>
      </c>
      <c r="T8" s="7" t="s">
        <v>16</v>
      </c>
      <c r="U8" s="7" t="s">
        <v>16</v>
      </c>
      <c r="V8" s="7" t="s">
        <v>16</v>
      </c>
      <c r="W8" s="7" t="s">
        <v>16</v>
      </c>
      <c r="X8" s="7" t="s">
        <v>16</v>
      </c>
      <c r="Y8" s="97" t="s">
        <v>16</v>
      </c>
      <c r="Z8" s="97" t="s">
        <v>7</v>
      </c>
      <c r="AA8" s="101" t="s">
        <v>5</v>
      </c>
      <c r="AB8" s="7" t="s">
        <v>6</v>
      </c>
      <c r="AC8" s="98" t="s">
        <v>6</v>
      </c>
      <c r="AD8" s="7" t="s">
        <v>7</v>
      </c>
      <c r="AE8" s="7" t="s">
        <v>6</v>
      </c>
      <c r="AF8" s="97" t="s">
        <v>7</v>
      </c>
      <c r="AG8" s="97" t="s">
        <v>6</v>
      </c>
      <c r="AH8" s="7" t="s">
        <v>6</v>
      </c>
      <c r="AI8" s="7" t="s">
        <v>7</v>
      </c>
      <c r="AJ8" s="72" t="s">
        <v>50</v>
      </c>
      <c r="AK8" s="73">
        <f t="shared" si="0"/>
        <v>7</v>
      </c>
      <c r="AL8" s="74">
        <f t="shared" si="1"/>
        <v>8</v>
      </c>
      <c r="AM8" s="75">
        <f t="shared" si="2"/>
        <v>10</v>
      </c>
      <c r="AN8" s="76">
        <f t="shared" si="6"/>
        <v>15</v>
      </c>
      <c r="AO8" s="77">
        <f t="shared" si="3"/>
        <v>56</v>
      </c>
      <c r="AP8" s="78">
        <f t="shared" si="7"/>
        <v>6</v>
      </c>
      <c r="AQ8" s="94">
        <f t="shared" si="4"/>
        <v>56</v>
      </c>
      <c r="AR8" s="94">
        <f t="shared" si="8"/>
        <v>112</v>
      </c>
      <c r="AS8" s="94">
        <f t="shared" si="9"/>
        <v>3.7333333333333334</v>
      </c>
      <c r="AT8" s="94">
        <f t="shared" si="10"/>
        <v>3.6129032258064515</v>
      </c>
      <c r="AU8" s="95">
        <f t="shared" si="5"/>
        <v>2</v>
      </c>
    </row>
    <row r="9" spans="1:47" ht="19.5" x14ac:dyDescent="0.25">
      <c r="A9" s="8">
        <v>5</v>
      </c>
      <c r="B9" s="8">
        <v>5</v>
      </c>
      <c r="C9" s="8">
        <v>99405</v>
      </c>
      <c r="D9" s="9" t="s">
        <v>42</v>
      </c>
      <c r="E9" s="101" t="s">
        <v>5</v>
      </c>
      <c r="F9" s="7" t="s">
        <v>6</v>
      </c>
      <c r="G9" s="7" t="s">
        <v>7</v>
      </c>
      <c r="H9" s="7" t="s">
        <v>5</v>
      </c>
      <c r="I9" s="7" t="s">
        <v>5</v>
      </c>
      <c r="J9" s="7" t="s">
        <v>7</v>
      </c>
      <c r="K9" s="97" t="s">
        <v>5</v>
      </c>
      <c r="L9" s="97" t="s">
        <v>6</v>
      </c>
      <c r="M9" s="7" t="s">
        <v>7</v>
      </c>
      <c r="N9" s="7" t="s">
        <v>5</v>
      </c>
      <c r="O9" s="7" t="s">
        <v>5</v>
      </c>
      <c r="P9" s="7" t="s">
        <v>7</v>
      </c>
      <c r="Q9" s="7" t="s">
        <v>6</v>
      </c>
      <c r="R9" s="97" t="s">
        <v>7</v>
      </c>
      <c r="S9" s="97" t="s">
        <v>5</v>
      </c>
      <c r="T9" s="7" t="s">
        <v>5</v>
      </c>
      <c r="U9" s="7" t="s">
        <v>5</v>
      </c>
      <c r="V9" s="7" t="s">
        <v>6</v>
      </c>
      <c r="W9" s="7" t="s">
        <v>7</v>
      </c>
      <c r="X9" s="7" t="s">
        <v>5</v>
      </c>
      <c r="Y9" s="97" t="s">
        <v>6</v>
      </c>
      <c r="Z9" s="97" t="s">
        <v>7</v>
      </c>
      <c r="AA9" s="7" t="s">
        <v>6</v>
      </c>
      <c r="AB9" s="7" t="s">
        <v>6</v>
      </c>
      <c r="AC9" s="98" t="s">
        <v>7</v>
      </c>
      <c r="AD9" s="7" t="s">
        <v>6</v>
      </c>
      <c r="AE9" s="7" t="s">
        <v>7</v>
      </c>
      <c r="AF9" s="97" t="s">
        <v>5</v>
      </c>
      <c r="AG9" s="97" t="s">
        <v>7</v>
      </c>
      <c r="AH9" s="7" t="s">
        <v>16</v>
      </c>
      <c r="AI9" s="7" t="s">
        <v>16</v>
      </c>
      <c r="AJ9" s="72" t="s">
        <v>50</v>
      </c>
      <c r="AK9" s="73">
        <f t="shared" si="0"/>
        <v>11</v>
      </c>
      <c r="AL9" s="74">
        <f t="shared" si="1"/>
        <v>8</v>
      </c>
      <c r="AM9" s="75">
        <f t="shared" si="2"/>
        <v>10</v>
      </c>
      <c r="AN9" s="76">
        <f t="shared" si="6"/>
        <v>19</v>
      </c>
      <c r="AO9" s="77">
        <f t="shared" si="3"/>
        <v>88</v>
      </c>
      <c r="AP9" s="79">
        <f t="shared" si="7"/>
        <v>2</v>
      </c>
      <c r="AQ9" s="94">
        <f t="shared" si="4"/>
        <v>56</v>
      </c>
      <c r="AR9" s="94">
        <f t="shared" si="8"/>
        <v>144</v>
      </c>
      <c r="AS9" s="94">
        <f t="shared" si="9"/>
        <v>4.8</v>
      </c>
      <c r="AT9" s="94">
        <f t="shared" si="10"/>
        <v>4.645161290322581</v>
      </c>
      <c r="AU9" s="95">
        <f t="shared" si="5"/>
        <v>2</v>
      </c>
    </row>
    <row r="10" spans="1:47" ht="20.25" customHeight="1" x14ac:dyDescent="0.25">
      <c r="A10" s="8">
        <v>6</v>
      </c>
      <c r="B10" s="8">
        <v>6</v>
      </c>
      <c r="C10" s="8">
        <v>99397</v>
      </c>
      <c r="D10" s="9" t="s">
        <v>22</v>
      </c>
      <c r="E10" s="97" t="s">
        <v>7</v>
      </c>
      <c r="F10" s="7" t="s">
        <v>6</v>
      </c>
      <c r="G10" s="7" t="s">
        <v>7</v>
      </c>
      <c r="H10" s="7" t="s">
        <v>6</v>
      </c>
      <c r="I10" s="7" t="s">
        <v>7</v>
      </c>
      <c r="J10" s="101" t="s">
        <v>5</v>
      </c>
      <c r="K10" s="97" t="s">
        <v>7</v>
      </c>
      <c r="L10" s="97" t="s">
        <v>7</v>
      </c>
      <c r="M10" s="101" t="s">
        <v>5</v>
      </c>
      <c r="N10" s="7" t="s">
        <v>6</v>
      </c>
      <c r="O10" s="7" t="s">
        <v>7</v>
      </c>
      <c r="P10" s="7" t="s">
        <v>6</v>
      </c>
      <c r="Q10" s="7" t="s">
        <v>7</v>
      </c>
      <c r="R10" s="97" t="s">
        <v>6</v>
      </c>
      <c r="S10" s="97" t="s">
        <v>7</v>
      </c>
      <c r="T10" s="7" t="s">
        <v>5</v>
      </c>
      <c r="U10" s="101" t="s">
        <v>5</v>
      </c>
      <c r="V10" s="7" t="s">
        <v>5</v>
      </c>
      <c r="W10" s="7" t="s">
        <v>5</v>
      </c>
      <c r="X10" s="7" t="s">
        <v>5</v>
      </c>
      <c r="Y10" s="97" t="s">
        <v>7</v>
      </c>
      <c r="Z10" s="97" t="s">
        <v>6</v>
      </c>
      <c r="AA10" s="7" t="s">
        <v>7</v>
      </c>
      <c r="AB10" s="101" t="s">
        <v>5</v>
      </c>
      <c r="AC10" s="103" t="s">
        <v>6</v>
      </c>
      <c r="AD10" s="7" t="s">
        <v>6</v>
      </c>
      <c r="AE10" s="7" t="s">
        <v>16</v>
      </c>
      <c r="AF10" s="97" t="s">
        <v>16</v>
      </c>
      <c r="AG10" s="97" t="s">
        <v>16</v>
      </c>
      <c r="AH10" s="7" t="s">
        <v>16</v>
      </c>
      <c r="AI10" s="7" t="s">
        <v>16</v>
      </c>
      <c r="AJ10" s="72" t="s">
        <v>50</v>
      </c>
      <c r="AK10" s="73">
        <f t="shared" si="0"/>
        <v>8</v>
      </c>
      <c r="AL10" s="74">
        <f t="shared" si="1"/>
        <v>8</v>
      </c>
      <c r="AM10" s="75">
        <f t="shared" si="2"/>
        <v>10</v>
      </c>
      <c r="AN10" s="76">
        <f t="shared" si="6"/>
        <v>16</v>
      </c>
      <c r="AO10" s="77">
        <f t="shared" si="3"/>
        <v>64</v>
      </c>
      <c r="AP10" s="78">
        <f t="shared" si="7"/>
        <v>5</v>
      </c>
      <c r="AQ10" s="94">
        <f t="shared" si="4"/>
        <v>56</v>
      </c>
      <c r="AR10" s="94">
        <f t="shared" si="8"/>
        <v>120</v>
      </c>
      <c r="AS10" s="94">
        <f t="shared" si="9"/>
        <v>4</v>
      </c>
      <c r="AT10" s="94">
        <f t="shared" si="10"/>
        <v>3.870967741935484</v>
      </c>
      <c r="AU10" s="95">
        <f t="shared" si="5"/>
        <v>2</v>
      </c>
    </row>
    <row r="11" spans="1:47" ht="19.5" x14ac:dyDescent="0.25">
      <c r="A11" s="8">
        <v>7</v>
      </c>
      <c r="B11" s="8">
        <v>7</v>
      </c>
      <c r="C11" s="8">
        <v>99400</v>
      </c>
      <c r="D11" s="9" t="s">
        <v>20</v>
      </c>
      <c r="E11" s="97" t="s">
        <v>7</v>
      </c>
      <c r="F11" s="7" t="s">
        <v>5</v>
      </c>
      <c r="G11" s="7" t="s">
        <v>6</v>
      </c>
      <c r="H11" s="7" t="s">
        <v>6</v>
      </c>
      <c r="I11" s="7" t="s">
        <v>7</v>
      </c>
      <c r="J11" s="7" t="s">
        <v>5</v>
      </c>
      <c r="K11" s="97" t="s">
        <v>6</v>
      </c>
      <c r="L11" s="97" t="s">
        <v>7</v>
      </c>
      <c r="M11" s="7" t="s">
        <v>7</v>
      </c>
      <c r="N11" s="7" t="s">
        <v>5</v>
      </c>
      <c r="O11" s="7" t="s">
        <v>6</v>
      </c>
      <c r="P11" s="7" t="s">
        <v>7</v>
      </c>
      <c r="Q11" s="101" t="s">
        <v>5</v>
      </c>
      <c r="R11" s="101" t="s">
        <v>5</v>
      </c>
      <c r="S11" s="97" t="s">
        <v>6</v>
      </c>
      <c r="T11" s="7" t="s">
        <v>6</v>
      </c>
      <c r="U11" s="7" t="s">
        <v>7</v>
      </c>
      <c r="V11" s="7" t="s">
        <v>5</v>
      </c>
      <c r="W11" s="7" t="s">
        <v>6</v>
      </c>
      <c r="X11" s="7" t="s">
        <v>7</v>
      </c>
      <c r="Y11" s="101" t="s">
        <v>5</v>
      </c>
      <c r="Z11" s="97" t="s">
        <v>7</v>
      </c>
      <c r="AA11" s="7" t="s">
        <v>5</v>
      </c>
      <c r="AB11" s="7" t="s">
        <v>7</v>
      </c>
      <c r="AC11" s="101" t="s">
        <v>5</v>
      </c>
      <c r="AD11" s="7" t="s">
        <v>7</v>
      </c>
      <c r="AE11" s="101" t="s">
        <v>5</v>
      </c>
      <c r="AF11" s="97" t="s">
        <v>6</v>
      </c>
      <c r="AG11" s="97" t="s">
        <v>16</v>
      </c>
      <c r="AH11" s="7" t="s">
        <v>16</v>
      </c>
      <c r="AI11" s="7" t="s">
        <v>16</v>
      </c>
      <c r="AJ11" s="72" t="s">
        <v>50</v>
      </c>
      <c r="AK11" s="73">
        <f t="shared" si="0"/>
        <v>10</v>
      </c>
      <c r="AL11" s="74">
        <f t="shared" si="1"/>
        <v>8</v>
      </c>
      <c r="AM11" s="75">
        <f t="shared" si="2"/>
        <v>10</v>
      </c>
      <c r="AN11" s="76">
        <f t="shared" si="6"/>
        <v>18</v>
      </c>
      <c r="AO11" s="77">
        <f t="shared" si="3"/>
        <v>80</v>
      </c>
      <c r="AP11" s="78">
        <f t="shared" si="7"/>
        <v>3</v>
      </c>
      <c r="AQ11" s="94">
        <f t="shared" si="4"/>
        <v>56</v>
      </c>
      <c r="AR11" s="94">
        <f t="shared" si="8"/>
        <v>136</v>
      </c>
      <c r="AS11" s="94">
        <f t="shared" si="9"/>
        <v>4.5333333333333332</v>
      </c>
      <c r="AT11" s="94">
        <f t="shared" si="10"/>
        <v>4.387096774193548</v>
      </c>
      <c r="AU11" s="95">
        <f t="shared" si="5"/>
        <v>2</v>
      </c>
    </row>
    <row r="12" spans="1:47" ht="20.25" customHeight="1" x14ac:dyDescent="0.25">
      <c r="A12" s="8">
        <v>8</v>
      </c>
      <c r="B12" s="8">
        <v>8</v>
      </c>
      <c r="C12" s="8">
        <v>112739</v>
      </c>
      <c r="D12" s="9" t="s">
        <v>52</v>
      </c>
      <c r="E12" s="101" t="s">
        <v>5</v>
      </c>
      <c r="F12" s="7" t="s">
        <v>7</v>
      </c>
      <c r="G12" s="7" t="s">
        <v>6</v>
      </c>
      <c r="H12" s="7" t="s">
        <v>7</v>
      </c>
      <c r="I12" s="7" t="s">
        <v>5</v>
      </c>
      <c r="J12" s="7" t="s">
        <v>7</v>
      </c>
      <c r="K12" s="97" t="s">
        <v>7</v>
      </c>
      <c r="L12" s="101" t="s">
        <v>5</v>
      </c>
      <c r="M12" s="7" t="s">
        <v>5</v>
      </c>
      <c r="N12" s="7" t="s">
        <v>7</v>
      </c>
      <c r="O12" s="7" t="s">
        <v>5</v>
      </c>
      <c r="P12" s="7" t="s">
        <v>5</v>
      </c>
      <c r="Q12" s="7" t="s">
        <v>7</v>
      </c>
      <c r="R12" s="97" t="s">
        <v>7</v>
      </c>
      <c r="S12" s="97" t="s">
        <v>6</v>
      </c>
      <c r="T12" s="7" t="s">
        <v>6</v>
      </c>
      <c r="U12" s="7" t="s">
        <v>7</v>
      </c>
      <c r="V12" s="101" t="s">
        <v>5</v>
      </c>
      <c r="W12" s="7" t="s">
        <v>6</v>
      </c>
      <c r="X12" s="7" t="s">
        <v>6</v>
      </c>
      <c r="Y12" s="97" t="s">
        <v>16</v>
      </c>
      <c r="Z12" s="97" t="s">
        <v>16</v>
      </c>
      <c r="AA12" s="7" t="s">
        <v>16</v>
      </c>
      <c r="AB12" s="7" t="s">
        <v>16</v>
      </c>
      <c r="AC12" s="98" t="s">
        <v>16</v>
      </c>
      <c r="AD12" s="7" t="s">
        <v>16</v>
      </c>
      <c r="AE12" s="7" t="s">
        <v>7</v>
      </c>
      <c r="AF12" s="97" t="s">
        <v>5</v>
      </c>
      <c r="AG12" s="97" t="s">
        <v>7</v>
      </c>
      <c r="AH12" s="7" t="s">
        <v>6</v>
      </c>
      <c r="AI12" s="7" t="s">
        <v>6</v>
      </c>
      <c r="AJ12" s="72" t="s">
        <v>50</v>
      </c>
      <c r="AK12" s="73">
        <f t="shared" si="0"/>
        <v>8</v>
      </c>
      <c r="AL12" s="74">
        <f t="shared" si="1"/>
        <v>7</v>
      </c>
      <c r="AM12" s="75">
        <f t="shared" si="2"/>
        <v>10</v>
      </c>
      <c r="AN12" s="76">
        <f t="shared" si="6"/>
        <v>15</v>
      </c>
      <c r="AO12" s="77">
        <f t="shared" si="3"/>
        <v>64</v>
      </c>
      <c r="AP12" s="78">
        <f t="shared" si="7"/>
        <v>6</v>
      </c>
      <c r="AQ12" s="94">
        <f t="shared" si="4"/>
        <v>49</v>
      </c>
      <c r="AR12" s="94">
        <f t="shared" ref="AR12:AR13" si="11">AO12+AQ12</f>
        <v>113</v>
      </c>
      <c r="AS12" s="94">
        <f t="shared" ref="AS12:AS13" si="12">AR12/30</f>
        <v>3.7666666666666666</v>
      </c>
      <c r="AT12" s="94">
        <f t="shared" ref="AT12:AT13" si="13">AR12/31</f>
        <v>3.6451612903225805</v>
      </c>
      <c r="AU12" s="95">
        <f t="shared" si="5"/>
        <v>2</v>
      </c>
    </row>
    <row r="13" spans="1:47" ht="20.25" customHeight="1" x14ac:dyDescent="0.25">
      <c r="A13" s="8">
        <v>9</v>
      </c>
      <c r="B13" s="8">
        <v>9</v>
      </c>
      <c r="C13" s="8">
        <v>112725</v>
      </c>
      <c r="D13" s="9" t="s">
        <v>53</v>
      </c>
      <c r="E13" s="97" t="s">
        <v>6</v>
      </c>
      <c r="F13" s="7" t="s">
        <v>7</v>
      </c>
      <c r="G13" s="7" t="s">
        <v>5</v>
      </c>
      <c r="H13" s="7" t="s">
        <v>5</v>
      </c>
      <c r="I13" s="7" t="s">
        <v>7</v>
      </c>
      <c r="J13" s="7" t="s">
        <v>5</v>
      </c>
      <c r="K13" s="97" t="s">
        <v>6</v>
      </c>
      <c r="L13" s="97" t="s">
        <v>7</v>
      </c>
      <c r="M13" s="7" t="s">
        <v>5</v>
      </c>
      <c r="N13" s="7" t="s">
        <v>6</v>
      </c>
      <c r="O13" s="7" t="s">
        <v>6</v>
      </c>
      <c r="P13" s="7" t="s">
        <v>7</v>
      </c>
      <c r="Q13" s="7" t="s">
        <v>5</v>
      </c>
      <c r="R13" s="97" t="s">
        <v>7</v>
      </c>
      <c r="S13" s="97" t="s">
        <v>7</v>
      </c>
      <c r="T13" s="7" t="s">
        <v>5</v>
      </c>
      <c r="U13" s="7" t="s">
        <v>5</v>
      </c>
      <c r="V13" s="7" t="s">
        <v>5</v>
      </c>
      <c r="W13" s="7" t="s">
        <v>5</v>
      </c>
      <c r="X13" s="7" t="s">
        <v>7</v>
      </c>
      <c r="Y13" s="97" t="s">
        <v>6</v>
      </c>
      <c r="Z13" s="97" t="s">
        <v>6</v>
      </c>
      <c r="AA13" s="7" t="s">
        <v>7</v>
      </c>
      <c r="AB13" s="7" t="s">
        <v>7</v>
      </c>
      <c r="AC13" s="101" t="s">
        <v>5</v>
      </c>
      <c r="AD13" s="7" t="s">
        <v>5</v>
      </c>
      <c r="AE13" s="7" t="s">
        <v>5</v>
      </c>
      <c r="AF13" s="97" t="s">
        <v>6</v>
      </c>
      <c r="AG13" s="97" t="s">
        <v>7</v>
      </c>
      <c r="AH13" s="7" t="s">
        <v>16</v>
      </c>
      <c r="AI13" s="7" t="s">
        <v>16</v>
      </c>
      <c r="AJ13" s="72" t="s">
        <v>104</v>
      </c>
      <c r="AK13" s="73">
        <f t="shared" si="0"/>
        <v>12</v>
      </c>
      <c r="AL13" s="74">
        <f t="shared" si="1"/>
        <v>7</v>
      </c>
      <c r="AM13" s="75">
        <f t="shared" si="2"/>
        <v>10</v>
      </c>
      <c r="AN13" s="76">
        <f t="shared" si="6"/>
        <v>19</v>
      </c>
      <c r="AO13" s="77">
        <f t="shared" si="3"/>
        <v>96</v>
      </c>
      <c r="AP13" s="78">
        <f t="shared" si="7"/>
        <v>2</v>
      </c>
      <c r="AQ13" s="94">
        <f t="shared" si="4"/>
        <v>49</v>
      </c>
      <c r="AR13" s="94">
        <f t="shared" si="11"/>
        <v>145</v>
      </c>
      <c r="AS13" s="94">
        <f t="shared" si="12"/>
        <v>4.833333333333333</v>
      </c>
      <c r="AT13" s="94">
        <f t="shared" si="13"/>
        <v>4.67741935483871</v>
      </c>
      <c r="AU13" s="95">
        <f t="shared" si="5"/>
        <v>2</v>
      </c>
    </row>
    <row r="14" spans="1:47" ht="19.5" x14ac:dyDescent="0.25">
      <c r="A14" s="8">
        <v>10</v>
      </c>
      <c r="B14" s="8">
        <v>10</v>
      </c>
      <c r="C14" s="8">
        <v>99406</v>
      </c>
      <c r="D14" s="9" t="s">
        <v>18</v>
      </c>
      <c r="E14" s="9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97" t="s">
        <v>16</v>
      </c>
      <c r="L14" s="97" t="s">
        <v>16</v>
      </c>
      <c r="M14" s="7" t="s">
        <v>16</v>
      </c>
      <c r="N14" s="7" t="s">
        <v>16</v>
      </c>
      <c r="O14" s="7" t="s">
        <v>16</v>
      </c>
      <c r="P14" s="7" t="s">
        <v>16</v>
      </c>
      <c r="Q14" s="7" t="s">
        <v>16</v>
      </c>
      <c r="R14" s="97" t="s">
        <v>16</v>
      </c>
      <c r="S14" s="97" t="s">
        <v>16</v>
      </c>
      <c r="T14" s="7" t="s">
        <v>16</v>
      </c>
      <c r="U14" s="7" t="s">
        <v>16</v>
      </c>
      <c r="V14" s="7" t="s">
        <v>16</v>
      </c>
      <c r="W14" s="7" t="s">
        <v>16</v>
      </c>
      <c r="X14" s="7" t="s">
        <v>16</v>
      </c>
      <c r="Y14" s="97" t="s">
        <v>16</v>
      </c>
      <c r="Z14" s="97" t="s">
        <v>16</v>
      </c>
      <c r="AA14" s="7" t="s">
        <v>16</v>
      </c>
      <c r="AB14" s="7" t="s">
        <v>16</v>
      </c>
      <c r="AC14" s="98" t="s">
        <v>16</v>
      </c>
      <c r="AD14" s="7" t="s">
        <v>16</v>
      </c>
      <c r="AE14" s="7" t="s">
        <v>16</v>
      </c>
      <c r="AF14" s="97" t="s">
        <v>16</v>
      </c>
      <c r="AG14" s="97" t="s">
        <v>16</v>
      </c>
      <c r="AH14" s="7" t="s">
        <v>16</v>
      </c>
      <c r="AI14" s="7" t="s">
        <v>16</v>
      </c>
      <c r="AJ14" s="72" t="s">
        <v>50</v>
      </c>
      <c r="AK14" s="73">
        <f t="shared" si="0"/>
        <v>0</v>
      </c>
      <c r="AL14" s="74">
        <f t="shared" si="1"/>
        <v>0</v>
      </c>
      <c r="AM14" s="75">
        <f t="shared" si="2"/>
        <v>0</v>
      </c>
      <c r="AN14" s="76">
        <f t="shared" si="6"/>
        <v>0</v>
      </c>
      <c r="AO14" s="77">
        <f t="shared" si="3"/>
        <v>0</v>
      </c>
      <c r="AP14" s="79">
        <f t="shared" si="7"/>
        <v>31</v>
      </c>
      <c r="AQ14" s="94">
        <f t="shared" si="4"/>
        <v>0</v>
      </c>
      <c r="AR14" s="94">
        <f t="shared" si="8"/>
        <v>0</v>
      </c>
      <c r="AS14" s="94">
        <f t="shared" si="9"/>
        <v>0</v>
      </c>
      <c r="AT14" s="94">
        <f t="shared" si="10"/>
        <v>0</v>
      </c>
      <c r="AU14" s="95">
        <f t="shared" si="5"/>
        <v>12</v>
      </c>
    </row>
    <row r="15" spans="1:47" ht="19.5" x14ac:dyDescent="0.25">
      <c r="A15" s="8">
        <v>11</v>
      </c>
      <c r="B15" s="8">
        <v>11</v>
      </c>
      <c r="C15" s="8">
        <v>99408</v>
      </c>
      <c r="D15" s="9" t="s">
        <v>19</v>
      </c>
      <c r="E15" s="97" t="s">
        <v>7</v>
      </c>
      <c r="F15" s="7" t="s">
        <v>5</v>
      </c>
      <c r="G15" s="7" t="s">
        <v>5</v>
      </c>
      <c r="H15" s="7" t="s">
        <v>5</v>
      </c>
      <c r="I15" s="7" t="s">
        <v>7</v>
      </c>
      <c r="J15" s="101" t="s">
        <v>5</v>
      </c>
      <c r="K15" s="97" t="s">
        <v>7</v>
      </c>
      <c r="L15" s="97" t="s">
        <v>7</v>
      </c>
      <c r="M15" s="7" t="s">
        <v>5</v>
      </c>
      <c r="N15" s="7" t="s">
        <v>5</v>
      </c>
      <c r="O15" s="101" t="s">
        <v>5</v>
      </c>
      <c r="P15" s="7" t="s">
        <v>5</v>
      </c>
      <c r="Q15" s="7" t="s">
        <v>5</v>
      </c>
      <c r="R15" s="97" t="s">
        <v>5</v>
      </c>
      <c r="S15" s="97" t="s">
        <v>7</v>
      </c>
      <c r="T15" s="7" t="s">
        <v>5</v>
      </c>
      <c r="U15" s="101" t="s">
        <v>5</v>
      </c>
      <c r="V15" s="7" t="s">
        <v>5</v>
      </c>
      <c r="W15" s="101" t="s">
        <v>5</v>
      </c>
      <c r="X15" s="7" t="s">
        <v>16</v>
      </c>
      <c r="Y15" s="97" t="s">
        <v>7</v>
      </c>
      <c r="Z15" s="97" t="s">
        <v>7</v>
      </c>
      <c r="AA15" s="7" t="s">
        <v>16</v>
      </c>
      <c r="AB15" s="7" t="s">
        <v>16</v>
      </c>
      <c r="AC15" s="98" t="s">
        <v>7</v>
      </c>
      <c r="AD15" s="7" t="s">
        <v>16</v>
      </c>
      <c r="AE15" s="7" t="s">
        <v>16</v>
      </c>
      <c r="AF15" s="97" t="s">
        <v>7</v>
      </c>
      <c r="AG15" s="97" t="s">
        <v>7</v>
      </c>
      <c r="AH15" s="7" t="s">
        <v>5</v>
      </c>
      <c r="AI15" s="101" t="s">
        <v>5</v>
      </c>
      <c r="AJ15" s="72" t="s">
        <v>50</v>
      </c>
      <c r="AK15" s="73">
        <f t="shared" si="0"/>
        <v>16</v>
      </c>
      <c r="AL15" s="74">
        <f t="shared" si="1"/>
        <v>0</v>
      </c>
      <c r="AM15" s="75">
        <f t="shared" si="2"/>
        <v>10</v>
      </c>
      <c r="AN15" s="76">
        <f t="shared" si="6"/>
        <v>16</v>
      </c>
      <c r="AO15" s="77">
        <f t="shared" si="3"/>
        <v>128</v>
      </c>
      <c r="AP15" s="79">
        <f t="shared" si="7"/>
        <v>5</v>
      </c>
      <c r="AQ15" s="94">
        <f t="shared" si="4"/>
        <v>0</v>
      </c>
      <c r="AR15" s="94">
        <f t="shared" si="8"/>
        <v>128</v>
      </c>
      <c r="AS15" s="94">
        <f t="shared" si="9"/>
        <v>4.2666666666666666</v>
      </c>
      <c r="AT15" s="94">
        <f t="shared" si="10"/>
        <v>4.129032258064516</v>
      </c>
      <c r="AU15" s="95">
        <f t="shared" si="5"/>
        <v>2</v>
      </c>
    </row>
    <row r="16" spans="1:47" ht="19.5" x14ac:dyDescent="0.25">
      <c r="A16" s="8">
        <v>12</v>
      </c>
      <c r="B16" s="8">
        <v>12</v>
      </c>
      <c r="C16" s="8">
        <v>101181</v>
      </c>
      <c r="D16" s="9" t="s">
        <v>76</v>
      </c>
      <c r="E16" s="97" t="s">
        <v>7</v>
      </c>
      <c r="F16" s="7" t="s">
        <v>5</v>
      </c>
      <c r="G16" s="7" t="s">
        <v>5</v>
      </c>
      <c r="H16" s="101" t="s">
        <v>5</v>
      </c>
      <c r="I16" s="101" t="s">
        <v>5</v>
      </c>
      <c r="J16" s="7" t="s">
        <v>5</v>
      </c>
      <c r="K16" s="97" t="s">
        <v>7</v>
      </c>
      <c r="L16" s="97" t="s">
        <v>7</v>
      </c>
      <c r="M16" s="7" t="s">
        <v>5</v>
      </c>
      <c r="N16" s="101" t="s">
        <v>5</v>
      </c>
      <c r="O16" s="101" t="s">
        <v>5</v>
      </c>
      <c r="P16" s="7" t="s">
        <v>7</v>
      </c>
      <c r="Q16" s="7" t="s">
        <v>5</v>
      </c>
      <c r="R16" s="102" t="s">
        <v>5</v>
      </c>
      <c r="S16" s="97" t="s">
        <v>7</v>
      </c>
      <c r="T16" s="7" t="s">
        <v>5</v>
      </c>
      <c r="U16" s="7" t="s">
        <v>5</v>
      </c>
      <c r="V16" s="7" t="s">
        <v>7</v>
      </c>
      <c r="W16" s="7" t="s">
        <v>5</v>
      </c>
      <c r="X16" s="101" t="s">
        <v>5</v>
      </c>
      <c r="Y16" s="97" t="s">
        <v>7</v>
      </c>
      <c r="Z16" s="97" t="s">
        <v>7</v>
      </c>
      <c r="AA16" s="7" t="s">
        <v>16</v>
      </c>
      <c r="AB16" s="7" t="s">
        <v>16</v>
      </c>
      <c r="AC16" s="98" t="s">
        <v>7</v>
      </c>
      <c r="AD16" s="101" t="s">
        <v>5</v>
      </c>
      <c r="AE16" s="7" t="s">
        <v>5</v>
      </c>
      <c r="AF16" s="101" t="s">
        <v>5</v>
      </c>
      <c r="AG16" s="97" t="s">
        <v>7</v>
      </c>
      <c r="AH16" s="101" t="s">
        <v>5</v>
      </c>
      <c r="AI16" s="7" t="s">
        <v>5</v>
      </c>
      <c r="AJ16" s="72" t="s">
        <v>104</v>
      </c>
      <c r="AK16" s="73">
        <f t="shared" si="0"/>
        <v>19</v>
      </c>
      <c r="AL16" s="74">
        <f t="shared" si="1"/>
        <v>0</v>
      </c>
      <c r="AM16" s="75">
        <f t="shared" si="2"/>
        <v>10</v>
      </c>
      <c r="AN16" s="76">
        <f t="shared" si="6"/>
        <v>19</v>
      </c>
      <c r="AO16" s="77">
        <f t="shared" si="3"/>
        <v>152</v>
      </c>
      <c r="AP16" s="78">
        <f t="shared" si="7"/>
        <v>2</v>
      </c>
      <c r="AQ16" s="94">
        <f t="shared" si="4"/>
        <v>0</v>
      </c>
      <c r="AR16" s="94">
        <f t="shared" si="8"/>
        <v>152</v>
      </c>
      <c r="AS16" s="94">
        <f t="shared" si="9"/>
        <v>5.0666666666666664</v>
      </c>
      <c r="AT16" s="94">
        <f t="shared" si="10"/>
        <v>4.903225806451613</v>
      </c>
      <c r="AU16" s="95">
        <f t="shared" si="5"/>
        <v>2</v>
      </c>
    </row>
    <row r="17" spans="1:47" ht="20.25" customHeight="1" x14ac:dyDescent="0.25">
      <c r="A17" s="8">
        <v>13</v>
      </c>
      <c r="B17" s="8">
        <v>13</v>
      </c>
      <c r="C17" s="8">
        <v>112727</v>
      </c>
      <c r="D17" s="9" t="s">
        <v>51</v>
      </c>
      <c r="E17" s="97" t="s">
        <v>7</v>
      </c>
      <c r="F17" s="7" t="s">
        <v>5</v>
      </c>
      <c r="G17" s="7" t="s">
        <v>5</v>
      </c>
      <c r="H17" s="7" t="s">
        <v>7</v>
      </c>
      <c r="I17" s="7" t="s">
        <v>5</v>
      </c>
      <c r="J17" s="7" t="s">
        <v>5</v>
      </c>
      <c r="K17" s="97" t="s">
        <v>5</v>
      </c>
      <c r="L17" s="97" t="s">
        <v>7</v>
      </c>
      <c r="M17" s="7" t="s">
        <v>5</v>
      </c>
      <c r="N17" s="7" t="s">
        <v>5</v>
      </c>
      <c r="O17" s="7" t="s">
        <v>5</v>
      </c>
      <c r="P17" s="101" t="s">
        <v>5</v>
      </c>
      <c r="Q17" s="7" t="s">
        <v>5</v>
      </c>
      <c r="R17" s="97" t="s">
        <v>7</v>
      </c>
      <c r="S17" s="97" t="s">
        <v>7</v>
      </c>
      <c r="T17" s="101" t="s">
        <v>5</v>
      </c>
      <c r="U17" s="7" t="s">
        <v>5</v>
      </c>
      <c r="V17" s="7" t="s">
        <v>5</v>
      </c>
      <c r="W17" s="7" t="s">
        <v>7</v>
      </c>
      <c r="X17" s="7" t="s">
        <v>5</v>
      </c>
      <c r="Y17" s="97" t="s">
        <v>5</v>
      </c>
      <c r="Z17" s="97" t="s">
        <v>7</v>
      </c>
      <c r="AA17" s="7" t="s">
        <v>5</v>
      </c>
      <c r="AB17" s="7" t="s">
        <v>5</v>
      </c>
      <c r="AC17" s="98" t="s">
        <v>7</v>
      </c>
      <c r="AD17" s="101" t="s">
        <v>5</v>
      </c>
      <c r="AE17" s="7" t="s">
        <v>16</v>
      </c>
      <c r="AF17" s="97" t="s">
        <v>7</v>
      </c>
      <c r="AG17" s="97" t="s">
        <v>7</v>
      </c>
      <c r="AH17" s="7" t="s">
        <v>16</v>
      </c>
      <c r="AI17" s="7" t="s">
        <v>16</v>
      </c>
      <c r="AJ17" s="72" t="s">
        <v>104</v>
      </c>
      <c r="AK17" s="73">
        <f t="shared" si="0"/>
        <v>18</v>
      </c>
      <c r="AL17" s="74">
        <f t="shared" si="1"/>
        <v>0</v>
      </c>
      <c r="AM17" s="75">
        <f t="shared" si="2"/>
        <v>10</v>
      </c>
      <c r="AN17" s="76">
        <f t="shared" si="6"/>
        <v>18</v>
      </c>
      <c r="AO17" s="77">
        <f t="shared" si="3"/>
        <v>144</v>
      </c>
      <c r="AP17" s="78">
        <f t="shared" si="7"/>
        <v>3</v>
      </c>
      <c r="AQ17" s="94">
        <f t="shared" si="4"/>
        <v>0</v>
      </c>
      <c r="AR17" s="94">
        <f t="shared" si="8"/>
        <v>144</v>
      </c>
      <c r="AS17" s="94">
        <f t="shared" si="9"/>
        <v>4.8</v>
      </c>
      <c r="AT17" s="94">
        <f t="shared" si="10"/>
        <v>4.645161290322581</v>
      </c>
      <c r="AU17" s="95"/>
    </row>
    <row r="18" spans="1:47" ht="20.25" customHeight="1" x14ac:dyDescent="0.25">
      <c r="A18" s="8">
        <v>14</v>
      </c>
      <c r="B18" s="8">
        <v>14</v>
      </c>
      <c r="C18" s="8">
        <v>112724</v>
      </c>
      <c r="D18" s="9" t="s">
        <v>78</v>
      </c>
      <c r="E18" s="97" t="s">
        <v>7</v>
      </c>
      <c r="F18" s="7" t="s">
        <v>5</v>
      </c>
      <c r="G18" s="7" t="s">
        <v>7</v>
      </c>
      <c r="H18" s="7" t="s">
        <v>5</v>
      </c>
      <c r="I18" s="7" t="s">
        <v>5</v>
      </c>
      <c r="J18" s="7" t="s">
        <v>5</v>
      </c>
      <c r="K18" s="101" t="s">
        <v>5</v>
      </c>
      <c r="L18" s="97" t="s">
        <v>7</v>
      </c>
      <c r="M18" s="101" t="s">
        <v>5</v>
      </c>
      <c r="N18" s="7" t="s">
        <v>5</v>
      </c>
      <c r="O18" s="7" t="s">
        <v>5</v>
      </c>
      <c r="P18" s="7" t="s">
        <v>5</v>
      </c>
      <c r="Q18" s="7" t="s">
        <v>5</v>
      </c>
      <c r="R18" s="97" t="s">
        <v>7</v>
      </c>
      <c r="S18" s="97" t="s">
        <v>7</v>
      </c>
      <c r="T18" s="7" t="s">
        <v>7</v>
      </c>
      <c r="U18" s="7" t="s">
        <v>5</v>
      </c>
      <c r="V18" s="101" t="s">
        <v>5</v>
      </c>
      <c r="W18" s="7" t="s">
        <v>5</v>
      </c>
      <c r="X18" s="7" t="s">
        <v>5</v>
      </c>
      <c r="Y18" s="97" t="s">
        <v>5</v>
      </c>
      <c r="Z18" s="97" t="s">
        <v>7</v>
      </c>
      <c r="AA18" s="7" t="s">
        <v>5</v>
      </c>
      <c r="AB18" s="101" t="s">
        <v>5</v>
      </c>
      <c r="AC18" s="98" t="s">
        <v>7</v>
      </c>
      <c r="AD18" s="7" t="s">
        <v>5</v>
      </c>
      <c r="AE18" s="7" t="s">
        <v>5</v>
      </c>
      <c r="AF18" s="97" t="s">
        <v>7</v>
      </c>
      <c r="AG18" s="97" t="s">
        <v>7</v>
      </c>
      <c r="AH18" s="7" t="s">
        <v>16</v>
      </c>
      <c r="AI18" s="7" t="s">
        <v>16</v>
      </c>
      <c r="AJ18" s="72" t="s">
        <v>104</v>
      </c>
      <c r="AK18" s="73">
        <f t="shared" si="0"/>
        <v>19</v>
      </c>
      <c r="AL18" s="74">
        <f t="shared" si="1"/>
        <v>0</v>
      </c>
      <c r="AM18" s="75">
        <f t="shared" si="2"/>
        <v>10</v>
      </c>
      <c r="AN18" s="76">
        <f t="shared" si="6"/>
        <v>19</v>
      </c>
      <c r="AO18" s="77">
        <f t="shared" si="3"/>
        <v>152</v>
      </c>
      <c r="AP18" s="78">
        <f t="shared" si="7"/>
        <v>2</v>
      </c>
      <c r="AQ18" s="94">
        <f t="shared" si="4"/>
        <v>0</v>
      </c>
      <c r="AR18" s="94">
        <f t="shared" si="8"/>
        <v>152</v>
      </c>
      <c r="AS18" s="94">
        <f t="shared" si="9"/>
        <v>5.0666666666666664</v>
      </c>
      <c r="AT18" s="94">
        <f t="shared" si="10"/>
        <v>4.903225806451613</v>
      </c>
      <c r="AU18" s="95"/>
    </row>
    <row r="19" spans="1:47" ht="20.25" customHeight="1" x14ac:dyDescent="0.25">
      <c r="A19" s="8">
        <v>15</v>
      </c>
      <c r="B19" s="8">
        <v>15</v>
      </c>
      <c r="C19" s="8">
        <v>112735</v>
      </c>
      <c r="D19" s="9" t="s">
        <v>79</v>
      </c>
      <c r="E19" s="97" t="s">
        <v>7</v>
      </c>
      <c r="F19" s="7" t="s">
        <v>5</v>
      </c>
      <c r="G19" s="7" t="s">
        <v>5</v>
      </c>
      <c r="H19" s="101" t="s">
        <v>5</v>
      </c>
      <c r="I19" s="101" t="s">
        <v>5</v>
      </c>
      <c r="J19" s="7" t="s">
        <v>5</v>
      </c>
      <c r="K19" s="97" t="s">
        <v>7</v>
      </c>
      <c r="L19" s="97" t="s">
        <v>7</v>
      </c>
      <c r="M19" s="7" t="s">
        <v>5</v>
      </c>
      <c r="N19" s="101" t="s">
        <v>5</v>
      </c>
      <c r="O19" s="7" t="s">
        <v>7</v>
      </c>
      <c r="P19" s="7" t="s">
        <v>5</v>
      </c>
      <c r="Q19" s="7" t="s">
        <v>5</v>
      </c>
      <c r="R19" s="101" t="s">
        <v>5</v>
      </c>
      <c r="S19" s="97" t="s">
        <v>7</v>
      </c>
      <c r="T19" s="7" t="s">
        <v>7</v>
      </c>
      <c r="U19" s="7" t="s">
        <v>5</v>
      </c>
      <c r="V19" s="7" t="s">
        <v>5</v>
      </c>
      <c r="W19" s="7" t="s">
        <v>5</v>
      </c>
      <c r="X19" s="101" t="s">
        <v>5</v>
      </c>
      <c r="Y19" s="97" t="s">
        <v>7</v>
      </c>
      <c r="Z19" s="97" t="s">
        <v>7</v>
      </c>
      <c r="AA19" s="7" t="s">
        <v>16</v>
      </c>
      <c r="AB19" s="7" t="s">
        <v>16</v>
      </c>
      <c r="AC19" s="98" t="s">
        <v>7</v>
      </c>
      <c r="AD19" s="7" t="s">
        <v>16</v>
      </c>
      <c r="AE19" s="7" t="s">
        <v>5</v>
      </c>
      <c r="AF19" s="101" t="s">
        <v>5</v>
      </c>
      <c r="AG19" s="97" t="s">
        <v>7</v>
      </c>
      <c r="AH19" s="101" t="s">
        <v>5</v>
      </c>
      <c r="AI19" s="7" t="s">
        <v>5</v>
      </c>
      <c r="AJ19" s="72" t="s">
        <v>104</v>
      </c>
      <c r="AK19" s="73">
        <f t="shared" si="0"/>
        <v>18</v>
      </c>
      <c r="AL19" s="74">
        <f t="shared" si="1"/>
        <v>0</v>
      </c>
      <c r="AM19" s="75">
        <f t="shared" si="2"/>
        <v>10</v>
      </c>
      <c r="AN19" s="76">
        <f t="shared" si="6"/>
        <v>18</v>
      </c>
      <c r="AO19" s="77">
        <f t="shared" si="3"/>
        <v>144</v>
      </c>
      <c r="AP19" s="78">
        <f t="shared" si="7"/>
        <v>3</v>
      </c>
      <c r="AQ19" s="94">
        <f t="shared" si="4"/>
        <v>0</v>
      </c>
      <c r="AR19" s="94">
        <f t="shared" si="8"/>
        <v>144</v>
      </c>
      <c r="AS19" s="94">
        <f t="shared" si="9"/>
        <v>4.8</v>
      </c>
      <c r="AT19" s="94">
        <f t="shared" si="10"/>
        <v>4.645161290322581</v>
      </c>
      <c r="AU19" s="95"/>
    </row>
    <row r="20" spans="1:47" ht="20.25" customHeight="1" x14ac:dyDescent="0.25">
      <c r="A20" s="8">
        <v>16</v>
      </c>
      <c r="B20" s="8">
        <v>16</v>
      </c>
      <c r="C20" s="8">
        <v>112740</v>
      </c>
      <c r="D20" s="9" t="s">
        <v>80</v>
      </c>
      <c r="E20" s="97" t="s">
        <v>7</v>
      </c>
      <c r="F20" s="101" t="s">
        <v>5</v>
      </c>
      <c r="G20" s="7" t="s">
        <v>7</v>
      </c>
      <c r="H20" s="7" t="s">
        <v>5</v>
      </c>
      <c r="I20" s="7" t="s">
        <v>5</v>
      </c>
      <c r="J20" s="7" t="s">
        <v>5</v>
      </c>
      <c r="K20" s="97" t="s">
        <v>7</v>
      </c>
      <c r="L20" s="97" t="s">
        <v>7</v>
      </c>
      <c r="M20" s="7" t="s">
        <v>16</v>
      </c>
      <c r="N20" s="7" t="s">
        <v>16</v>
      </c>
      <c r="O20" s="7" t="s">
        <v>16</v>
      </c>
      <c r="P20" s="7" t="s">
        <v>5</v>
      </c>
      <c r="Q20" s="101" t="s">
        <v>5</v>
      </c>
      <c r="R20" s="97" t="s">
        <v>7</v>
      </c>
      <c r="S20" s="97" t="s">
        <v>7</v>
      </c>
      <c r="T20" s="7" t="s">
        <v>5</v>
      </c>
      <c r="U20" s="7" t="s">
        <v>5</v>
      </c>
      <c r="V20" s="7" t="s">
        <v>7</v>
      </c>
      <c r="W20" s="7" t="s">
        <v>5</v>
      </c>
      <c r="X20" s="7" t="s">
        <v>5</v>
      </c>
      <c r="Y20" s="101" t="s">
        <v>5</v>
      </c>
      <c r="Z20" s="97" t="s">
        <v>7</v>
      </c>
      <c r="AA20" s="7" t="s">
        <v>5</v>
      </c>
      <c r="AB20" s="7" t="s">
        <v>5</v>
      </c>
      <c r="AC20" s="98" t="s">
        <v>7</v>
      </c>
      <c r="AD20" s="7" t="s">
        <v>5</v>
      </c>
      <c r="AE20" s="101" t="s">
        <v>5</v>
      </c>
      <c r="AF20" s="97" t="s">
        <v>7</v>
      </c>
      <c r="AG20" s="101" t="s">
        <v>5</v>
      </c>
      <c r="AH20" s="7" t="s">
        <v>5</v>
      </c>
      <c r="AI20" s="7" t="s">
        <v>5</v>
      </c>
      <c r="AJ20" s="72" t="s">
        <v>104</v>
      </c>
      <c r="AK20" s="80">
        <f t="shared" si="0"/>
        <v>18</v>
      </c>
      <c r="AL20" s="81">
        <f t="shared" si="1"/>
        <v>0</v>
      </c>
      <c r="AM20" s="82">
        <f t="shared" si="2"/>
        <v>10</v>
      </c>
      <c r="AN20" s="83">
        <f t="shared" si="6"/>
        <v>18</v>
      </c>
      <c r="AO20" s="84">
        <f t="shared" si="3"/>
        <v>144</v>
      </c>
      <c r="AP20" s="85">
        <f t="shared" si="7"/>
        <v>3</v>
      </c>
      <c r="AQ20" s="94">
        <f t="shared" si="4"/>
        <v>0</v>
      </c>
      <c r="AR20" s="94">
        <f t="shared" si="8"/>
        <v>144</v>
      </c>
      <c r="AS20" s="94">
        <f t="shared" si="9"/>
        <v>4.8</v>
      </c>
      <c r="AT20" s="94">
        <f t="shared" si="10"/>
        <v>4.645161290322581</v>
      </c>
      <c r="AU20" s="95"/>
    </row>
    <row r="21" spans="1:47" s="1" customFormat="1" ht="15" customHeight="1" x14ac:dyDescent="0.25">
      <c r="A21" s="12"/>
      <c r="B21" s="13"/>
      <c r="C21" s="319" t="s">
        <v>105</v>
      </c>
      <c r="D21" s="320"/>
      <c r="E21" s="321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22"/>
      <c r="AB21" s="322"/>
      <c r="AC21" s="322"/>
      <c r="AD21" s="322"/>
      <c r="AE21" s="322"/>
      <c r="AF21" s="322"/>
      <c r="AG21" s="322"/>
      <c r="AH21" s="322"/>
      <c r="AI21" s="322"/>
      <c r="AJ21" s="323"/>
      <c r="AK21" s="86">
        <f t="shared" si="0"/>
        <v>0</v>
      </c>
      <c r="AL21" s="86">
        <f t="shared" si="1"/>
        <v>0</v>
      </c>
      <c r="AM21" s="86">
        <f t="shared" si="2"/>
        <v>0</v>
      </c>
      <c r="AN21" s="86">
        <f t="shared" si="6"/>
        <v>0</v>
      </c>
      <c r="AO21" s="86">
        <f t="shared" si="3"/>
        <v>0</v>
      </c>
      <c r="AP21" s="86">
        <f t="shared" si="7"/>
        <v>0</v>
      </c>
      <c r="AQ21" s="86">
        <f t="shared" si="4"/>
        <v>0</v>
      </c>
      <c r="AR21" s="86">
        <f t="shared" si="8"/>
        <v>0</v>
      </c>
      <c r="AS21" s="86">
        <f t="shared" si="9"/>
        <v>0</v>
      </c>
      <c r="AT21" s="86">
        <f t="shared" si="10"/>
        <v>0</v>
      </c>
      <c r="AU21" s="86"/>
    </row>
    <row r="22" spans="1:47" ht="18" x14ac:dyDescent="0.25">
      <c r="A22" s="14"/>
      <c r="B22" s="14"/>
      <c r="C22" s="14"/>
      <c r="D22" s="14"/>
      <c r="E22" s="15">
        <f t="shared" ref="E22:AI22" si="14">COUNTIF(E$5:E$21,"P")</f>
        <v>2</v>
      </c>
      <c r="F22" s="15">
        <f t="shared" si="14"/>
        <v>9</v>
      </c>
      <c r="G22" s="15">
        <f t="shared" si="14"/>
        <v>9</v>
      </c>
      <c r="H22" s="15">
        <f t="shared" si="14"/>
        <v>10</v>
      </c>
      <c r="I22" s="39">
        <f t="shared" si="14"/>
        <v>9</v>
      </c>
      <c r="J22" s="39">
        <f t="shared" si="14"/>
        <v>9</v>
      </c>
      <c r="K22" s="39">
        <f t="shared" si="14"/>
        <v>4</v>
      </c>
      <c r="L22" s="39">
        <f t="shared" si="14"/>
        <v>2</v>
      </c>
      <c r="M22" s="39">
        <f t="shared" si="14"/>
        <v>9</v>
      </c>
      <c r="N22" s="39">
        <f t="shared" si="14"/>
        <v>9</v>
      </c>
      <c r="O22" s="39">
        <f t="shared" si="14"/>
        <v>9</v>
      </c>
      <c r="P22" s="39">
        <f t="shared" si="14"/>
        <v>9</v>
      </c>
      <c r="Q22" s="39">
        <f t="shared" si="14"/>
        <v>9</v>
      </c>
      <c r="R22" s="39">
        <f t="shared" si="14"/>
        <v>4</v>
      </c>
      <c r="S22" s="39">
        <f t="shared" si="14"/>
        <v>3</v>
      </c>
      <c r="T22" s="39">
        <f t="shared" si="14"/>
        <v>9</v>
      </c>
      <c r="U22" s="39">
        <f t="shared" si="14"/>
        <v>10</v>
      </c>
      <c r="V22" s="39">
        <f t="shared" si="14"/>
        <v>8</v>
      </c>
      <c r="W22" s="39">
        <f t="shared" si="14"/>
        <v>9</v>
      </c>
      <c r="X22" s="39">
        <f t="shared" si="14"/>
        <v>9</v>
      </c>
      <c r="Y22" s="39">
        <f t="shared" si="14"/>
        <v>4</v>
      </c>
      <c r="Z22" s="39">
        <f t="shared" si="14"/>
        <v>2</v>
      </c>
      <c r="AA22" s="39">
        <f t="shared" si="14"/>
        <v>6</v>
      </c>
      <c r="AB22" s="39">
        <f t="shared" si="14"/>
        <v>5</v>
      </c>
      <c r="AC22" s="39">
        <f t="shared" si="14"/>
        <v>2</v>
      </c>
      <c r="AD22" s="39">
        <f t="shared" si="14"/>
        <v>5</v>
      </c>
      <c r="AE22" s="39">
        <f t="shared" si="14"/>
        <v>6</v>
      </c>
      <c r="AF22" s="15">
        <f t="shared" si="14"/>
        <v>4</v>
      </c>
      <c r="AG22" s="15">
        <f t="shared" si="14"/>
        <v>2</v>
      </c>
      <c r="AH22" s="15">
        <f t="shared" si="14"/>
        <v>4</v>
      </c>
      <c r="AI22" s="15">
        <f t="shared" si="14"/>
        <v>5</v>
      </c>
      <c r="AJ22" s="87" t="s">
        <v>5</v>
      </c>
      <c r="AK22" s="61"/>
      <c r="AL22" s="61"/>
      <c r="AM22" s="61"/>
      <c r="AN22" s="61"/>
      <c r="AO22" s="61"/>
      <c r="AP22" s="62"/>
      <c r="AQ22" s="61"/>
      <c r="AR22" s="96"/>
      <c r="AS22" s="61"/>
      <c r="AT22" s="61"/>
      <c r="AU22" s="61"/>
    </row>
    <row r="23" spans="1:47" ht="18" x14ac:dyDescent="0.25">
      <c r="A23" s="14"/>
      <c r="B23" s="14"/>
      <c r="C23" s="14"/>
      <c r="D23" s="14"/>
      <c r="E23" s="16">
        <f t="shared" ref="E23:AI23" si="15">COUNTIF(E$5:E$21,"S")</f>
        <v>2</v>
      </c>
      <c r="F23" s="16">
        <f t="shared" si="15"/>
        <v>2</v>
      </c>
      <c r="G23" s="16">
        <f t="shared" si="15"/>
        <v>2</v>
      </c>
      <c r="H23" s="16">
        <f t="shared" si="15"/>
        <v>2</v>
      </c>
      <c r="I23" s="40">
        <f t="shared" si="15"/>
        <v>2</v>
      </c>
      <c r="J23" s="40">
        <f t="shared" si="15"/>
        <v>2</v>
      </c>
      <c r="K23" s="40">
        <f t="shared" si="15"/>
        <v>2</v>
      </c>
      <c r="L23" s="40">
        <f t="shared" si="15"/>
        <v>2</v>
      </c>
      <c r="M23" s="40">
        <f t="shared" si="15"/>
        <v>2</v>
      </c>
      <c r="N23" s="40">
        <f t="shared" si="15"/>
        <v>2</v>
      </c>
      <c r="O23" s="40">
        <f t="shared" si="15"/>
        <v>2</v>
      </c>
      <c r="P23" s="40">
        <f t="shared" si="15"/>
        <v>2</v>
      </c>
      <c r="Q23" s="40">
        <f t="shared" si="15"/>
        <v>2</v>
      </c>
      <c r="R23" s="40">
        <f t="shared" si="15"/>
        <v>2</v>
      </c>
      <c r="S23" s="40">
        <f t="shared" si="15"/>
        <v>2</v>
      </c>
      <c r="T23" s="40">
        <f t="shared" si="15"/>
        <v>2</v>
      </c>
      <c r="U23" s="40">
        <f t="shared" si="15"/>
        <v>2</v>
      </c>
      <c r="V23" s="40">
        <f t="shared" si="15"/>
        <v>2</v>
      </c>
      <c r="W23" s="40">
        <f t="shared" si="15"/>
        <v>2</v>
      </c>
      <c r="X23" s="40">
        <f t="shared" si="15"/>
        <v>2</v>
      </c>
      <c r="Y23" s="40">
        <f t="shared" si="15"/>
        <v>2</v>
      </c>
      <c r="Z23" s="40">
        <f t="shared" si="15"/>
        <v>2</v>
      </c>
      <c r="AA23" s="40">
        <f t="shared" si="15"/>
        <v>2</v>
      </c>
      <c r="AB23" s="40">
        <f t="shared" si="15"/>
        <v>2</v>
      </c>
      <c r="AC23" s="40">
        <f t="shared" si="15"/>
        <v>2</v>
      </c>
      <c r="AD23" s="40">
        <f t="shared" si="15"/>
        <v>2</v>
      </c>
      <c r="AE23" s="40">
        <f t="shared" si="15"/>
        <v>2</v>
      </c>
      <c r="AF23" s="16">
        <f t="shared" si="15"/>
        <v>2</v>
      </c>
      <c r="AG23" s="16">
        <f t="shared" si="15"/>
        <v>2</v>
      </c>
      <c r="AH23" s="16">
        <f t="shared" si="15"/>
        <v>2</v>
      </c>
      <c r="AI23" s="16">
        <f t="shared" si="15"/>
        <v>2</v>
      </c>
      <c r="AJ23" s="88" t="s">
        <v>6</v>
      </c>
      <c r="AK23" s="61"/>
      <c r="AL23" s="61"/>
      <c r="AM23" s="61"/>
      <c r="AN23" s="61"/>
      <c r="AO23" s="61"/>
      <c r="AP23" s="62"/>
      <c r="AQ23" s="61"/>
      <c r="AR23" s="61"/>
      <c r="AS23" s="61"/>
      <c r="AT23" s="61"/>
      <c r="AU23" s="61"/>
    </row>
    <row r="24" spans="1:47" ht="18" x14ac:dyDescent="0.25">
      <c r="A24" s="14"/>
      <c r="B24" s="14"/>
      <c r="C24" s="14"/>
      <c r="D24" s="14"/>
      <c r="E24" s="15">
        <f t="shared" ref="E24:AI24" si="16">COUNTIF(E$5:E$21,"L")</f>
        <v>11</v>
      </c>
      <c r="F24" s="15">
        <f t="shared" si="16"/>
        <v>4</v>
      </c>
      <c r="G24" s="15">
        <f t="shared" si="16"/>
        <v>4</v>
      </c>
      <c r="H24" s="15">
        <f t="shared" si="16"/>
        <v>3</v>
      </c>
      <c r="I24" s="39">
        <f t="shared" si="16"/>
        <v>4</v>
      </c>
      <c r="J24" s="39">
        <f t="shared" si="16"/>
        <v>4</v>
      </c>
      <c r="K24" s="39">
        <f t="shared" si="16"/>
        <v>9</v>
      </c>
      <c r="L24" s="39">
        <f t="shared" si="16"/>
        <v>11</v>
      </c>
      <c r="M24" s="39">
        <f t="shared" si="16"/>
        <v>3</v>
      </c>
      <c r="N24" s="39">
        <f t="shared" si="16"/>
        <v>3</v>
      </c>
      <c r="O24" s="39">
        <f t="shared" si="16"/>
        <v>3</v>
      </c>
      <c r="P24" s="39">
        <f t="shared" si="16"/>
        <v>4</v>
      </c>
      <c r="Q24" s="39">
        <f t="shared" si="16"/>
        <v>4</v>
      </c>
      <c r="R24" s="39">
        <f t="shared" si="16"/>
        <v>9</v>
      </c>
      <c r="S24" s="39">
        <f t="shared" si="16"/>
        <v>10</v>
      </c>
      <c r="T24" s="39">
        <f t="shared" si="16"/>
        <v>3</v>
      </c>
      <c r="U24" s="39">
        <f t="shared" si="16"/>
        <v>2</v>
      </c>
      <c r="V24" s="39">
        <f t="shared" si="16"/>
        <v>4</v>
      </c>
      <c r="W24" s="39">
        <f t="shared" si="16"/>
        <v>3</v>
      </c>
      <c r="X24" s="39">
        <f t="shared" si="16"/>
        <v>2</v>
      </c>
      <c r="Y24" s="39">
        <f t="shared" si="16"/>
        <v>7</v>
      </c>
      <c r="Z24" s="39">
        <f t="shared" si="16"/>
        <v>9</v>
      </c>
      <c r="AA24" s="39">
        <f t="shared" si="16"/>
        <v>2</v>
      </c>
      <c r="AB24" s="39">
        <f t="shared" si="16"/>
        <v>3</v>
      </c>
      <c r="AC24" s="39">
        <f t="shared" si="16"/>
        <v>7</v>
      </c>
      <c r="AD24" s="39">
        <f t="shared" si="16"/>
        <v>3</v>
      </c>
      <c r="AE24" s="39">
        <f t="shared" si="16"/>
        <v>2</v>
      </c>
      <c r="AF24" s="15">
        <f t="shared" si="16"/>
        <v>6</v>
      </c>
      <c r="AG24" s="15">
        <f t="shared" si="16"/>
        <v>8</v>
      </c>
      <c r="AH24" s="15">
        <f t="shared" si="16"/>
        <v>2</v>
      </c>
      <c r="AI24" s="15">
        <f t="shared" si="16"/>
        <v>1</v>
      </c>
      <c r="AJ24" s="89" t="s">
        <v>7</v>
      </c>
      <c r="AK24" s="61"/>
      <c r="AL24" s="61"/>
      <c r="AM24" s="61"/>
      <c r="AN24" s="61"/>
      <c r="AO24" s="61"/>
      <c r="AP24" s="62"/>
      <c r="AQ24" s="61"/>
      <c r="AR24" s="61"/>
      <c r="AS24" s="61"/>
      <c r="AT24" s="61"/>
      <c r="AU24" s="61"/>
    </row>
    <row r="25" spans="1:47" ht="15.75" x14ac:dyDescent="0.2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54"/>
      <c r="AB25" s="55"/>
      <c r="AC25" s="49"/>
      <c r="AD25" s="49"/>
      <c r="AE25" s="49"/>
      <c r="AF25" s="49"/>
      <c r="AG25" s="49"/>
      <c r="AH25" s="49"/>
      <c r="AI25" s="49"/>
      <c r="AJ25" s="4"/>
      <c r="AK25" s="61"/>
      <c r="AL25" s="61"/>
      <c r="AM25" s="61"/>
      <c r="AN25" s="61"/>
      <c r="AO25" s="61"/>
      <c r="AP25" s="62"/>
      <c r="AQ25" s="61"/>
      <c r="AR25" s="61"/>
      <c r="AS25" s="61"/>
      <c r="AT25" s="61"/>
      <c r="AU25" s="61"/>
    </row>
    <row r="26" spans="1:47" ht="18.75" x14ac:dyDescent="0.25">
      <c r="A26" s="18"/>
      <c r="B26" s="18"/>
      <c r="C26" s="18"/>
      <c r="D26" s="19" t="s">
        <v>24</v>
      </c>
      <c r="E26" s="20"/>
      <c r="F26" s="20"/>
      <c r="G26" s="18"/>
      <c r="H26" s="18"/>
      <c r="I26" s="18"/>
      <c r="J26" s="18"/>
      <c r="K26" s="41"/>
      <c r="L26" s="18"/>
      <c r="M26" s="18"/>
      <c r="N26" s="18"/>
      <c r="O26" s="18"/>
      <c r="P26" s="18"/>
      <c r="Q26" s="18"/>
      <c r="R26" s="49"/>
      <c r="S26" s="49"/>
      <c r="T26" s="49"/>
      <c r="U26" s="22"/>
      <c r="V26" s="18"/>
      <c r="W26" s="49"/>
      <c r="X26" s="49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4"/>
      <c r="AK26" s="61"/>
      <c r="AL26" s="61"/>
      <c r="AM26" s="61"/>
      <c r="AN26" s="61"/>
      <c r="AO26" s="61"/>
      <c r="AP26" s="62"/>
      <c r="AQ26" s="61"/>
      <c r="AR26" s="61"/>
      <c r="AS26" s="61"/>
      <c r="AT26" s="61"/>
      <c r="AU26" s="61"/>
    </row>
    <row r="27" spans="1:47" ht="18.75" x14ac:dyDescent="0.25">
      <c r="A27" s="18"/>
      <c r="B27" s="18"/>
      <c r="C27" s="18"/>
      <c r="D27" s="21" t="s">
        <v>25</v>
      </c>
      <c r="E27" s="22"/>
      <c r="F27" s="22"/>
      <c r="G27" s="22"/>
      <c r="H27" s="22"/>
      <c r="I27" s="22"/>
      <c r="J27" s="22"/>
      <c r="K27" s="42"/>
      <c r="L27" s="22"/>
      <c r="M27" s="22"/>
      <c r="N27" s="22"/>
      <c r="O27" s="22"/>
      <c r="P27" s="22"/>
      <c r="Q27" s="22"/>
      <c r="R27" s="49"/>
      <c r="S27" s="49"/>
      <c r="T27" s="49"/>
      <c r="U27" s="22"/>
      <c r="V27" s="22"/>
      <c r="W27" s="49"/>
      <c r="X27" s="49"/>
      <c r="Y27" s="22"/>
      <c r="Z27" s="56"/>
      <c r="AA27" s="22"/>
      <c r="AB27" s="22"/>
      <c r="AC27" s="22"/>
      <c r="AD27" s="22"/>
      <c r="AE27" s="22"/>
      <c r="AF27" s="49"/>
      <c r="AG27" s="49"/>
      <c r="AH27" s="100"/>
      <c r="AI27" s="104"/>
      <c r="AJ27" s="4"/>
      <c r="AK27" s="61"/>
      <c r="AL27" s="61"/>
      <c r="AM27" s="61"/>
      <c r="AN27" s="61"/>
      <c r="AO27" s="61"/>
      <c r="AP27" s="62"/>
      <c r="AQ27" s="61"/>
      <c r="AR27" s="61"/>
      <c r="AS27" s="61"/>
      <c r="AT27" s="61"/>
      <c r="AU27" s="61"/>
    </row>
    <row r="28" spans="1:47" ht="15.75" x14ac:dyDescent="0.25">
      <c r="A28" s="18"/>
      <c r="B28" s="18"/>
      <c r="C28" s="18"/>
      <c r="D28" s="23" t="s">
        <v>26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4"/>
      <c r="S28" s="4"/>
      <c r="T28" s="4"/>
      <c r="U28" s="22"/>
      <c r="V28" s="22"/>
      <c r="W28" s="4"/>
      <c r="X28" s="4"/>
      <c r="Y28" s="57"/>
      <c r="Z28" s="58"/>
      <c r="AA28" s="57"/>
      <c r="AB28" s="57"/>
      <c r="AC28" s="57"/>
      <c r="AD28" s="57"/>
      <c r="AE28" s="4"/>
      <c r="AF28" s="4"/>
      <c r="AG28" s="4"/>
      <c r="AH28" s="100"/>
      <c r="AI28" s="104"/>
      <c r="AJ28" s="4"/>
      <c r="AK28" s="61"/>
      <c r="AL28" s="61"/>
      <c r="AM28" s="61"/>
      <c r="AN28" s="61"/>
      <c r="AO28" s="61"/>
      <c r="AP28" s="62"/>
      <c r="AQ28" s="61"/>
      <c r="AR28" s="61"/>
      <c r="AS28" s="61"/>
      <c r="AT28" s="61"/>
      <c r="AU28" s="61"/>
    </row>
    <row r="29" spans="1:47" ht="15.75" x14ac:dyDescent="0.25">
      <c r="A29" s="18"/>
      <c r="B29" s="18"/>
      <c r="C29" s="18"/>
      <c r="D29" s="24" t="s">
        <v>27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4"/>
      <c r="S29" s="4"/>
      <c r="T29" s="4"/>
      <c r="U29" s="22"/>
      <c r="V29" s="22"/>
      <c r="W29" s="4"/>
      <c r="X29" s="4"/>
      <c r="Y29" s="59"/>
      <c r="Z29" s="59"/>
      <c r="AA29" s="4"/>
      <c r="AB29" s="4"/>
      <c r="AC29" s="4"/>
      <c r="AD29" s="4"/>
      <c r="AE29" s="4"/>
      <c r="AF29" s="4"/>
      <c r="AG29" s="4"/>
      <c r="AH29" s="100"/>
      <c r="AI29" s="104"/>
      <c r="AJ29" s="4"/>
      <c r="AK29" s="61"/>
      <c r="AL29" s="61"/>
      <c r="AM29" s="61"/>
      <c r="AN29" s="61"/>
      <c r="AO29" s="61"/>
      <c r="AP29" s="62"/>
      <c r="AQ29" s="61"/>
      <c r="AR29" s="61"/>
      <c r="AS29" s="61"/>
      <c r="AT29" s="61"/>
      <c r="AU29" s="61"/>
    </row>
    <row r="30" spans="1:47" ht="15.75" x14ac:dyDescent="0.25">
      <c r="A30" s="18"/>
      <c r="B30" s="18"/>
      <c r="C30" s="18"/>
      <c r="D30" s="24" t="s">
        <v>28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4"/>
      <c r="S30" s="4"/>
      <c r="T30" s="4"/>
      <c r="U30" s="22"/>
      <c r="V30" s="22"/>
      <c r="W30" s="4"/>
      <c r="X30" s="4"/>
      <c r="Y30" s="59"/>
      <c r="Z30" s="59"/>
      <c r="AA30" s="4"/>
      <c r="AB30" s="4"/>
      <c r="AC30" s="4"/>
      <c r="AD30" s="4"/>
      <c r="AE30" s="4"/>
      <c r="AF30" s="4"/>
      <c r="AG30" s="4"/>
      <c r="AH30" s="100"/>
      <c r="AI30" s="104"/>
      <c r="AJ30" s="4"/>
      <c r="AK30" s="61"/>
      <c r="AL30" s="61"/>
      <c r="AM30" s="61"/>
      <c r="AN30" s="61"/>
      <c r="AO30" s="61"/>
      <c r="AP30" s="62"/>
      <c r="AQ30" s="61"/>
      <c r="AR30" s="61"/>
      <c r="AS30" s="61"/>
      <c r="AT30" s="61"/>
      <c r="AU30" s="61"/>
    </row>
    <row r="31" spans="1:47" ht="15.75" x14ac:dyDescent="0.25">
      <c r="A31" s="18"/>
      <c r="B31" s="18"/>
      <c r="C31" s="18"/>
      <c r="D31" s="25" t="s">
        <v>29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4"/>
      <c r="S31" s="4"/>
      <c r="T31" s="4"/>
      <c r="U31" s="22"/>
      <c r="V31" s="22"/>
      <c r="W31" s="4"/>
      <c r="X31" s="4"/>
      <c r="Y31" s="59"/>
      <c r="Z31" s="59"/>
      <c r="AA31" s="4"/>
      <c r="AB31" s="4"/>
      <c r="AC31" s="4"/>
      <c r="AD31" s="4"/>
      <c r="AE31" s="4"/>
      <c r="AF31" s="4"/>
      <c r="AG31" s="4"/>
      <c r="AH31" s="100"/>
      <c r="AI31" s="104"/>
      <c r="AJ31" s="4"/>
      <c r="AK31" s="61"/>
      <c r="AL31" s="61"/>
      <c r="AM31" s="61"/>
      <c r="AN31" s="61"/>
      <c r="AO31" s="61"/>
      <c r="AP31" s="62"/>
      <c r="AQ31" s="61"/>
      <c r="AR31" s="61"/>
      <c r="AS31" s="61"/>
      <c r="AT31" s="61"/>
      <c r="AU31" s="61"/>
    </row>
    <row r="32" spans="1:47" ht="15.75" x14ac:dyDescent="0.25">
      <c r="A32" s="18"/>
      <c r="B32" s="18"/>
      <c r="C32" s="18"/>
      <c r="D32" s="25" t="s">
        <v>30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4"/>
      <c r="S32" s="4"/>
      <c r="T32" s="4"/>
      <c r="U32" s="22"/>
      <c r="V32" s="22"/>
      <c r="W32" s="4"/>
      <c r="X32" s="4"/>
      <c r="Y32" s="59"/>
      <c r="Z32" s="59"/>
      <c r="AA32" s="4"/>
      <c r="AB32" s="4"/>
      <c r="AC32" s="4"/>
      <c r="AD32" s="4"/>
      <c r="AE32" s="4"/>
      <c r="AF32" s="4"/>
      <c r="AG32" s="4"/>
      <c r="AH32" s="100"/>
      <c r="AI32" s="104"/>
      <c r="AJ32" s="4"/>
      <c r="AK32" s="61"/>
      <c r="AL32" s="61"/>
      <c r="AM32" s="61"/>
      <c r="AN32" s="61"/>
      <c r="AO32" s="61"/>
      <c r="AP32" s="62"/>
      <c r="AQ32" s="61"/>
      <c r="AR32" s="61"/>
      <c r="AS32" s="61"/>
      <c r="AT32" s="61"/>
      <c r="AU32" s="61"/>
    </row>
    <row r="33" spans="1:47" ht="15.75" x14ac:dyDescent="0.25">
      <c r="A33" s="18"/>
      <c r="B33" s="18"/>
      <c r="C33" s="18"/>
      <c r="D33" s="25" t="s">
        <v>31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4"/>
      <c r="S33" s="4"/>
      <c r="T33" s="4"/>
      <c r="U33" s="22"/>
      <c r="V33" s="22"/>
      <c r="W33" s="4"/>
      <c r="X33" s="4"/>
      <c r="Y33" s="59"/>
      <c r="Z33" s="59"/>
      <c r="AA33" s="4"/>
      <c r="AB33" s="4"/>
      <c r="AC33" s="4"/>
      <c r="AD33" s="4"/>
      <c r="AE33" s="4"/>
      <c r="AF33" s="4"/>
      <c r="AG33" s="4"/>
      <c r="AH33" s="100"/>
      <c r="AI33" s="104"/>
      <c r="AJ33" s="4"/>
      <c r="AK33" s="61"/>
      <c r="AL33" s="61"/>
      <c r="AM33" s="61"/>
      <c r="AN33" s="61"/>
      <c r="AO33" s="61"/>
      <c r="AP33" s="62"/>
      <c r="AQ33" s="61"/>
      <c r="AR33" s="61"/>
      <c r="AS33" s="61"/>
      <c r="AT33" s="61"/>
      <c r="AU33" s="61"/>
    </row>
    <row r="34" spans="1:47" ht="15.75" x14ac:dyDescent="0.25">
      <c r="A34" s="18"/>
      <c r="B34" s="18"/>
      <c r="C34" s="18"/>
      <c r="D34" s="25" t="s">
        <v>32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4"/>
      <c r="S34" s="4"/>
      <c r="T34" s="4"/>
      <c r="U34" s="22"/>
      <c r="V34" s="22"/>
      <c r="W34" s="4"/>
      <c r="X34" s="4"/>
      <c r="Y34" s="59"/>
      <c r="Z34" s="59"/>
      <c r="AA34" s="4"/>
      <c r="AB34" s="4"/>
      <c r="AC34" s="4"/>
      <c r="AD34" s="4"/>
      <c r="AE34" s="4"/>
      <c r="AF34" s="4"/>
      <c r="AG34" s="4"/>
      <c r="AH34" s="100"/>
      <c r="AI34" s="104"/>
      <c r="AJ34" s="4"/>
      <c r="AK34" s="61"/>
      <c r="AL34" s="61"/>
      <c r="AM34" s="61"/>
      <c r="AN34" s="61"/>
      <c r="AO34" s="61"/>
      <c r="AP34" s="62"/>
      <c r="AQ34" s="61"/>
      <c r="AR34" s="61"/>
      <c r="AS34" s="61"/>
      <c r="AT34" s="61"/>
      <c r="AU34" s="61"/>
    </row>
    <row r="35" spans="1:47" ht="15.75" x14ac:dyDescent="0.25">
      <c r="A35" s="18"/>
      <c r="B35" s="18"/>
      <c r="C35" s="18"/>
      <c r="D35" s="25" t="s">
        <v>33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4"/>
      <c r="S35" s="4"/>
      <c r="T35" s="4"/>
      <c r="U35" s="22"/>
      <c r="V35" s="22"/>
      <c r="W35" s="4"/>
      <c r="X35" s="4"/>
      <c r="Y35" s="59"/>
      <c r="Z35" s="59"/>
      <c r="AA35" s="4"/>
      <c r="AB35" s="4"/>
      <c r="AC35" s="4"/>
      <c r="AD35" s="4"/>
      <c r="AE35" s="4"/>
      <c r="AF35" s="4"/>
      <c r="AG35" s="4"/>
      <c r="AH35" s="100"/>
      <c r="AI35" s="104"/>
      <c r="AJ35" s="4"/>
      <c r="AK35" s="61"/>
      <c r="AL35" s="61"/>
      <c r="AM35" s="61"/>
      <c r="AN35" s="61"/>
      <c r="AO35" s="61"/>
      <c r="AP35" s="62"/>
      <c r="AQ35" s="61"/>
      <c r="AR35" s="61"/>
      <c r="AS35" s="61"/>
      <c r="AT35" s="61"/>
      <c r="AU35" s="61"/>
    </row>
    <row r="36" spans="1:47" ht="19.5" x14ac:dyDescent="0.25">
      <c r="A36" s="18"/>
      <c r="B36" s="18"/>
      <c r="C36" s="18"/>
      <c r="D36" s="26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4"/>
      <c r="S36" s="4"/>
      <c r="T36" s="4"/>
      <c r="U36" s="22"/>
      <c r="V36" s="18"/>
      <c r="W36" s="4"/>
      <c r="X36" s="4"/>
      <c r="Y36" s="59"/>
      <c r="Z36" s="59"/>
      <c r="AA36" s="4"/>
      <c r="AB36" s="4"/>
      <c r="AC36" s="4"/>
      <c r="AD36" s="4"/>
      <c r="AE36" s="4"/>
      <c r="AF36" s="4"/>
      <c r="AG36" s="4"/>
      <c r="AH36" s="100"/>
      <c r="AI36" s="104"/>
      <c r="AJ36" s="4"/>
      <c r="AK36" s="61"/>
      <c r="AL36" s="61"/>
      <c r="AM36" s="61"/>
      <c r="AN36" s="61"/>
      <c r="AO36" s="61"/>
      <c r="AP36" s="62"/>
      <c r="AQ36" s="61"/>
      <c r="AR36" s="61"/>
      <c r="AS36" s="61"/>
      <c r="AT36" s="61"/>
      <c r="AU36" s="61"/>
    </row>
    <row r="37" spans="1:47" ht="15.75" x14ac:dyDescent="0.25">
      <c r="A37" s="27"/>
      <c r="B37" s="27"/>
      <c r="C37" s="27"/>
      <c r="D37" s="28" t="s">
        <v>34</v>
      </c>
      <c r="E37" s="27"/>
      <c r="F37" s="27"/>
      <c r="G37" s="27"/>
      <c r="H37" s="27"/>
      <c r="I37" s="27"/>
      <c r="J37" s="27"/>
      <c r="K37" s="27"/>
      <c r="L37" s="27"/>
      <c r="M37" s="27"/>
      <c r="N37" s="43"/>
      <c r="O37" s="44"/>
      <c r="P37" s="45"/>
      <c r="Q37" s="50"/>
      <c r="R37" s="50"/>
      <c r="S37" s="50"/>
      <c r="T37" s="50"/>
      <c r="U37" s="50"/>
      <c r="V37" s="46"/>
      <c r="W37" s="29"/>
      <c r="X37" s="29" t="s">
        <v>97</v>
      </c>
      <c r="Y37" s="32"/>
      <c r="Z37" s="32"/>
      <c r="AA37" s="32"/>
      <c r="AB37" s="46"/>
      <c r="AC37" s="46"/>
      <c r="AD37" s="46"/>
      <c r="AE37" s="46"/>
      <c r="AF37" s="46"/>
      <c r="AG37" s="46"/>
      <c r="AH37" s="100"/>
      <c r="AI37" s="104"/>
      <c r="AJ37" s="46"/>
      <c r="AK37" s="61"/>
      <c r="AL37" s="61"/>
      <c r="AM37" s="61"/>
      <c r="AN37" s="61"/>
      <c r="AO37" s="61"/>
      <c r="AP37" s="62"/>
      <c r="AQ37" s="61"/>
      <c r="AR37" s="61"/>
      <c r="AS37" s="61"/>
      <c r="AT37" s="61"/>
      <c r="AU37" s="61"/>
    </row>
    <row r="38" spans="1:47" ht="18.75" x14ac:dyDescent="0.25">
      <c r="A38" s="29"/>
      <c r="B38" s="29"/>
      <c r="C38" s="29"/>
      <c r="D38" s="30" t="s">
        <v>36</v>
      </c>
      <c r="E38" s="31"/>
      <c r="F38" s="31"/>
      <c r="G38" s="32"/>
      <c r="H38" s="29"/>
      <c r="I38" s="46"/>
      <c r="J38" s="29"/>
      <c r="K38" s="32"/>
      <c r="L38" s="32"/>
      <c r="M38" s="31"/>
      <c r="N38" s="43"/>
      <c r="O38" s="44"/>
      <c r="P38" s="47"/>
      <c r="Q38" s="32"/>
      <c r="R38" s="46"/>
      <c r="S38" s="46"/>
      <c r="T38" s="46"/>
      <c r="U38" s="46"/>
      <c r="V38" s="46"/>
      <c r="W38" s="46"/>
      <c r="X38" s="31" t="s">
        <v>37</v>
      </c>
      <c r="Y38" s="32"/>
      <c r="Z38" s="32"/>
      <c r="AA38" s="32"/>
      <c r="AB38" s="46"/>
      <c r="AC38" s="46"/>
      <c r="AD38" s="46"/>
      <c r="AE38" s="46"/>
      <c r="AF38" s="46"/>
      <c r="AG38" s="46"/>
      <c r="AH38" s="4"/>
      <c r="AI38" s="4"/>
      <c r="AJ38" s="46"/>
      <c r="AK38" s="61"/>
      <c r="AL38" s="61"/>
      <c r="AM38" s="61"/>
      <c r="AN38" s="61"/>
      <c r="AO38" s="61"/>
      <c r="AP38" s="62"/>
      <c r="AQ38" s="61"/>
      <c r="AR38" s="61"/>
      <c r="AS38" s="61"/>
      <c r="AT38" s="61"/>
      <c r="AU38" s="61"/>
    </row>
    <row r="39" spans="1:47" ht="15.75" x14ac:dyDescent="0.25">
      <c r="A39" s="27"/>
      <c r="B39" s="27"/>
      <c r="C39" s="27"/>
      <c r="D39" s="27"/>
      <c r="E39" s="31"/>
      <c r="F39" s="31"/>
      <c r="G39" s="29"/>
      <c r="H39" s="29"/>
      <c r="I39" s="46"/>
      <c r="J39" s="29"/>
      <c r="K39" s="32"/>
      <c r="L39" s="32"/>
      <c r="M39" s="31"/>
      <c r="N39" s="43"/>
      <c r="O39" s="44"/>
      <c r="P39" s="47"/>
      <c r="Q39" s="31"/>
      <c r="R39" s="51"/>
      <c r="S39" s="51"/>
      <c r="T39" s="51"/>
      <c r="U39" s="46"/>
      <c r="V39" s="46"/>
      <c r="W39" s="46"/>
      <c r="X39" s="31"/>
      <c r="Y39" s="32"/>
      <c r="Z39" s="32"/>
      <c r="AA39" s="32"/>
      <c r="AB39" s="46"/>
      <c r="AC39" s="46"/>
      <c r="AD39" s="46"/>
      <c r="AE39" s="46"/>
      <c r="AF39" s="46"/>
      <c r="AG39" s="46"/>
      <c r="AH39" s="46"/>
      <c r="AI39" s="46"/>
      <c r="AJ39" s="46"/>
      <c r="AK39" s="61"/>
      <c r="AL39" s="61"/>
      <c r="AM39" s="61"/>
      <c r="AN39" s="61"/>
      <c r="AO39" s="61"/>
      <c r="AP39" s="62"/>
      <c r="AQ39" s="61"/>
      <c r="AR39" s="61"/>
      <c r="AS39" s="61"/>
      <c r="AT39" s="61"/>
      <c r="AU39" s="61"/>
    </row>
    <row r="40" spans="1:47" ht="15.75" x14ac:dyDescent="0.25">
      <c r="A40" s="33"/>
      <c r="B40" s="33"/>
      <c r="C40" s="33"/>
      <c r="D40" s="33"/>
      <c r="E40" s="31"/>
      <c r="F40" s="31"/>
      <c r="G40" s="29"/>
      <c r="H40" s="29"/>
      <c r="I40" s="46"/>
      <c r="J40" s="29"/>
      <c r="K40" s="32"/>
      <c r="L40" s="32"/>
      <c r="M40" s="31"/>
      <c r="N40" s="43"/>
      <c r="O40" s="44"/>
      <c r="P40" s="47"/>
      <c r="Q40" s="31"/>
      <c r="R40" s="51"/>
      <c r="S40" s="51"/>
      <c r="T40" s="51"/>
      <c r="U40" s="46"/>
      <c r="V40" s="46"/>
      <c r="W40" s="46"/>
      <c r="X40" s="29"/>
      <c r="Y40" s="32"/>
      <c r="Z40" s="32"/>
      <c r="AA40" s="32"/>
      <c r="AB40" s="46"/>
      <c r="AC40" s="46"/>
      <c r="AD40" s="46"/>
      <c r="AE40" s="46"/>
      <c r="AF40" s="46"/>
      <c r="AG40" s="46"/>
      <c r="AH40" s="46"/>
      <c r="AI40" s="46"/>
      <c r="AJ40" s="46"/>
      <c r="AK40" s="61"/>
      <c r="AL40" s="61"/>
      <c r="AM40" s="61"/>
      <c r="AN40" s="61"/>
      <c r="AO40" s="61"/>
      <c r="AP40" s="62"/>
      <c r="AQ40" s="61"/>
      <c r="AR40" s="61"/>
      <c r="AS40" s="61"/>
      <c r="AT40" s="61"/>
      <c r="AU40" s="61"/>
    </row>
    <row r="41" spans="1:47" ht="15.75" x14ac:dyDescent="0.25">
      <c r="A41" s="34"/>
      <c r="B41" s="34"/>
      <c r="C41" s="34"/>
      <c r="D41" s="34"/>
      <c r="E41" s="31"/>
      <c r="F41" s="31"/>
      <c r="G41" s="31"/>
      <c r="H41" s="29"/>
      <c r="I41" s="46"/>
      <c r="J41" s="29"/>
      <c r="K41" s="32"/>
      <c r="L41" s="32"/>
      <c r="M41" s="32"/>
      <c r="N41" s="29"/>
      <c r="O41" s="46"/>
      <c r="P41" s="46"/>
      <c r="Q41" s="31"/>
      <c r="R41" s="51"/>
      <c r="S41" s="51"/>
      <c r="T41" s="51"/>
      <c r="U41" s="46"/>
      <c r="V41" s="46"/>
      <c r="W41" s="46"/>
      <c r="X41" s="52"/>
      <c r="Y41" s="32"/>
      <c r="Z41" s="32"/>
      <c r="AA41" s="32"/>
      <c r="AB41" s="46"/>
      <c r="AC41" s="46"/>
      <c r="AD41" s="46"/>
      <c r="AE41" s="46"/>
      <c r="AF41" s="46"/>
      <c r="AG41" s="46"/>
      <c r="AH41" s="46"/>
      <c r="AI41" s="46"/>
      <c r="AJ41" s="46"/>
      <c r="AK41" s="61"/>
      <c r="AL41" s="61"/>
      <c r="AM41" s="61"/>
      <c r="AN41" s="61"/>
      <c r="AO41" s="61"/>
      <c r="AP41" s="62"/>
      <c r="AQ41" s="61"/>
      <c r="AR41" s="61"/>
      <c r="AS41" s="61"/>
      <c r="AT41" s="61"/>
      <c r="AU41" s="61"/>
    </row>
    <row r="42" spans="1:47" ht="15.75" x14ac:dyDescent="0.25">
      <c r="A42" s="34"/>
      <c r="B42" s="34"/>
      <c r="C42" s="34"/>
      <c r="D42" s="35" t="s">
        <v>62</v>
      </c>
      <c r="E42" s="32"/>
      <c r="F42" s="32"/>
      <c r="G42" s="29"/>
      <c r="H42" s="34"/>
      <c r="I42" s="46"/>
      <c r="J42" s="34"/>
      <c r="K42" s="32"/>
      <c r="L42" s="32"/>
      <c r="M42" s="32"/>
      <c r="N42" s="29"/>
      <c r="O42" s="46"/>
      <c r="P42" s="46"/>
      <c r="Q42" s="32"/>
      <c r="R42" s="46"/>
      <c r="S42" s="46"/>
      <c r="T42" s="51"/>
      <c r="U42" s="46"/>
      <c r="V42" s="46"/>
      <c r="W42" s="46"/>
      <c r="X42" s="52" t="s">
        <v>47</v>
      </c>
      <c r="Y42" s="32"/>
      <c r="Z42" s="32"/>
      <c r="AA42" s="60"/>
      <c r="AB42" s="46"/>
      <c r="AC42" s="46"/>
      <c r="AD42" s="46"/>
      <c r="AE42" s="46"/>
      <c r="AF42" s="46"/>
      <c r="AG42" s="46"/>
      <c r="AH42" s="46"/>
      <c r="AI42" s="46"/>
      <c r="AJ42" s="46"/>
      <c r="AK42" s="61"/>
      <c r="AL42" s="61"/>
      <c r="AM42" s="61"/>
      <c r="AN42" s="61"/>
      <c r="AO42" s="61"/>
      <c r="AP42" s="62"/>
      <c r="AQ42" s="61"/>
      <c r="AR42" s="61"/>
      <c r="AS42" s="61"/>
      <c r="AT42" s="61"/>
      <c r="AU42" s="61"/>
    </row>
    <row r="43" spans="1:47" ht="15.75" x14ac:dyDescent="0.25">
      <c r="A43" s="31"/>
      <c r="B43" s="31"/>
      <c r="C43" s="31"/>
      <c r="D43" s="36" t="s">
        <v>63</v>
      </c>
      <c r="E43" s="32"/>
      <c r="F43" s="32"/>
      <c r="G43" s="32"/>
      <c r="H43" s="31"/>
      <c r="I43" s="32"/>
      <c r="J43" s="31"/>
      <c r="K43" s="32"/>
      <c r="L43" s="32"/>
      <c r="M43" s="32"/>
      <c r="N43" s="32"/>
      <c r="O43" s="31"/>
      <c r="P43" s="33"/>
      <c r="Q43" s="32"/>
      <c r="R43" s="32"/>
      <c r="S43" s="32"/>
      <c r="T43" s="46"/>
      <c r="U43" s="46"/>
      <c r="V43" s="46"/>
      <c r="W43" s="46"/>
      <c r="X43" s="31" t="s">
        <v>48</v>
      </c>
      <c r="Y43" s="32"/>
      <c r="Z43" s="32"/>
      <c r="AA43" s="32"/>
      <c r="AB43" s="46"/>
      <c r="AC43" s="46"/>
      <c r="AD43" s="46"/>
      <c r="AE43" s="46"/>
      <c r="AF43" s="46"/>
      <c r="AG43" s="46"/>
      <c r="AH43" s="46"/>
      <c r="AI43" s="46"/>
      <c r="AJ43" s="46"/>
      <c r="AK43" s="61"/>
      <c r="AL43" s="61"/>
      <c r="AM43" s="61"/>
      <c r="AN43" s="61"/>
      <c r="AO43" s="61"/>
      <c r="AP43" s="62"/>
      <c r="AQ43" s="61"/>
      <c r="AR43" s="61"/>
      <c r="AS43" s="61"/>
      <c r="AT43" s="61"/>
      <c r="AU43" s="61"/>
    </row>
    <row r="44" spans="1:47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90"/>
      <c r="AK44" s="61"/>
      <c r="AL44" s="61"/>
      <c r="AM44" s="61"/>
      <c r="AN44" s="61"/>
      <c r="AO44" s="61"/>
      <c r="AP44" s="62"/>
      <c r="AQ44" s="61"/>
      <c r="AR44" s="61"/>
      <c r="AS44" s="61"/>
      <c r="AT44" s="61"/>
      <c r="AU44" s="61"/>
    </row>
  </sheetData>
  <mergeCells count="4">
    <mergeCell ref="A1:AJ1"/>
    <mergeCell ref="A2:AJ2"/>
    <mergeCell ref="C21:D21"/>
    <mergeCell ref="E21:AJ21"/>
  </mergeCells>
  <printOptions horizontalCentered="1"/>
  <pageMargins left="0" right="0" top="0.7" bottom="0.63" header="0.31496062992126" footer="0.31496062992126"/>
  <pageSetup paperSize="9" scale="15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AU43"/>
  <sheetViews>
    <sheetView showGridLines="0" topLeftCell="B1" zoomScale="90" zoomScaleNormal="90" workbookViewId="0">
      <selection activeCell="AL12" sqref="AL12"/>
    </sheetView>
  </sheetViews>
  <sheetFormatPr defaultColWidth="9" defaultRowHeight="15" x14ac:dyDescent="0.25"/>
  <cols>
    <col min="1" max="1" width="3.7109375" hidden="1" customWidth="1"/>
    <col min="2" max="2" width="6.140625" customWidth="1"/>
    <col min="3" max="3" width="9.7109375" customWidth="1"/>
    <col min="4" max="4" width="32.140625" customWidth="1"/>
    <col min="5" max="34" width="3.5703125" customWidth="1"/>
    <col min="35" max="35" width="3.85546875" customWidth="1"/>
    <col min="36" max="36" width="12.7109375" style="2" customWidth="1"/>
    <col min="37" max="37" width="3.140625" customWidth="1"/>
    <col min="38" max="39" width="3.28515625" customWidth="1"/>
    <col min="40" max="40" width="7.7109375" customWidth="1"/>
    <col min="41" max="41" width="4.42578125" customWidth="1"/>
    <col min="42" max="42" width="2.28515625" style="3" customWidth="1"/>
    <col min="43" max="43" width="3" customWidth="1"/>
    <col min="44" max="44" width="4.5703125" customWidth="1"/>
    <col min="45" max="45" width="8.85546875" customWidth="1"/>
    <col min="46" max="46" width="8.7109375" customWidth="1"/>
    <col min="47" max="47" width="9.140625" customWidth="1"/>
  </cols>
  <sheetData>
    <row r="1" spans="1:47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61"/>
      <c r="AL1" s="61"/>
      <c r="AM1" s="61"/>
      <c r="AN1" s="61"/>
      <c r="AO1" s="61"/>
      <c r="AP1" s="62"/>
      <c r="AQ1" s="61"/>
      <c r="AR1" s="61"/>
      <c r="AS1" s="61"/>
      <c r="AT1" s="61"/>
      <c r="AU1" s="61"/>
    </row>
    <row r="2" spans="1:47" ht="20.25" x14ac:dyDescent="0.25">
      <c r="A2" s="318" t="s">
        <v>106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318"/>
      <c r="AJ2" s="318"/>
      <c r="AK2" s="61"/>
      <c r="AL2" s="61"/>
      <c r="AM2" s="61"/>
      <c r="AN2" s="61"/>
      <c r="AO2" s="61"/>
      <c r="AP2" s="62"/>
      <c r="AQ2" s="61"/>
      <c r="AR2" s="61"/>
      <c r="AS2" s="61"/>
      <c r="AT2" s="61"/>
      <c r="AU2" s="61"/>
    </row>
    <row r="3" spans="1:47" ht="9.75" customHeight="1" x14ac:dyDescent="0.25">
      <c r="A3" s="4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38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  <c r="AC3" s="4"/>
      <c r="AD3" s="4"/>
      <c r="AE3" s="4"/>
      <c r="AF3" s="4"/>
      <c r="AG3" s="4"/>
      <c r="AH3" s="4"/>
      <c r="AI3" s="4"/>
      <c r="AJ3" s="4"/>
      <c r="AK3" s="63"/>
      <c r="AL3" s="63"/>
      <c r="AM3" s="63"/>
      <c r="AN3" s="63"/>
      <c r="AO3" s="63"/>
      <c r="AP3" s="64"/>
      <c r="AQ3" s="63"/>
      <c r="AR3" s="63"/>
      <c r="AS3" s="63"/>
      <c r="AT3" s="63"/>
      <c r="AU3" s="63"/>
    </row>
    <row r="4" spans="1:47" ht="15.75" x14ac:dyDescent="0.25">
      <c r="A4" s="6" t="s">
        <v>99</v>
      </c>
      <c r="B4" s="6" t="s">
        <v>100</v>
      </c>
      <c r="C4" s="6" t="s">
        <v>101</v>
      </c>
      <c r="D4" s="6" t="s">
        <v>102</v>
      </c>
      <c r="E4" s="7">
        <v>1</v>
      </c>
      <c r="F4" s="7">
        <v>2</v>
      </c>
      <c r="G4" s="7">
        <v>3</v>
      </c>
      <c r="H4" s="7">
        <v>4</v>
      </c>
      <c r="I4" s="7">
        <v>5</v>
      </c>
      <c r="J4" s="7">
        <v>6</v>
      </c>
      <c r="K4" s="7">
        <v>7</v>
      </c>
      <c r="L4" s="7">
        <v>8</v>
      </c>
      <c r="M4" s="7">
        <v>9</v>
      </c>
      <c r="N4" s="7">
        <v>10</v>
      </c>
      <c r="O4" s="7">
        <v>11</v>
      </c>
      <c r="P4" s="7">
        <v>12</v>
      </c>
      <c r="Q4" s="7">
        <v>13</v>
      </c>
      <c r="R4" s="7">
        <v>14</v>
      </c>
      <c r="S4" s="7">
        <v>15</v>
      </c>
      <c r="T4" s="7">
        <v>16</v>
      </c>
      <c r="U4" s="7">
        <v>17</v>
      </c>
      <c r="V4" s="7">
        <v>18</v>
      </c>
      <c r="W4" s="7">
        <v>19</v>
      </c>
      <c r="X4" s="7">
        <v>20</v>
      </c>
      <c r="Y4" s="7">
        <v>21</v>
      </c>
      <c r="Z4" s="7">
        <v>22</v>
      </c>
      <c r="AA4" s="7">
        <v>23</v>
      </c>
      <c r="AB4" s="7">
        <v>24</v>
      </c>
      <c r="AC4" s="7">
        <v>25</v>
      </c>
      <c r="AD4" s="7">
        <v>26</v>
      </c>
      <c r="AE4" s="7">
        <v>27</v>
      </c>
      <c r="AF4" s="7">
        <v>28</v>
      </c>
      <c r="AG4" s="7">
        <v>29</v>
      </c>
      <c r="AH4" s="7">
        <v>30</v>
      </c>
      <c r="AI4" s="7">
        <v>31</v>
      </c>
      <c r="AJ4" s="65" t="s">
        <v>4</v>
      </c>
      <c r="AK4" s="66" t="s">
        <v>5</v>
      </c>
      <c r="AL4" s="67" t="s">
        <v>6</v>
      </c>
      <c r="AM4" s="68" t="s">
        <v>7</v>
      </c>
      <c r="AN4" s="69" t="s">
        <v>89</v>
      </c>
      <c r="AO4" s="70" t="s">
        <v>5</v>
      </c>
      <c r="AP4" s="71" t="s">
        <v>16</v>
      </c>
      <c r="AQ4" s="91" t="s">
        <v>6</v>
      </c>
      <c r="AR4" s="91" t="s">
        <v>8</v>
      </c>
      <c r="AS4" s="91" t="s">
        <v>9</v>
      </c>
      <c r="AT4" s="92" t="s">
        <v>10</v>
      </c>
      <c r="AU4" s="93"/>
    </row>
    <row r="5" spans="1:47" ht="19.5" x14ac:dyDescent="0.25">
      <c r="A5" s="8">
        <v>1</v>
      </c>
      <c r="B5" s="8">
        <v>1</v>
      </c>
      <c r="C5" s="8">
        <v>66607</v>
      </c>
      <c r="D5" s="9" t="s">
        <v>103</v>
      </c>
      <c r="E5" s="11" t="s">
        <v>5</v>
      </c>
      <c r="F5" s="7" t="s">
        <v>5</v>
      </c>
      <c r="G5" s="7" t="s">
        <v>7</v>
      </c>
      <c r="H5" s="97" t="s">
        <v>5</v>
      </c>
      <c r="I5" s="97" t="s">
        <v>7</v>
      </c>
      <c r="J5" s="11" t="s">
        <v>5</v>
      </c>
      <c r="K5" s="7" t="s">
        <v>5</v>
      </c>
      <c r="L5" s="7" t="s">
        <v>5</v>
      </c>
      <c r="M5" s="7" t="s">
        <v>7</v>
      </c>
      <c r="N5" s="7" t="s">
        <v>5</v>
      </c>
      <c r="O5" s="97" t="s">
        <v>5</v>
      </c>
      <c r="P5" s="11" t="s">
        <v>5</v>
      </c>
      <c r="Q5" s="7" t="s">
        <v>7</v>
      </c>
      <c r="R5" s="7" t="s">
        <v>5</v>
      </c>
      <c r="S5" s="7" t="s">
        <v>5</v>
      </c>
      <c r="T5" s="7" t="s">
        <v>5</v>
      </c>
      <c r="U5" s="7" t="s">
        <v>7</v>
      </c>
      <c r="V5" s="97" t="s">
        <v>7</v>
      </c>
      <c r="W5" s="11" t="s">
        <v>5</v>
      </c>
      <c r="X5" s="7" t="s">
        <v>5</v>
      </c>
      <c r="Y5" s="7" t="s">
        <v>7</v>
      </c>
      <c r="Z5" s="11" t="s">
        <v>5</v>
      </c>
      <c r="AA5" s="7" t="s">
        <v>5</v>
      </c>
      <c r="AB5" s="7" t="s">
        <v>5</v>
      </c>
      <c r="AC5" s="97" t="s">
        <v>7</v>
      </c>
      <c r="AD5" s="11" t="s">
        <v>5</v>
      </c>
      <c r="AE5" s="7" t="s">
        <v>5</v>
      </c>
      <c r="AF5" s="7" t="s">
        <v>5</v>
      </c>
      <c r="AG5" s="7" t="s">
        <v>7</v>
      </c>
      <c r="AH5" s="7" t="s">
        <v>5</v>
      </c>
      <c r="AI5" s="11" t="s">
        <v>5</v>
      </c>
      <c r="AJ5" s="72" t="s">
        <v>50</v>
      </c>
      <c r="AK5" s="73">
        <f t="shared" ref="AK5:AK20" si="0">COUNTIF($E5:$AI5,"P")</f>
        <v>22</v>
      </c>
      <c r="AL5" s="74">
        <f t="shared" ref="AL5:AL20" si="1">COUNTIF($E5:$AI5,"S")</f>
        <v>0</v>
      </c>
      <c r="AM5" s="75">
        <f t="shared" ref="AM5:AM20" si="2">COUNTIF($E5:$AI5,"L")</f>
        <v>9</v>
      </c>
      <c r="AN5" s="76">
        <f>AK5+AL5</f>
        <v>22</v>
      </c>
      <c r="AO5" s="77">
        <f t="shared" ref="AO5:AO20" si="3">AK5*8</f>
        <v>176</v>
      </c>
      <c r="AP5" s="78">
        <f t="shared" ref="AP5:AP20" si="4">COUNTIF(E5:AI5,"C")</f>
        <v>0</v>
      </c>
      <c r="AQ5" s="94">
        <f t="shared" ref="AQ5:AQ20" si="5">AL5*7</f>
        <v>0</v>
      </c>
      <c r="AR5" s="94">
        <f>AO5+AQ5</f>
        <v>176</v>
      </c>
      <c r="AS5" s="94">
        <f>AR5/28</f>
        <v>6.2857142857142856</v>
      </c>
      <c r="AT5" s="94">
        <f>AR5/28</f>
        <v>6.2857142857142856</v>
      </c>
      <c r="AU5" s="95">
        <f t="shared" ref="AU5:AU15" si="6">12-AM5</f>
        <v>3</v>
      </c>
    </row>
    <row r="6" spans="1:47" ht="19.5" x14ac:dyDescent="0.25">
      <c r="A6" s="8">
        <v>2</v>
      </c>
      <c r="B6" s="8">
        <v>2</v>
      </c>
      <c r="C6" s="8">
        <v>99404</v>
      </c>
      <c r="D6" s="9" t="s">
        <v>13</v>
      </c>
      <c r="E6" s="11" t="s">
        <v>5</v>
      </c>
      <c r="F6" s="7" t="s">
        <v>5</v>
      </c>
      <c r="G6" s="7" t="s">
        <v>6</v>
      </c>
      <c r="H6" s="97" t="s">
        <v>7</v>
      </c>
      <c r="I6" s="11" t="s">
        <v>5</v>
      </c>
      <c r="J6" s="7" t="s">
        <v>6</v>
      </c>
      <c r="K6" s="7" t="s">
        <v>7</v>
      </c>
      <c r="L6" s="11" t="s">
        <v>5</v>
      </c>
      <c r="M6" s="7" t="s">
        <v>6</v>
      </c>
      <c r="N6" s="7" t="s">
        <v>6</v>
      </c>
      <c r="O6" s="97" t="s">
        <v>7</v>
      </c>
      <c r="P6" s="97" t="s">
        <v>7</v>
      </c>
      <c r="Q6" s="7" t="s">
        <v>6</v>
      </c>
      <c r="R6" s="7" t="s">
        <v>7</v>
      </c>
      <c r="S6" s="7" t="s">
        <v>7</v>
      </c>
      <c r="T6" s="7" t="s">
        <v>5</v>
      </c>
      <c r="U6" s="11" t="s">
        <v>5</v>
      </c>
      <c r="V6" s="97" t="s">
        <v>6</v>
      </c>
      <c r="W6" s="97" t="s">
        <v>7</v>
      </c>
      <c r="X6" s="7" t="s">
        <v>5</v>
      </c>
      <c r="Y6" s="7" t="s">
        <v>5</v>
      </c>
      <c r="Z6" s="7" t="s">
        <v>6</v>
      </c>
      <c r="AA6" s="7" t="s">
        <v>7</v>
      </c>
      <c r="AB6" s="7" t="s">
        <v>5</v>
      </c>
      <c r="AC6" s="97" t="s">
        <v>5</v>
      </c>
      <c r="AD6" s="97" t="s">
        <v>6</v>
      </c>
      <c r="AE6" s="7" t="s">
        <v>7</v>
      </c>
      <c r="AF6" s="11" t="s">
        <v>5</v>
      </c>
      <c r="AG6" s="7" t="s">
        <v>6</v>
      </c>
      <c r="AH6" s="7" t="s">
        <v>7</v>
      </c>
      <c r="AI6" s="11" t="s">
        <v>5</v>
      </c>
      <c r="AJ6" s="72" t="s">
        <v>50</v>
      </c>
      <c r="AK6" s="73">
        <f t="shared" si="0"/>
        <v>12</v>
      </c>
      <c r="AL6" s="74">
        <f t="shared" si="1"/>
        <v>9</v>
      </c>
      <c r="AM6" s="75">
        <f t="shared" si="2"/>
        <v>10</v>
      </c>
      <c r="AN6" s="76">
        <f t="shared" ref="AN6:AN20" si="7">AK6+AL6</f>
        <v>21</v>
      </c>
      <c r="AO6" s="77">
        <f t="shared" si="3"/>
        <v>96</v>
      </c>
      <c r="AP6" s="79">
        <f t="shared" si="4"/>
        <v>0</v>
      </c>
      <c r="AQ6" s="94">
        <f t="shared" si="5"/>
        <v>63</v>
      </c>
      <c r="AR6" s="94">
        <f t="shared" ref="AR6:AR20" si="8">AO6+AQ6</f>
        <v>159</v>
      </c>
      <c r="AS6" s="94">
        <f t="shared" ref="AS6:AS20" si="9">AR6/30</f>
        <v>5.3</v>
      </c>
      <c r="AT6" s="94">
        <f t="shared" ref="AT6:AT20" si="10">AR6/31</f>
        <v>5.129032258064516</v>
      </c>
      <c r="AU6" s="95">
        <f t="shared" si="6"/>
        <v>2</v>
      </c>
    </row>
    <row r="7" spans="1:47" ht="19.5" x14ac:dyDescent="0.25">
      <c r="A7" s="8">
        <v>3</v>
      </c>
      <c r="B7" s="8">
        <v>3</v>
      </c>
      <c r="C7" s="8">
        <v>83023</v>
      </c>
      <c r="D7" s="9" t="s">
        <v>14</v>
      </c>
      <c r="E7" s="98" t="s">
        <v>7</v>
      </c>
      <c r="F7" s="7" t="s">
        <v>6</v>
      </c>
      <c r="G7" s="7" t="s">
        <v>7</v>
      </c>
      <c r="H7" s="11" t="s">
        <v>5</v>
      </c>
      <c r="I7" s="97" t="s">
        <v>6</v>
      </c>
      <c r="J7" s="7" t="s">
        <v>7</v>
      </c>
      <c r="K7" s="11" t="s">
        <v>5</v>
      </c>
      <c r="L7" s="7" t="s">
        <v>6</v>
      </c>
      <c r="M7" s="7" t="s">
        <v>7</v>
      </c>
      <c r="N7" s="7" t="s">
        <v>5</v>
      </c>
      <c r="O7" s="97" t="s">
        <v>7</v>
      </c>
      <c r="P7" s="97" t="s">
        <v>6</v>
      </c>
      <c r="Q7" s="7" t="s">
        <v>7</v>
      </c>
      <c r="R7" s="7" t="s">
        <v>5</v>
      </c>
      <c r="S7" s="11" t="s">
        <v>5</v>
      </c>
      <c r="T7" s="7" t="s">
        <v>6</v>
      </c>
      <c r="U7" s="7" t="s">
        <v>6</v>
      </c>
      <c r="V7" s="97" t="s">
        <v>7</v>
      </c>
      <c r="W7" s="97" t="s">
        <v>7</v>
      </c>
      <c r="X7" s="7" t="s">
        <v>6</v>
      </c>
      <c r="Y7" s="7" t="s">
        <v>7</v>
      </c>
      <c r="Z7" s="7" t="s">
        <v>5</v>
      </c>
      <c r="AA7" s="11" t="s">
        <v>5</v>
      </c>
      <c r="AB7" s="11" t="s">
        <v>5</v>
      </c>
      <c r="AC7" s="97" t="s">
        <v>6</v>
      </c>
      <c r="AD7" s="97" t="s">
        <v>7</v>
      </c>
      <c r="AE7" s="7" t="s">
        <v>5</v>
      </c>
      <c r="AF7" s="7" t="s">
        <v>5</v>
      </c>
      <c r="AG7" s="7" t="s">
        <v>5</v>
      </c>
      <c r="AH7" s="7" t="s">
        <v>6</v>
      </c>
      <c r="AI7" s="7" t="s">
        <v>7</v>
      </c>
      <c r="AJ7" s="72" t="s">
        <v>50</v>
      </c>
      <c r="AK7" s="73">
        <f t="shared" si="0"/>
        <v>11</v>
      </c>
      <c r="AL7" s="74">
        <f t="shared" si="1"/>
        <v>9</v>
      </c>
      <c r="AM7" s="75">
        <f t="shared" si="2"/>
        <v>11</v>
      </c>
      <c r="AN7" s="76">
        <f t="shared" si="7"/>
        <v>20</v>
      </c>
      <c r="AO7" s="77">
        <f t="shared" si="3"/>
        <v>88</v>
      </c>
      <c r="AP7" s="78">
        <f t="shared" si="4"/>
        <v>0</v>
      </c>
      <c r="AQ7" s="94">
        <f t="shared" si="5"/>
        <v>63</v>
      </c>
      <c r="AR7" s="94">
        <f t="shared" si="8"/>
        <v>151</v>
      </c>
      <c r="AS7" s="94">
        <f t="shared" si="9"/>
        <v>5.0333333333333332</v>
      </c>
      <c r="AT7" s="94">
        <f t="shared" si="10"/>
        <v>4.870967741935484</v>
      </c>
      <c r="AU7" s="95">
        <f t="shared" si="6"/>
        <v>1</v>
      </c>
    </row>
    <row r="8" spans="1:47" ht="19.5" x14ac:dyDescent="0.25">
      <c r="A8" s="8">
        <v>4</v>
      </c>
      <c r="B8" s="8">
        <v>4</v>
      </c>
      <c r="C8" s="8">
        <v>99402</v>
      </c>
      <c r="D8" s="9" t="s">
        <v>15</v>
      </c>
      <c r="E8" s="98" t="s">
        <v>6</v>
      </c>
      <c r="F8" s="7" t="s">
        <v>7</v>
      </c>
      <c r="G8" s="7" t="s">
        <v>5</v>
      </c>
      <c r="H8" s="97" t="s">
        <v>6</v>
      </c>
      <c r="I8" s="97" t="s">
        <v>7</v>
      </c>
      <c r="J8" s="7" t="s">
        <v>5</v>
      </c>
      <c r="K8" s="7" t="s">
        <v>6</v>
      </c>
      <c r="L8" s="7" t="s">
        <v>7</v>
      </c>
      <c r="M8" s="7" t="s">
        <v>5</v>
      </c>
      <c r="N8" s="11" t="s">
        <v>5</v>
      </c>
      <c r="O8" s="97" t="s">
        <v>7</v>
      </c>
      <c r="P8" s="11" t="s">
        <v>5</v>
      </c>
      <c r="Q8" s="7" t="s">
        <v>5</v>
      </c>
      <c r="R8" s="7" t="s">
        <v>6</v>
      </c>
      <c r="S8" s="7" t="s">
        <v>7</v>
      </c>
      <c r="T8" s="7" t="s">
        <v>5</v>
      </c>
      <c r="U8" s="7" t="s">
        <v>5</v>
      </c>
      <c r="V8" s="97" t="s">
        <v>7</v>
      </c>
      <c r="W8" s="97" t="s">
        <v>6</v>
      </c>
      <c r="X8" s="7" t="s">
        <v>7</v>
      </c>
      <c r="Y8" s="11" t="s">
        <v>5</v>
      </c>
      <c r="Z8" s="7" t="s">
        <v>5</v>
      </c>
      <c r="AA8" s="7" t="s">
        <v>6</v>
      </c>
      <c r="AB8" s="7" t="s">
        <v>6</v>
      </c>
      <c r="AC8" s="97" t="s">
        <v>7</v>
      </c>
      <c r="AD8" s="97" t="s">
        <v>7</v>
      </c>
      <c r="AE8" s="7" t="s">
        <v>6</v>
      </c>
      <c r="AF8" s="7" t="s">
        <v>7</v>
      </c>
      <c r="AG8" s="7" t="s">
        <v>5</v>
      </c>
      <c r="AH8" s="7" t="s">
        <v>6</v>
      </c>
      <c r="AI8" s="7" t="s">
        <v>7</v>
      </c>
      <c r="AJ8" s="72" t="s">
        <v>50</v>
      </c>
      <c r="AK8" s="73">
        <f t="shared" si="0"/>
        <v>11</v>
      </c>
      <c r="AL8" s="74">
        <f t="shared" si="1"/>
        <v>9</v>
      </c>
      <c r="AM8" s="75">
        <f t="shared" si="2"/>
        <v>11</v>
      </c>
      <c r="AN8" s="76">
        <f t="shared" si="7"/>
        <v>20</v>
      </c>
      <c r="AO8" s="77">
        <f t="shared" si="3"/>
        <v>88</v>
      </c>
      <c r="AP8" s="78">
        <f t="shared" si="4"/>
        <v>0</v>
      </c>
      <c r="AQ8" s="94">
        <f t="shared" si="5"/>
        <v>63</v>
      </c>
      <c r="AR8" s="94">
        <f t="shared" si="8"/>
        <v>151</v>
      </c>
      <c r="AS8" s="94">
        <f t="shared" si="9"/>
        <v>5.0333333333333332</v>
      </c>
      <c r="AT8" s="94">
        <f t="shared" si="10"/>
        <v>4.870967741935484</v>
      </c>
      <c r="AU8" s="95">
        <f t="shared" si="6"/>
        <v>1</v>
      </c>
    </row>
    <row r="9" spans="1:47" ht="19.5" x14ac:dyDescent="0.25">
      <c r="A9" s="8">
        <v>5</v>
      </c>
      <c r="B9" s="8">
        <v>5</v>
      </c>
      <c r="C9" s="8">
        <v>99397</v>
      </c>
      <c r="D9" s="9" t="s">
        <v>22</v>
      </c>
      <c r="E9" s="98" t="s">
        <v>6</v>
      </c>
      <c r="F9" s="7" t="s">
        <v>7</v>
      </c>
      <c r="G9" s="7" t="s">
        <v>5</v>
      </c>
      <c r="H9" s="97" t="s">
        <v>7</v>
      </c>
      <c r="I9" s="97" t="s">
        <v>6</v>
      </c>
      <c r="J9" s="7" t="s">
        <v>7</v>
      </c>
      <c r="K9" s="7" t="s">
        <v>6</v>
      </c>
      <c r="L9" s="7" t="s">
        <v>7</v>
      </c>
      <c r="M9" s="7" t="s">
        <v>5</v>
      </c>
      <c r="N9" s="11" t="s">
        <v>5</v>
      </c>
      <c r="O9" s="97" t="s">
        <v>6</v>
      </c>
      <c r="P9" s="97" t="s">
        <v>7</v>
      </c>
      <c r="Q9" s="11" t="s">
        <v>5</v>
      </c>
      <c r="R9" s="7" t="s">
        <v>5</v>
      </c>
      <c r="S9" s="7" t="s">
        <v>6</v>
      </c>
      <c r="T9" s="7" t="s">
        <v>7</v>
      </c>
      <c r="U9" s="11" t="s">
        <v>5</v>
      </c>
      <c r="V9" s="11" t="s">
        <v>5</v>
      </c>
      <c r="W9" s="97" t="s">
        <v>6</v>
      </c>
      <c r="X9" s="7" t="s">
        <v>7</v>
      </c>
      <c r="Y9" s="11" t="s">
        <v>5</v>
      </c>
      <c r="Z9" s="7" t="s">
        <v>5</v>
      </c>
      <c r="AA9" s="7" t="s">
        <v>6</v>
      </c>
      <c r="AB9" s="7" t="s">
        <v>6</v>
      </c>
      <c r="AC9" s="99" t="s">
        <v>7</v>
      </c>
      <c r="AD9" s="97" t="s">
        <v>7</v>
      </c>
      <c r="AE9" s="7" t="s">
        <v>6</v>
      </c>
      <c r="AF9" s="7" t="s">
        <v>7</v>
      </c>
      <c r="AG9" s="7" t="s">
        <v>5</v>
      </c>
      <c r="AH9" s="11" t="s">
        <v>5</v>
      </c>
      <c r="AI9" s="7" t="s">
        <v>6</v>
      </c>
      <c r="AJ9" s="72" t="s">
        <v>50</v>
      </c>
      <c r="AK9" s="73">
        <f t="shared" si="0"/>
        <v>11</v>
      </c>
      <c r="AL9" s="74">
        <f t="shared" si="1"/>
        <v>10</v>
      </c>
      <c r="AM9" s="75">
        <f t="shared" si="2"/>
        <v>10</v>
      </c>
      <c r="AN9" s="76">
        <f t="shared" si="7"/>
        <v>21</v>
      </c>
      <c r="AO9" s="77">
        <f t="shared" si="3"/>
        <v>88</v>
      </c>
      <c r="AP9" s="79">
        <f t="shared" si="4"/>
        <v>0</v>
      </c>
      <c r="AQ9" s="94">
        <f t="shared" si="5"/>
        <v>70</v>
      </c>
      <c r="AR9" s="94">
        <f t="shared" si="8"/>
        <v>158</v>
      </c>
      <c r="AS9" s="94">
        <f t="shared" si="9"/>
        <v>5.2666666666666666</v>
      </c>
      <c r="AT9" s="94">
        <f t="shared" si="10"/>
        <v>5.096774193548387</v>
      </c>
      <c r="AU9" s="95">
        <f t="shared" si="6"/>
        <v>2</v>
      </c>
    </row>
    <row r="10" spans="1:47" ht="20.25" customHeight="1" x14ac:dyDescent="0.25">
      <c r="A10" s="8">
        <v>6</v>
      </c>
      <c r="B10" s="8">
        <v>6</v>
      </c>
      <c r="C10" s="8">
        <v>99400</v>
      </c>
      <c r="D10" s="9" t="s">
        <v>20</v>
      </c>
      <c r="E10" s="98" t="s">
        <v>7</v>
      </c>
      <c r="F10" s="7" t="s">
        <v>6</v>
      </c>
      <c r="G10" s="7" t="s">
        <v>7</v>
      </c>
      <c r="H10" s="97" t="s">
        <v>6</v>
      </c>
      <c r="I10" s="97" t="s">
        <v>7</v>
      </c>
      <c r="J10" s="7" t="s">
        <v>5</v>
      </c>
      <c r="K10" s="11" t="s">
        <v>5</v>
      </c>
      <c r="L10" s="7" t="s">
        <v>6</v>
      </c>
      <c r="M10" s="7" t="s">
        <v>7</v>
      </c>
      <c r="N10" s="7" t="s">
        <v>5</v>
      </c>
      <c r="O10" s="11" t="s">
        <v>5</v>
      </c>
      <c r="P10" s="97" t="s">
        <v>6</v>
      </c>
      <c r="Q10" s="7" t="s">
        <v>7</v>
      </c>
      <c r="R10" s="7" t="s">
        <v>5</v>
      </c>
      <c r="S10" s="7" t="s">
        <v>5</v>
      </c>
      <c r="T10" s="7" t="s">
        <v>6</v>
      </c>
      <c r="U10" s="7" t="s">
        <v>6</v>
      </c>
      <c r="V10" s="97" t="s">
        <v>7</v>
      </c>
      <c r="W10" s="97" t="s">
        <v>7</v>
      </c>
      <c r="X10" s="7" t="s">
        <v>6</v>
      </c>
      <c r="Y10" s="7" t="s">
        <v>7</v>
      </c>
      <c r="Z10" s="11" t="s">
        <v>5</v>
      </c>
      <c r="AA10" s="7" t="s">
        <v>5</v>
      </c>
      <c r="AB10" s="7" t="s">
        <v>5</v>
      </c>
      <c r="AC10" s="97" t="s">
        <v>6</v>
      </c>
      <c r="AD10" s="97" t="s">
        <v>7</v>
      </c>
      <c r="AE10" s="7" t="s">
        <v>5</v>
      </c>
      <c r="AF10" s="7" t="s">
        <v>6</v>
      </c>
      <c r="AG10" s="7" t="s">
        <v>7</v>
      </c>
      <c r="AH10" s="7" t="s">
        <v>5</v>
      </c>
      <c r="AI10" s="7" t="s">
        <v>6</v>
      </c>
      <c r="AJ10" s="72" t="s">
        <v>50</v>
      </c>
      <c r="AK10" s="73">
        <f t="shared" si="0"/>
        <v>11</v>
      </c>
      <c r="AL10" s="74">
        <f t="shared" si="1"/>
        <v>10</v>
      </c>
      <c r="AM10" s="75">
        <f t="shared" si="2"/>
        <v>10</v>
      </c>
      <c r="AN10" s="76">
        <f t="shared" si="7"/>
        <v>21</v>
      </c>
      <c r="AO10" s="77">
        <f t="shared" si="3"/>
        <v>88</v>
      </c>
      <c r="AP10" s="78">
        <f t="shared" si="4"/>
        <v>0</v>
      </c>
      <c r="AQ10" s="94">
        <f t="shared" si="5"/>
        <v>70</v>
      </c>
      <c r="AR10" s="94">
        <f t="shared" si="8"/>
        <v>158</v>
      </c>
      <c r="AS10" s="94">
        <f t="shared" si="9"/>
        <v>5.2666666666666666</v>
      </c>
      <c r="AT10" s="94">
        <f t="shared" si="10"/>
        <v>5.096774193548387</v>
      </c>
      <c r="AU10" s="95">
        <f t="shared" si="6"/>
        <v>2</v>
      </c>
    </row>
    <row r="11" spans="1:47" ht="19.5" x14ac:dyDescent="0.25">
      <c r="A11" s="8">
        <v>7</v>
      </c>
      <c r="B11" s="8">
        <v>7</v>
      </c>
      <c r="C11" s="8">
        <v>112739</v>
      </c>
      <c r="D11" s="9" t="s">
        <v>52</v>
      </c>
      <c r="E11" s="98" t="s">
        <v>7</v>
      </c>
      <c r="F11" s="7" t="s">
        <v>5</v>
      </c>
      <c r="G11" s="7" t="s">
        <v>6</v>
      </c>
      <c r="H11" s="97" t="s">
        <v>7</v>
      </c>
      <c r="I11" s="11" t="s">
        <v>5</v>
      </c>
      <c r="J11" s="7" t="s">
        <v>6</v>
      </c>
      <c r="K11" s="7" t="s">
        <v>7</v>
      </c>
      <c r="L11" s="7" t="s">
        <v>5</v>
      </c>
      <c r="M11" s="7" t="s">
        <v>6</v>
      </c>
      <c r="N11" s="7" t="s">
        <v>6</v>
      </c>
      <c r="O11" s="97" t="s">
        <v>7</v>
      </c>
      <c r="P11" s="97" t="s">
        <v>7</v>
      </c>
      <c r="Q11" s="7" t="s">
        <v>6</v>
      </c>
      <c r="R11" s="7" t="s">
        <v>7</v>
      </c>
      <c r="S11" s="11" t="s">
        <v>5</v>
      </c>
      <c r="T11" s="11" t="s">
        <v>5</v>
      </c>
      <c r="U11" s="7" t="s">
        <v>5</v>
      </c>
      <c r="V11" s="97" t="s">
        <v>6</v>
      </c>
      <c r="W11" s="97" t="s">
        <v>7</v>
      </c>
      <c r="X11" s="7" t="s">
        <v>5</v>
      </c>
      <c r="Y11" s="7" t="s">
        <v>6</v>
      </c>
      <c r="Z11" s="7" t="s">
        <v>7</v>
      </c>
      <c r="AA11" s="7" t="s">
        <v>5</v>
      </c>
      <c r="AB11" s="11" t="s">
        <v>5</v>
      </c>
      <c r="AC11" s="11" t="s">
        <v>5</v>
      </c>
      <c r="AD11" s="97" t="s">
        <v>6</v>
      </c>
      <c r="AE11" s="7" t="s">
        <v>7</v>
      </c>
      <c r="AF11" s="11" t="s">
        <v>5</v>
      </c>
      <c r="AG11" s="7" t="s">
        <v>6</v>
      </c>
      <c r="AH11" s="7" t="s">
        <v>7</v>
      </c>
      <c r="AI11" s="7" t="s">
        <v>5</v>
      </c>
      <c r="AJ11" s="72" t="s">
        <v>50</v>
      </c>
      <c r="AK11" s="73">
        <f t="shared" si="0"/>
        <v>12</v>
      </c>
      <c r="AL11" s="74">
        <f t="shared" si="1"/>
        <v>9</v>
      </c>
      <c r="AM11" s="75">
        <f t="shared" si="2"/>
        <v>10</v>
      </c>
      <c r="AN11" s="76">
        <f t="shared" si="7"/>
        <v>21</v>
      </c>
      <c r="AO11" s="77">
        <f t="shared" si="3"/>
        <v>96</v>
      </c>
      <c r="AP11" s="78">
        <f t="shared" si="4"/>
        <v>0</v>
      </c>
      <c r="AQ11" s="94">
        <f t="shared" si="5"/>
        <v>63</v>
      </c>
      <c r="AR11" s="94">
        <f t="shared" si="8"/>
        <v>159</v>
      </c>
      <c r="AS11" s="94">
        <f t="shared" si="9"/>
        <v>5.3</v>
      </c>
      <c r="AT11" s="94">
        <f t="shared" si="10"/>
        <v>5.129032258064516</v>
      </c>
      <c r="AU11" s="95">
        <f t="shared" si="6"/>
        <v>2</v>
      </c>
    </row>
    <row r="12" spans="1:47" ht="20.25" customHeight="1" x14ac:dyDescent="0.25">
      <c r="A12" s="8">
        <v>8</v>
      </c>
      <c r="B12" s="8">
        <v>8</v>
      </c>
      <c r="C12" s="8">
        <v>112725</v>
      </c>
      <c r="D12" s="9" t="s">
        <v>53</v>
      </c>
      <c r="E12" s="98" t="s">
        <v>7</v>
      </c>
      <c r="F12" s="11" t="s">
        <v>5</v>
      </c>
      <c r="G12" s="11" t="s">
        <v>5</v>
      </c>
      <c r="H12" s="97" t="s">
        <v>7</v>
      </c>
      <c r="I12" s="97" t="s">
        <v>7</v>
      </c>
      <c r="J12" s="11" t="s">
        <v>5</v>
      </c>
      <c r="K12" s="7" t="s">
        <v>5</v>
      </c>
      <c r="L12" s="7" t="s">
        <v>7</v>
      </c>
      <c r="M12" s="7" t="s">
        <v>5</v>
      </c>
      <c r="N12" s="7" t="s">
        <v>5</v>
      </c>
      <c r="O12" s="97" t="s">
        <v>6</v>
      </c>
      <c r="P12" s="97" t="s">
        <v>7</v>
      </c>
      <c r="Q12" s="7" t="s">
        <v>5</v>
      </c>
      <c r="R12" s="7" t="s">
        <v>6</v>
      </c>
      <c r="S12" s="7" t="s">
        <v>6</v>
      </c>
      <c r="T12" s="7" t="s">
        <v>7</v>
      </c>
      <c r="U12" s="7" t="s">
        <v>5</v>
      </c>
      <c r="V12" s="11" t="s">
        <v>5</v>
      </c>
      <c r="W12" s="97" t="s">
        <v>7</v>
      </c>
      <c r="X12" s="7" t="s">
        <v>5</v>
      </c>
      <c r="Y12" s="7" t="s">
        <v>6</v>
      </c>
      <c r="Z12" s="7" t="s">
        <v>6</v>
      </c>
      <c r="AA12" s="7" t="s">
        <v>7</v>
      </c>
      <c r="AB12" s="7" t="s">
        <v>5</v>
      </c>
      <c r="AC12" s="97" t="s">
        <v>5</v>
      </c>
      <c r="AD12" s="11" t="s">
        <v>5</v>
      </c>
      <c r="AE12" s="7" t="s">
        <v>5</v>
      </c>
      <c r="AF12" s="7" t="s">
        <v>6</v>
      </c>
      <c r="AG12" s="7" t="s">
        <v>7</v>
      </c>
      <c r="AH12" s="7" t="s">
        <v>5</v>
      </c>
      <c r="AI12" s="7" t="s">
        <v>5</v>
      </c>
      <c r="AJ12" s="72" t="s">
        <v>104</v>
      </c>
      <c r="AK12" s="73">
        <f t="shared" si="0"/>
        <v>16</v>
      </c>
      <c r="AL12" s="74">
        <f t="shared" si="1"/>
        <v>6</v>
      </c>
      <c r="AM12" s="75">
        <f t="shared" si="2"/>
        <v>9</v>
      </c>
      <c r="AN12" s="76">
        <f t="shared" si="7"/>
        <v>22</v>
      </c>
      <c r="AO12" s="77">
        <f t="shared" si="3"/>
        <v>128</v>
      </c>
      <c r="AP12" s="78">
        <f t="shared" si="4"/>
        <v>0</v>
      </c>
      <c r="AQ12" s="94">
        <f t="shared" si="5"/>
        <v>42</v>
      </c>
      <c r="AR12" s="94">
        <f t="shared" ref="AR12:AR13" si="11">AO12+AQ12</f>
        <v>170</v>
      </c>
      <c r="AS12" s="94">
        <f t="shared" ref="AS12:AS13" si="12">AR12/30</f>
        <v>5.666666666666667</v>
      </c>
      <c r="AT12" s="94">
        <f t="shared" ref="AT12:AT13" si="13">AR12/31</f>
        <v>5.4838709677419351</v>
      </c>
      <c r="AU12" s="95">
        <f t="shared" si="6"/>
        <v>3</v>
      </c>
    </row>
    <row r="13" spans="1:47" ht="20.25" customHeight="1" x14ac:dyDescent="0.25">
      <c r="A13" s="8">
        <v>9</v>
      </c>
      <c r="B13" s="8">
        <v>9</v>
      </c>
      <c r="C13" s="8">
        <v>99405</v>
      </c>
      <c r="D13" s="9" t="s">
        <v>42</v>
      </c>
      <c r="E13" s="98" t="s">
        <v>7</v>
      </c>
      <c r="F13" s="7" t="s">
        <v>5</v>
      </c>
      <c r="G13" s="7" t="s">
        <v>5</v>
      </c>
      <c r="H13" s="97" t="s">
        <v>7</v>
      </c>
      <c r="I13" s="97" t="s">
        <v>7</v>
      </c>
      <c r="J13" s="7" t="s">
        <v>5</v>
      </c>
      <c r="K13" s="7" t="s">
        <v>5</v>
      </c>
      <c r="L13" s="7" t="s">
        <v>5</v>
      </c>
      <c r="M13" s="7" t="s">
        <v>5</v>
      </c>
      <c r="N13" s="7" t="s">
        <v>5</v>
      </c>
      <c r="O13" s="97" t="s">
        <v>7</v>
      </c>
      <c r="P13" s="97" t="s">
        <v>7</v>
      </c>
      <c r="Q13" s="7" t="s">
        <v>5</v>
      </c>
      <c r="R13" s="7" t="s">
        <v>5</v>
      </c>
      <c r="S13" s="7" t="s">
        <v>5</v>
      </c>
      <c r="T13" s="7" t="s">
        <v>5</v>
      </c>
      <c r="U13" s="7" t="s">
        <v>5</v>
      </c>
      <c r="V13" s="97" t="s">
        <v>7</v>
      </c>
      <c r="W13" s="97" t="s">
        <v>7</v>
      </c>
      <c r="X13" s="7" t="s">
        <v>5</v>
      </c>
      <c r="Y13" s="7" t="s">
        <v>5</v>
      </c>
      <c r="Z13" s="7" t="s">
        <v>5</v>
      </c>
      <c r="AA13" s="7" t="s">
        <v>5</v>
      </c>
      <c r="AB13" s="7" t="s">
        <v>5</v>
      </c>
      <c r="AC13" s="97" t="s">
        <v>7</v>
      </c>
      <c r="AD13" s="97" t="s">
        <v>7</v>
      </c>
      <c r="AE13" s="7" t="s">
        <v>5</v>
      </c>
      <c r="AF13" s="7" t="s">
        <v>5</v>
      </c>
      <c r="AG13" s="7" t="s">
        <v>5</v>
      </c>
      <c r="AH13" s="7" t="s">
        <v>5</v>
      </c>
      <c r="AI13" s="7" t="s">
        <v>5</v>
      </c>
      <c r="AJ13" s="72" t="s">
        <v>50</v>
      </c>
      <c r="AK13" s="73">
        <f t="shared" si="0"/>
        <v>22</v>
      </c>
      <c r="AL13" s="74">
        <f t="shared" si="1"/>
        <v>0</v>
      </c>
      <c r="AM13" s="75">
        <f t="shared" si="2"/>
        <v>9</v>
      </c>
      <c r="AN13" s="76">
        <f t="shared" si="7"/>
        <v>22</v>
      </c>
      <c r="AO13" s="77">
        <f t="shared" si="3"/>
        <v>176</v>
      </c>
      <c r="AP13" s="78">
        <f t="shared" si="4"/>
        <v>0</v>
      </c>
      <c r="AQ13" s="94">
        <f t="shared" si="5"/>
        <v>0</v>
      </c>
      <c r="AR13" s="94">
        <f t="shared" si="11"/>
        <v>176</v>
      </c>
      <c r="AS13" s="94">
        <f t="shared" si="12"/>
        <v>5.8666666666666663</v>
      </c>
      <c r="AT13" s="94">
        <f t="shared" si="13"/>
        <v>5.67741935483871</v>
      </c>
      <c r="AU13" s="95">
        <f t="shared" si="6"/>
        <v>3</v>
      </c>
    </row>
    <row r="14" spans="1:47" ht="19.5" x14ac:dyDescent="0.25">
      <c r="A14" s="8">
        <v>11</v>
      </c>
      <c r="B14" s="8">
        <v>10</v>
      </c>
      <c r="C14" s="8">
        <v>99408</v>
      </c>
      <c r="D14" s="9" t="s">
        <v>19</v>
      </c>
      <c r="E14" s="98" t="s">
        <v>7</v>
      </c>
      <c r="F14" s="7" t="s">
        <v>5</v>
      </c>
      <c r="G14" s="11" t="s">
        <v>5</v>
      </c>
      <c r="H14" s="97" t="s">
        <v>7</v>
      </c>
      <c r="I14" s="97" t="s">
        <v>7</v>
      </c>
      <c r="J14" s="7" t="s">
        <v>5</v>
      </c>
      <c r="K14" s="7" t="s">
        <v>5</v>
      </c>
      <c r="L14" s="11" t="s">
        <v>5</v>
      </c>
      <c r="M14" s="7" t="s">
        <v>5</v>
      </c>
      <c r="N14" s="7" t="s">
        <v>7</v>
      </c>
      <c r="O14" s="11" t="s">
        <v>5</v>
      </c>
      <c r="P14" s="97" t="s">
        <v>7</v>
      </c>
      <c r="Q14" s="7" t="s">
        <v>5</v>
      </c>
      <c r="R14" s="7" t="s">
        <v>5</v>
      </c>
      <c r="S14" s="7" t="s">
        <v>5</v>
      </c>
      <c r="T14" s="11" t="s">
        <v>5</v>
      </c>
      <c r="U14" s="7" t="s">
        <v>5</v>
      </c>
      <c r="V14" s="97" t="s">
        <v>7</v>
      </c>
      <c r="W14" s="97" t="s">
        <v>7</v>
      </c>
      <c r="X14" s="7" t="s">
        <v>5</v>
      </c>
      <c r="Y14" s="7" t="s">
        <v>5</v>
      </c>
      <c r="Z14" s="7" t="s">
        <v>5</v>
      </c>
      <c r="AA14" s="7" t="s">
        <v>5</v>
      </c>
      <c r="AB14" s="7" t="s">
        <v>5</v>
      </c>
      <c r="AC14" s="97" t="s">
        <v>7</v>
      </c>
      <c r="AD14" s="97" t="s">
        <v>7</v>
      </c>
      <c r="AE14" s="7" t="s">
        <v>5</v>
      </c>
      <c r="AF14" s="7" t="s">
        <v>5</v>
      </c>
      <c r="AG14" s="7" t="s">
        <v>5</v>
      </c>
      <c r="AH14" s="11" t="s">
        <v>5</v>
      </c>
      <c r="AI14" s="7" t="s">
        <v>5</v>
      </c>
      <c r="AJ14" s="72" t="s">
        <v>50</v>
      </c>
      <c r="AK14" s="73">
        <f t="shared" si="0"/>
        <v>22</v>
      </c>
      <c r="AL14" s="74">
        <f t="shared" si="1"/>
        <v>0</v>
      </c>
      <c r="AM14" s="75">
        <f t="shared" si="2"/>
        <v>9</v>
      </c>
      <c r="AN14" s="76">
        <f t="shared" si="7"/>
        <v>22</v>
      </c>
      <c r="AO14" s="77">
        <f t="shared" si="3"/>
        <v>176</v>
      </c>
      <c r="AP14" s="79">
        <f t="shared" si="4"/>
        <v>0</v>
      </c>
      <c r="AQ14" s="94">
        <f t="shared" si="5"/>
        <v>0</v>
      </c>
      <c r="AR14" s="94">
        <f t="shared" si="8"/>
        <v>176</v>
      </c>
      <c r="AS14" s="94">
        <f t="shared" si="9"/>
        <v>5.8666666666666663</v>
      </c>
      <c r="AT14" s="94">
        <f t="shared" si="10"/>
        <v>5.67741935483871</v>
      </c>
      <c r="AU14" s="95">
        <f t="shared" si="6"/>
        <v>3</v>
      </c>
    </row>
    <row r="15" spans="1:47" ht="19.5" x14ac:dyDescent="0.25">
      <c r="A15" s="8">
        <v>12</v>
      </c>
      <c r="B15" s="8">
        <v>11</v>
      </c>
      <c r="C15" s="8">
        <v>101181</v>
      </c>
      <c r="D15" s="9" t="s">
        <v>76</v>
      </c>
      <c r="E15" s="98" t="s">
        <v>7</v>
      </c>
      <c r="F15" s="7" t="s">
        <v>5</v>
      </c>
      <c r="G15" s="7" t="s">
        <v>5</v>
      </c>
      <c r="H15" s="97" t="s">
        <v>7</v>
      </c>
      <c r="I15" s="97" t="s">
        <v>7</v>
      </c>
      <c r="J15" s="7" t="s">
        <v>5</v>
      </c>
      <c r="K15" s="7" t="s">
        <v>5</v>
      </c>
      <c r="L15" s="7" t="s">
        <v>5</v>
      </c>
      <c r="M15" s="7" t="s">
        <v>5</v>
      </c>
      <c r="N15" s="7" t="s">
        <v>5</v>
      </c>
      <c r="O15" s="97" t="s">
        <v>7</v>
      </c>
      <c r="P15" s="97" t="s">
        <v>7</v>
      </c>
      <c r="Q15" s="11" t="s">
        <v>5</v>
      </c>
      <c r="R15" s="7" t="s">
        <v>5</v>
      </c>
      <c r="S15" s="7" t="s">
        <v>5</v>
      </c>
      <c r="T15" s="7" t="s">
        <v>5</v>
      </c>
      <c r="U15" s="7" t="s">
        <v>7</v>
      </c>
      <c r="V15" s="97" t="s">
        <v>5</v>
      </c>
      <c r="W15" s="97" t="s">
        <v>7</v>
      </c>
      <c r="X15" s="11" t="s">
        <v>5</v>
      </c>
      <c r="Y15" s="7" t="s">
        <v>5</v>
      </c>
      <c r="Z15" s="7" t="s">
        <v>5</v>
      </c>
      <c r="AA15" s="7" t="s">
        <v>5</v>
      </c>
      <c r="AB15" s="7" t="s">
        <v>5</v>
      </c>
      <c r="AC15" s="97" t="s">
        <v>7</v>
      </c>
      <c r="AD15" s="97" t="s">
        <v>7</v>
      </c>
      <c r="AE15" s="7" t="s">
        <v>5</v>
      </c>
      <c r="AF15" s="7" t="s">
        <v>5</v>
      </c>
      <c r="AG15" s="11" t="s">
        <v>5</v>
      </c>
      <c r="AH15" s="7" t="s">
        <v>5</v>
      </c>
      <c r="AI15" s="7" t="s">
        <v>5</v>
      </c>
      <c r="AJ15" s="72" t="s">
        <v>104</v>
      </c>
      <c r="AK15" s="73">
        <f t="shared" si="0"/>
        <v>22</v>
      </c>
      <c r="AL15" s="74">
        <f t="shared" si="1"/>
        <v>0</v>
      </c>
      <c r="AM15" s="75">
        <f t="shared" si="2"/>
        <v>9</v>
      </c>
      <c r="AN15" s="76">
        <f t="shared" si="7"/>
        <v>22</v>
      </c>
      <c r="AO15" s="77">
        <f t="shared" si="3"/>
        <v>176</v>
      </c>
      <c r="AP15" s="78">
        <f t="shared" si="4"/>
        <v>0</v>
      </c>
      <c r="AQ15" s="94">
        <f t="shared" si="5"/>
        <v>0</v>
      </c>
      <c r="AR15" s="94">
        <f t="shared" si="8"/>
        <v>176</v>
      </c>
      <c r="AS15" s="94">
        <f t="shared" si="9"/>
        <v>5.8666666666666663</v>
      </c>
      <c r="AT15" s="94">
        <f t="shared" si="10"/>
        <v>5.67741935483871</v>
      </c>
      <c r="AU15" s="95">
        <f t="shared" si="6"/>
        <v>3</v>
      </c>
    </row>
    <row r="16" spans="1:47" ht="20.25" customHeight="1" x14ac:dyDescent="0.25">
      <c r="A16" s="8">
        <v>13</v>
      </c>
      <c r="B16" s="8">
        <v>12</v>
      </c>
      <c r="C16" s="8">
        <v>112727</v>
      </c>
      <c r="D16" s="9" t="s">
        <v>51</v>
      </c>
      <c r="E16" s="98" t="s">
        <v>7</v>
      </c>
      <c r="F16" s="11" t="s">
        <v>5</v>
      </c>
      <c r="G16" s="7" t="s">
        <v>5</v>
      </c>
      <c r="H16" s="11" t="s">
        <v>5</v>
      </c>
      <c r="I16" s="97" t="s">
        <v>7</v>
      </c>
      <c r="J16" s="7" t="s">
        <v>5</v>
      </c>
      <c r="K16" s="7" t="s">
        <v>5</v>
      </c>
      <c r="L16" s="7" t="s">
        <v>5</v>
      </c>
      <c r="M16" s="7" t="s">
        <v>5</v>
      </c>
      <c r="N16" s="7" t="s">
        <v>7</v>
      </c>
      <c r="O16" s="97" t="s">
        <v>7</v>
      </c>
      <c r="P16" s="97" t="s">
        <v>7</v>
      </c>
      <c r="Q16" s="7" t="s">
        <v>5</v>
      </c>
      <c r="R16" s="11" t="s">
        <v>5</v>
      </c>
      <c r="S16" s="7" t="s">
        <v>5</v>
      </c>
      <c r="T16" s="7" t="s">
        <v>5</v>
      </c>
      <c r="U16" s="7" t="s">
        <v>5</v>
      </c>
      <c r="V16" s="97" t="s">
        <v>7</v>
      </c>
      <c r="W16" s="97" t="s">
        <v>7</v>
      </c>
      <c r="X16" s="11" t="s">
        <v>5</v>
      </c>
      <c r="Y16" s="7" t="s">
        <v>5</v>
      </c>
      <c r="Z16" s="7" t="s">
        <v>5</v>
      </c>
      <c r="AA16" s="7" t="s">
        <v>5</v>
      </c>
      <c r="AB16" s="7" t="s">
        <v>5</v>
      </c>
      <c r="AC16" s="97" t="s">
        <v>7</v>
      </c>
      <c r="AD16" s="97" t="s">
        <v>7</v>
      </c>
      <c r="AE16" s="7" t="s">
        <v>5</v>
      </c>
      <c r="AF16" s="7" t="s">
        <v>5</v>
      </c>
      <c r="AG16" s="7" t="s">
        <v>5</v>
      </c>
      <c r="AH16" s="7" t="s">
        <v>5</v>
      </c>
      <c r="AI16" s="7" t="s">
        <v>5</v>
      </c>
      <c r="AJ16" s="72" t="s">
        <v>104</v>
      </c>
      <c r="AK16" s="73">
        <f t="shared" si="0"/>
        <v>22</v>
      </c>
      <c r="AL16" s="74">
        <f t="shared" si="1"/>
        <v>0</v>
      </c>
      <c r="AM16" s="75">
        <f t="shared" si="2"/>
        <v>9</v>
      </c>
      <c r="AN16" s="76">
        <f t="shared" si="7"/>
        <v>22</v>
      </c>
      <c r="AO16" s="77">
        <f t="shared" si="3"/>
        <v>176</v>
      </c>
      <c r="AP16" s="78">
        <f t="shared" si="4"/>
        <v>0</v>
      </c>
      <c r="AQ16" s="94">
        <f t="shared" si="5"/>
        <v>0</v>
      </c>
      <c r="AR16" s="94">
        <f t="shared" si="8"/>
        <v>176</v>
      </c>
      <c r="AS16" s="94">
        <f t="shared" si="9"/>
        <v>5.8666666666666663</v>
      </c>
      <c r="AT16" s="94">
        <f t="shared" si="10"/>
        <v>5.67741935483871</v>
      </c>
      <c r="AU16" s="95"/>
    </row>
    <row r="17" spans="1:47" ht="20.25" customHeight="1" x14ac:dyDescent="0.25">
      <c r="A17" s="8">
        <v>14</v>
      </c>
      <c r="B17" s="8">
        <v>13</v>
      </c>
      <c r="C17" s="8">
        <v>112724</v>
      </c>
      <c r="D17" s="9" t="s">
        <v>78</v>
      </c>
      <c r="E17" s="98" t="s">
        <v>7</v>
      </c>
      <c r="F17" s="7" t="s">
        <v>5</v>
      </c>
      <c r="G17" s="7" t="s">
        <v>5</v>
      </c>
      <c r="H17" s="97" t="s">
        <v>5</v>
      </c>
      <c r="I17" s="97" t="s">
        <v>7</v>
      </c>
      <c r="J17" s="7" t="s">
        <v>5</v>
      </c>
      <c r="K17" s="7" t="s">
        <v>5</v>
      </c>
      <c r="L17" s="7" t="s">
        <v>5</v>
      </c>
      <c r="M17" s="11" t="s">
        <v>5</v>
      </c>
      <c r="N17" s="7" t="s">
        <v>5</v>
      </c>
      <c r="O17" s="97" t="s">
        <v>7</v>
      </c>
      <c r="P17" s="97" t="s">
        <v>7</v>
      </c>
      <c r="Q17" s="7" t="s">
        <v>5</v>
      </c>
      <c r="R17" s="11" t="s">
        <v>5</v>
      </c>
      <c r="S17" s="7" t="s">
        <v>5</v>
      </c>
      <c r="T17" s="7" t="s">
        <v>5</v>
      </c>
      <c r="U17" s="7" t="s">
        <v>7</v>
      </c>
      <c r="V17" s="97" t="s">
        <v>7</v>
      </c>
      <c r="W17" s="97" t="s">
        <v>7</v>
      </c>
      <c r="X17" s="7" t="s">
        <v>5</v>
      </c>
      <c r="Y17" s="7" t="s">
        <v>5</v>
      </c>
      <c r="Z17" s="7" t="s">
        <v>5</v>
      </c>
      <c r="AA17" s="11" t="s">
        <v>5</v>
      </c>
      <c r="AB17" s="7" t="s">
        <v>5</v>
      </c>
      <c r="AC17" s="97" t="s">
        <v>7</v>
      </c>
      <c r="AD17" s="97" t="s">
        <v>7</v>
      </c>
      <c r="AE17" s="7" t="s">
        <v>5</v>
      </c>
      <c r="AF17" s="7" t="s">
        <v>5</v>
      </c>
      <c r="AG17" s="11" t="s">
        <v>5</v>
      </c>
      <c r="AH17" s="7" t="s">
        <v>5</v>
      </c>
      <c r="AI17" s="7" t="s">
        <v>5</v>
      </c>
      <c r="AJ17" s="72" t="s">
        <v>104</v>
      </c>
      <c r="AK17" s="73">
        <f t="shared" si="0"/>
        <v>22</v>
      </c>
      <c r="AL17" s="74">
        <f t="shared" si="1"/>
        <v>0</v>
      </c>
      <c r="AM17" s="75">
        <f t="shared" si="2"/>
        <v>9</v>
      </c>
      <c r="AN17" s="76">
        <f t="shared" si="7"/>
        <v>22</v>
      </c>
      <c r="AO17" s="77">
        <f t="shared" si="3"/>
        <v>176</v>
      </c>
      <c r="AP17" s="78">
        <f t="shared" si="4"/>
        <v>0</v>
      </c>
      <c r="AQ17" s="94">
        <f t="shared" si="5"/>
        <v>0</v>
      </c>
      <c r="AR17" s="94">
        <f t="shared" si="8"/>
        <v>176</v>
      </c>
      <c r="AS17" s="94">
        <f t="shared" si="9"/>
        <v>5.8666666666666663</v>
      </c>
      <c r="AT17" s="94">
        <f t="shared" si="10"/>
        <v>5.67741935483871</v>
      </c>
      <c r="AU17" s="95"/>
    </row>
    <row r="18" spans="1:47" ht="20.25" customHeight="1" x14ac:dyDescent="0.25">
      <c r="A18" s="8">
        <v>15</v>
      </c>
      <c r="B18" s="8">
        <v>14</v>
      </c>
      <c r="C18" s="8">
        <v>112735</v>
      </c>
      <c r="D18" s="9" t="s">
        <v>79</v>
      </c>
      <c r="E18" s="98" t="s">
        <v>7</v>
      </c>
      <c r="F18" s="7" t="s">
        <v>5</v>
      </c>
      <c r="G18" s="7" t="s">
        <v>5</v>
      </c>
      <c r="H18" s="97" t="s">
        <v>7</v>
      </c>
      <c r="I18" s="97" t="s">
        <v>7</v>
      </c>
      <c r="J18" s="7" t="s">
        <v>5</v>
      </c>
      <c r="K18" s="7" t="s">
        <v>5</v>
      </c>
      <c r="L18" s="7" t="s">
        <v>5</v>
      </c>
      <c r="M18" s="11" t="s">
        <v>5</v>
      </c>
      <c r="N18" s="7" t="s">
        <v>5</v>
      </c>
      <c r="O18" s="97" t="s">
        <v>7</v>
      </c>
      <c r="P18" s="97" t="s">
        <v>7</v>
      </c>
      <c r="Q18" s="7" t="s">
        <v>5</v>
      </c>
      <c r="R18" s="7" t="s">
        <v>5</v>
      </c>
      <c r="S18" s="7" t="s">
        <v>5</v>
      </c>
      <c r="T18" s="7" t="s">
        <v>5</v>
      </c>
      <c r="U18" s="7" t="s">
        <v>5</v>
      </c>
      <c r="V18" s="97" t="s">
        <v>5</v>
      </c>
      <c r="W18" s="97" t="s">
        <v>7</v>
      </c>
      <c r="X18" s="7" t="s">
        <v>5</v>
      </c>
      <c r="Y18" s="7" t="s">
        <v>5</v>
      </c>
      <c r="Z18" s="7" t="s">
        <v>5</v>
      </c>
      <c r="AA18" s="7" t="s">
        <v>5</v>
      </c>
      <c r="AB18" s="7" t="s">
        <v>7</v>
      </c>
      <c r="AC18" s="97" t="s">
        <v>7</v>
      </c>
      <c r="AD18" s="97" t="s">
        <v>7</v>
      </c>
      <c r="AE18" s="7" t="s">
        <v>5</v>
      </c>
      <c r="AF18" s="7" t="s">
        <v>5</v>
      </c>
      <c r="AG18" s="7" t="s">
        <v>5</v>
      </c>
      <c r="AH18" s="7" t="s">
        <v>5</v>
      </c>
      <c r="AI18" s="7" t="s">
        <v>5</v>
      </c>
      <c r="AJ18" s="72" t="s">
        <v>104</v>
      </c>
      <c r="AK18" s="73">
        <f t="shared" si="0"/>
        <v>22</v>
      </c>
      <c r="AL18" s="74">
        <f t="shared" si="1"/>
        <v>0</v>
      </c>
      <c r="AM18" s="75">
        <f t="shared" si="2"/>
        <v>9</v>
      </c>
      <c r="AN18" s="76">
        <f t="shared" si="7"/>
        <v>22</v>
      </c>
      <c r="AO18" s="77">
        <f t="shared" si="3"/>
        <v>176</v>
      </c>
      <c r="AP18" s="78">
        <f t="shared" si="4"/>
        <v>0</v>
      </c>
      <c r="AQ18" s="94">
        <f t="shared" si="5"/>
        <v>0</v>
      </c>
      <c r="AR18" s="94">
        <f t="shared" si="8"/>
        <v>176</v>
      </c>
      <c r="AS18" s="94">
        <f t="shared" si="9"/>
        <v>5.8666666666666663</v>
      </c>
      <c r="AT18" s="94">
        <f t="shared" si="10"/>
        <v>5.67741935483871</v>
      </c>
      <c r="AU18" s="95"/>
    </row>
    <row r="19" spans="1:47" ht="20.25" customHeight="1" x14ac:dyDescent="0.25">
      <c r="A19" s="8">
        <v>16</v>
      </c>
      <c r="B19" s="8">
        <v>15</v>
      </c>
      <c r="C19" s="8">
        <v>112740</v>
      </c>
      <c r="D19" s="9" t="s">
        <v>80</v>
      </c>
      <c r="E19" s="98" t="s">
        <v>7</v>
      </c>
      <c r="F19" s="7" t="s">
        <v>5</v>
      </c>
      <c r="G19" s="7" t="s">
        <v>5</v>
      </c>
      <c r="H19" s="97" t="s">
        <v>7</v>
      </c>
      <c r="I19" s="97" t="s">
        <v>7</v>
      </c>
      <c r="J19" s="7" t="s">
        <v>5</v>
      </c>
      <c r="K19" s="7" t="s">
        <v>5</v>
      </c>
      <c r="L19" s="7" t="s">
        <v>5</v>
      </c>
      <c r="M19" s="7" t="s">
        <v>5</v>
      </c>
      <c r="N19" s="7" t="s">
        <v>5</v>
      </c>
      <c r="O19" s="97" t="s">
        <v>7</v>
      </c>
      <c r="P19" s="97" t="s">
        <v>7</v>
      </c>
      <c r="Q19" s="7" t="s">
        <v>5</v>
      </c>
      <c r="R19" s="7" t="s">
        <v>5</v>
      </c>
      <c r="S19" s="7" t="s">
        <v>7</v>
      </c>
      <c r="T19" s="7" t="s">
        <v>5</v>
      </c>
      <c r="U19" s="7" t="s">
        <v>5</v>
      </c>
      <c r="V19" s="97" t="s">
        <v>7</v>
      </c>
      <c r="W19" s="11" t="s">
        <v>5</v>
      </c>
      <c r="X19" s="7" t="s">
        <v>5</v>
      </c>
      <c r="Y19" s="7" t="s">
        <v>5</v>
      </c>
      <c r="Z19" s="7" t="s">
        <v>7</v>
      </c>
      <c r="AA19" s="7" t="s">
        <v>5</v>
      </c>
      <c r="AB19" s="7" t="s">
        <v>5</v>
      </c>
      <c r="AC19" s="11" t="s">
        <v>5</v>
      </c>
      <c r="AD19" s="97" t="s">
        <v>7</v>
      </c>
      <c r="AE19" s="7" t="s">
        <v>5</v>
      </c>
      <c r="AF19" s="7" t="s">
        <v>5</v>
      </c>
      <c r="AG19" s="7" t="s">
        <v>5</v>
      </c>
      <c r="AH19" s="7" t="s">
        <v>5</v>
      </c>
      <c r="AI19" s="7" t="s">
        <v>5</v>
      </c>
      <c r="AJ19" s="72" t="s">
        <v>104</v>
      </c>
      <c r="AK19" s="80">
        <f t="shared" si="0"/>
        <v>22</v>
      </c>
      <c r="AL19" s="81">
        <f t="shared" si="1"/>
        <v>0</v>
      </c>
      <c r="AM19" s="82">
        <f t="shared" si="2"/>
        <v>9</v>
      </c>
      <c r="AN19" s="83">
        <f t="shared" si="7"/>
        <v>22</v>
      </c>
      <c r="AO19" s="84">
        <f t="shared" si="3"/>
        <v>176</v>
      </c>
      <c r="AP19" s="85">
        <f t="shared" si="4"/>
        <v>0</v>
      </c>
      <c r="AQ19" s="94">
        <f t="shared" si="5"/>
        <v>0</v>
      </c>
      <c r="AR19" s="94">
        <f t="shared" si="8"/>
        <v>176</v>
      </c>
      <c r="AS19" s="94">
        <f t="shared" si="9"/>
        <v>5.8666666666666663</v>
      </c>
      <c r="AT19" s="94">
        <f t="shared" si="10"/>
        <v>5.67741935483871</v>
      </c>
      <c r="AU19" s="95"/>
    </row>
    <row r="20" spans="1:47" s="1" customFormat="1" ht="15" customHeight="1" x14ac:dyDescent="0.25">
      <c r="A20" s="12"/>
      <c r="B20" s="13"/>
      <c r="C20" s="319" t="s">
        <v>105</v>
      </c>
      <c r="D20" s="320"/>
      <c r="E20" s="321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22"/>
      <c r="AB20" s="322"/>
      <c r="AC20" s="322"/>
      <c r="AD20" s="322"/>
      <c r="AE20" s="322"/>
      <c r="AF20" s="322"/>
      <c r="AG20" s="322"/>
      <c r="AH20" s="322"/>
      <c r="AI20" s="322"/>
      <c r="AJ20" s="323"/>
      <c r="AK20" s="86">
        <f t="shared" si="0"/>
        <v>0</v>
      </c>
      <c r="AL20" s="86">
        <f t="shared" si="1"/>
        <v>0</v>
      </c>
      <c r="AM20" s="86">
        <f t="shared" si="2"/>
        <v>0</v>
      </c>
      <c r="AN20" s="86">
        <f t="shared" si="7"/>
        <v>0</v>
      </c>
      <c r="AO20" s="86">
        <f t="shared" si="3"/>
        <v>0</v>
      </c>
      <c r="AP20" s="86">
        <f t="shared" si="4"/>
        <v>0</v>
      </c>
      <c r="AQ20" s="86">
        <f t="shared" si="5"/>
        <v>0</v>
      </c>
      <c r="AR20" s="86">
        <f t="shared" si="8"/>
        <v>0</v>
      </c>
      <c r="AS20" s="86">
        <f t="shared" si="9"/>
        <v>0</v>
      </c>
      <c r="AT20" s="86">
        <f t="shared" si="10"/>
        <v>0</v>
      </c>
      <c r="AU20" s="86"/>
    </row>
    <row r="21" spans="1:47" ht="18" x14ac:dyDescent="0.25">
      <c r="A21" s="14"/>
      <c r="B21" s="14"/>
      <c r="C21" s="14"/>
      <c r="D21" s="14"/>
      <c r="E21" s="15">
        <f t="shared" ref="E21:AI21" si="14">COUNTIF(E$5:E$20,"P")</f>
        <v>2</v>
      </c>
      <c r="F21" s="15">
        <f t="shared" si="14"/>
        <v>11</v>
      </c>
      <c r="G21" s="15">
        <f t="shared" si="14"/>
        <v>10</v>
      </c>
      <c r="H21" s="15">
        <f t="shared" si="14"/>
        <v>4</v>
      </c>
      <c r="I21" s="39">
        <f t="shared" si="14"/>
        <v>2</v>
      </c>
      <c r="J21" s="39">
        <f t="shared" si="14"/>
        <v>11</v>
      </c>
      <c r="K21" s="39">
        <f t="shared" si="14"/>
        <v>11</v>
      </c>
      <c r="L21" s="39">
        <f t="shared" si="14"/>
        <v>10</v>
      </c>
      <c r="M21" s="39">
        <f t="shared" si="14"/>
        <v>10</v>
      </c>
      <c r="N21" s="39">
        <f t="shared" si="14"/>
        <v>11</v>
      </c>
      <c r="O21" s="39">
        <f t="shared" si="14"/>
        <v>3</v>
      </c>
      <c r="P21" s="39">
        <f t="shared" si="14"/>
        <v>2</v>
      </c>
      <c r="Q21" s="39">
        <f t="shared" si="14"/>
        <v>10</v>
      </c>
      <c r="R21" s="39">
        <f t="shared" si="14"/>
        <v>11</v>
      </c>
      <c r="S21" s="39">
        <f t="shared" si="14"/>
        <v>10</v>
      </c>
      <c r="T21" s="39">
        <f t="shared" si="14"/>
        <v>11</v>
      </c>
      <c r="U21" s="39">
        <f t="shared" si="14"/>
        <v>10</v>
      </c>
      <c r="V21" s="39">
        <f t="shared" si="14"/>
        <v>4</v>
      </c>
      <c r="W21" s="39">
        <f t="shared" si="14"/>
        <v>2</v>
      </c>
      <c r="X21" s="39">
        <f t="shared" si="14"/>
        <v>11</v>
      </c>
      <c r="Y21" s="39">
        <f t="shared" si="14"/>
        <v>10</v>
      </c>
      <c r="Z21" s="39">
        <f t="shared" si="14"/>
        <v>11</v>
      </c>
      <c r="AA21" s="39">
        <f t="shared" si="14"/>
        <v>11</v>
      </c>
      <c r="AB21" s="39">
        <f t="shared" si="14"/>
        <v>12</v>
      </c>
      <c r="AC21" s="39">
        <f t="shared" si="14"/>
        <v>4</v>
      </c>
      <c r="AD21" s="39">
        <f t="shared" si="14"/>
        <v>2</v>
      </c>
      <c r="AE21" s="39">
        <f t="shared" si="14"/>
        <v>11</v>
      </c>
      <c r="AF21" s="15">
        <f t="shared" si="14"/>
        <v>11</v>
      </c>
      <c r="AG21" s="15">
        <f t="shared" si="14"/>
        <v>10</v>
      </c>
      <c r="AH21" s="15"/>
      <c r="AI21" s="15">
        <f t="shared" si="14"/>
        <v>11</v>
      </c>
      <c r="AJ21" s="87" t="s">
        <v>5</v>
      </c>
      <c r="AK21" s="61"/>
      <c r="AL21" s="61"/>
      <c r="AM21" s="61"/>
      <c r="AN21" s="61"/>
      <c r="AO21" s="61"/>
      <c r="AP21" s="62"/>
      <c r="AQ21" s="61"/>
      <c r="AR21" s="96"/>
      <c r="AS21" s="61"/>
      <c r="AT21" s="61"/>
      <c r="AU21" s="61"/>
    </row>
    <row r="22" spans="1:47" ht="18" x14ac:dyDescent="0.25">
      <c r="A22" s="14"/>
      <c r="B22" s="14"/>
      <c r="C22" s="14"/>
      <c r="D22" s="14"/>
      <c r="E22" s="16">
        <f t="shared" ref="E22:AI22" si="15">COUNTIF(E$5:E$20,"S")</f>
        <v>2</v>
      </c>
      <c r="F22" s="16">
        <f t="shared" si="15"/>
        <v>2</v>
      </c>
      <c r="G22" s="16">
        <f t="shared" si="15"/>
        <v>2</v>
      </c>
      <c r="H22" s="16">
        <f t="shared" si="15"/>
        <v>2</v>
      </c>
      <c r="I22" s="40">
        <f t="shared" si="15"/>
        <v>2</v>
      </c>
      <c r="J22" s="40">
        <f t="shared" si="15"/>
        <v>2</v>
      </c>
      <c r="K22" s="40">
        <f t="shared" si="15"/>
        <v>2</v>
      </c>
      <c r="L22" s="40">
        <f t="shared" si="15"/>
        <v>2</v>
      </c>
      <c r="M22" s="40">
        <f t="shared" si="15"/>
        <v>2</v>
      </c>
      <c r="N22" s="40">
        <f t="shared" si="15"/>
        <v>2</v>
      </c>
      <c r="O22" s="40">
        <f t="shared" si="15"/>
        <v>2</v>
      </c>
      <c r="P22" s="40">
        <f t="shared" si="15"/>
        <v>2</v>
      </c>
      <c r="Q22" s="40">
        <f t="shared" si="15"/>
        <v>2</v>
      </c>
      <c r="R22" s="40">
        <f t="shared" si="15"/>
        <v>2</v>
      </c>
      <c r="S22" s="40">
        <f t="shared" si="15"/>
        <v>2</v>
      </c>
      <c r="T22" s="40">
        <f t="shared" si="15"/>
        <v>2</v>
      </c>
      <c r="U22" s="40">
        <f t="shared" si="15"/>
        <v>2</v>
      </c>
      <c r="V22" s="40">
        <f t="shared" si="15"/>
        <v>2</v>
      </c>
      <c r="W22" s="40">
        <f t="shared" si="15"/>
        <v>2</v>
      </c>
      <c r="X22" s="40">
        <f t="shared" si="15"/>
        <v>2</v>
      </c>
      <c r="Y22" s="40">
        <f t="shared" si="15"/>
        <v>2</v>
      </c>
      <c r="Z22" s="40">
        <f t="shared" si="15"/>
        <v>2</v>
      </c>
      <c r="AA22" s="40">
        <f t="shared" si="15"/>
        <v>2</v>
      </c>
      <c r="AB22" s="40">
        <f t="shared" si="15"/>
        <v>2</v>
      </c>
      <c r="AC22" s="40">
        <f t="shared" si="15"/>
        <v>2</v>
      </c>
      <c r="AD22" s="40">
        <f t="shared" si="15"/>
        <v>2</v>
      </c>
      <c r="AE22" s="40">
        <f t="shared" si="15"/>
        <v>2</v>
      </c>
      <c r="AF22" s="16">
        <f t="shared" si="15"/>
        <v>2</v>
      </c>
      <c r="AG22" s="16">
        <f t="shared" si="15"/>
        <v>2</v>
      </c>
      <c r="AH22" s="16"/>
      <c r="AI22" s="16">
        <f t="shared" si="15"/>
        <v>2</v>
      </c>
      <c r="AJ22" s="88" t="s">
        <v>6</v>
      </c>
      <c r="AK22" s="61"/>
      <c r="AL22" s="61"/>
      <c r="AM22" s="61"/>
      <c r="AN22" s="61"/>
      <c r="AO22" s="61"/>
      <c r="AP22" s="62"/>
      <c r="AQ22" s="61"/>
      <c r="AR22" s="61"/>
      <c r="AS22" s="61"/>
      <c r="AT22" s="61"/>
      <c r="AU22" s="61"/>
    </row>
    <row r="23" spans="1:47" ht="18" x14ac:dyDescent="0.25">
      <c r="A23" s="14"/>
      <c r="B23" s="14"/>
      <c r="C23" s="14"/>
      <c r="D23" s="14"/>
      <c r="E23" s="15">
        <f t="shared" ref="E23:AI23" si="16">COUNTIF(E$5:E$20,"L")</f>
        <v>11</v>
      </c>
      <c r="F23" s="15">
        <f t="shared" si="16"/>
        <v>2</v>
      </c>
      <c r="G23" s="15">
        <f t="shared" si="16"/>
        <v>3</v>
      </c>
      <c r="H23" s="15">
        <f t="shared" si="16"/>
        <v>9</v>
      </c>
      <c r="I23" s="39">
        <f t="shared" si="16"/>
        <v>11</v>
      </c>
      <c r="J23" s="39">
        <f t="shared" si="16"/>
        <v>2</v>
      </c>
      <c r="K23" s="39">
        <f t="shared" si="16"/>
        <v>2</v>
      </c>
      <c r="L23" s="39">
        <f t="shared" si="16"/>
        <v>3</v>
      </c>
      <c r="M23" s="39">
        <f t="shared" si="16"/>
        <v>3</v>
      </c>
      <c r="N23" s="39">
        <f t="shared" si="16"/>
        <v>2</v>
      </c>
      <c r="O23" s="39">
        <f t="shared" si="16"/>
        <v>10</v>
      </c>
      <c r="P23" s="39">
        <f t="shared" si="16"/>
        <v>11</v>
      </c>
      <c r="Q23" s="39">
        <f t="shared" si="16"/>
        <v>3</v>
      </c>
      <c r="R23" s="39">
        <f t="shared" si="16"/>
        <v>2</v>
      </c>
      <c r="S23" s="39">
        <f t="shared" si="16"/>
        <v>3</v>
      </c>
      <c r="T23" s="39">
        <f t="shared" si="16"/>
        <v>2</v>
      </c>
      <c r="U23" s="39">
        <f t="shared" si="16"/>
        <v>3</v>
      </c>
      <c r="V23" s="39">
        <f t="shared" si="16"/>
        <v>9</v>
      </c>
      <c r="W23" s="39">
        <f t="shared" si="16"/>
        <v>11</v>
      </c>
      <c r="X23" s="39">
        <f t="shared" si="16"/>
        <v>2</v>
      </c>
      <c r="Y23" s="39">
        <f t="shared" si="16"/>
        <v>3</v>
      </c>
      <c r="Z23" s="39">
        <f t="shared" si="16"/>
        <v>2</v>
      </c>
      <c r="AA23" s="39">
        <f t="shared" si="16"/>
        <v>2</v>
      </c>
      <c r="AB23" s="39">
        <f t="shared" si="16"/>
        <v>1</v>
      </c>
      <c r="AC23" s="39">
        <f t="shared" si="16"/>
        <v>9</v>
      </c>
      <c r="AD23" s="39">
        <f t="shared" si="16"/>
        <v>11</v>
      </c>
      <c r="AE23" s="39">
        <f t="shared" si="16"/>
        <v>2</v>
      </c>
      <c r="AF23" s="15">
        <f t="shared" si="16"/>
        <v>2</v>
      </c>
      <c r="AG23" s="15">
        <f t="shared" si="16"/>
        <v>3</v>
      </c>
      <c r="AH23" s="15"/>
      <c r="AI23" s="15">
        <f t="shared" si="16"/>
        <v>2</v>
      </c>
      <c r="AJ23" s="89" t="s">
        <v>7</v>
      </c>
      <c r="AK23" s="61"/>
      <c r="AL23" s="61"/>
      <c r="AM23" s="61"/>
      <c r="AN23" s="61"/>
      <c r="AO23" s="61"/>
      <c r="AP23" s="62"/>
      <c r="AQ23" s="61"/>
      <c r="AR23" s="61"/>
      <c r="AS23" s="61"/>
      <c r="AT23" s="61"/>
      <c r="AU23" s="61"/>
    </row>
    <row r="24" spans="1:47" ht="15.75" x14ac:dyDescent="0.2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54"/>
      <c r="AB24" s="55"/>
      <c r="AC24" s="49"/>
      <c r="AD24" s="49"/>
      <c r="AE24" s="49"/>
      <c r="AF24" s="49"/>
      <c r="AG24" s="49"/>
      <c r="AH24" s="49"/>
      <c r="AI24" s="49"/>
      <c r="AJ24" s="4"/>
      <c r="AK24" s="61"/>
      <c r="AL24" s="61"/>
      <c r="AM24" s="61"/>
      <c r="AN24" s="61"/>
      <c r="AO24" s="61"/>
      <c r="AP24" s="62"/>
      <c r="AQ24" s="61"/>
      <c r="AR24" s="61"/>
      <c r="AS24" s="61"/>
      <c r="AT24" s="61"/>
      <c r="AU24" s="61"/>
    </row>
    <row r="25" spans="1:47" ht="18.75" x14ac:dyDescent="0.25">
      <c r="A25" s="18"/>
      <c r="B25" s="18"/>
      <c r="C25" s="18"/>
      <c r="D25" s="19" t="s">
        <v>24</v>
      </c>
      <c r="E25" s="20"/>
      <c r="F25" s="20"/>
      <c r="G25" s="18"/>
      <c r="H25" s="18"/>
      <c r="I25" s="18"/>
      <c r="J25" s="18"/>
      <c r="K25" s="41"/>
      <c r="L25" s="18"/>
      <c r="M25" s="18"/>
      <c r="N25" s="18"/>
      <c r="O25" s="18"/>
      <c r="P25" s="18"/>
      <c r="Q25" s="18"/>
      <c r="R25" s="49"/>
      <c r="S25" s="49"/>
      <c r="T25" s="49"/>
      <c r="U25" s="22"/>
      <c r="V25" s="18"/>
      <c r="W25" s="49"/>
      <c r="X25" s="49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4"/>
      <c r="AK25" s="61"/>
      <c r="AL25" s="61"/>
      <c r="AM25" s="61"/>
      <c r="AN25" s="61"/>
      <c r="AO25" s="61"/>
      <c r="AP25" s="62"/>
      <c r="AQ25" s="61"/>
      <c r="AR25" s="61"/>
      <c r="AS25" s="61"/>
      <c r="AT25" s="61"/>
      <c r="AU25" s="61"/>
    </row>
    <row r="26" spans="1:47" ht="18.75" x14ac:dyDescent="0.25">
      <c r="A26" s="18"/>
      <c r="B26" s="18"/>
      <c r="C26" s="18"/>
      <c r="D26" s="21" t="s">
        <v>25</v>
      </c>
      <c r="E26" s="22"/>
      <c r="F26" s="22"/>
      <c r="G26" s="22"/>
      <c r="H26" s="22"/>
      <c r="I26" s="22"/>
      <c r="J26" s="22"/>
      <c r="K26" s="42"/>
      <c r="L26" s="22"/>
      <c r="M26" s="22"/>
      <c r="N26" s="22"/>
      <c r="O26" s="22"/>
      <c r="P26" s="22"/>
      <c r="Q26" s="22"/>
      <c r="R26" s="49"/>
      <c r="S26" s="49"/>
      <c r="T26" s="49"/>
      <c r="U26" s="22"/>
      <c r="V26" s="22"/>
      <c r="W26" s="49"/>
      <c r="X26" s="49"/>
      <c r="Y26" s="22"/>
      <c r="Z26" s="56"/>
      <c r="AA26" s="22"/>
      <c r="AB26" s="22"/>
      <c r="AC26" s="22"/>
      <c r="AD26" s="22"/>
      <c r="AE26" s="22"/>
      <c r="AF26" s="49"/>
      <c r="AG26" s="49"/>
      <c r="AH26" s="49"/>
      <c r="AI26" s="100"/>
      <c r="AJ26" s="4"/>
      <c r="AK26" s="61"/>
      <c r="AL26" s="61"/>
      <c r="AM26" s="61"/>
      <c r="AN26" s="61"/>
      <c r="AO26" s="61"/>
      <c r="AP26" s="62"/>
      <c r="AQ26" s="61"/>
      <c r="AR26" s="61"/>
      <c r="AS26" s="61"/>
      <c r="AT26" s="61"/>
      <c r="AU26" s="61"/>
    </row>
    <row r="27" spans="1:47" ht="15.75" x14ac:dyDescent="0.25">
      <c r="A27" s="18"/>
      <c r="B27" s="18"/>
      <c r="C27" s="18"/>
      <c r="D27" s="23" t="s">
        <v>26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4"/>
      <c r="S27" s="4"/>
      <c r="T27" s="4"/>
      <c r="U27" s="22"/>
      <c r="V27" s="22"/>
      <c r="W27" s="4"/>
      <c r="X27" s="4"/>
      <c r="Y27" s="57"/>
      <c r="Z27" s="58"/>
      <c r="AA27" s="57"/>
      <c r="AB27" s="57"/>
      <c r="AC27" s="57"/>
      <c r="AD27" s="57"/>
      <c r="AE27" s="4"/>
      <c r="AF27" s="4"/>
      <c r="AG27" s="4"/>
      <c r="AH27" s="4"/>
      <c r="AI27" s="100"/>
      <c r="AJ27" s="4"/>
      <c r="AK27" s="61"/>
      <c r="AL27" s="61"/>
      <c r="AM27" s="61"/>
      <c r="AN27" s="61"/>
      <c r="AO27" s="61"/>
      <c r="AP27" s="62"/>
      <c r="AQ27" s="61"/>
      <c r="AR27" s="61"/>
      <c r="AS27" s="61"/>
      <c r="AT27" s="61"/>
      <c r="AU27" s="61"/>
    </row>
    <row r="28" spans="1:47" ht="15.75" x14ac:dyDescent="0.25">
      <c r="A28" s="18"/>
      <c r="B28" s="18"/>
      <c r="C28" s="18"/>
      <c r="D28" s="24" t="s">
        <v>27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4"/>
      <c r="S28" s="4"/>
      <c r="T28" s="4"/>
      <c r="U28" s="22"/>
      <c r="V28" s="22"/>
      <c r="W28" s="4"/>
      <c r="X28" s="4"/>
      <c r="Y28" s="59"/>
      <c r="Z28" s="59"/>
      <c r="AA28" s="4"/>
      <c r="AB28" s="4"/>
      <c r="AC28" s="4"/>
      <c r="AD28" s="4"/>
      <c r="AE28" s="4"/>
      <c r="AF28" s="4"/>
      <c r="AG28" s="4"/>
      <c r="AH28" s="4"/>
      <c r="AI28" s="100"/>
      <c r="AJ28" s="4"/>
      <c r="AK28" s="61"/>
      <c r="AL28" s="61"/>
      <c r="AM28" s="61"/>
      <c r="AN28" s="61"/>
      <c r="AO28" s="61"/>
      <c r="AP28" s="62"/>
      <c r="AQ28" s="61"/>
      <c r="AR28" s="61"/>
      <c r="AS28" s="61"/>
      <c r="AT28" s="61"/>
      <c r="AU28" s="61"/>
    </row>
    <row r="29" spans="1:47" ht="15.75" x14ac:dyDescent="0.25">
      <c r="A29" s="18"/>
      <c r="B29" s="18"/>
      <c r="C29" s="18"/>
      <c r="D29" s="24" t="s">
        <v>28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4"/>
      <c r="S29" s="4"/>
      <c r="T29" s="4"/>
      <c r="U29" s="22"/>
      <c r="V29" s="22"/>
      <c r="W29" s="4"/>
      <c r="X29" s="4"/>
      <c r="Y29" s="59"/>
      <c r="Z29" s="59"/>
      <c r="AA29" s="4"/>
      <c r="AB29" s="4"/>
      <c r="AC29" s="4"/>
      <c r="AD29" s="4"/>
      <c r="AE29" s="4"/>
      <c r="AF29" s="4"/>
      <c r="AG29" s="4"/>
      <c r="AH29" s="4"/>
      <c r="AI29" s="100"/>
      <c r="AJ29" s="4"/>
      <c r="AK29" s="61"/>
      <c r="AL29" s="61"/>
      <c r="AM29" s="61"/>
      <c r="AN29" s="61"/>
      <c r="AO29" s="61"/>
      <c r="AP29" s="62"/>
      <c r="AQ29" s="61"/>
      <c r="AR29" s="61"/>
      <c r="AS29" s="61"/>
      <c r="AT29" s="61"/>
      <c r="AU29" s="61"/>
    </row>
    <row r="30" spans="1:47" ht="15.75" x14ac:dyDescent="0.25">
      <c r="A30" s="18"/>
      <c r="B30" s="18"/>
      <c r="C30" s="18"/>
      <c r="D30" s="25" t="s">
        <v>29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4"/>
      <c r="S30" s="4"/>
      <c r="T30" s="4"/>
      <c r="U30" s="22"/>
      <c r="V30" s="22"/>
      <c r="W30" s="4"/>
      <c r="X30" s="4"/>
      <c r="Y30" s="59"/>
      <c r="Z30" s="59"/>
      <c r="AA30" s="4"/>
      <c r="AB30" s="4"/>
      <c r="AC30" s="4"/>
      <c r="AD30" s="4"/>
      <c r="AE30" s="4"/>
      <c r="AF30" s="4"/>
      <c r="AG30" s="4"/>
      <c r="AH30" s="4"/>
      <c r="AI30" s="100"/>
      <c r="AJ30" s="4"/>
      <c r="AK30" s="61"/>
      <c r="AL30" s="61"/>
      <c r="AM30" s="61"/>
      <c r="AN30" s="61"/>
      <c r="AO30" s="61"/>
      <c r="AP30" s="62"/>
      <c r="AQ30" s="61"/>
      <c r="AR30" s="61"/>
      <c r="AS30" s="61"/>
      <c r="AT30" s="61"/>
      <c r="AU30" s="61"/>
    </row>
    <row r="31" spans="1:47" ht="15.75" x14ac:dyDescent="0.25">
      <c r="A31" s="18"/>
      <c r="B31" s="18"/>
      <c r="C31" s="18"/>
      <c r="D31" s="25" t="s">
        <v>30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4"/>
      <c r="S31" s="4"/>
      <c r="T31" s="4"/>
      <c r="U31" s="22"/>
      <c r="V31" s="22"/>
      <c r="W31" s="4"/>
      <c r="X31" s="4"/>
      <c r="Y31" s="59"/>
      <c r="Z31" s="59"/>
      <c r="AA31" s="4"/>
      <c r="AB31" s="4"/>
      <c r="AC31" s="4"/>
      <c r="AD31" s="4"/>
      <c r="AE31" s="4"/>
      <c r="AF31" s="4"/>
      <c r="AG31" s="4"/>
      <c r="AH31" s="4"/>
      <c r="AI31" s="100"/>
      <c r="AJ31" s="4"/>
      <c r="AK31" s="61"/>
      <c r="AL31" s="61"/>
      <c r="AM31" s="61"/>
      <c r="AN31" s="61"/>
      <c r="AO31" s="61"/>
      <c r="AP31" s="62"/>
      <c r="AQ31" s="61"/>
      <c r="AR31" s="61"/>
      <c r="AS31" s="61"/>
      <c r="AT31" s="61"/>
      <c r="AU31" s="61"/>
    </row>
    <row r="32" spans="1:47" ht="15.75" x14ac:dyDescent="0.25">
      <c r="A32" s="18"/>
      <c r="B32" s="18"/>
      <c r="C32" s="18"/>
      <c r="D32" s="25" t="s">
        <v>31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4"/>
      <c r="S32" s="4"/>
      <c r="T32" s="4"/>
      <c r="U32" s="22"/>
      <c r="V32" s="22"/>
      <c r="W32" s="4"/>
      <c r="X32" s="4"/>
      <c r="Y32" s="59"/>
      <c r="Z32" s="59"/>
      <c r="AA32" s="4"/>
      <c r="AB32" s="4"/>
      <c r="AC32" s="4"/>
      <c r="AD32" s="4"/>
      <c r="AE32" s="4"/>
      <c r="AF32" s="4"/>
      <c r="AG32" s="4"/>
      <c r="AH32" s="4"/>
      <c r="AI32" s="100"/>
      <c r="AJ32" s="4"/>
      <c r="AK32" s="61"/>
      <c r="AL32" s="61"/>
      <c r="AM32" s="61"/>
      <c r="AN32" s="61"/>
      <c r="AO32" s="61"/>
      <c r="AP32" s="62"/>
      <c r="AQ32" s="61"/>
      <c r="AR32" s="61"/>
      <c r="AS32" s="61"/>
      <c r="AT32" s="61"/>
      <c r="AU32" s="61"/>
    </row>
    <row r="33" spans="1:47" ht="15.75" x14ac:dyDescent="0.25">
      <c r="A33" s="18"/>
      <c r="B33" s="18"/>
      <c r="C33" s="18"/>
      <c r="D33" s="25" t="s">
        <v>32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4"/>
      <c r="S33" s="4"/>
      <c r="T33" s="4"/>
      <c r="U33" s="22"/>
      <c r="V33" s="22"/>
      <c r="W33" s="4"/>
      <c r="X33" s="4"/>
      <c r="Y33" s="59"/>
      <c r="Z33" s="59"/>
      <c r="AA33" s="4"/>
      <c r="AB33" s="4"/>
      <c r="AC33" s="4"/>
      <c r="AD33" s="4"/>
      <c r="AE33" s="4"/>
      <c r="AF33" s="4"/>
      <c r="AG33" s="4"/>
      <c r="AH33" s="4"/>
      <c r="AI33" s="100"/>
      <c r="AJ33" s="4"/>
      <c r="AK33" s="61"/>
      <c r="AL33" s="61"/>
      <c r="AM33" s="61"/>
      <c r="AN33" s="61"/>
      <c r="AO33" s="61"/>
      <c r="AP33" s="62"/>
      <c r="AQ33" s="61"/>
      <c r="AR33" s="61"/>
      <c r="AS33" s="61"/>
      <c r="AT33" s="61"/>
      <c r="AU33" s="61"/>
    </row>
    <row r="34" spans="1:47" ht="15.75" x14ac:dyDescent="0.25">
      <c r="A34" s="18"/>
      <c r="B34" s="18"/>
      <c r="C34" s="18"/>
      <c r="D34" s="25" t="s">
        <v>33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4"/>
      <c r="S34" s="4"/>
      <c r="T34" s="4"/>
      <c r="U34" s="22"/>
      <c r="V34" s="22"/>
      <c r="W34" s="4"/>
      <c r="X34" s="4"/>
      <c r="Y34" s="59"/>
      <c r="Z34" s="59"/>
      <c r="AA34" s="4"/>
      <c r="AB34" s="4"/>
      <c r="AC34" s="4"/>
      <c r="AD34" s="4"/>
      <c r="AE34" s="4"/>
      <c r="AF34" s="4"/>
      <c r="AG34" s="4"/>
      <c r="AH34" s="4"/>
      <c r="AI34" s="100"/>
      <c r="AJ34" s="4"/>
      <c r="AK34" s="61"/>
      <c r="AL34" s="61"/>
      <c r="AM34" s="61"/>
      <c r="AN34" s="61"/>
      <c r="AO34" s="61"/>
      <c r="AP34" s="62"/>
      <c r="AQ34" s="61"/>
      <c r="AR34" s="61"/>
      <c r="AS34" s="61"/>
      <c r="AT34" s="61"/>
      <c r="AU34" s="61"/>
    </row>
    <row r="35" spans="1:47" ht="19.5" x14ac:dyDescent="0.25">
      <c r="A35" s="18"/>
      <c r="B35" s="18"/>
      <c r="C35" s="18"/>
      <c r="D35" s="26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4"/>
      <c r="S35" s="4"/>
      <c r="T35" s="4"/>
      <c r="U35" s="22"/>
      <c r="V35" s="18"/>
      <c r="W35" s="4"/>
      <c r="X35" s="4"/>
      <c r="Y35" s="59"/>
      <c r="Z35" s="59"/>
      <c r="AA35" s="4"/>
      <c r="AB35" s="4"/>
      <c r="AC35" s="4"/>
      <c r="AD35" s="4"/>
      <c r="AE35" s="4"/>
      <c r="AF35" s="4"/>
      <c r="AG35" s="4"/>
      <c r="AH35" s="4"/>
      <c r="AI35" s="100"/>
      <c r="AJ35" s="4"/>
      <c r="AK35" s="61"/>
      <c r="AL35" s="61"/>
      <c r="AM35" s="61"/>
      <c r="AN35" s="61"/>
      <c r="AO35" s="61"/>
      <c r="AP35" s="62"/>
      <c r="AQ35" s="61"/>
      <c r="AR35" s="61"/>
      <c r="AS35" s="61"/>
      <c r="AT35" s="61"/>
      <c r="AU35" s="61"/>
    </row>
    <row r="36" spans="1:47" ht="15.75" x14ac:dyDescent="0.25">
      <c r="A36" s="27"/>
      <c r="B36" s="27"/>
      <c r="C36" s="27"/>
      <c r="D36" s="28" t="s">
        <v>34</v>
      </c>
      <c r="E36" s="27"/>
      <c r="F36" s="27"/>
      <c r="G36" s="27"/>
      <c r="H36" s="27"/>
      <c r="I36" s="27"/>
      <c r="J36" s="27"/>
      <c r="K36" s="27"/>
      <c r="L36" s="27"/>
      <c r="M36" s="27"/>
      <c r="N36" s="43"/>
      <c r="O36" s="44"/>
      <c r="P36" s="45"/>
      <c r="Q36" s="50"/>
      <c r="R36" s="50"/>
      <c r="S36" s="50"/>
      <c r="T36" s="50"/>
      <c r="U36" s="50"/>
      <c r="V36" s="46"/>
      <c r="W36" s="29"/>
      <c r="X36" s="29" t="s">
        <v>97</v>
      </c>
      <c r="Y36" s="32"/>
      <c r="Z36" s="32"/>
      <c r="AA36" s="32"/>
      <c r="AB36" s="46"/>
      <c r="AC36" s="46"/>
      <c r="AD36" s="46"/>
      <c r="AE36" s="46"/>
      <c r="AF36" s="46"/>
      <c r="AG36" s="46"/>
      <c r="AH36" s="46"/>
      <c r="AI36" s="100"/>
      <c r="AJ36" s="46"/>
      <c r="AK36" s="61"/>
      <c r="AL36" s="61"/>
      <c r="AM36" s="61"/>
      <c r="AN36" s="61"/>
      <c r="AO36" s="61"/>
      <c r="AP36" s="62"/>
      <c r="AQ36" s="61"/>
      <c r="AR36" s="61"/>
      <c r="AS36" s="61"/>
      <c r="AT36" s="61"/>
      <c r="AU36" s="61"/>
    </row>
    <row r="37" spans="1:47" ht="18.75" x14ac:dyDescent="0.25">
      <c r="A37" s="29"/>
      <c r="B37" s="29"/>
      <c r="C37" s="29"/>
      <c r="D37" s="30" t="s">
        <v>36</v>
      </c>
      <c r="E37" s="31"/>
      <c r="F37" s="31"/>
      <c r="G37" s="32"/>
      <c r="H37" s="29"/>
      <c r="I37" s="46"/>
      <c r="J37" s="29"/>
      <c r="K37" s="32"/>
      <c r="L37" s="32"/>
      <c r="M37" s="31"/>
      <c r="N37" s="43"/>
      <c r="O37" s="44"/>
      <c r="P37" s="47"/>
      <c r="Q37" s="32"/>
      <c r="R37" s="46"/>
      <c r="S37" s="46"/>
      <c r="T37" s="46"/>
      <c r="U37" s="46"/>
      <c r="V37" s="46"/>
      <c r="W37" s="46"/>
      <c r="X37" s="31" t="s">
        <v>37</v>
      </c>
      <c r="Y37" s="32"/>
      <c r="Z37" s="32"/>
      <c r="AA37" s="32"/>
      <c r="AB37" s="46"/>
      <c r="AC37" s="46"/>
      <c r="AD37" s="46"/>
      <c r="AE37" s="46"/>
      <c r="AF37" s="46"/>
      <c r="AG37" s="46"/>
      <c r="AH37" s="46"/>
      <c r="AI37" s="4"/>
      <c r="AJ37" s="46"/>
      <c r="AK37" s="61"/>
      <c r="AL37" s="61"/>
      <c r="AM37" s="61"/>
      <c r="AN37" s="61"/>
      <c r="AO37" s="61"/>
      <c r="AP37" s="62"/>
      <c r="AQ37" s="61"/>
      <c r="AR37" s="61"/>
      <c r="AS37" s="61"/>
      <c r="AT37" s="61"/>
      <c r="AU37" s="61"/>
    </row>
    <row r="38" spans="1:47" ht="15.75" x14ac:dyDescent="0.25">
      <c r="A38" s="27"/>
      <c r="B38" s="27"/>
      <c r="C38" s="27"/>
      <c r="D38" s="27"/>
      <c r="E38" s="31"/>
      <c r="F38" s="31"/>
      <c r="G38" s="29"/>
      <c r="H38" s="29"/>
      <c r="I38" s="46"/>
      <c r="J38" s="29"/>
      <c r="K38" s="32"/>
      <c r="L38" s="32"/>
      <c r="M38" s="31"/>
      <c r="N38" s="43"/>
      <c r="O38" s="44"/>
      <c r="P38" s="47"/>
      <c r="Q38" s="31"/>
      <c r="R38" s="51"/>
      <c r="S38" s="51"/>
      <c r="T38" s="51"/>
      <c r="U38" s="46"/>
      <c r="V38" s="46"/>
      <c r="W38" s="46"/>
      <c r="X38" s="31"/>
      <c r="Y38" s="32"/>
      <c r="Z38" s="32"/>
      <c r="AA38" s="32"/>
      <c r="AB38" s="46"/>
      <c r="AC38" s="46"/>
      <c r="AD38" s="46"/>
      <c r="AE38" s="46"/>
      <c r="AF38" s="46"/>
      <c r="AG38" s="46"/>
      <c r="AH38" s="46"/>
      <c r="AI38" s="46"/>
      <c r="AJ38" s="46"/>
      <c r="AK38" s="61"/>
      <c r="AL38" s="61"/>
      <c r="AM38" s="61"/>
      <c r="AN38" s="61"/>
      <c r="AO38" s="61"/>
      <c r="AP38" s="62"/>
      <c r="AQ38" s="61"/>
      <c r="AR38" s="61"/>
      <c r="AS38" s="61"/>
      <c r="AT38" s="61"/>
      <c r="AU38" s="61"/>
    </row>
    <row r="39" spans="1:47" ht="15.75" x14ac:dyDescent="0.25">
      <c r="A39" s="33"/>
      <c r="B39" s="33"/>
      <c r="C39" s="33"/>
      <c r="D39" s="33"/>
      <c r="E39" s="31"/>
      <c r="F39" s="31"/>
      <c r="G39" s="29"/>
      <c r="H39" s="29"/>
      <c r="I39" s="46"/>
      <c r="J39" s="29"/>
      <c r="K39" s="32"/>
      <c r="L39" s="32"/>
      <c r="M39" s="31"/>
      <c r="N39" s="43"/>
      <c r="O39" s="44"/>
      <c r="P39" s="47"/>
      <c r="Q39" s="31"/>
      <c r="R39" s="51"/>
      <c r="S39" s="51"/>
      <c r="T39" s="51"/>
      <c r="U39" s="46"/>
      <c r="V39" s="46"/>
      <c r="W39" s="46"/>
      <c r="X39" s="29"/>
      <c r="Y39" s="32"/>
      <c r="Z39" s="32"/>
      <c r="AA39" s="32"/>
      <c r="AB39" s="46"/>
      <c r="AC39" s="46"/>
      <c r="AD39" s="46"/>
      <c r="AE39" s="46"/>
      <c r="AF39" s="46"/>
      <c r="AG39" s="46"/>
      <c r="AH39" s="46"/>
      <c r="AI39" s="46"/>
      <c r="AJ39" s="46"/>
      <c r="AK39" s="61"/>
      <c r="AL39" s="61"/>
      <c r="AM39" s="61"/>
      <c r="AN39" s="61"/>
      <c r="AO39" s="61"/>
      <c r="AP39" s="62"/>
      <c r="AQ39" s="61"/>
      <c r="AR39" s="61"/>
      <c r="AS39" s="61"/>
      <c r="AT39" s="61"/>
      <c r="AU39" s="61"/>
    </row>
    <row r="40" spans="1:47" ht="15.75" x14ac:dyDescent="0.25">
      <c r="A40" s="34"/>
      <c r="B40" s="34"/>
      <c r="C40" s="34"/>
      <c r="D40" s="34"/>
      <c r="E40" s="31"/>
      <c r="F40" s="31"/>
      <c r="G40" s="31"/>
      <c r="H40" s="29"/>
      <c r="I40" s="46"/>
      <c r="J40" s="29"/>
      <c r="K40" s="32"/>
      <c r="L40" s="32"/>
      <c r="M40" s="32"/>
      <c r="N40" s="29"/>
      <c r="O40" s="46"/>
      <c r="P40" s="46"/>
      <c r="Q40" s="31"/>
      <c r="R40" s="51"/>
      <c r="S40" s="51"/>
      <c r="T40" s="51"/>
      <c r="U40" s="46"/>
      <c r="V40" s="46"/>
      <c r="W40" s="46"/>
      <c r="X40" s="52"/>
      <c r="Y40" s="32"/>
      <c r="Z40" s="32"/>
      <c r="AA40" s="32"/>
      <c r="AB40" s="46"/>
      <c r="AC40" s="46"/>
      <c r="AD40" s="46"/>
      <c r="AE40" s="46"/>
      <c r="AF40" s="46"/>
      <c r="AG40" s="46"/>
      <c r="AH40" s="46"/>
      <c r="AI40" s="46"/>
      <c r="AJ40" s="46"/>
      <c r="AK40" s="61"/>
      <c r="AL40" s="61"/>
      <c r="AM40" s="61"/>
      <c r="AN40" s="61"/>
      <c r="AO40" s="61"/>
      <c r="AP40" s="62"/>
      <c r="AQ40" s="61"/>
      <c r="AR40" s="61"/>
      <c r="AS40" s="61"/>
      <c r="AT40" s="61"/>
      <c r="AU40" s="61"/>
    </row>
    <row r="41" spans="1:47" ht="15.75" x14ac:dyDescent="0.25">
      <c r="A41" s="34"/>
      <c r="B41" s="34"/>
      <c r="C41" s="34"/>
      <c r="D41" s="35" t="s">
        <v>62</v>
      </c>
      <c r="E41" s="32"/>
      <c r="F41" s="32"/>
      <c r="G41" s="29"/>
      <c r="H41" s="34"/>
      <c r="I41" s="46"/>
      <c r="J41" s="34"/>
      <c r="K41" s="32"/>
      <c r="L41" s="32"/>
      <c r="M41" s="32"/>
      <c r="N41" s="29"/>
      <c r="O41" s="46"/>
      <c r="P41" s="46"/>
      <c r="Q41" s="32"/>
      <c r="R41" s="46"/>
      <c r="S41" s="46"/>
      <c r="T41" s="51"/>
      <c r="U41" s="46"/>
      <c r="V41" s="46"/>
      <c r="W41" s="46"/>
      <c r="X41" s="52" t="s">
        <v>47</v>
      </c>
      <c r="Y41" s="32"/>
      <c r="Z41" s="32"/>
      <c r="AA41" s="60"/>
      <c r="AB41" s="46"/>
      <c r="AC41" s="46"/>
      <c r="AD41" s="46"/>
      <c r="AE41" s="46"/>
      <c r="AF41" s="46"/>
      <c r="AG41" s="46"/>
      <c r="AH41" s="46"/>
      <c r="AI41" s="46"/>
      <c r="AJ41" s="46"/>
      <c r="AK41" s="61"/>
      <c r="AL41" s="61"/>
      <c r="AM41" s="61"/>
      <c r="AN41" s="61"/>
      <c r="AO41" s="61"/>
      <c r="AP41" s="62"/>
      <c r="AQ41" s="61"/>
      <c r="AR41" s="61"/>
      <c r="AS41" s="61"/>
      <c r="AT41" s="61"/>
      <c r="AU41" s="61"/>
    </row>
    <row r="42" spans="1:47" ht="15.75" x14ac:dyDescent="0.25">
      <c r="A42" s="31"/>
      <c r="B42" s="31"/>
      <c r="C42" s="31"/>
      <c r="D42" s="36" t="s">
        <v>63</v>
      </c>
      <c r="E42" s="32"/>
      <c r="F42" s="32"/>
      <c r="G42" s="32"/>
      <c r="H42" s="31"/>
      <c r="I42" s="32"/>
      <c r="J42" s="31"/>
      <c r="K42" s="32"/>
      <c r="L42" s="32"/>
      <c r="M42" s="32"/>
      <c r="N42" s="32"/>
      <c r="O42" s="31"/>
      <c r="P42" s="33"/>
      <c r="Q42" s="32"/>
      <c r="R42" s="32"/>
      <c r="S42" s="32"/>
      <c r="T42" s="46"/>
      <c r="U42" s="46"/>
      <c r="V42" s="46"/>
      <c r="W42" s="46"/>
      <c r="X42" s="31" t="s">
        <v>48</v>
      </c>
      <c r="Y42" s="32"/>
      <c r="Z42" s="32"/>
      <c r="AA42" s="32"/>
      <c r="AB42" s="46"/>
      <c r="AC42" s="46"/>
      <c r="AD42" s="46"/>
      <c r="AE42" s="46"/>
      <c r="AF42" s="46"/>
      <c r="AG42" s="46"/>
      <c r="AH42" s="46"/>
      <c r="AI42" s="46"/>
      <c r="AJ42" s="46"/>
      <c r="AK42" s="61"/>
      <c r="AL42" s="61"/>
      <c r="AM42" s="61"/>
      <c r="AN42" s="61"/>
      <c r="AO42" s="61"/>
      <c r="AP42" s="62"/>
      <c r="AQ42" s="61"/>
      <c r="AR42" s="61"/>
      <c r="AS42" s="61"/>
      <c r="AT42" s="61"/>
      <c r="AU42" s="61"/>
    </row>
    <row r="43" spans="1:47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90"/>
      <c r="AK43" s="61"/>
      <c r="AL43" s="61"/>
      <c r="AM43" s="61"/>
      <c r="AN43" s="61"/>
      <c r="AO43" s="61"/>
      <c r="AP43" s="62"/>
      <c r="AQ43" s="61"/>
      <c r="AR43" s="61"/>
      <c r="AS43" s="61"/>
      <c r="AT43" s="61"/>
      <c r="AU43" s="61"/>
    </row>
  </sheetData>
  <mergeCells count="4">
    <mergeCell ref="A1:AJ1"/>
    <mergeCell ref="A2:AJ2"/>
    <mergeCell ref="C20:D20"/>
    <mergeCell ref="E20:AJ20"/>
  </mergeCells>
  <printOptions horizontalCentered="1"/>
  <pageMargins left="0" right="0" top="0.7" bottom="0.63" header="0.31496062992126" footer="0.31496062992126"/>
  <pageSetup paperSize="9" scale="67"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AS43"/>
  <sheetViews>
    <sheetView showGridLines="0" topLeftCell="B1" zoomScale="90" zoomScaleNormal="90" workbookViewId="0">
      <selection activeCell="P23" sqref="P23"/>
    </sheetView>
  </sheetViews>
  <sheetFormatPr defaultColWidth="9" defaultRowHeight="15" x14ac:dyDescent="0.25"/>
  <cols>
    <col min="1" max="1" width="3.7109375" hidden="1" customWidth="1"/>
    <col min="2" max="2" width="6.140625" customWidth="1"/>
    <col min="3" max="3" width="9.7109375" customWidth="1"/>
    <col min="4" max="4" width="32.140625" customWidth="1"/>
    <col min="5" max="33" width="3.5703125" customWidth="1"/>
    <col min="34" max="34" width="12.7109375" style="2" customWidth="1"/>
    <col min="35" max="35" width="3.140625" customWidth="1"/>
    <col min="36" max="37" width="3.28515625" customWidth="1"/>
    <col min="38" max="38" width="7.7109375" customWidth="1"/>
    <col min="39" max="39" width="4.42578125" customWidth="1"/>
    <col min="40" max="40" width="2.28515625" style="3" customWidth="1"/>
    <col min="41" max="41" width="3" customWidth="1"/>
    <col min="42" max="42" width="4.5703125" customWidth="1"/>
    <col min="43" max="43" width="8.85546875" customWidth="1"/>
    <col min="44" max="44" width="8.7109375" customWidth="1"/>
    <col min="45" max="45" width="9.140625" customWidth="1"/>
  </cols>
  <sheetData>
    <row r="1" spans="1:45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61"/>
      <c r="AJ1" s="61"/>
      <c r="AK1" s="61"/>
      <c r="AL1" s="61"/>
      <c r="AM1" s="61"/>
      <c r="AN1" s="62"/>
      <c r="AO1" s="61"/>
      <c r="AP1" s="61"/>
      <c r="AQ1" s="61"/>
      <c r="AR1" s="61"/>
      <c r="AS1" s="61"/>
    </row>
    <row r="2" spans="1:45" ht="20.25" x14ac:dyDescent="0.25">
      <c r="A2" s="318" t="s">
        <v>107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61"/>
      <c r="AJ2" s="61"/>
      <c r="AK2" s="61"/>
      <c r="AL2" s="61"/>
      <c r="AM2" s="61"/>
      <c r="AN2" s="62"/>
      <c r="AO2" s="61"/>
      <c r="AP2" s="61"/>
      <c r="AQ2" s="61"/>
      <c r="AR2" s="61"/>
      <c r="AS2" s="61"/>
    </row>
    <row r="3" spans="1:45" ht="9.75" customHeight="1" x14ac:dyDescent="0.25">
      <c r="A3" s="4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38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  <c r="AC3" s="4"/>
      <c r="AD3" s="4"/>
      <c r="AE3" s="4"/>
      <c r="AF3" s="4"/>
      <c r="AG3" s="4"/>
      <c r="AH3" s="4"/>
      <c r="AI3" s="63"/>
      <c r="AJ3" s="63"/>
      <c r="AK3" s="63"/>
      <c r="AL3" s="63"/>
      <c r="AM3" s="63"/>
      <c r="AN3" s="64"/>
      <c r="AO3" s="63"/>
      <c r="AP3" s="63"/>
      <c r="AQ3" s="63"/>
      <c r="AR3" s="63"/>
      <c r="AS3" s="63"/>
    </row>
    <row r="4" spans="1:45" ht="15.75" x14ac:dyDescent="0.25">
      <c r="A4" s="6" t="s">
        <v>99</v>
      </c>
      <c r="B4" s="6" t="s">
        <v>100</v>
      </c>
      <c r="C4" s="6" t="s">
        <v>101</v>
      </c>
      <c r="D4" s="6" t="s">
        <v>102</v>
      </c>
      <c r="E4" s="7">
        <v>1</v>
      </c>
      <c r="F4" s="7">
        <v>2</v>
      </c>
      <c r="G4" s="7">
        <v>3</v>
      </c>
      <c r="H4" s="7">
        <v>4</v>
      </c>
      <c r="I4" s="7">
        <v>5</v>
      </c>
      <c r="J4" s="7">
        <v>6</v>
      </c>
      <c r="K4" s="7">
        <v>7</v>
      </c>
      <c r="L4" s="7">
        <v>8</v>
      </c>
      <c r="M4" s="7">
        <v>9</v>
      </c>
      <c r="N4" s="7">
        <v>10</v>
      </c>
      <c r="O4" s="7">
        <v>11</v>
      </c>
      <c r="P4" s="7">
        <v>12</v>
      </c>
      <c r="Q4" s="7">
        <v>13</v>
      </c>
      <c r="R4" s="7">
        <v>14</v>
      </c>
      <c r="S4" s="7">
        <v>15</v>
      </c>
      <c r="T4" s="7">
        <v>16</v>
      </c>
      <c r="U4" s="7">
        <v>17</v>
      </c>
      <c r="V4" s="7">
        <v>18</v>
      </c>
      <c r="W4" s="7">
        <v>19</v>
      </c>
      <c r="X4" s="7">
        <v>20</v>
      </c>
      <c r="Y4" s="7">
        <v>21</v>
      </c>
      <c r="Z4" s="7">
        <v>22</v>
      </c>
      <c r="AA4" s="7">
        <v>23</v>
      </c>
      <c r="AB4" s="7">
        <v>24</v>
      </c>
      <c r="AC4" s="7">
        <v>25</v>
      </c>
      <c r="AD4" s="7">
        <v>26</v>
      </c>
      <c r="AE4" s="7">
        <v>27</v>
      </c>
      <c r="AF4" s="7">
        <v>28</v>
      </c>
      <c r="AG4" s="7">
        <v>29</v>
      </c>
      <c r="AH4" s="65" t="s">
        <v>4</v>
      </c>
      <c r="AI4" s="66" t="s">
        <v>5</v>
      </c>
      <c r="AJ4" s="67" t="s">
        <v>6</v>
      </c>
      <c r="AK4" s="68" t="s">
        <v>7</v>
      </c>
      <c r="AL4" s="69" t="s">
        <v>89</v>
      </c>
      <c r="AM4" s="70" t="s">
        <v>5</v>
      </c>
      <c r="AN4" s="71" t="s">
        <v>16</v>
      </c>
      <c r="AO4" s="91" t="s">
        <v>6</v>
      </c>
      <c r="AP4" s="91" t="s">
        <v>8</v>
      </c>
      <c r="AQ4" s="91" t="s">
        <v>9</v>
      </c>
      <c r="AR4" s="92" t="s">
        <v>10</v>
      </c>
      <c r="AS4" s="93"/>
    </row>
    <row r="5" spans="1:45" ht="19.5" x14ac:dyDescent="0.25">
      <c r="A5" s="8">
        <v>1</v>
      </c>
      <c r="B5" s="8">
        <v>1</v>
      </c>
      <c r="C5" s="8">
        <v>66607</v>
      </c>
      <c r="D5" s="9" t="s">
        <v>103</v>
      </c>
      <c r="E5" s="10" t="s">
        <v>7</v>
      </c>
      <c r="F5" s="10" t="s">
        <v>7</v>
      </c>
      <c r="G5" s="7" t="s">
        <v>16</v>
      </c>
      <c r="H5" s="7" t="s">
        <v>5</v>
      </c>
      <c r="I5" s="11" t="s">
        <v>5</v>
      </c>
      <c r="J5" s="7" t="s">
        <v>5</v>
      </c>
      <c r="K5" s="7" t="s">
        <v>7</v>
      </c>
      <c r="L5" s="10" t="s">
        <v>5</v>
      </c>
      <c r="M5" s="11" t="s">
        <v>5</v>
      </c>
      <c r="N5" s="7" t="s">
        <v>5</v>
      </c>
      <c r="O5" s="7" t="s">
        <v>7</v>
      </c>
      <c r="P5" s="11" t="s">
        <v>5</v>
      </c>
      <c r="Q5" s="7" t="s">
        <v>5</v>
      </c>
      <c r="R5" s="7" t="s">
        <v>5</v>
      </c>
      <c r="S5" s="10" t="s">
        <v>7</v>
      </c>
      <c r="T5" s="10" t="s">
        <v>5</v>
      </c>
      <c r="U5" s="11" t="s">
        <v>5</v>
      </c>
      <c r="V5" s="7" t="s">
        <v>7</v>
      </c>
      <c r="W5" s="7" t="s">
        <v>5</v>
      </c>
      <c r="X5" s="11" t="s">
        <v>5</v>
      </c>
      <c r="Y5" s="7" t="s">
        <v>7</v>
      </c>
      <c r="Z5" s="11" t="s">
        <v>5</v>
      </c>
      <c r="AA5" s="10" t="s">
        <v>7</v>
      </c>
      <c r="AB5" s="7" t="s">
        <v>5</v>
      </c>
      <c r="AC5" s="11" t="s">
        <v>5</v>
      </c>
      <c r="AD5" s="11" t="s">
        <v>5</v>
      </c>
      <c r="AE5" s="7" t="s">
        <v>7</v>
      </c>
      <c r="AF5" s="11" t="s">
        <v>5</v>
      </c>
      <c r="AG5" s="11" t="s">
        <v>5</v>
      </c>
      <c r="AH5" s="72" t="s">
        <v>50</v>
      </c>
      <c r="AI5" s="73">
        <f t="shared" ref="AI5:AI20" si="0">COUNTIF($E5:$AG5,"P")</f>
        <v>19</v>
      </c>
      <c r="AJ5" s="74">
        <f t="shared" ref="AJ5:AJ20" si="1">COUNTIF($E5:$AG5,"S")</f>
        <v>0</v>
      </c>
      <c r="AK5" s="75">
        <f t="shared" ref="AK5:AK20" si="2">COUNTIF($E5:$AG5,"L")</f>
        <v>9</v>
      </c>
      <c r="AL5" s="76">
        <f>AI5+AJ5</f>
        <v>19</v>
      </c>
      <c r="AM5" s="77">
        <f t="shared" ref="AM5:AM20" si="3">AI5*8</f>
        <v>152</v>
      </c>
      <c r="AN5" s="78">
        <f t="shared" ref="AN5:AN20" si="4">COUNTIF(E5:AG5,"C")</f>
        <v>1</v>
      </c>
      <c r="AO5" s="94">
        <f t="shared" ref="AO5:AO20" si="5">AJ5*7</f>
        <v>0</v>
      </c>
      <c r="AP5" s="94">
        <f>AM5+AO5</f>
        <v>152</v>
      </c>
      <c r="AQ5" s="94">
        <f>AP5/28</f>
        <v>5.4285714285714288</v>
      </c>
      <c r="AR5" s="94">
        <f>AP5/28</f>
        <v>5.4285714285714288</v>
      </c>
      <c r="AS5" s="95">
        <f t="shared" ref="AS5:AS15" si="6">12-AK5</f>
        <v>3</v>
      </c>
    </row>
    <row r="6" spans="1:45" ht="19.5" x14ac:dyDescent="0.25">
      <c r="A6" s="8">
        <v>2</v>
      </c>
      <c r="B6" s="8">
        <v>2</v>
      </c>
      <c r="C6" s="8">
        <v>99404</v>
      </c>
      <c r="D6" s="9" t="s">
        <v>13</v>
      </c>
      <c r="E6" s="10" t="s">
        <v>6</v>
      </c>
      <c r="F6" s="10" t="s">
        <v>7</v>
      </c>
      <c r="G6" s="11" t="s">
        <v>5</v>
      </c>
      <c r="H6" s="11" t="s">
        <v>5</v>
      </c>
      <c r="I6" s="7" t="s">
        <v>6</v>
      </c>
      <c r="J6" s="7" t="s">
        <v>7</v>
      </c>
      <c r="K6" s="7" t="s">
        <v>5</v>
      </c>
      <c r="L6" s="10" t="s">
        <v>5</v>
      </c>
      <c r="M6" s="10" t="s">
        <v>6</v>
      </c>
      <c r="N6" s="7" t="s">
        <v>7</v>
      </c>
      <c r="O6" s="7" t="s">
        <v>5</v>
      </c>
      <c r="P6" s="7" t="s">
        <v>5</v>
      </c>
      <c r="Q6" s="7" t="s">
        <v>6</v>
      </c>
      <c r="R6" s="7" t="s">
        <v>6</v>
      </c>
      <c r="S6" s="10" t="s">
        <v>7</v>
      </c>
      <c r="T6" s="10" t="s">
        <v>7</v>
      </c>
      <c r="U6" s="7" t="s">
        <v>6</v>
      </c>
      <c r="V6" s="7" t="s">
        <v>7</v>
      </c>
      <c r="W6" s="11" t="s">
        <v>5</v>
      </c>
      <c r="X6" s="7" t="s">
        <v>5</v>
      </c>
      <c r="Y6" s="7" t="s">
        <v>6</v>
      </c>
      <c r="Z6" s="10" t="s">
        <v>7</v>
      </c>
      <c r="AA6" s="10" t="s">
        <v>5</v>
      </c>
      <c r="AB6" s="48" t="s">
        <v>6</v>
      </c>
      <c r="AC6" s="7" t="s">
        <v>7</v>
      </c>
      <c r="AD6" s="7" t="s">
        <v>7</v>
      </c>
      <c r="AE6" s="7" t="s">
        <v>6</v>
      </c>
      <c r="AF6" s="7" t="s">
        <v>6</v>
      </c>
      <c r="AG6" s="10" t="s">
        <v>7</v>
      </c>
      <c r="AH6" s="72" t="s">
        <v>50</v>
      </c>
      <c r="AI6" s="73">
        <f t="shared" si="0"/>
        <v>9</v>
      </c>
      <c r="AJ6" s="74">
        <f t="shared" si="1"/>
        <v>10</v>
      </c>
      <c r="AK6" s="75">
        <f t="shared" si="2"/>
        <v>10</v>
      </c>
      <c r="AL6" s="76">
        <f t="shared" ref="AL6:AL20" si="7">AI6+AJ6</f>
        <v>19</v>
      </c>
      <c r="AM6" s="77">
        <f t="shared" si="3"/>
        <v>72</v>
      </c>
      <c r="AN6" s="79">
        <f t="shared" si="4"/>
        <v>0</v>
      </c>
      <c r="AO6" s="94">
        <f t="shared" si="5"/>
        <v>70</v>
      </c>
      <c r="AP6" s="94">
        <f t="shared" ref="AP6:AP20" si="8">AM6+AO6</f>
        <v>142</v>
      </c>
      <c r="AQ6" s="94">
        <f t="shared" ref="AQ6:AQ20" si="9">AP6/30</f>
        <v>4.7333333333333334</v>
      </c>
      <c r="AR6" s="94">
        <f t="shared" ref="AR6:AR20" si="10">AP6/31</f>
        <v>4.580645161290323</v>
      </c>
      <c r="AS6" s="95">
        <f t="shared" si="6"/>
        <v>2</v>
      </c>
    </row>
    <row r="7" spans="1:45" ht="19.5" x14ac:dyDescent="0.25">
      <c r="A7" s="8">
        <v>3</v>
      </c>
      <c r="B7" s="8">
        <v>3</v>
      </c>
      <c r="C7" s="8">
        <v>83023</v>
      </c>
      <c r="D7" s="9" t="s">
        <v>14</v>
      </c>
      <c r="E7" s="11" t="s">
        <v>5</v>
      </c>
      <c r="F7" s="10" t="s">
        <v>6</v>
      </c>
      <c r="G7" s="7" t="s">
        <v>16</v>
      </c>
      <c r="H7" s="7" t="s">
        <v>16</v>
      </c>
      <c r="I7" s="7" t="s">
        <v>7</v>
      </c>
      <c r="J7" s="11" t="s">
        <v>5</v>
      </c>
      <c r="K7" s="7" t="s">
        <v>5</v>
      </c>
      <c r="L7" s="10" t="s">
        <v>6</v>
      </c>
      <c r="M7" s="10" t="s">
        <v>7</v>
      </c>
      <c r="N7" s="11" t="s">
        <v>5</v>
      </c>
      <c r="O7" s="7" t="s">
        <v>5</v>
      </c>
      <c r="P7" s="7" t="s">
        <v>6</v>
      </c>
      <c r="Q7" s="7" t="s">
        <v>7</v>
      </c>
      <c r="R7" s="11" t="s">
        <v>5</v>
      </c>
      <c r="S7" s="10" t="s">
        <v>7</v>
      </c>
      <c r="T7" s="10" t="s">
        <v>6</v>
      </c>
      <c r="U7" s="7" t="s">
        <v>7</v>
      </c>
      <c r="V7" s="11" t="s">
        <v>5</v>
      </c>
      <c r="W7" s="7" t="s">
        <v>5</v>
      </c>
      <c r="X7" s="7" t="s">
        <v>6</v>
      </c>
      <c r="Y7" s="7" t="s">
        <v>6</v>
      </c>
      <c r="Z7" s="10" t="s">
        <v>7</v>
      </c>
      <c r="AA7" s="11" t="s">
        <v>5</v>
      </c>
      <c r="AB7" s="7" t="s">
        <v>6</v>
      </c>
      <c r="AC7" s="7" t="s">
        <v>7</v>
      </c>
      <c r="AD7" s="7" t="s">
        <v>7</v>
      </c>
      <c r="AE7" s="11" t="s">
        <v>5</v>
      </c>
      <c r="AF7" s="7" t="s">
        <v>6</v>
      </c>
      <c r="AG7" s="10" t="s">
        <v>7</v>
      </c>
      <c r="AH7" s="72" t="s">
        <v>50</v>
      </c>
      <c r="AI7" s="73">
        <f t="shared" si="0"/>
        <v>10</v>
      </c>
      <c r="AJ7" s="74">
        <f t="shared" si="1"/>
        <v>8</v>
      </c>
      <c r="AK7" s="75">
        <f t="shared" si="2"/>
        <v>9</v>
      </c>
      <c r="AL7" s="76">
        <f t="shared" si="7"/>
        <v>18</v>
      </c>
      <c r="AM7" s="77">
        <f t="shared" si="3"/>
        <v>80</v>
      </c>
      <c r="AN7" s="78">
        <f t="shared" si="4"/>
        <v>2</v>
      </c>
      <c r="AO7" s="94">
        <f t="shared" si="5"/>
        <v>56</v>
      </c>
      <c r="AP7" s="94">
        <f t="shared" si="8"/>
        <v>136</v>
      </c>
      <c r="AQ7" s="94">
        <f t="shared" si="9"/>
        <v>4.5333333333333332</v>
      </c>
      <c r="AR7" s="94">
        <f t="shared" si="10"/>
        <v>4.387096774193548</v>
      </c>
      <c r="AS7" s="95">
        <f t="shared" si="6"/>
        <v>3</v>
      </c>
    </row>
    <row r="8" spans="1:45" ht="19.5" x14ac:dyDescent="0.25">
      <c r="A8" s="8">
        <v>4</v>
      </c>
      <c r="B8" s="8">
        <v>4</v>
      </c>
      <c r="C8" s="8">
        <v>99402</v>
      </c>
      <c r="D8" s="9" t="s">
        <v>15</v>
      </c>
      <c r="E8" s="10" t="s">
        <v>7</v>
      </c>
      <c r="F8" s="10" t="s">
        <v>5</v>
      </c>
      <c r="G8" s="7" t="s">
        <v>6</v>
      </c>
      <c r="H8" s="7" t="s">
        <v>7</v>
      </c>
      <c r="I8" s="7" t="s">
        <v>5</v>
      </c>
      <c r="J8" s="7" t="s">
        <v>6</v>
      </c>
      <c r="K8" s="7" t="s">
        <v>6</v>
      </c>
      <c r="L8" s="10" t="s">
        <v>7</v>
      </c>
      <c r="M8" s="10" t="s">
        <v>7</v>
      </c>
      <c r="N8" s="7" t="s">
        <v>6</v>
      </c>
      <c r="O8" s="7" t="s">
        <v>7</v>
      </c>
      <c r="P8" s="7" t="s">
        <v>5</v>
      </c>
      <c r="Q8" s="7" t="s">
        <v>5</v>
      </c>
      <c r="R8" s="7" t="s">
        <v>5</v>
      </c>
      <c r="S8" s="11" t="s">
        <v>5</v>
      </c>
      <c r="T8" s="10" t="s">
        <v>6</v>
      </c>
      <c r="U8" s="7" t="s">
        <v>7</v>
      </c>
      <c r="V8" s="7" t="s">
        <v>5</v>
      </c>
      <c r="W8" s="7" t="s">
        <v>5</v>
      </c>
      <c r="X8" s="7" t="s">
        <v>6</v>
      </c>
      <c r="Y8" s="7" t="s">
        <v>7</v>
      </c>
      <c r="Z8" s="10" t="s">
        <v>6</v>
      </c>
      <c r="AA8" s="10" t="s">
        <v>7</v>
      </c>
      <c r="AB8" s="7" t="s">
        <v>5</v>
      </c>
      <c r="AC8" s="7" t="s">
        <v>6</v>
      </c>
      <c r="AD8" s="7" t="s">
        <v>7</v>
      </c>
      <c r="AE8" s="7" t="s">
        <v>5</v>
      </c>
      <c r="AF8" s="7" t="s">
        <v>5</v>
      </c>
      <c r="AG8" s="10" t="s">
        <v>6</v>
      </c>
      <c r="AH8" s="72" t="s">
        <v>50</v>
      </c>
      <c r="AI8" s="73">
        <f t="shared" si="0"/>
        <v>11</v>
      </c>
      <c r="AJ8" s="74">
        <f t="shared" si="1"/>
        <v>9</v>
      </c>
      <c r="AK8" s="75">
        <f t="shared" si="2"/>
        <v>9</v>
      </c>
      <c r="AL8" s="76">
        <f t="shared" si="7"/>
        <v>20</v>
      </c>
      <c r="AM8" s="77">
        <f t="shared" si="3"/>
        <v>88</v>
      </c>
      <c r="AN8" s="78">
        <f t="shared" si="4"/>
        <v>0</v>
      </c>
      <c r="AO8" s="94">
        <f t="shared" si="5"/>
        <v>63</v>
      </c>
      <c r="AP8" s="94">
        <f t="shared" si="8"/>
        <v>151</v>
      </c>
      <c r="AQ8" s="94">
        <f t="shared" si="9"/>
        <v>5.0333333333333332</v>
      </c>
      <c r="AR8" s="94">
        <f t="shared" si="10"/>
        <v>4.870967741935484</v>
      </c>
      <c r="AS8" s="95">
        <f t="shared" si="6"/>
        <v>3</v>
      </c>
    </row>
    <row r="9" spans="1:45" ht="19.5" x14ac:dyDescent="0.25">
      <c r="A9" s="8">
        <v>5</v>
      </c>
      <c r="B9" s="8">
        <v>5</v>
      </c>
      <c r="C9" s="8">
        <v>99397</v>
      </c>
      <c r="D9" s="9" t="s">
        <v>22</v>
      </c>
      <c r="E9" s="10" t="s">
        <v>7</v>
      </c>
      <c r="F9" s="11" t="s">
        <v>5</v>
      </c>
      <c r="G9" s="7" t="s">
        <v>6</v>
      </c>
      <c r="H9" s="7" t="s">
        <v>7</v>
      </c>
      <c r="I9" s="7" t="s">
        <v>5</v>
      </c>
      <c r="J9" s="7" t="s">
        <v>6</v>
      </c>
      <c r="K9" s="7" t="s">
        <v>7</v>
      </c>
      <c r="L9" s="11" t="s">
        <v>5</v>
      </c>
      <c r="M9" s="10" t="s">
        <v>5</v>
      </c>
      <c r="N9" s="7" t="s">
        <v>5</v>
      </c>
      <c r="O9" s="11" t="s">
        <v>5</v>
      </c>
      <c r="P9" s="7" t="s">
        <v>6</v>
      </c>
      <c r="Q9" s="7" t="s">
        <v>7</v>
      </c>
      <c r="R9" s="7" t="s">
        <v>6</v>
      </c>
      <c r="S9" s="10" t="s">
        <v>7</v>
      </c>
      <c r="T9" s="10" t="s">
        <v>7</v>
      </c>
      <c r="U9" s="7" t="s">
        <v>6</v>
      </c>
      <c r="V9" s="7" t="s">
        <v>6</v>
      </c>
      <c r="W9" s="7" t="s">
        <v>7</v>
      </c>
      <c r="X9" s="7" t="s">
        <v>5</v>
      </c>
      <c r="Y9" s="11" t="s">
        <v>5</v>
      </c>
      <c r="Z9" s="10" t="s">
        <v>6</v>
      </c>
      <c r="AA9" s="10" t="s">
        <v>7</v>
      </c>
      <c r="AB9" s="7" t="s">
        <v>5</v>
      </c>
      <c r="AC9" s="53" t="s">
        <v>6</v>
      </c>
      <c r="AD9" s="7" t="s">
        <v>7</v>
      </c>
      <c r="AE9" s="11" t="s">
        <v>5</v>
      </c>
      <c r="AF9" s="7" t="s">
        <v>5</v>
      </c>
      <c r="AG9" s="10" t="s">
        <v>6</v>
      </c>
      <c r="AH9" s="72" t="s">
        <v>50</v>
      </c>
      <c r="AI9" s="73">
        <f t="shared" si="0"/>
        <v>11</v>
      </c>
      <c r="AJ9" s="74">
        <f t="shared" si="1"/>
        <v>9</v>
      </c>
      <c r="AK9" s="75">
        <f t="shared" si="2"/>
        <v>9</v>
      </c>
      <c r="AL9" s="76">
        <f t="shared" si="7"/>
        <v>20</v>
      </c>
      <c r="AM9" s="77">
        <f t="shared" si="3"/>
        <v>88</v>
      </c>
      <c r="AN9" s="79">
        <f t="shared" si="4"/>
        <v>0</v>
      </c>
      <c r="AO9" s="94">
        <f t="shared" si="5"/>
        <v>63</v>
      </c>
      <c r="AP9" s="94">
        <f t="shared" si="8"/>
        <v>151</v>
      </c>
      <c r="AQ9" s="94">
        <f t="shared" si="9"/>
        <v>5.0333333333333332</v>
      </c>
      <c r="AR9" s="94">
        <f t="shared" si="10"/>
        <v>4.870967741935484</v>
      </c>
      <c r="AS9" s="95">
        <f t="shared" si="6"/>
        <v>3</v>
      </c>
    </row>
    <row r="10" spans="1:45" ht="20.25" customHeight="1" x14ac:dyDescent="0.25">
      <c r="A10" s="8">
        <v>6</v>
      </c>
      <c r="B10" s="8">
        <v>6</v>
      </c>
      <c r="C10" s="8">
        <v>99400</v>
      </c>
      <c r="D10" s="9" t="s">
        <v>20</v>
      </c>
      <c r="E10" s="10" t="s">
        <v>16</v>
      </c>
      <c r="F10" s="10" t="s">
        <v>16</v>
      </c>
      <c r="G10" s="7" t="s">
        <v>16</v>
      </c>
      <c r="H10" s="7" t="s">
        <v>6</v>
      </c>
      <c r="I10" s="7" t="s">
        <v>7</v>
      </c>
      <c r="J10" s="7" t="s">
        <v>5</v>
      </c>
      <c r="K10" s="7" t="s">
        <v>6</v>
      </c>
      <c r="L10" s="10" t="s">
        <v>7</v>
      </c>
      <c r="M10" s="10" t="s">
        <v>7</v>
      </c>
      <c r="N10" s="7" t="s">
        <v>6</v>
      </c>
      <c r="O10" s="7" t="s">
        <v>6</v>
      </c>
      <c r="P10" s="7" t="s">
        <v>7</v>
      </c>
      <c r="Q10" s="11" t="s">
        <v>5</v>
      </c>
      <c r="R10" s="7" t="s">
        <v>5</v>
      </c>
      <c r="S10" s="10" t="s">
        <v>6</v>
      </c>
      <c r="T10" s="10" t="s">
        <v>7</v>
      </c>
      <c r="U10" s="7" t="s">
        <v>5</v>
      </c>
      <c r="V10" s="48" t="s">
        <v>6</v>
      </c>
      <c r="W10" s="7" t="s">
        <v>6</v>
      </c>
      <c r="X10" s="7" t="s">
        <v>7</v>
      </c>
      <c r="Y10" s="7" t="s">
        <v>7</v>
      </c>
      <c r="Z10" s="10" t="s">
        <v>5</v>
      </c>
      <c r="AA10" s="10" t="s">
        <v>6</v>
      </c>
      <c r="AB10" s="7" t="s">
        <v>7</v>
      </c>
      <c r="AC10" s="11" t="s">
        <v>5</v>
      </c>
      <c r="AD10" s="7" t="s">
        <v>6</v>
      </c>
      <c r="AE10" s="7" t="s">
        <v>7</v>
      </c>
      <c r="AF10" s="7" t="s">
        <v>5</v>
      </c>
      <c r="AG10" s="11" t="s">
        <v>5</v>
      </c>
      <c r="AH10" s="72" t="s">
        <v>50</v>
      </c>
      <c r="AI10" s="73">
        <f t="shared" si="0"/>
        <v>8</v>
      </c>
      <c r="AJ10" s="74">
        <f t="shared" si="1"/>
        <v>9</v>
      </c>
      <c r="AK10" s="75">
        <f t="shared" si="2"/>
        <v>9</v>
      </c>
      <c r="AL10" s="76">
        <f t="shared" si="7"/>
        <v>17</v>
      </c>
      <c r="AM10" s="77">
        <f t="shared" si="3"/>
        <v>64</v>
      </c>
      <c r="AN10" s="78">
        <f t="shared" si="4"/>
        <v>3</v>
      </c>
      <c r="AO10" s="94">
        <f t="shared" si="5"/>
        <v>63</v>
      </c>
      <c r="AP10" s="94">
        <f t="shared" si="8"/>
        <v>127</v>
      </c>
      <c r="AQ10" s="94">
        <f t="shared" si="9"/>
        <v>4.2333333333333334</v>
      </c>
      <c r="AR10" s="94">
        <f t="shared" si="10"/>
        <v>4.096774193548387</v>
      </c>
      <c r="AS10" s="95">
        <f t="shared" si="6"/>
        <v>3</v>
      </c>
    </row>
    <row r="11" spans="1:45" ht="19.5" x14ac:dyDescent="0.25">
      <c r="A11" s="8">
        <v>7</v>
      </c>
      <c r="B11" s="8">
        <v>7</v>
      </c>
      <c r="C11" s="8">
        <v>112739</v>
      </c>
      <c r="D11" s="9" t="s">
        <v>52</v>
      </c>
      <c r="E11" s="10" t="s">
        <v>6</v>
      </c>
      <c r="F11" s="10" t="s">
        <v>6</v>
      </c>
      <c r="G11" s="7" t="s">
        <v>7</v>
      </c>
      <c r="H11" s="7" t="s">
        <v>7</v>
      </c>
      <c r="I11" s="7" t="s">
        <v>6</v>
      </c>
      <c r="J11" s="7" t="s">
        <v>7</v>
      </c>
      <c r="K11" s="11" t="s">
        <v>5</v>
      </c>
      <c r="L11" s="10" t="s">
        <v>6</v>
      </c>
      <c r="M11" s="10" t="s">
        <v>7</v>
      </c>
      <c r="N11" s="11" t="s">
        <v>5</v>
      </c>
      <c r="O11" s="7" t="s">
        <v>6</v>
      </c>
      <c r="P11" s="7" t="s">
        <v>7</v>
      </c>
      <c r="Q11" s="7" t="s">
        <v>5</v>
      </c>
      <c r="R11" s="11" t="s">
        <v>5</v>
      </c>
      <c r="S11" s="10" t="s">
        <v>7</v>
      </c>
      <c r="T11" s="11" t="s">
        <v>5</v>
      </c>
      <c r="U11" s="7" t="s">
        <v>5</v>
      </c>
      <c r="V11" s="7" t="s">
        <v>7</v>
      </c>
      <c r="W11" s="7" t="s">
        <v>7</v>
      </c>
      <c r="X11" s="48" t="s">
        <v>7</v>
      </c>
      <c r="Y11" s="48" t="s">
        <v>7</v>
      </c>
      <c r="Z11" s="10" t="s">
        <v>7</v>
      </c>
      <c r="AA11" s="10" t="s">
        <v>7</v>
      </c>
      <c r="AB11" s="48" t="s">
        <v>7</v>
      </c>
      <c r="AC11" s="48" t="s">
        <v>7</v>
      </c>
      <c r="AD11" s="48" t="s">
        <v>7</v>
      </c>
      <c r="AE11" s="48" t="s">
        <v>7</v>
      </c>
      <c r="AF11" s="48" t="s">
        <v>7</v>
      </c>
      <c r="AG11" s="10" t="s">
        <v>7</v>
      </c>
      <c r="AH11" s="72" t="s">
        <v>50</v>
      </c>
      <c r="AI11" s="73">
        <f t="shared" si="0"/>
        <v>6</v>
      </c>
      <c r="AJ11" s="74">
        <f t="shared" si="1"/>
        <v>5</v>
      </c>
      <c r="AK11" s="75">
        <f t="shared" si="2"/>
        <v>18</v>
      </c>
      <c r="AL11" s="76">
        <f t="shared" si="7"/>
        <v>11</v>
      </c>
      <c r="AM11" s="77">
        <f t="shared" si="3"/>
        <v>48</v>
      </c>
      <c r="AN11" s="78">
        <f t="shared" si="4"/>
        <v>0</v>
      </c>
      <c r="AO11" s="94">
        <f t="shared" si="5"/>
        <v>35</v>
      </c>
      <c r="AP11" s="94">
        <f t="shared" si="8"/>
        <v>83</v>
      </c>
      <c r="AQ11" s="94">
        <f t="shared" si="9"/>
        <v>2.7666666666666666</v>
      </c>
      <c r="AR11" s="94">
        <f t="shared" si="10"/>
        <v>2.6774193548387095</v>
      </c>
      <c r="AS11" s="95">
        <f t="shared" si="6"/>
        <v>-6</v>
      </c>
    </row>
    <row r="12" spans="1:45" ht="20.25" customHeight="1" x14ac:dyDescent="0.25">
      <c r="A12" s="8">
        <v>8</v>
      </c>
      <c r="B12" s="8">
        <v>8</v>
      </c>
      <c r="C12" s="8">
        <v>112725</v>
      </c>
      <c r="D12" s="9" t="s">
        <v>53</v>
      </c>
      <c r="E12" s="11" t="s">
        <v>5</v>
      </c>
      <c r="F12" s="10" t="s">
        <v>7</v>
      </c>
      <c r="G12" s="7" t="s">
        <v>5</v>
      </c>
      <c r="H12" s="7" t="s">
        <v>6</v>
      </c>
      <c r="I12" s="7" t="s">
        <v>7</v>
      </c>
      <c r="J12" s="7" t="s">
        <v>5</v>
      </c>
      <c r="K12" s="11" t="s">
        <v>5</v>
      </c>
      <c r="L12" s="10" t="s">
        <v>7</v>
      </c>
      <c r="M12" s="10" t="s">
        <v>6</v>
      </c>
      <c r="N12" s="7" t="s">
        <v>7</v>
      </c>
      <c r="O12" s="7" t="s">
        <v>5</v>
      </c>
      <c r="P12" s="7" t="s">
        <v>5</v>
      </c>
      <c r="Q12" s="7" t="s">
        <v>6</v>
      </c>
      <c r="R12" s="7" t="s">
        <v>7</v>
      </c>
      <c r="S12" s="10" t="s">
        <v>6</v>
      </c>
      <c r="T12" s="10" t="s">
        <v>7</v>
      </c>
      <c r="U12" s="7" t="s">
        <v>5</v>
      </c>
      <c r="V12" s="7" t="s">
        <v>5</v>
      </c>
      <c r="W12" s="7" t="s">
        <v>6</v>
      </c>
      <c r="X12" s="7" t="s">
        <v>7</v>
      </c>
      <c r="Y12" s="7" t="s">
        <v>5</v>
      </c>
      <c r="Z12" s="10" t="s">
        <v>7</v>
      </c>
      <c r="AA12" s="10" t="s">
        <v>6</v>
      </c>
      <c r="AB12" s="7" t="s">
        <v>7</v>
      </c>
      <c r="AC12" s="7" t="s">
        <v>5</v>
      </c>
      <c r="AD12" s="7" t="s">
        <v>6</v>
      </c>
      <c r="AE12" s="7" t="s">
        <v>6</v>
      </c>
      <c r="AF12" s="7" t="s">
        <v>7</v>
      </c>
      <c r="AG12" s="10" t="s">
        <v>7</v>
      </c>
      <c r="AH12" s="72" t="s">
        <v>104</v>
      </c>
      <c r="AI12" s="73">
        <f t="shared" si="0"/>
        <v>10</v>
      </c>
      <c r="AJ12" s="74">
        <f t="shared" si="1"/>
        <v>8</v>
      </c>
      <c r="AK12" s="75">
        <f t="shared" si="2"/>
        <v>11</v>
      </c>
      <c r="AL12" s="76">
        <f t="shared" si="7"/>
        <v>18</v>
      </c>
      <c r="AM12" s="77">
        <f t="shared" si="3"/>
        <v>80</v>
      </c>
      <c r="AN12" s="78">
        <f t="shared" si="4"/>
        <v>0</v>
      </c>
      <c r="AO12" s="94">
        <f t="shared" si="5"/>
        <v>56</v>
      </c>
      <c r="AP12" s="94">
        <f t="shared" ref="AP12:AP13" si="11">AM12+AO12</f>
        <v>136</v>
      </c>
      <c r="AQ12" s="94">
        <f t="shared" ref="AQ12:AQ13" si="12">AP12/30</f>
        <v>4.5333333333333332</v>
      </c>
      <c r="AR12" s="94">
        <f t="shared" ref="AR12:AR13" si="13">AP12/31</f>
        <v>4.387096774193548</v>
      </c>
      <c r="AS12" s="95">
        <f t="shared" si="6"/>
        <v>1</v>
      </c>
    </row>
    <row r="13" spans="1:45" ht="20.25" customHeight="1" x14ac:dyDescent="0.25">
      <c r="A13" s="8">
        <v>9</v>
      </c>
      <c r="B13" s="8">
        <v>9</v>
      </c>
      <c r="C13" s="8">
        <v>99405</v>
      </c>
      <c r="D13" s="9" t="s">
        <v>42</v>
      </c>
      <c r="E13" s="10" t="s">
        <v>7</v>
      </c>
      <c r="F13" s="10" t="s">
        <v>7</v>
      </c>
      <c r="G13" s="7" t="s">
        <v>5</v>
      </c>
      <c r="H13" s="7" t="s">
        <v>5</v>
      </c>
      <c r="I13" s="7" t="s">
        <v>5</v>
      </c>
      <c r="J13" s="7" t="s">
        <v>5</v>
      </c>
      <c r="K13" s="7" t="s">
        <v>5</v>
      </c>
      <c r="L13" s="10" t="s">
        <v>7</v>
      </c>
      <c r="M13" s="10" t="s">
        <v>7</v>
      </c>
      <c r="N13" s="7" t="s">
        <v>5</v>
      </c>
      <c r="O13" s="7" t="s">
        <v>5</v>
      </c>
      <c r="P13" s="7" t="s">
        <v>5</v>
      </c>
      <c r="Q13" s="7" t="s">
        <v>5</v>
      </c>
      <c r="R13" s="7" t="s">
        <v>5</v>
      </c>
      <c r="S13" s="10" t="s">
        <v>7</v>
      </c>
      <c r="T13" s="10" t="s">
        <v>7</v>
      </c>
      <c r="U13" s="7" t="s">
        <v>5</v>
      </c>
      <c r="V13" s="7" t="s">
        <v>5</v>
      </c>
      <c r="W13" s="7" t="s">
        <v>5</v>
      </c>
      <c r="X13" s="7" t="s">
        <v>5</v>
      </c>
      <c r="Y13" s="7" t="s">
        <v>5</v>
      </c>
      <c r="Z13" s="10" t="s">
        <v>7</v>
      </c>
      <c r="AA13" s="10" t="s">
        <v>7</v>
      </c>
      <c r="AB13" s="7" t="s">
        <v>5</v>
      </c>
      <c r="AC13" s="7" t="s">
        <v>5</v>
      </c>
      <c r="AD13" s="7" t="s">
        <v>5</v>
      </c>
      <c r="AE13" s="7" t="s">
        <v>5</v>
      </c>
      <c r="AF13" s="7" t="s">
        <v>5</v>
      </c>
      <c r="AG13" s="10" t="s">
        <v>7</v>
      </c>
      <c r="AH13" s="72" t="s">
        <v>50</v>
      </c>
      <c r="AI13" s="73">
        <f t="shared" si="0"/>
        <v>20</v>
      </c>
      <c r="AJ13" s="74">
        <f t="shared" si="1"/>
        <v>0</v>
      </c>
      <c r="AK13" s="75">
        <f t="shared" si="2"/>
        <v>9</v>
      </c>
      <c r="AL13" s="76">
        <f t="shared" si="7"/>
        <v>20</v>
      </c>
      <c r="AM13" s="77">
        <f t="shared" si="3"/>
        <v>160</v>
      </c>
      <c r="AN13" s="78">
        <f t="shared" si="4"/>
        <v>0</v>
      </c>
      <c r="AO13" s="94">
        <f t="shared" si="5"/>
        <v>0</v>
      </c>
      <c r="AP13" s="94">
        <f t="shared" si="11"/>
        <v>160</v>
      </c>
      <c r="AQ13" s="94">
        <f t="shared" si="12"/>
        <v>5.333333333333333</v>
      </c>
      <c r="AR13" s="94">
        <f t="shared" si="13"/>
        <v>5.161290322580645</v>
      </c>
      <c r="AS13" s="95">
        <f t="shared" si="6"/>
        <v>3</v>
      </c>
    </row>
    <row r="14" spans="1:45" ht="19.5" x14ac:dyDescent="0.25">
      <c r="A14" s="8">
        <v>11</v>
      </c>
      <c r="B14" s="8">
        <v>10</v>
      </c>
      <c r="C14" s="8">
        <v>99408</v>
      </c>
      <c r="D14" s="9" t="s">
        <v>19</v>
      </c>
      <c r="E14" s="10" t="s">
        <v>7</v>
      </c>
      <c r="F14" s="10" t="s">
        <v>7</v>
      </c>
      <c r="G14" s="7" t="s">
        <v>5</v>
      </c>
      <c r="H14" s="7" t="s">
        <v>5</v>
      </c>
      <c r="I14" s="7" t="s">
        <v>5</v>
      </c>
      <c r="J14" s="11" t="s">
        <v>5</v>
      </c>
      <c r="K14" s="7" t="s">
        <v>5</v>
      </c>
      <c r="L14" s="10" t="s">
        <v>7</v>
      </c>
      <c r="M14" s="10" t="s">
        <v>7</v>
      </c>
      <c r="N14" s="7" t="s">
        <v>5</v>
      </c>
      <c r="O14" s="7" t="s">
        <v>5</v>
      </c>
      <c r="P14" s="7" t="s">
        <v>5</v>
      </c>
      <c r="Q14" s="7" t="s">
        <v>5</v>
      </c>
      <c r="R14" s="7" t="s">
        <v>5</v>
      </c>
      <c r="S14" s="10" t="s">
        <v>5</v>
      </c>
      <c r="T14" s="10" t="s">
        <v>7</v>
      </c>
      <c r="U14" s="7" t="s">
        <v>7</v>
      </c>
      <c r="V14" s="7" t="s">
        <v>5</v>
      </c>
      <c r="W14" s="11" t="s">
        <v>5</v>
      </c>
      <c r="X14" s="7" t="s">
        <v>5</v>
      </c>
      <c r="Y14" s="7" t="s">
        <v>5</v>
      </c>
      <c r="Z14" s="10" t="s">
        <v>7</v>
      </c>
      <c r="AA14" s="10" t="s">
        <v>7</v>
      </c>
      <c r="AB14" s="7" t="s">
        <v>5</v>
      </c>
      <c r="AC14" s="7" t="s">
        <v>5</v>
      </c>
      <c r="AD14" s="11" t="s">
        <v>5</v>
      </c>
      <c r="AE14" s="7" t="s">
        <v>5</v>
      </c>
      <c r="AF14" s="7" t="s">
        <v>5</v>
      </c>
      <c r="AG14" s="10" t="s">
        <v>7</v>
      </c>
      <c r="AH14" s="72" t="s">
        <v>50</v>
      </c>
      <c r="AI14" s="73">
        <f t="shared" si="0"/>
        <v>20</v>
      </c>
      <c r="AJ14" s="74">
        <f t="shared" si="1"/>
        <v>0</v>
      </c>
      <c r="AK14" s="75">
        <f t="shared" si="2"/>
        <v>9</v>
      </c>
      <c r="AL14" s="76">
        <f t="shared" si="7"/>
        <v>20</v>
      </c>
      <c r="AM14" s="77">
        <f t="shared" si="3"/>
        <v>160</v>
      </c>
      <c r="AN14" s="79">
        <f t="shared" si="4"/>
        <v>0</v>
      </c>
      <c r="AO14" s="94">
        <f t="shared" si="5"/>
        <v>0</v>
      </c>
      <c r="AP14" s="94">
        <f t="shared" si="8"/>
        <v>160</v>
      </c>
      <c r="AQ14" s="94">
        <f t="shared" si="9"/>
        <v>5.333333333333333</v>
      </c>
      <c r="AR14" s="94">
        <f t="shared" si="10"/>
        <v>5.161290322580645</v>
      </c>
      <c r="AS14" s="95">
        <f t="shared" si="6"/>
        <v>3</v>
      </c>
    </row>
    <row r="15" spans="1:45" ht="19.5" x14ac:dyDescent="0.25">
      <c r="A15" s="8">
        <v>12</v>
      </c>
      <c r="B15" s="8">
        <v>11</v>
      </c>
      <c r="C15" s="8">
        <v>101181</v>
      </c>
      <c r="D15" s="9" t="s">
        <v>60</v>
      </c>
      <c r="E15" s="10" t="s">
        <v>7</v>
      </c>
      <c r="F15" s="10" t="s">
        <v>7</v>
      </c>
      <c r="G15" s="11" t="s">
        <v>5</v>
      </c>
      <c r="H15" s="7" t="s">
        <v>5</v>
      </c>
      <c r="I15" s="7" t="s">
        <v>5</v>
      </c>
      <c r="J15" s="7" t="s">
        <v>5</v>
      </c>
      <c r="K15" s="7" t="s">
        <v>5</v>
      </c>
      <c r="L15" s="10" t="s">
        <v>7</v>
      </c>
      <c r="M15" s="10" t="s">
        <v>7</v>
      </c>
      <c r="N15" s="7" t="s">
        <v>5</v>
      </c>
      <c r="O15" s="11" t="s">
        <v>5</v>
      </c>
      <c r="P15" s="7" t="s">
        <v>5</v>
      </c>
      <c r="Q15" s="7" t="s">
        <v>5</v>
      </c>
      <c r="R15" s="7" t="s">
        <v>5</v>
      </c>
      <c r="S15" s="10" t="s">
        <v>7</v>
      </c>
      <c r="T15" s="10" t="s">
        <v>7</v>
      </c>
      <c r="U15" s="7" t="s">
        <v>5</v>
      </c>
      <c r="V15" s="11" t="s">
        <v>5</v>
      </c>
      <c r="W15" s="7" t="s">
        <v>5</v>
      </c>
      <c r="X15" s="7" t="s">
        <v>5</v>
      </c>
      <c r="Y15" s="7" t="s">
        <v>5</v>
      </c>
      <c r="Z15" s="11" t="s">
        <v>5</v>
      </c>
      <c r="AA15" s="10" t="s">
        <v>7</v>
      </c>
      <c r="AB15" s="7" t="s">
        <v>7</v>
      </c>
      <c r="AC15" s="7" t="s">
        <v>5</v>
      </c>
      <c r="AD15" s="7" t="s">
        <v>5</v>
      </c>
      <c r="AE15" s="7" t="s">
        <v>5</v>
      </c>
      <c r="AF15" s="7" t="s">
        <v>5</v>
      </c>
      <c r="AG15" s="10" t="s">
        <v>7</v>
      </c>
      <c r="AH15" s="72" t="s">
        <v>104</v>
      </c>
      <c r="AI15" s="73">
        <f t="shared" si="0"/>
        <v>20</v>
      </c>
      <c r="AJ15" s="74">
        <f t="shared" si="1"/>
        <v>0</v>
      </c>
      <c r="AK15" s="75">
        <f t="shared" si="2"/>
        <v>9</v>
      </c>
      <c r="AL15" s="76">
        <f t="shared" si="7"/>
        <v>20</v>
      </c>
      <c r="AM15" s="77">
        <f t="shared" si="3"/>
        <v>160</v>
      </c>
      <c r="AN15" s="78">
        <f t="shared" si="4"/>
        <v>0</v>
      </c>
      <c r="AO15" s="94">
        <f t="shared" si="5"/>
        <v>0</v>
      </c>
      <c r="AP15" s="94">
        <f t="shared" si="8"/>
        <v>160</v>
      </c>
      <c r="AQ15" s="94">
        <f t="shared" si="9"/>
        <v>5.333333333333333</v>
      </c>
      <c r="AR15" s="94">
        <f t="shared" si="10"/>
        <v>5.161290322580645</v>
      </c>
      <c r="AS15" s="95">
        <f t="shared" si="6"/>
        <v>3</v>
      </c>
    </row>
    <row r="16" spans="1:45" ht="20.25" customHeight="1" x14ac:dyDescent="0.25">
      <c r="A16" s="8">
        <v>13</v>
      </c>
      <c r="B16" s="8">
        <v>12</v>
      </c>
      <c r="C16" s="8">
        <v>112727</v>
      </c>
      <c r="D16" s="9" t="s">
        <v>51</v>
      </c>
      <c r="E16" s="10" t="s">
        <v>7</v>
      </c>
      <c r="F16" s="10" t="s">
        <v>7</v>
      </c>
      <c r="G16" s="7" t="s">
        <v>5</v>
      </c>
      <c r="H16" s="7" t="s">
        <v>5</v>
      </c>
      <c r="I16" s="11" t="s">
        <v>5</v>
      </c>
      <c r="J16" s="7" t="s">
        <v>5</v>
      </c>
      <c r="K16" s="7" t="s">
        <v>5</v>
      </c>
      <c r="L16" s="10" t="s">
        <v>7</v>
      </c>
      <c r="M16" s="10" t="s">
        <v>7</v>
      </c>
      <c r="N16" s="7" t="s">
        <v>5</v>
      </c>
      <c r="O16" s="7" t="s">
        <v>5</v>
      </c>
      <c r="P16" s="11" t="s">
        <v>5</v>
      </c>
      <c r="Q16" s="7" t="s">
        <v>5</v>
      </c>
      <c r="R16" s="7" t="s">
        <v>5</v>
      </c>
      <c r="S16" s="11" t="s">
        <v>5</v>
      </c>
      <c r="T16" s="10" t="s">
        <v>7</v>
      </c>
      <c r="U16" s="7" t="s">
        <v>5</v>
      </c>
      <c r="V16" s="7" t="s">
        <v>5</v>
      </c>
      <c r="W16" s="7" t="s">
        <v>5</v>
      </c>
      <c r="X16" s="11" t="s">
        <v>5</v>
      </c>
      <c r="Y16" s="7" t="s">
        <v>5</v>
      </c>
      <c r="Z16" s="10" t="s">
        <v>7</v>
      </c>
      <c r="AA16" s="10" t="s">
        <v>7</v>
      </c>
      <c r="AB16" s="7" t="s">
        <v>7</v>
      </c>
      <c r="AC16" s="7" t="s">
        <v>5</v>
      </c>
      <c r="AD16" s="7" t="s">
        <v>5</v>
      </c>
      <c r="AE16" s="7" t="s">
        <v>5</v>
      </c>
      <c r="AF16" s="11" t="s">
        <v>5</v>
      </c>
      <c r="AG16" s="10" t="s">
        <v>7</v>
      </c>
      <c r="AH16" s="72" t="s">
        <v>104</v>
      </c>
      <c r="AI16" s="73">
        <f t="shared" si="0"/>
        <v>20</v>
      </c>
      <c r="AJ16" s="74">
        <f t="shared" si="1"/>
        <v>0</v>
      </c>
      <c r="AK16" s="75">
        <f t="shared" si="2"/>
        <v>9</v>
      </c>
      <c r="AL16" s="76">
        <f t="shared" si="7"/>
        <v>20</v>
      </c>
      <c r="AM16" s="77">
        <f t="shared" si="3"/>
        <v>160</v>
      </c>
      <c r="AN16" s="78">
        <f t="shared" si="4"/>
        <v>0</v>
      </c>
      <c r="AO16" s="94">
        <f t="shared" si="5"/>
        <v>0</v>
      </c>
      <c r="AP16" s="94">
        <f t="shared" si="8"/>
        <v>160</v>
      </c>
      <c r="AQ16" s="94">
        <f t="shared" si="9"/>
        <v>5.333333333333333</v>
      </c>
      <c r="AR16" s="94">
        <f t="shared" si="10"/>
        <v>5.161290322580645</v>
      </c>
      <c r="AS16" s="95"/>
    </row>
    <row r="17" spans="1:45" ht="20.25" customHeight="1" x14ac:dyDescent="0.25">
      <c r="A17" s="8">
        <v>14</v>
      </c>
      <c r="B17" s="8">
        <v>13</v>
      </c>
      <c r="C17" s="8">
        <v>112724</v>
      </c>
      <c r="D17" s="9" t="s">
        <v>78</v>
      </c>
      <c r="E17" s="10" t="s">
        <v>7</v>
      </c>
      <c r="F17" s="10" t="s">
        <v>7</v>
      </c>
      <c r="G17" s="7" t="s">
        <v>5</v>
      </c>
      <c r="H17" s="11" t="s">
        <v>5</v>
      </c>
      <c r="I17" s="7" t="s">
        <v>5</v>
      </c>
      <c r="J17" s="7" t="s">
        <v>5</v>
      </c>
      <c r="K17" s="7" t="s">
        <v>5</v>
      </c>
      <c r="L17" s="11" t="s">
        <v>5</v>
      </c>
      <c r="M17" s="10" t="s">
        <v>7</v>
      </c>
      <c r="N17" s="7" t="s">
        <v>7</v>
      </c>
      <c r="O17" s="7" t="s">
        <v>5</v>
      </c>
      <c r="P17" s="7" t="s">
        <v>5</v>
      </c>
      <c r="Q17" s="11" t="s">
        <v>5</v>
      </c>
      <c r="R17" s="7" t="s">
        <v>5</v>
      </c>
      <c r="S17" s="10" t="s">
        <v>7</v>
      </c>
      <c r="T17" s="10" t="s">
        <v>7</v>
      </c>
      <c r="U17" s="11" t="s">
        <v>5</v>
      </c>
      <c r="V17" s="7" t="s">
        <v>5</v>
      </c>
      <c r="W17" s="7" t="s">
        <v>16</v>
      </c>
      <c r="X17" s="7" t="s">
        <v>16</v>
      </c>
      <c r="Y17" s="7" t="s">
        <v>16</v>
      </c>
      <c r="Z17" s="10" t="s">
        <v>7</v>
      </c>
      <c r="AA17" s="10" t="s">
        <v>7</v>
      </c>
      <c r="AB17" s="7" t="s">
        <v>16</v>
      </c>
      <c r="AC17" s="7" t="s">
        <v>16</v>
      </c>
      <c r="AD17" s="7" t="s">
        <v>16</v>
      </c>
      <c r="AE17" s="7" t="s">
        <v>5</v>
      </c>
      <c r="AF17" s="7" t="s">
        <v>5</v>
      </c>
      <c r="AG17" s="10" t="s">
        <v>7</v>
      </c>
      <c r="AH17" s="72" t="s">
        <v>104</v>
      </c>
      <c r="AI17" s="73">
        <f t="shared" si="0"/>
        <v>14</v>
      </c>
      <c r="AJ17" s="74">
        <f t="shared" si="1"/>
        <v>0</v>
      </c>
      <c r="AK17" s="75">
        <f t="shared" si="2"/>
        <v>9</v>
      </c>
      <c r="AL17" s="76">
        <f t="shared" si="7"/>
        <v>14</v>
      </c>
      <c r="AM17" s="77">
        <f t="shared" si="3"/>
        <v>112</v>
      </c>
      <c r="AN17" s="78">
        <f t="shared" si="4"/>
        <v>6</v>
      </c>
      <c r="AO17" s="94">
        <f t="shared" si="5"/>
        <v>0</v>
      </c>
      <c r="AP17" s="94">
        <f t="shared" si="8"/>
        <v>112</v>
      </c>
      <c r="AQ17" s="94">
        <f t="shared" si="9"/>
        <v>3.7333333333333334</v>
      </c>
      <c r="AR17" s="94">
        <f t="shared" si="10"/>
        <v>3.6129032258064515</v>
      </c>
      <c r="AS17" s="95"/>
    </row>
    <row r="18" spans="1:45" ht="20.25" customHeight="1" x14ac:dyDescent="0.25">
      <c r="A18" s="8">
        <v>15</v>
      </c>
      <c r="B18" s="8">
        <v>14</v>
      </c>
      <c r="C18" s="8">
        <v>112735</v>
      </c>
      <c r="D18" s="9" t="s">
        <v>79</v>
      </c>
      <c r="E18" s="10" t="s">
        <v>7</v>
      </c>
      <c r="F18" s="10" t="s">
        <v>7</v>
      </c>
      <c r="G18" s="7" t="s">
        <v>5</v>
      </c>
      <c r="H18" s="7" t="s">
        <v>5</v>
      </c>
      <c r="I18" s="7" t="s">
        <v>5</v>
      </c>
      <c r="J18" s="7" t="s">
        <v>5</v>
      </c>
      <c r="K18" s="7" t="s">
        <v>5</v>
      </c>
      <c r="L18" s="10" t="s">
        <v>7</v>
      </c>
      <c r="M18" s="10" t="s">
        <v>7</v>
      </c>
      <c r="N18" s="7" t="s">
        <v>5</v>
      </c>
      <c r="O18" s="7" t="s">
        <v>5</v>
      </c>
      <c r="P18" s="7" t="s">
        <v>5</v>
      </c>
      <c r="Q18" s="7" t="s">
        <v>5</v>
      </c>
      <c r="R18" s="7" t="s">
        <v>5</v>
      </c>
      <c r="S18" s="10" t="s">
        <v>7</v>
      </c>
      <c r="T18" s="10" t="s">
        <v>7</v>
      </c>
      <c r="U18" s="7" t="s">
        <v>7</v>
      </c>
      <c r="V18" s="7" t="s">
        <v>5</v>
      </c>
      <c r="W18" s="7" t="s">
        <v>5</v>
      </c>
      <c r="X18" s="7" t="s">
        <v>5</v>
      </c>
      <c r="Y18" s="11" t="s">
        <v>5</v>
      </c>
      <c r="Z18" s="10" t="s">
        <v>5</v>
      </c>
      <c r="AA18" s="10" t="s">
        <v>7</v>
      </c>
      <c r="AB18" s="7" t="s">
        <v>5</v>
      </c>
      <c r="AC18" s="7" t="s">
        <v>5</v>
      </c>
      <c r="AD18" s="7" t="s">
        <v>5</v>
      </c>
      <c r="AE18" s="7" t="s">
        <v>5</v>
      </c>
      <c r="AF18" s="7" t="s">
        <v>5</v>
      </c>
      <c r="AG18" s="10" t="s">
        <v>7</v>
      </c>
      <c r="AH18" s="72" t="s">
        <v>104</v>
      </c>
      <c r="AI18" s="73">
        <f t="shared" si="0"/>
        <v>20</v>
      </c>
      <c r="AJ18" s="74">
        <f t="shared" si="1"/>
        <v>0</v>
      </c>
      <c r="AK18" s="75">
        <f t="shared" si="2"/>
        <v>9</v>
      </c>
      <c r="AL18" s="76">
        <f t="shared" si="7"/>
        <v>20</v>
      </c>
      <c r="AM18" s="77">
        <f t="shared" si="3"/>
        <v>160</v>
      </c>
      <c r="AN18" s="78">
        <f t="shared" si="4"/>
        <v>0</v>
      </c>
      <c r="AO18" s="94">
        <f t="shared" si="5"/>
        <v>0</v>
      </c>
      <c r="AP18" s="94">
        <f t="shared" si="8"/>
        <v>160</v>
      </c>
      <c r="AQ18" s="94">
        <f t="shared" si="9"/>
        <v>5.333333333333333</v>
      </c>
      <c r="AR18" s="94">
        <f t="shared" si="10"/>
        <v>5.161290322580645</v>
      </c>
      <c r="AS18" s="95"/>
    </row>
    <row r="19" spans="1:45" ht="20.25" customHeight="1" x14ac:dyDescent="0.25">
      <c r="A19" s="8">
        <v>16</v>
      </c>
      <c r="B19" s="8">
        <v>15</v>
      </c>
      <c r="C19" s="8">
        <v>112740</v>
      </c>
      <c r="D19" s="9" t="s">
        <v>80</v>
      </c>
      <c r="E19" s="10" t="s">
        <v>5</v>
      </c>
      <c r="F19" s="10" t="s">
        <v>7</v>
      </c>
      <c r="G19" s="7" t="s">
        <v>5</v>
      </c>
      <c r="H19" s="7" t="s">
        <v>5</v>
      </c>
      <c r="I19" s="7" t="s">
        <v>5</v>
      </c>
      <c r="J19" s="7" t="s">
        <v>5</v>
      </c>
      <c r="K19" s="7" t="s">
        <v>5</v>
      </c>
      <c r="L19" s="10" t="s">
        <v>5</v>
      </c>
      <c r="M19" s="10" t="s">
        <v>7</v>
      </c>
      <c r="N19" s="7" t="s">
        <v>5</v>
      </c>
      <c r="O19" s="7" t="s">
        <v>5</v>
      </c>
      <c r="P19" s="7" t="s">
        <v>5</v>
      </c>
      <c r="Q19" s="7" t="s">
        <v>5</v>
      </c>
      <c r="R19" s="7" t="s">
        <v>5</v>
      </c>
      <c r="S19" s="10" t="s">
        <v>5</v>
      </c>
      <c r="T19" s="10" t="s">
        <v>7</v>
      </c>
      <c r="U19" s="7" t="s">
        <v>5</v>
      </c>
      <c r="V19" s="7" t="s">
        <v>5</v>
      </c>
      <c r="W19" s="7" t="s">
        <v>5</v>
      </c>
      <c r="X19" s="7" t="s">
        <v>5</v>
      </c>
      <c r="Y19" s="7" t="s">
        <v>5</v>
      </c>
      <c r="Z19" s="10" t="s">
        <v>5</v>
      </c>
      <c r="AA19" s="10" t="s">
        <v>7</v>
      </c>
      <c r="AB19" s="7" t="s">
        <v>5</v>
      </c>
      <c r="AC19" s="7" t="s">
        <v>5</v>
      </c>
      <c r="AD19" s="7" t="s">
        <v>5</v>
      </c>
      <c r="AE19" s="7" t="s">
        <v>5</v>
      </c>
      <c r="AF19" s="7" t="s">
        <v>5</v>
      </c>
      <c r="AG19" s="10" t="s">
        <v>5</v>
      </c>
      <c r="AH19" s="72" t="s">
        <v>104</v>
      </c>
      <c r="AI19" s="80">
        <f t="shared" si="0"/>
        <v>25</v>
      </c>
      <c r="AJ19" s="81">
        <f t="shared" si="1"/>
        <v>0</v>
      </c>
      <c r="AK19" s="82">
        <f t="shared" si="2"/>
        <v>4</v>
      </c>
      <c r="AL19" s="83">
        <f t="shared" si="7"/>
        <v>25</v>
      </c>
      <c r="AM19" s="84">
        <f t="shared" si="3"/>
        <v>200</v>
      </c>
      <c r="AN19" s="85">
        <f t="shared" si="4"/>
        <v>0</v>
      </c>
      <c r="AO19" s="94">
        <f t="shared" si="5"/>
        <v>0</v>
      </c>
      <c r="AP19" s="94">
        <f t="shared" si="8"/>
        <v>200</v>
      </c>
      <c r="AQ19" s="94">
        <f t="shared" si="9"/>
        <v>6.666666666666667</v>
      </c>
      <c r="AR19" s="94">
        <f t="shared" si="10"/>
        <v>6.4516129032258061</v>
      </c>
      <c r="AS19" s="95"/>
    </row>
    <row r="20" spans="1:45" s="1" customFormat="1" ht="15" customHeight="1" x14ac:dyDescent="0.25">
      <c r="A20" s="12"/>
      <c r="B20" s="13"/>
      <c r="C20" s="319" t="s">
        <v>105</v>
      </c>
      <c r="D20" s="320"/>
      <c r="E20" s="321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22"/>
      <c r="AB20" s="322"/>
      <c r="AC20" s="322"/>
      <c r="AD20" s="322"/>
      <c r="AE20" s="322"/>
      <c r="AF20" s="322"/>
      <c r="AG20" s="322"/>
      <c r="AH20" s="323"/>
      <c r="AI20" s="86">
        <f t="shared" si="0"/>
        <v>0</v>
      </c>
      <c r="AJ20" s="86">
        <f t="shared" si="1"/>
        <v>0</v>
      </c>
      <c r="AK20" s="86">
        <f t="shared" si="2"/>
        <v>0</v>
      </c>
      <c r="AL20" s="86">
        <f t="shared" si="7"/>
        <v>0</v>
      </c>
      <c r="AM20" s="86">
        <f t="shared" si="3"/>
        <v>0</v>
      </c>
      <c r="AN20" s="86">
        <f t="shared" si="4"/>
        <v>0</v>
      </c>
      <c r="AO20" s="86">
        <f t="shared" si="5"/>
        <v>0</v>
      </c>
      <c r="AP20" s="86">
        <f t="shared" si="8"/>
        <v>0</v>
      </c>
      <c r="AQ20" s="86">
        <f t="shared" si="9"/>
        <v>0</v>
      </c>
      <c r="AR20" s="86">
        <f t="shared" si="10"/>
        <v>0</v>
      </c>
      <c r="AS20" s="86"/>
    </row>
    <row r="21" spans="1:45" ht="18" x14ac:dyDescent="0.25">
      <c r="A21" s="14"/>
      <c r="B21" s="14"/>
      <c r="C21" s="14"/>
      <c r="D21" s="14"/>
      <c r="E21" s="15">
        <f t="shared" ref="E21:AG21" si="14">COUNTIF(E$5:E$20,"P")</f>
        <v>3</v>
      </c>
      <c r="F21" s="15">
        <f t="shared" si="14"/>
        <v>2</v>
      </c>
      <c r="G21" s="15">
        <f t="shared" si="14"/>
        <v>9</v>
      </c>
      <c r="H21" s="15">
        <f t="shared" si="14"/>
        <v>9</v>
      </c>
      <c r="I21" s="39">
        <f t="shared" si="14"/>
        <v>10</v>
      </c>
      <c r="J21" s="39">
        <f t="shared" si="14"/>
        <v>11</v>
      </c>
      <c r="K21" s="39">
        <f t="shared" si="14"/>
        <v>11</v>
      </c>
      <c r="L21" s="39">
        <f t="shared" si="14"/>
        <v>5</v>
      </c>
      <c r="M21" s="39">
        <f t="shared" si="14"/>
        <v>2</v>
      </c>
      <c r="N21" s="39">
        <f t="shared" si="14"/>
        <v>10</v>
      </c>
      <c r="O21" s="39">
        <f t="shared" si="14"/>
        <v>11</v>
      </c>
      <c r="P21" s="39">
        <f t="shared" si="14"/>
        <v>11</v>
      </c>
      <c r="Q21" s="39">
        <f t="shared" si="14"/>
        <v>11</v>
      </c>
      <c r="R21" s="39">
        <f t="shared" si="14"/>
        <v>12</v>
      </c>
      <c r="S21" s="39">
        <f t="shared" si="14"/>
        <v>4</v>
      </c>
      <c r="T21" s="39">
        <f t="shared" si="14"/>
        <v>2</v>
      </c>
      <c r="U21" s="39">
        <f t="shared" si="14"/>
        <v>9</v>
      </c>
      <c r="V21" s="39">
        <f t="shared" si="14"/>
        <v>10</v>
      </c>
      <c r="W21" s="39">
        <f t="shared" si="14"/>
        <v>10</v>
      </c>
      <c r="X21" s="39">
        <f t="shared" si="14"/>
        <v>9</v>
      </c>
      <c r="Y21" s="39">
        <f t="shared" si="14"/>
        <v>8</v>
      </c>
      <c r="Z21" s="39">
        <f t="shared" si="14"/>
        <v>5</v>
      </c>
      <c r="AA21" s="39">
        <f t="shared" si="14"/>
        <v>2</v>
      </c>
      <c r="AB21" s="39">
        <f t="shared" si="14"/>
        <v>7</v>
      </c>
      <c r="AC21" s="39">
        <f t="shared" si="14"/>
        <v>9</v>
      </c>
      <c r="AD21" s="39">
        <f t="shared" si="14"/>
        <v>7</v>
      </c>
      <c r="AE21" s="39">
        <f t="shared" si="14"/>
        <v>10</v>
      </c>
      <c r="AF21" s="15">
        <f t="shared" si="14"/>
        <v>11</v>
      </c>
      <c r="AG21" s="15">
        <f t="shared" si="14"/>
        <v>3</v>
      </c>
      <c r="AH21" s="87" t="s">
        <v>5</v>
      </c>
      <c r="AI21" s="61"/>
      <c r="AJ21" s="61"/>
      <c r="AK21" s="61"/>
      <c r="AL21" s="61"/>
      <c r="AM21" s="61"/>
      <c r="AN21" s="62"/>
      <c r="AO21" s="61"/>
      <c r="AP21" s="96"/>
      <c r="AQ21" s="61"/>
      <c r="AR21" s="61"/>
      <c r="AS21" s="61"/>
    </row>
    <row r="22" spans="1:45" ht="18" x14ac:dyDescent="0.25">
      <c r="A22" s="14"/>
      <c r="B22" s="14"/>
      <c r="C22" s="14"/>
      <c r="D22" s="14"/>
      <c r="E22" s="16">
        <f t="shared" ref="E22:AG22" si="15">COUNTIF(E$5:E$20,"S")</f>
        <v>2</v>
      </c>
      <c r="F22" s="16">
        <f t="shared" si="15"/>
        <v>2</v>
      </c>
      <c r="G22" s="16">
        <f t="shared" si="15"/>
        <v>2</v>
      </c>
      <c r="H22" s="16">
        <f t="shared" si="15"/>
        <v>2</v>
      </c>
      <c r="I22" s="40">
        <f t="shared" si="15"/>
        <v>2</v>
      </c>
      <c r="J22" s="40">
        <f t="shared" si="15"/>
        <v>2</v>
      </c>
      <c r="K22" s="40">
        <f t="shared" si="15"/>
        <v>2</v>
      </c>
      <c r="L22" s="40">
        <f t="shared" si="15"/>
        <v>2</v>
      </c>
      <c r="M22" s="40">
        <f t="shared" si="15"/>
        <v>2</v>
      </c>
      <c r="N22" s="40">
        <f t="shared" si="15"/>
        <v>2</v>
      </c>
      <c r="O22" s="40">
        <f t="shared" si="15"/>
        <v>2</v>
      </c>
      <c r="P22" s="40">
        <f t="shared" si="15"/>
        <v>2</v>
      </c>
      <c r="Q22" s="40">
        <f t="shared" si="15"/>
        <v>2</v>
      </c>
      <c r="R22" s="40">
        <f t="shared" si="15"/>
        <v>2</v>
      </c>
      <c r="S22" s="40">
        <f t="shared" si="15"/>
        <v>2</v>
      </c>
      <c r="T22" s="40">
        <f t="shared" si="15"/>
        <v>2</v>
      </c>
      <c r="U22" s="40">
        <f t="shared" si="15"/>
        <v>2</v>
      </c>
      <c r="V22" s="40">
        <f t="shared" si="15"/>
        <v>2</v>
      </c>
      <c r="W22" s="40">
        <f t="shared" si="15"/>
        <v>2</v>
      </c>
      <c r="X22" s="40">
        <f t="shared" si="15"/>
        <v>2</v>
      </c>
      <c r="Y22" s="40">
        <f t="shared" si="15"/>
        <v>2</v>
      </c>
      <c r="Z22" s="40">
        <f t="shared" si="15"/>
        <v>2</v>
      </c>
      <c r="AA22" s="40">
        <f t="shared" si="15"/>
        <v>2</v>
      </c>
      <c r="AB22" s="40">
        <f t="shared" si="15"/>
        <v>2</v>
      </c>
      <c r="AC22" s="40">
        <f t="shared" si="15"/>
        <v>2</v>
      </c>
      <c r="AD22" s="40">
        <f t="shared" si="15"/>
        <v>2</v>
      </c>
      <c r="AE22" s="40">
        <f t="shared" si="15"/>
        <v>2</v>
      </c>
      <c r="AF22" s="16">
        <f t="shared" si="15"/>
        <v>2</v>
      </c>
      <c r="AG22" s="16">
        <f t="shared" si="15"/>
        <v>2</v>
      </c>
      <c r="AH22" s="88" t="s">
        <v>6</v>
      </c>
      <c r="AI22" s="61"/>
      <c r="AJ22" s="61"/>
      <c r="AK22" s="61"/>
      <c r="AL22" s="61"/>
      <c r="AM22" s="61"/>
      <c r="AN22" s="62"/>
      <c r="AO22" s="61"/>
      <c r="AP22" s="61"/>
      <c r="AQ22" s="61"/>
      <c r="AR22" s="61"/>
      <c r="AS22" s="61"/>
    </row>
    <row r="23" spans="1:45" ht="18" x14ac:dyDescent="0.25">
      <c r="A23" s="14"/>
      <c r="B23" s="14"/>
      <c r="C23" s="14"/>
      <c r="D23" s="14"/>
      <c r="E23" s="15">
        <f t="shared" ref="E23:AG23" si="16">COUNTIF(E$5:E$20,"L")</f>
        <v>9</v>
      </c>
      <c r="F23" s="15">
        <f t="shared" si="16"/>
        <v>10</v>
      </c>
      <c r="G23" s="15">
        <f t="shared" si="16"/>
        <v>1</v>
      </c>
      <c r="H23" s="15">
        <f t="shared" si="16"/>
        <v>3</v>
      </c>
      <c r="I23" s="39">
        <f t="shared" si="16"/>
        <v>3</v>
      </c>
      <c r="J23" s="39">
        <f t="shared" si="16"/>
        <v>2</v>
      </c>
      <c r="K23" s="39">
        <f t="shared" si="16"/>
        <v>2</v>
      </c>
      <c r="L23" s="39">
        <f t="shared" si="16"/>
        <v>8</v>
      </c>
      <c r="M23" s="39">
        <f t="shared" si="16"/>
        <v>11</v>
      </c>
      <c r="N23" s="39">
        <f t="shared" si="16"/>
        <v>3</v>
      </c>
      <c r="O23" s="39">
        <f t="shared" si="16"/>
        <v>2</v>
      </c>
      <c r="P23" s="39">
        <f t="shared" si="16"/>
        <v>2</v>
      </c>
      <c r="Q23" s="39">
        <f t="shared" si="16"/>
        <v>2</v>
      </c>
      <c r="R23" s="39">
        <f t="shared" si="16"/>
        <v>1</v>
      </c>
      <c r="S23" s="39">
        <f t="shared" si="16"/>
        <v>9</v>
      </c>
      <c r="T23" s="39">
        <f t="shared" si="16"/>
        <v>11</v>
      </c>
      <c r="U23" s="39">
        <f t="shared" si="16"/>
        <v>4</v>
      </c>
      <c r="V23" s="39">
        <f t="shared" si="16"/>
        <v>3</v>
      </c>
      <c r="W23" s="39">
        <f t="shared" si="16"/>
        <v>2</v>
      </c>
      <c r="X23" s="39">
        <f t="shared" si="16"/>
        <v>3</v>
      </c>
      <c r="Y23" s="39">
        <f t="shared" si="16"/>
        <v>4</v>
      </c>
      <c r="Z23" s="39">
        <f t="shared" si="16"/>
        <v>8</v>
      </c>
      <c r="AA23" s="39">
        <f t="shared" si="16"/>
        <v>11</v>
      </c>
      <c r="AB23" s="39">
        <f t="shared" si="16"/>
        <v>5</v>
      </c>
      <c r="AC23" s="39">
        <f t="shared" si="16"/>
        <v>3</v>
      </c>
      <c r="AD23" s="39">
        <f t="shared" si="16"/>
        <v>5</v>
      </c>
      <c r="AE23" s="39">
        <f t="shared" si="16"/>
        <v>3</v>
      </c>
      <c r="AF23" s="15">
        <f t="shared" si="16"/>
        <v>2</v>
      </c>
      <c r="AG23" s="15">
        <f t="shared" si="16"/>
        <v>10</v>
      </c>
      <c r="AH23" s="89" t="s">
        <v>7</v>
      </c>
      <c r="AI23" s="61"/>
      <c r="AJ23" s="61"/>
      <c r="AK23" s="61"/>
      <c r="AL23" s="61"/>
      <c r="AM23" s="61"/>
      <c r="AN23" s="62"/>
      <c r="AO23" s="61"/>
      <c r="AP23" s="61"/>
      <c r="AQ23" s="61"/>
      <c r="AR23" s="61"/>
      <c r="AS23" s="61"/>
    </row>
    <row r="24" spans="1:45" ht="15.75" x14ac:dyDescent="0.2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54"/>
      <c r="AB24" s="55"/>
      <c r="AC24" s="49"/>
      <c r="AD24" s="49"/>
      <c r="AE24" s="49"/>
      <c r="AF24" s="49"/>
      <c r="AG24" s="49"/>
      <c r="AH24" s="4"/>
      <c r="AI24" s="61"/>
      <c r="AJ24" s="61"/>
      <c r="AK24" s="61"/>
      <c r="AL24" s="61"/>
      <c r="AM24" s="61"/>
      <c r="AN24" s="62"/>
      <c r="AO24" s="61"/>
      <c r="AP24" s="61"/>
      <c r="AQ24" s="61"/>
      <c r="AR24" s="61"/>
      <c r="AS24" s="61"/>
    </row>
    <row r="25" spans="1:45" ht="18.75" x14ac:dyDescent="0.25">
      <c r="A25" s="18"/>
      <c r="B25" s="18"/>
      <c r="C25" s="18"/>
      <c r="D25" s="19" t="s">
        <v>24</v>
      </c>
      <c r="E25" s="20"/>
      <c r="F25" s="20"/>
      <c r="G25" s="18"/>
      <c r="H25" s="18"/>
      <c r="I25" s="18"/>
      <c r="J25" s="18"/>
      <c r="K25" s="41"/>
      <c r="L25" s="18"/>
      <c r="M25" s="18"/>
      <c r="N25" s="18"/>
      <c r="O25" s="18"/>
      <c r="P25" s="18"/>
      <c r="Q25" s="18"/>
      <c r="R25" s="49"/>
      <c r="S25" s="49"/>
      <c r="T25" s="49"/>
      <c r="U25" s="22"/>
      <c r="V25" s="18"/>
      <c r="W25" s="49"/>
      <c r="X25" s="49"/>
      <c r="Y25" s="22"/>
      <c r="Z25" s="22"/>
      <c r="AA25" s="22"/>
      <c r="AB25" s="22"/>
      <c r="AC25" s="22"/>
      <c r="AD25" s="22"/>
      <c r="AE25" s="22"/>
      <c r="AF25" s="22"/>
      <c r="AG25" s="22"/>
      <c r="AH25" s="4"/>
      <c r="AI25" s="61"/>
      <c r="AJ25" s="61"/>
      <c r="AK25" s="61"/>
      <c r="AL25" s="61"/>
      <c r="AM25" s="61"/>
      <c r="AN25" s="62"/>
      <c r="AO25" s="61"/>
      <c r="AP25" s="61"/>
      <c r="AQ25" s="61"/>
      <c r="AR25" s="61"/>
      <c r="AS25" s="61"/>
    </row>
    <row r="26" spans="1:45" ht="18.75" x14ac:dyDescent="0.25">
      <c r="A26" s="18"/>
      <c r="B26" s="18"/>
      <c r="C26" s="18"/>
      <c r="D26" s="21" t="s">
        <v>25</v>
      </c>
      <c r="E26" s="22"/>
      <c r="F26" s="22"/>
      <c r="G26" s="22"/>
      <c r="H26" s="22"/>
      <c r="I26" s="22"/>
      <c r="J26" s="22"/>
      <c r="K26" s="42"/>
      <c r="L26" s="22"/>
      <c r="M26" s="22"/>
      <c r="N26" s="22"/>
      <c r="O26" s="22"/>
      <c r="P26" s="22"/>
      <c r="Q26" s="22"/>
      <c r="R26" s="49"/>
      <c r="S26" s="49"/>
      <c r="T26" s="49"/>
      <c r="U26" s="22"/>
      <c r="V26" s="22"/>
      <c r="W26" s="49"/>
      <c r="X26" s="49"/>
      <c r="Y26" s="22"/>
      <c r="Z26" s="56"/>
      <c r="AA26" s="22"/>
      <c r="AB26" s="22"/>
      <c r="AC26" s="22"/>
      <c r="AD26" s="22"/>
      <c r="AE26" s="22"/>
      <c r="AF26" s="49"/>
      <c r="AG26" s="49"/>
      <c r="AH26" s="4"/>
      <c r="AI26" s="61"/>
      <c r="AJ26" s="61"/>
      <c r="AK26" s="61"/>
      <c r="AL26" s="61"/>
      <c r="AM26" s="61"/>
      <c r="AN26" s="62"/>
      <c r="AO26" s="61"/>
      <c r="AP26" s="61"/>
      <c r="AQ26" s="61"/>
      <c r="AR26" s="61"/>
      <c r="AS26" s="61"/>
    </row>
    <row r="27" spans="1:45" ht="15.75" x14ac:dyDescent="0.25">
      <c r="A27" s="18"/>
      <c r="B27" s="18"/>
      <c r="C27" s="18"/>
      <c r="D27" s="23" t="s">
        <v>26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4"/>
      <c r="S27" s="4"/>
      <c r="T27" s="4"/>
      <c r="U27" s="22"/>
      <c r="V27" s="22"/>
      <c r="W27" s="4"/>
      <c r="X27" s="4"/>
      <c r="Y27" s="57"/>
      <c r="Z27" s="58"/>
      <c r="AA27" s="57"/>
      <c r="AB27" s="57"/>
      <c r="AC27" s="57"/>
      <c r="AD27" s="57"/>
      <c r="AE27" s="4"/>
      <c r="AF27" s="4"/>
      <c r="AG27" s="4"/>
      <c r="AH27" s="4"/>
      <c r="AI27" s="61"/>
      <c r="AJ27" s="61"/>
      <c r="AK27" s="61"/>
      <c r="AL27" s="61"/>
      <c r="AM27" s="61"/>
      <c r="AN27" s="62"/>
      <c r="AO27" s="61"/>
      <c r="AP27" s="61"/>
      <c r="AQ27" s="61"/>
      <c r="AR27" s="61"/>
      <c r="AS27" s="61"/>
    </row>
    <row r="28" spans="1:45" ht="15.75" x14ac:dyDescent="0.25">
      <c r="A28" s="18"/>
      <c r="B28" s="18"/>
      <c r="C28" s="18"/>
      <c r="D28" s="24" t="s">
        <v>27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4"/>
      <c r="S28" s="4"/>
      <c r="T28" s="4"/>
      <c r="U28" s="22"/>
      <c r="V28" s="22"/>
      <c r="W28" s="4"/>
      <c r="X28" s="4"/>
      <c r="Y28" s="59"/>
      <c r="Z28" s="59"/>
      <c r="AA28" s="4"/>
      <c r="AB28" s="4"/>
      <c r="AC28" s="4"/>
      <c r="AD28" s="4"/>
      <c r="AE28" s="4"/>
      <c r="AF28" s="4"/>
      <c r="AG28" s="4"/>
      <c r="AH28" s="4"/>
      <c r="AI28" s="61"/>
      <c r="AJ28" s="61"/>
      <c r="AK28" s="61"/>
      <c r="AL28" s="61"/>
      <c r="AM28" s="61"/>
      <c r="AN28" s="62"/>
      <c r="AO28" s="61"/>
      <c r="AP28" s="61"/>
      <c r="AQ28" s="61"/>
      <c r="AR28" s="61"/>
      <c r="AS28" s="61"/>
    </row>
    <row r="29" spans="1:45" ht="15.75" x14ac:dyDescent="0.25">
      <c r="A29" s="18"/>
      <c r="B29" s="18"/>
      <c r="C29" s="18"/>
      <c r="D29" s="24" t="s">
        <v>28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4"/>
      <c r="S29" s="4"/>
      <c r="T29" s="4"/>
      <c r="U29" s="22"/>
      <c r="V29" s="22"/>
      <c r="W29" s="4"/>
      <c r="X29" s="4"/>
      <c r="Y29" s="59"/>
      <c r="Z29" s="59"/>
      <c r="AA29" s="4"/>
      <c r="AB29" s="4"/>
      <c r="AC29" s="4"/>
      <c r="AD29" s="4"/>
      <c r="AE29" s="4"/>
      <c r="AF29" s="4"/>
      <c r="AG29" s="4"/>
      <c r="AH29" s="4"/>
      <c r="AI29" s="61"/>
      <c r="AJ29" s="61"/>
      <c r="AK29" s="61"/>
      <c r="AL29" s="61"/>
      <c r="AM29" s="61"/>
      <c r="AN29" s="62"/>
      <c r="AO29" s="61"/>
      <c r="AP29" s="61"/>
      <c r="AQ29" s="61"/>
      <c r="AR29" s="61"/>
      <c r="AS29" s="61"/>
    </row>
    <row r="30" spans="1:45" ht="15.75" x14ac:dyDescent="0.25">
      <c r="A30" s="18"/>
      <c r="B30" s="18"/>
      <c r="C30" s="18"/>
      <c r="D30" s="25" t="s">
        <v>29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4"/>
      <c r="S30" s="4"/>
      <c r="T30" s="4"/>
      <c r="U30" s="22"/>
      <c r="V30" s="22"/>
      <c r="W30" s="4"/>
      <c r="X30" s="4"/>
      <c r="Y30" s="59"/>
      <c r="Z30" s="59"/>
      <c r="AA30" s="4"/>
      <c r="AB30" s="4"/>
      <c r="AC30" s="4"/>
      <c r="AD30" s="4"/>
      <c r="AE30" s="4"/>
      <c r="AF30" s="4"/>
      <c r="AG30" s="4"/>
      <c r="AH30" s="4"/>
      <c r="AI30" s="61"/>
      <c r="AJ30" s="61"/>
      <c r="AK30" s="61"/>
      <c r="AL30" s="61"/>
      <c r="AM30" s="61"/>
      <c r="AN30" s="62"/>
      <c r="AO30" s="61"/>
      <c r="AP30" s="61"/>
      <c r="AQ30" s="61"/>
      <c r="AR30" s="61"/>
      <c r="AS30" s="61"/>
    </row>
    <row r="31" spans="1:45" ht="15.75" x14ac:dyDescent="0.25">
      <c r="A31" s="18"/>
      <c r="B31" s="18"/>
      <c r="C31" s="18"/>
      <c r="D31" s="25" t="s">
        <v>30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4"/>
      <c r="S31" s="4"/>
      <c r="T31" s="4"/>
      <c r="U31" s="22"/>
      <c r="V31" s="22"/>
      <c r="W31" s="4"/>
      <c r="X31" s="4"/>
      <c r="Y31" s="59"/>
      <c r="Z31" s="59"/>
      <c r="AA31" s="4"/>
      <c r="AB31" s="4"/>
      <c r="AC31" s="4"/>
      <c r="AD31" s="4"/>
      <c r="AE31" s="4"/>
      <c r="AF31" s="4"/>
      <c r="AG31" s="4"/>
      <c r="AH31" s="4"/>
      <c r="AI31" s="61"/>
      <c r="AJ31" s="61"/>
      <c r="AK31" s="61"/>
      <c r="AL31" s="61"/>
      <c r="AM31" s="61"/>
      <c r="AN31" s="62"/>
      <c r="AO31" s="61"/>
      <c r="AP31" s="61"/>
      <c r="AQ31" s="61"/>
      <c r="AR31" s="61"/>
      <c r="AS31" s="61"/>
    </row>
    <row r="32" spans="1:45" ht="15.75" x14ac:dyDescent="0.25">
      <c r="A32" s="18"/>
      <c r="B32" s="18"/>
      <c r="C32" s="18"/>
      <c r="D32" s="25" t="s">
        <v>31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4"/>
      <c r="S32" s="4"/>
      <c r="T32" s="4"/>
      <c r="U32" s="22"/>
      <c r="V32" s="22"/>
      <c r="W32" s="4"/>
      <c r="X32" s="4"/>
      <c r="Y32" s="59"/>
      <c r="Z32" s="59"/>
      <c r="AA32" s="4"/>
      <c r="AB32" s="4"/>
      <c r="AC32" s="4"/>
      <c r="AD32" s="4"/>
      <c r="AE32" s="4"/>
      <c r="AF32" s="4"/>
      <c r="AG32" s="4"/>
      <c r="AH32" s="4"/>
      <c r="AI32" s="61"/>
      <c r="AJ32" s="61"/>
      <c r="AK32" s="61"/>
      <c r="AL32" s="61"/>
      <c r="AM32" s="61"/>
      <c r="AN32" s="62"/>
      <c r="AO32" s="61"/>
      <c r="AP32" s="61"/>
      <c r="AQ32" s="61"/>
      <c r="AR32" s="61"/>
      <c r="AS32" s="61"/>
    </row>
    <row r="33" spans="1:45" ht="15.75" x14ac:dyDescent="0.25">
      <c r="A33" s="18"/>
      <c r="B33" s="18"/>
      <c r="C33" s="18"/>
      <c r="D33" s="25" t="s">
        <v>32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4"/>
      <c r="S33" s="4"/>
      <c r="T33" s="4"/>
      <c r="U33" s="22"/>
      <c r="V33" s="22"/>
      <c r="W33" s="4"/>
      <c r="X33" s="4"/>
      <c r="Y33" s="59"/>
      <c r="Z33" s="59"/>
      <c r="AA33" s="4"/>
      <c r="AB33" s="4"/>
      <c r="AC33" s="4"/>
      <c r="AD33" s="4"/>
      <c r="AE33" s="4"/>
      <c r="AF33" s="4"/>
      <c r="AG33" s="4"/>
      <c r="AH33" s="4"/>
      <c r="AI33" s="61"/>
      <c r="AJ33" s="61"/>
      <c r="AK33" s="61"/>
      <c r="AL33" s="61"/>
      <c r="AM33" s="61"/>
      <c r="AN33" s="62"/>
      <c r="AO33" s="61"/>
      <c r="AP33" s="61"/>
      <c r="AQ33" s="61"/>
      <c r="AR33" s="61"/>
      <c r="AS33" s="61"/>
    </row>
    <row r="34" spans="1:45" ht="15.75" x14ac:dyDescent="0.25">
      <c r="A34" s="18"/>
      <c r="B34" s="18"/>
      <c r="C34" s="18"/>
      <c r="D34" s="25" t="s">
        <v>33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4"/>
      <c r="S34" s="4"/>
      <c r="T34" s="4"/>
      <c r="U34" s="22"/>
      <c r="V34" s="22"/>
      <c r="W34" s="4"/>
      <c r="X34" s="4"/>
      <c r="Y34" s="59"/>
      <c r="Z34" s="59"/>
      <c r="AA34" s="4"/>
      <c r="AB34" s="4"/>
      <c r="AC34" s="4"/>
      <c r="AD34" s="4"/>
      <c r="AE34" s="4"/>
      <c r="AF34" s="4"/>
      <c r="AG34" s="4"/>
      <c r="AH34" s="4"/>
      <c r="AI34" s="61"/>
      <c r="AJ34" s="61"/>
      <c r="AK34" s="61"/>
      <c r="AL34" s="61"/>
      <c r="AM34" s="61"/>
      <c r="AN34" s="62"/>
      <c r="AO34" s="61"/>
      <c r="AP34" s="61"/>
      <c r="AQ34" s="61"/>
      <c r="AR34" s="61"/>
      <c r="AS34" s="61"/>
    </row>
    <row r="35" spans="1:45" ht="19.5" x14ac:dyDescent="0.25">
      <c r="A35" s="18"/>
      <c r="B35" s="18"/>
      <c r="C35" s="18"/>
      <c r="D35" s="26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4"/>
      <c r="S35" s="4"/>
      <c r="T35" s="4"/>
      <c r="U35" s="22"/>
      <c r="V35" s="18"/>
      <c r="W35" s="4"/>
      <c r="X35" s="4"/>
      <c r="Y35" s="59"/>
      <c r="Z35" s="59"/>
      <c r="AA35" s="4"/>
      <c r="AB35" s="4"/>
      <c r="AC35" s="4"/>
      <c r="AD35" s="4"/>
      <c r="AE35" s="4"/>
      <c r="AF35" s="4"/>
      <c r="AG35" s="4"/>
      <c r="AH35" s="4"/>
      <c r="AI35" s="61"/>
      <c r="AJ35" s="61"/>
      <c r="AK35" s="61"/>
      <c r="AL35" s="61"/>
      <c r="AM35" s="61"/>
      <c r="AN35" s="62"/>
      <c r="AO35" s="61"/>
      <c r="AP35" s="61"/>
      <c r="AQ35" s="61"/>
      <c r="AR35" s="61"/>
      <c r="AS35" s="61"/>
    </row>
    <row r="36" spans="1:45" ht="15.75" x14ac:dyDescent="0.25">
      <c r="A36" s="27"/>
      <c r="B36" s="27"/>
      <c r="C36" s="27"/>
      <c r="D36" s="28" t="s">
        <v>34</v>
      </c>
      <c r="E36" s="27"/>
      <c r="F36" s="27"/>
      <c r="G36" s="27"/>
      <c r="H36" s="27"/>
      <c r="I36" s="27"/>
      <c r="J36" s="27"/>
      <c r="K36" s="27"/>
      <c r="L36" s="27"/>
      <c r="M36" s="27"/>
      <c r="N36" s="43"/>
      <c r="O36" s="44"/>
      <c r="P36" s="45"/>
      <c r="Q36" s="50"/>
      <c r="R36" s="50"/>
      <c r="S36" s="50"/>
      <c r="T36" s="50"/>
      <c r="U36" s="50"/>
      <c r="V36" s="46"/>
      <c r="W36" s="29"/>
      <c r="X36" s="29" t="s">
        <v>97</v>
      </c>
      <c r="Y36" s="32"/>
      <c r="Z36" s="32"/>
      <c r="AA36" s="32"/>
      <c r="AB36" s="46"/>
      <c r="AC36" s="46"/>
      <c r="AD36" s="46"/>
      <c r="AE36" s="46"/>
      <c r="AF36" s="46"/>
      <c r="AG36" s="46"/>
      <c r="AH36" s="46"/>
      <c r="AI36" s="61"/>
      <c r="AJ36" s="61"/>
      <c r="AK36" s="61"/>
      <c r="AL36" s="61"/>
      <c r="AM36" s="61"/>
      <c r="AN36" s="62"/>
      <c r="AO36" s="61"/>
      <c r="AP36" s="61"/>
      <c r="AQ36" s="61"/>
      <c r="AR36" s="61"/>
      <c r="AS36" s="61"/>
    </row>
    <row r="37" spans="1:45" ht="18.75" x14ac:dyDescent="0.25">
      <c r="A37" s="29"/>
      <c r="B37" s="29"/>
      <c r="C37" s="29"/>
      <c r="D37" s="30" t="s">
        <v>36</v>
      </c>
      <c r="E37" s="31"/>
      <c r="F37" s="31"/>
      <c r="G37" s="32"/>
      <c r="H37" s="29"/>
      <c r="I37" s="46"/>
      <c r="J37" s="29"/>
      <c r="K37" s="32"/>
      <c r="L37" s="32"/>
      <c r="M37" s="31"/>
      <c r="N37" s="43"/>
      <c r="O37" s="44"/>
      <c r="P37" s="47"/>
      <c r="Q37" s="32"/>
      <c r="R37" s="46"/>
      <c r="S37" s="46"/>
      <c r="T37" s="46"/>
      <c r="U37" s="46"/>
      <c r="V37" s="46"/>
      <c r="W37" s="46"/>
      <c r="X37" s="31" t="s">
        <v>37</v>
      </c>
      <c r="Y37" s="32"/>
      <c r="Z37" s="32"/>
      <c r="AA37" s="32"/>
      <c r="AB37" s="46"/>
      <c r="AC37" s="46"/>
      <c r="AD37" s="46"/>
      <c r="AE37" s="46"/>
      <c r="AF37" s="46"/>
      <c r="AG37" s="46"/>
      <c r="AH37" s="46"/>
      <c r="AI37" s="61"/>
      <c r="AJ37" s="61"/>
      <c r="AK37" s="61"/>
      <c r="AL37" s="61"/>
      <c r="AM37" s="61"/>
      <c r="AN37" s="62"/>
      <c r="AO37" s="61"/>
      <c r="AP37" s="61"/>
      <c r="AQ37" s="61"/>
      <c r="AR37" s="61"/>
      <c r="AS37" s="61"/>
    </row>
    <row r="38" spans="1:45" ht="15.75" x14ac:dyDescent="0.25">
      <c r="A38" s="27"/>
      <c r="B38" s="27"/>
      <c r="C38" s="27"/>
      <c r="D38" s="27"/>
      <c r="E38" s="31"/>
      <c r="F38" s="31"/>
      <c r="G38" s="29"/>
      <c r="H38" s="29"/>
      <c r="I38" s="46"/>
      <c r="J38" s="29"/>
      <c r="K38" s="32"/>
      <c r="L38" s="32"/>
      <c r="M38" s="31"/>
      <c r="N38" s="43"/>
      <c r="O38" s="44"/>
      <c r="P38" s="47"/>
      <c r="Q38" s="31"/>
      <c r="R38" s="51"/>
      <c r="S38" s="51"/>
      <c r="T38" s="51"/>
      <c r="U38" s="46"/>
      <c r="V38" s="46"/>
      <c r="W38" s="46"/>
      <c r="X38" s="31"/>
      <c r="Y38" s="32"/>
      <c r="Z38" s="32"/>
      <c r="AA38" s="32"/>
      <c r="AB38" s="46"/>
      <c r="AC38" s="46"/>
      <c r="AD38" s="46"/>
      <c r="AE38" s="46"/>
      <c r="AF38" s="46"/>
      <c r="AG38" s="46"/>
      <c r="AH38" s="46"/>
      <c r="AI38" s="61"/>
      <c r="AJ38" s="61"/>
      <c r="AK38" s="61"/>
      <c r="AL38" s="61"/>
      <c r="AM38" s="61"/>
      <c r="AN38" s="62"/>
      <c r="AO38" s="61"/>
      <c r="AP38" s="61"/>
      <c r="AQ38" s="61"/>
      <c r="AR38" s="61"/>
      <c r="AS38" s="61"/>
    </row>
    <row r="39" spans="1:45" ht="15.75" x14ac:dyDescent="0.25">
      <c r="A39" s="33"/>
      <c r="B39" s="33"/>
      <c r="C39" s="33"/>
      <c r="D39" s="33"/>
      <c r="E39" s="31"/>
      <c r="F39" s="31"/>
      <c r="G39" s="29"/>
      <c r="H39" s="29"/>
      <c r="I39" s="46"/>
      <c r="J39" s="29"/>
      <c r="K39" s="32"/>
      <c r="L39" s="32"/>
      <c r="M39" s="31"/>
      <c r="N39" s="43"/>
      <c r="O39" s="44"/>
      <c r="P39" s="47"/>
      <c r="Q39" s="31"/>
      <c r="R39" s="51"/>
      <c r="S39" s="51"/>
      <c r="T39" s="51"/>
      <c r="U39" s="46"/>
      <c r="V39" s="46"/>
      <c r="W39" s="46"/>
      <c r="X39" s="29"/>
      <c r="Y39" s="32"/>
      <c r="Z39" s="32"/>
      <c r="AA39" s="32"/>
      <c r="AB39" s="46"/>
      <c r="AC39" s="46"/>
      <c r="AD39" s="46"/>
      <c r="AE39" s="46"/>
      <c r="AF39" s="46"/>
      <c r="AG39" s="46"/>
      <c r="AH39" s="46"/>
      <c r="AI39" s="61"/>
      <c r="AJ39" s="61"/>
      <c r="AK39" s="61"/>
      <c r="AL39" s="61"/>
      <c r="AM39" s="61"/>
      <c r="AN39" s="62"/>
      <c r="AO39" s="61"/>
      <c r="AP39" s="61"/>
      <c r="AQ39" s="61"/>
      <c r="AR39" s="61"/>
      <c r="AS39" s="61"/>
    </row>
    <row r="40" spans="1:45" ht="15.75" x14ac:dyDescent="0.25">
      <c r="A40" s="34"/>
      <c r="B40" s="34"/>
      <c r="C40" s="34"/>
      <c r="D40" s="34"/>
      <c r="E40" s="31"/>
      <c r="F40" s="31"/>
      <c r="G40" s="31"/>
      <c r="H40" s="29"/>
      <c r="I40" s="46"/>
      <c r="J40" s="29"/>
      <c r="K40" s="32"/>
      <c r="L40" s="32"/>
      <c r="M40" s="32"/>
      <c r="N40" s="29"/>
      <c r="O40" s="46"/>
      <c r="P40" s="46"/>
      <c r="Q40" s="31"/>
      <c r="R40" s="51"/>
      <c r="S40" s="51"/>
      <c r="T40" s="51"/>
      <c r="U40" s="46"/>
      <c r="V40" s="46"/>
      <c r="W40" s="46"/>
      <c r="X40" s="52"/>
      <c r="Y40" s="32"/>
      <c r="Z40" s="32"/>
      <c r="AA40" s="32"/>
      <c r="AB40" s="46"/>
      <c r="AC40" s="46"/>
      <c r="AD40" s="46"/>
      <c r="AE40" s="46"/>
      <c r="AF40" s="46"/>
      <c r="AG40" s="46"/>
      <c r="AH40" s="46"/>
      <c r="AI40" s="61"/>
      <c r="AJ40" s="61"/>
      <c r="AK40" s="61"/>
      <c r="AL40" s="61"/>
      <c r="AM40" s="61"/>
      <c r="AN40" s="62"/>
      <c r="AO40" s="61"/>
      <c r="AP40" s="61"/>
      <c r="AQ40" s="61"/>
      <c r="AR40" s="61"/>
      <c r="AS40" s="61"/>
    </row>
    <row r="41" spans="1:45" ht="15.75" x14ac:dyDescent="0.25">
      <c r="A41" s="34"/>
      <c r="B41" s="34"/>
      <c r="C41" s="34"/>
      <c r="D41" s="35" t="s">
        <v>62</v>
      </c>
      <c r="E41" s="32"/>
      <c r="F41" s="32"/>
      <c r="G41" s="29"/>
      <c r="H41" s="34"/>
      <c r="I41" s="46"/>
      <c r="J41" s="34"/>
      <c r="K41" s="32"/>
      <c r="L41" s="32"/>
      <c r="M41" s="32"/>
      <c r="N41" s="29"/>
      <c r="O41" s="46"/>
      <c r="P41" s="46"/>
      <c r="Q41" s="32"/>
      <c r="R41" s="46"/>
      <c r="S41" s="46"/>
      <c r="T41" s="51"/>
      <c r="U41" s="46"/>
      <c r="V41" s="46"/>
      <c r="W41" s="46"/>
      <c r="X41" s="52" t="s">
        <v>47</v>
      </c>
      <c r="Y41" s="32"/>
      <c r="Z41" s="32"/>
      <c r="AA41" s="60"/>
      <c r="AB41" s="46"/>
      <c r="AC41" s="46"/>
      <c r="AD41" s="46"/>
      <c r="AE41" s="46"/>
      <c r="AF41" s="46"/>
      <c r="AG41" s="46"/>
      <c r="AH41" s="46"/>
      <c r="AI41" s="61"/>
      <c r="AJ41" s="61"/>
      <c r="AK41" s="61"/>
      <c r="AL41" s="61"/>
      <c r="AM41" s="61"/>
      <c r="AN41" s="62"/>
      <c r="AO41" s="61"/>
      <c r="AP41" s="61"/>
      <c r="AQ41" s="61"/>
      <c r="AR41" s="61"/>
      <c r="AS41" s="61"/>
    </row>
    <row r="42" spans="1:45" ht="15.75" x14ac:dyDescent="0.25">
      <c r="A42" s="31"/>
      <c r="B42" s="31"/>
      <c r="C42" s="31"/>
      <c r="D42" s="36" t="s">
        <v>63</v>
      </c>
      <c r="E42" s="32"/>
      <c r="F42" s="32"/>
      <c r="G42" s="32"/>
      <c r="H42" s="31"/>
      <c r="I42" s="32"/>
      <c r="J42" s="31"/>
      <c r="K42" s="32"/>
      <c r="L42" s="32"/>
      <c r="M42" s="32"/>
      <c r="N42" s="32"/>
      <c r="O42" s="31"/>
      <c r="P42" s="33"/>
      <c r="Q42" s="32"/>
      <c r="R42" s="32"/>
      <c r="S42" s="32"/>
      <c r="T42" s="46"/>
      <c r="U42" s="46"/>
      <c r="V42" s="46"/>
      <c r="W42" s="46"/>
      <c r="X42" s="31" t="s">
        <v>48</v>
      </c>
      <c r="Y42" s="32"/>
      <c r="Z42" s="32"/>
      <c r="AA42" s="32"/>
      <c r="AB42" s="46"/>
      <c r="AC42" s="46"/>
      <c r="AD42" s="46"/>
      <c r="AE42" s="46"/>
      <c r="AF42" s="46"/>
      <c r="AG42" s="46"/>
      <c r="AH42" s="46"/>
      <c r="AI42" s="61"/>
      <c r="AJ42" s="61"/>
      <c r="AK42" s="61"/>
      <c r="AL42" s="61"/>
      <c r="AM42" s="61"/>
      <c r="AN42" s="62"/>
      <c r="AO42" s="61"/>
      <c r="AP42" s="61"/>
      <c r="AQ42" s="61"/>
      <c r="AR42" s="61"/>
      <c r="AS42" s="61"/>
    </row>
    <row r="43" spans="1:45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90"/>
      <c r="AI43" s="61"/>
      <c r="AJ43" s="61"/>
      <c r="AK43" s="61"/>
      <c r="AL43" s="61"/>
      <c r="AM43" s="61"/>
      <c r="AN43" s="62"/>
      <c r="AO43" s="61"/>
      <c r="AP43" s="61"/>
      <c r="AQ43" s="61"/>
      <c r="AR43" s="61"/>
      <c r="AS43" s="61"/>
    </row>
  </sheetData>
  <mergeCells count="4">
    <mergeCell ref="A1:AH1"/>
    <mergeCell ref="A2:AH2"/>
    <mergeCell ref="C20:D20"/>
    <mergeCell ref="E20:AH20"/>
  </mergeCells>
  <printOptions horizontalCentered="1"/>
  <pageMargins left="0" right="0" top="0.7" bottom="0.63" header="0.31496062992126" footer="0.31496062992126"/>
  <pageSetup paperSize="9" scale="67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AU43"/>
  <sheetViews>
    <sheetView showGridLines="0" topLeftCell="B1" zoomScale="90" zoomScaleNormal="90" workbookViewId="0">
      <selection activeCell="Z18" sqref="Z18"/>
    </sheetView>
  </sheetViews>
  <sheetFormatPr defaultColWidth="9" defaultRowHeight="15" x14ac:dyDescent="0.25"/>
  <cols>
    <col min="1" max="1" width="3.7109375" hidden="1" customWidth="1"/>
    <col min="2" max="2" width="6.140625" customWidth="1"/>
    <col min="3" max="3" width="9.7109375" customWidth="1"/>
    <col min="4" max="4" width="32.140625" customWidth="1"/>
    <col min="5" max="35" width="3.5703125" customWidth="1"/>
    <col min="36" max="36" width="12.7109375" style="2" customWidth="1"/>
    <col min="37" max="37" width="3.140625" customWidth="1"/>
    <col min="38" max="39" width="3.28515625" customWidth="1"/>
    <col min="40" max="40" width="7.7109375" customWidth="1"/>
    <col min="41" max="41" width="4.42578125" customWidth="1"/>
    <col min="42" max="42" width="2.28515625" style="3" customWidth="1"/>
    <col min="43" max="43" width="3" customWidth="1"/>
    <col min="44" max="44" width="4.5703125" customWidth="1"/>
    <col min="45" max="45" width="8.85546875" customWidth="1"/>
    <col min="46" max="46" width="8.7109375" customWidth="1"/>
    <col min="47" max="47" width="9.140625" customWidth="1"/>
  </cols>
  <sheetData>
    <row r="1" spans="1:47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61"/>
      <c r="AL1" s="61"/>
      <c r="AM1" s="61"/>
      <c r="AN1" s="61"/>
      <c r="AO1" s="61"/>
      <c r="AP1" s="62"/>
      <c r="AQ1" s="61"/>
      <c r="AR1" s="61"/>
      <c r="AS1" s="61"/>
      <c r="AT1" s="61"/>
      <c r="AU1" s="61"/>
    </row>
    <row r="2" spans="1:47" ht="20.25" x14ac:dyDescent="0.25">
      <c r="A2" s="318" t="s">
        <v>108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318"/>
      <c r="AJ2" s="318"/>
      <c r="AK2" s="61"/>
      <c r="AL2" s="61"/>
      <c r="AM2" s="61"/>
      <c r="AN2" s="61"/>
      <c r="AO2" s="61"/>
      <c r="AP2" s="62"/>
      <c r="AQ2" s="61"/>
      <c r="AR2" s="61"/>
      <c r="AS2" s="61"/>
      <c r="AT2" s="61"/>
      <c r="AU2" s="61"/>
    </row>
    <row r="3" spans="1:47" ht="9.75" customHeight="1" x14ac:dyDescent="0.25">
      <c r="A3" s="4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38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  <c r="AC3" s="4"/>
      <c r="AD3" s="4"/>
      <c r="AE3" s="4"/>
      <c r="AF3" s="4"/>
      <c r="AG3" s="4"/>
      <c r="AH3" s="4"/>
      <c r="AI3" s="4"/>
      <c r="AJ3" s="4"/>
      <c r="AK3" s="63"/>
      <c r="AL3" s="63"/>
      <c r="AM3" s="63"/>
      <c r="AN3" s="63"/>
      <c r="AO3" s="63"/>
      <c r="AP3" s="64"/>
      <c r="AQ3" s="63"/>
      <c r="AR3" s="63"/>
      <c r="AS3" s="63"/>
      <c r="AT3" s="63"/>
      <c r="AU3" s="63"/>
    </row>
    <row r="4" spans="1:47" ht="15.75" x14ac:dyDescent="0.25">
      <c r="A4" s="6" t="s">
        <v>99</v>
      </c>
      <c r="B4" s="6" t="s">
        <v>100</v>
      </c>
      <c r="C4" s="6" t="s">
        <v>101</v>
      </c>
      <c r="D4" s="6" t="s">
        <v>102</v>
      </c>
      <c r="E4" s="7">
        <v>1</v>
      </c>
      <c r="F4" s="7">
        <v>2</v>
      </c>
      <c r="G4" s="7">
        <v>3</v>
      </c>
      <c r="H4" s="7">
        <v>4</v>
      </c>
      <c r="I4" s="7">
        <v>5</v>
      </c>
      <c r="J4" s="7">
        <v>6</v>
      </c>
      <c r="K4" s="7">
        <v>7</v>
      </c>
      <c r="L4" s="7">
        <v>8</v>
      </c>
      <c r="M4" s="7">
        <v>9</v>
      </c>
      <c r="N4" s="7">
        <v>10</v>
      </c>
      <c r="O4" s="7">
        <v>11</v>
      </c>
      <c r="P4" s="7">
        <v>12</v>
      </c>
      <c r="Q4" s="7">
        <v>13</v>
      </c>
      <c r="R4" s="7">
        <v>14</v>
      </c>
      <c r="S4" s="7">
        <v>15</v>
      </c>
      <c r="T4" s="7">
        <v>16</v>
      </c>
      <c r="U4" s="7">
        <v>17</v>
      </c>
      <c r="V4" s="7">
        <v>18</v>
      </c>
      <c r="W4" s="7">
        <v>19</v>
      </c>
      <c r="X4" s="7">
        <v>20</v>
      </c>
      <c r="Y4" s="7">
        <v>21</v>
      </c>
      <c r="Z4" s="7">
        <v>22</v>
      </c>
      <c r="AA4" s="7">
        <v>23</v>
      </c>
      <c r="AB4" s="7">
        <v>24</v>
      </c>
      <c r="AC4" s="7">
        <v>25</v>
      </c>
      <c r="AD4" s="7">
        <v>26</v>
      </c>
      <c r="AE4" s="7">
        <v>27</v>
      </c>
      <c r="AF4" s="7">
        <v>28</v>
      </c>
      <c r="AG4" s="7">
        <v>29</v>
      </c>
      <c r="AH4" s="7">
        <v>30</v>
      </c>
      <c r="AI4" s="7">
        <v>31</v>
      </c>
      <c r="AJ4" s="65" t="s">
        <v>4</v>
      </c>
      <c r="AK4" s="66" t="s">
        <v>5</v>
      </c>
      <c r="AL4" s="67" t="s">
        <v>6</v>
      </c>
      <c r="AM4" s="68" t="s">
        <v>7</v>
      </c>
      <c r="AN4" s="69" t="s">
        <v>89</v>
      </c>
      <c r="AO4" s="70" t="s">
        <v>5</v>
      </c>
      <c r="AP4" s="71" t="s">
        <v>16</v>
      </c>
      <c r="AQ4" s="91" t="s">
        <v>6</v>
      </c>
      <c r="AR4" s="91" t="s">
        <v>8</v>
      </c>
      <c r="AS4" s="91" t="s">
        <v>9</v>
      </c>
      <c r="AT4" s="92" t="s">
        <v>10</v>
      </c>
      <c r="AU4" s="93"/>
    </row>
    <row r="5" spans="1:47" ht="19.5" x14ac:dyDescent="0.25">
      <c r="A5" s="8">
        <v>1</v>
      </c>
      <c r="B5" s="8">
        <v>1</v>
      </c>
      <c r="C5" s="8">
        <v>66607</v>
      </c>
      <c r="D5" s="9" t="s">
        <v>103</v>
      </c>
      <c r="E5" s="11" t="s">
        <v>5</v>
      </c>
      <c r="F5" s="48" t="s">
        <v>5</v>
      </c>
      <c r="G5" s="48" t="s">
        <v>5</v>
      </c>
      <c r="H5" s="48" t="s">
        <v>7</v>
      </c>
      <c r="I5" s="11" t="s">
        <v>5</v>
      </c>
      <c r="J5" s="48" t="s">
        <v>5</v>
      </c>
      <c r="K5" s="97" t="s">
        <v>5</v>
      </c>
      <c r="L5" s="97" t="s">
        <v>7</v>
      </c>
      <c r="M5" s="48" t="s">
        <v>5</v>
      </c>
      <c r="N5" s="11" t="s">
        <v>5</v>
      </c>
      <c r="O5" s="48" t="s">
        <v>7</v>
      </c>
      <c r="P5" s="48" t="s">
        <v>5</v>
      </c>
      <c r="Q5" s="48" t="s">
        <v>5</v>
      </c>
      <c r="R5" s="97" t="s">
        <v>7</v>
      </c>
      <c r="S5" s="11" t="s">
        <v>5</v>
      </c>
      <c r="T5" s="11" t="s">
        <v>5</v>
      </c>
      <c r="U5" s="48" t="s">
        <v>7</v>
      </c>
      <c r="V5" s="48" t="s">
        <v>5</v>
      </c>
      <c r="W5" s="48" t="s">
        <v>5</v>
      </c>
      <c r="X5" s="48" t="s">
        <v>5</v>
      </c>
      <c r="Y5" s="97" t="s">
        <v>7</v>
      </c>
      <c r="Z5" s="97" t="s">
        <v>16</v>
      </c>
      <c r="AA5" s="11" t="s">
        <v>5</v>
      </c>
      <c r="AB5" s="48" t="s">
        <v>5</v>
      </c>
      <c r="AC5" s="98" t="s">
        <v>7</v>
      </c>
      <c r="AD5" s="11" t="s">
        <v>5</v>
      </c>
      <c r="AE5" s="48" t="s">
        <v>5</v>
      </c>
      <c r="AF5" s="97" t="s">
        <v>7</v>
      </c>
      <c r="AG5" s="97" t="s">
        <v>7</v>
      </c>
      <c r="AH5" s="48" t="s">
        <v>7</v>
      </c>
      <c r="AI5" s="11" t="s">
        <v>5</v>
      </c>
      <c r="AJ5" s="72" t="s">
        <v>50</v>
      </c>
      <c r="AK5" s="73">
        <f t="shared" ref="AK5:AK20" si="0">COUNTIF($E5:$AI5,"P")</f>
        <v>20</v>
      </c>
      <c r="AL5" s="74">
        <f t="shared" ref="AL5:AL20" si="1">COUNTIF($E5:$AI5,"S")</f>
        <v>0</v>
      </c>
      <c r="AM5" s="75">
        <f t="shared" ref="AM5:AM20" si="2">COUNTIF($E5:$AI5,"L")</f>
        <v>10</v>
      </c>
      <c r="AN5" s="76">
        <f>AK5+AL5</f>
        <v>20</v>
      </c>
      <c r="AO5" s="77">
        <f t="shared" ref="AO5:AO20" si="3">AK5*8</f>
        <v>160</v>
      </c>
      <c r="AP5" s="78">
        <f t="shared" ref="AP5:AP20" si="4">COUNTIF(E5:AI5,"C")</f>
        <v>1</v>
      </c>
      <c r="AQ5" s="94">
        <f t="shared" ref="AQ5:AQ20" si="5">AL5*7</f>
        <v>0</v>
      </c>
      <c r="AR5" s="94">
        <f>AO5+AQ5</f>
        <v>160</v>
      </c>
      <c r="AS5" s="94">
        <f>AR5/28</f>
        <v>5.7142857142857144</v>
      </c>
      <c r="AT5" s="94">
        <f>AR5/28</f>
        <v>5.7142857142857144</v>
      </c>
      <c r="AU5" s="95">
        <f t="shared" ref="AU5:AU15" si="6">12-AM5</f>
        <v>2</v>
      </c>
    </row>
    <row r="6" spans="1:47" ht="19.5" x14ac:dyDescent="0.25">
      <c r="A6" s="8">
        <v>2</v>
      </c>
      <c r="B6" s="8">
        <v>2</v>
      </c>
      <c r="C6" s="8">
        <v>99404</v>
      </c>
      <c r="D6" s="9" t="s">
        <v>13</v>
      </c>
      <c r="E6" s="97" t="s">
        <v>16</v>
      </c>
      <c r="F6" s="48" t="s">
        <v>16</v>
      </c>
      <c r="G6" s="48" t="s">
        <v>16</v>
      </c>
      <c r="H6" s="48" t="s">
        <v>6</v>
      </c>
      <c r="I6" s="48" t="s">
        <v>7</v>
      </c>
      <c r="J6" s="11" t="s">
        <v>5</v>
      </c>
      <c r="K6" s="97" t="s">
        <v>6</v>
      </c>
      <c r="L6" s="97" t="s">
        <v>7</v>
      </c>
      <c r="M6" s="11" t="s">
        <v>5</v>
      </c>
      <c r="N6" s="48" t="s">
        <v>5</v>
      </c>
      <c r="O6" s="48" t="s">
        <v>6</v>
      </c>
      <c r="P6" s="48" t="s">
        <v>7</v>
      </c>
      <c r="Q6" s="48" t="s">
        <v>5</v>
      </c>
      <c r="R6" s="11" t="s">
        <v>5</v>
      </c>
      <c r="S6" s="97" t="s">
        <v>6</v>
      </c>
      <c r="T6" s="48" t="s">
        <v>7</v>
      </c>
      <c r="U6" s="48" t="s">
        <v>5</v>
      </c>
      <c r="V6" s="11" t="s">
        <v>5</v>
      </c>
      <c r="W6" s="48" t="s">
        <v>6</v>
      </c>
      <c r="X6" s="48" t="s">
        <v>6</v>
      </c>
      <c r="Y6" s="97" t="s">
        <v>7</v>
      </c>
      <c r="Z6" s="97" t="s">
        <v>7</v>
      </c>
      <c r="AA6" s="48" t="s">
        <v>6</v>
      </c>
      <c r="AB6" s="48" t="s">
        <v>7</v>
      </c>
      <c r="AC6" s="98" t="s">
        <v>7</v>
      </c>
      <c r="AD6" s="48" t="s">
        <v>5</v>
      </c>
      <c r="AE6" s="48" t="s">
        <v>6</v>
      </c>
      <c r="AF6" s="97" t="s">
        <v>7</v>
      </c>
      <c r="AG6" s="11" t="s">
        <v>5</v>
      </c>
      <c r="AH6" s="48" t="s">
        <v>6</v>
      </c>
      <c r="AI6" s="48" t="s">
        <v>7</v>
      </c>
      <c r="AJ6" s="72" t="s">
        <v>50</v>
      </c>
      <c r="AK6" s="73">
        <f t="shared" si="0"/>
        <v>9</v>
      </c>
      <c r="AL6" s="74">
        <f t="shared" si="1"/>
        <v>9</v>
      </c>
      <c r="AM6" s="75">
        <f t="shared" si="2"/>
        <v>10</v>
      </c>
      <c r="AN6" s="76">
        <f t="shared" ref="AN6:AN20" si="7">AK6+AL6</f>
        <v>18</v>
      </c>
      <c r="AO6" s="77">
        <f t="shared" si="3"/>
        <v>72</v>
      </c>
      <c r="AP6" s="79">
        <f t="shared" si="4"/>
        <v>3</v>
      </c>
      <c r="AQ6" s="94">
        <f t="shared" si="5"/>
        <v>63</v>
      </c>
      <c r="AR6" s="94">
        <f t="shared" ref="AR6:AR20" si="8">AO6+AQ6</f>
        <v>135</v>
      </c>
      <c r="AS6" s="94">
        <f t="shared" ref="AS6:AS20" si="9">AR6/30</f>
        <v>4.5</v>
      </c>
      <c r="AT6" s="94">
        <f t="shared" ref="AT6:AT20" si="10">AR6/31</f>
        <v>4.354838709677419</v>
      </c>
      <c r="AU6" s="95">
        <f t="shared" si="6"/>
        <v>2</v>
      </c>
    </row>
    <row r="7" spans="1:47" ht="19.5" x14ac:dyDescent="0.25">
      <c r="A7" s="8">
        <v>3</v>
      </c>
      <c r="B7" s="8">
        <v>3</v>
      </c>
      <c r="C7" s="8">
        <v>83023</v>
      </c>
      <c r="D7" s="9" t="s">
        <v>14</v>
      </c>
      <c r="E7" s="97" t="s">
        <v>7</v>
      </c>
      <c r="F7" s="11" t="s">
        <v>5</v>
      </c>
      <c r="G7" s="48" t="s">
        <v>6</v>
      </c>
      <c r="H7" s="48" t="s">
        <v>7</v>
      </c>
      <c r="I7" s="48" t="s">
        <v>5</v>
      </c>
      <c r="J7" s="48" t="s">
        <v>6</v>
      </c>
      <c r="K7" s="97" t="s">
        <v>7</v>
      </c>
      <c r="L7" s="11" t="s">
        <v>5</v>
      </c>
      <c r="M7" s="48" t="s">
        <v>6</v>
      </c>
      <c r="N7" s="48" t="s">
        <v>7</v>
      </c>
      <c r="O7" s="11" t="s">
        <v>5</v>
      </c>
      <c r="P7" s="7" t="s">
        <v>5</v>
      </c>
      <c r="Q7" s="48" t="s">
        <v>6</v>
      </c>
      <c r="R7" s="97" t="s">
        <v>7</v>
      </c>
      <c r="S7" s="97" t="s">
        <v>7</v>
      </c>
      <c r="T7" s="48" t="s">
        <v>6</v>
      </c>
      <c r="U7" s="48" t="s">
        <v>6</v>
      </c>
      <c r="V7" s="48" t="s">
        <v>7</v>
      </c>
      <c r="W7" s="48" t="s">
        <v>5</v>
      </c>
      <c r="X7" s="48" t="s">
        <v>5</v>
      </c>
      <c r="Y7" s="11" t="s">
        <v>5</v>
      </c>
      <c r="Z7" s="97" t="s">
        <v>6</v>
      </c>
      <c r="AA7" s="48" t="s">
        <v>7</v>
      </c>
      <c r="AB7" s="11" t="s">
        <v>5</v>
      </c>
      <c r="AC7" s="11" t="s">
        <v>5</v>
      </c>
      <c r="AD7" s="48" t="s">
        <v>6</v>
      </c>
      <c r="AE7" s="48" t="s">
        <v>7</v>
      </c>
      <c r="AF7" s="97" t="s">
        <v>7</v>
      </c>
      <c r="AG7" s="11" t="s">
        <v>5</v>
      </c>
      <c r="AH7" s="7" t="s">
        <v>5</v>
      </c>
      <c r="AI7" s="48" t="s">
        <v>6</v>
      </c>
      <c r="AJ7" s="72" t="s">
        <v>50</v>
      </c>
      <c r="AK7" s="73">
        <f t="shared" si="0"/>
        <v>12</v>
      </c>
      <c r="AL7" s="74">
        <f t="shared" si="1"/>
        <v>9</v>
      </c>
      <c r="AM7" s="75">
        <f t="shared" si="2"/>
        <v>10</v>
      </c>
      <c r="AN7" s="76">
        <f t="shared" si="7"/>
        <v>21</v>
      </c>
      <c r="AO7" s="77">
        <f t="shared" si="3"/>
        <v>96</v>
      </c>
      <c r="AP7" s="78">
        <f t="shared" si="4"/>
        <v>0</v>
      </c>
      <c r="AQ7" s="94">
        <f t="shared" si="5"/>
        <v>63</v>
      </c>
      <c r="AR7" s="94">
        <f t="shared" si="8"/>
        <v>159</v>
      </c>
      <c r="AS7" s="94">
        <f t="shared" si="9"/>
        <v>5.3</v>
      </c>
      <c r="AT7" s="94">
        <f t="shared" si="10"/>
        <v>5.129032258064516</v>
      </c>
      <c r="AU7" s="95">
        <f t="shared" si="6"/>
        <v>2</v>
      </c>
    </row>
    <row r="8" spans="1:47" ht="19.5" x14ac:dyDescent="0.25">
      <c r="A8" s="8">
        <v>4</v>
      </c>
      <c r="B8" s="8">
        <v>4</v>
      </c>
      <c r="C8" s="8">
        <v>99402</v>
      </c>
      <c r="D8" s="9" t="s">
        <v>15</v>
      </c>
      <c r="E8" s="97" t="s">
        <v>7</v>
      </c>
      <c r="F8" s="48" t="s">
        <v>5</v>
      </c>
      <c r="G8" s="11" t="s">
        <v>5</v>
      </c>
      <c r="H8" s="48" t="s">
        <v>6</v>
      </c>
      <c r="I8" s="48" t="s">
        <v>7</v>
      </c>
      <c r="J8" s="48" t="s">
        <v>5</v>
      </c>
      <c r="K8" s="11" t="s">
        <v>5</v>
      </c>
      <c r="L8" s="97" t="s">
        <v>6</v>
      </c>
      <c r="M8" s="48" t="s">
        <v>7</v>
      </c>
      <c r="N8" s="48" t="s">
        <v>5</v>
      </c>
      <c r="O8" s="48" t="s">
        <v>5</v>
      </c>
      <c r="P8" s="48" t="s">
        <v>6</v>
      </c>
      <c r="Q8" s="48" t="s">
        <v>6</v>
      </c>
      <c r="R8" s="97" t="s">
        <v>7</v>
      </c>
      <c r="S8" s="97" t="s">
        <v>7</v>
      </c>
      <c r="T8" s="48" t="s">
        <v>6</v>
      </c>
      <c r="U8" s="48" t="s">
        <v>7</v>
      </c>
      <c r="V8" s="48" t="s">
        <v>5</v>
      </c>
      <c r="W8" s="11" t="s">
        <v>5</v>
      </c>
      <c r="X8" s="48" t="s">
        <v>5</v>
      </c>
      <c r="Y8" s="97" t="s">
        <v>7</v>
      </c>
      <c r="Z8" s="11" t="s">
        <v>5</v>
      </c>
      <c r="AA8" s="48" t="s">
        <v>5</v>
      </c>
      <c r="AB8" s="48" t="s">
        <v>6</v>
      </c>
      <c r="AC8" s="98" t="s">
        <v>6</v>
      </c>
      <c r="AD8" s="48" t="s">
        <v>7</v>
      </c>
      <c r="AE8" s="11" t="s">
        <v>5</v>
      </c>
      <c r="AF8" s="97" t="s">
        <v>6</v>
      </c>
      <c r="AG8" s="97" t="s">
        <v>7</v>
      </c>
      <c r="AH8" s="48" t="s">
        <v>6</v>
      </c>
      <c r="AI8" s="48" t="s">
        <v>7</v>
      </c>
      <c r="AJ8" s="72" t="s">
        <v>50</v>
      </c>
      <c r="AK8" s="73">
        <f t="shared" si="0"/>
        <v>12</v>
      </c>
      <c r="AL8" s="74">
        <f t="shared" si="1"/>
        <v>9</v>
      </c>
      <c r="AM8" s="75">
        <f t="shared" si="2"/>
        <v>10</v>
      </c>
      <c r="AN8" s="76">
        <f t="shared" si="7"/>
        <v>21</v>
      </c>
      <c r="AO8" s="77">
        <f t="shared" si="3"/>
        <v>96</v>
      </c>
      <c r="AP8" s="78">
        <f t="shared" si="4"/>
        <v>0</v>
      </c>
      <c r="AQ8" s="94">
        <f t="shared" si="5"/>
        <v>63</v>
      </c>
      <c r="AR8" s="94">
        <f t="shared" si="8"/>
        <v>159</v>
      </c>
      <c r="AS8" s="94">
        <f t="shared" si="9"/>
        <v>5.3</v>
      </c>
      <c r="AT8" s="94">
        <f t="shared" si="10"/>
        <v>5.129032258064516</v>
      </c>
      <c r="AU8" s="95">
        <f t="shared" si="6"/>
        <v>2</v>
      </c>
    </row>
    <row r="9" spans="1:47" ht="19.5" x14ac:dyDescent="0.25">
      <c r="A9" s="8">
        <v>5</v>
      </c>
      <c r="B9" s="8">
        <v>5</v>
      </c>
      <c r="C9" s="8">
        <v>99397</v>
      </c>
      <c r="D9" s="9" t="s">
        <v>22</v>
      </c>
      <c r="E9" s="97" t="s">
        <v>7</v>
      </c>
      <c r="F9" s="11" t="s">
        <v>5</v>
      </c>
      <c r="G9" s="48" t="s">
        <v>6</v>
      </c>
      <c r="H9" s="48" t="s">
        <v>7</v>
      </c>
      <c r="I9" s="48" t="s">
        <v>5</v>
      </c>
      <c r="J9" s="48" t="s">
        <v>5</v>
      </c>
      <c r="K9" s="97" t="s">
        <v>6</v>
      </c>
      <c r="L9" s="97" t="s">
        <v>7</v>
      </c>
      <c r="M9" s="11" t="s">
        <v>5</v>
      </c>
      <c r="N9" s="48" t="s">
        <v>6</v>
      </c>
      <c r="O9" s="7" t="s">
        <v>7</v>
      </c>
      <c r="P9" s="11" t="s">
        <v>5</v>
      </c>
      <c r="Q9" s="48" t="s">
        <v>5</v>
      </c>
      <c r="R9" s="97" t="s">
        <v>6</v>
      </c>
      <c r="S9" s="97" t="s">
        <v>7</v>
      </c>
      <c r="T9" s="7" t="s">
        <v>5</v>
      </c>
      <c r="U9" s="48" t="s">
        <v>5</v>
      </c>
      <c r="V9" s="48" t="s">
        <v>7</v>
      </c>
      <c r="W9" s="48" t="s">
        <v>6</v>
      </c>
      <c r="X9" s="48" t="s">
        <v>6</v>
      </c>
      <c r="Y9" s="97" t="s">
        <v>7</v>
      </c>
      <c r="Z9" s="11" t="s">
        <v>5</v>
      </c>
      <c r="AA9" s="48" t="s">
        <v>6</v>
      </c>
      <c r="AB9" s="48" t="s">
        <v>7</v>
      </c>
      <c r="AC9" s="175" t="s">
        <v>5</v>
      </c>
      <c r="AD9" s="48" t="s">
        <v>6</v>
      </c>
      <c r="AE9" s="48" t="s">
        <v>7</v>
      </c>
      <c r="AF9" s="11" t="s">
        <v>5</v>
      </c>
      <c r="AG9" s="97" t="s">
        <v>6</v>
      </c>
      <c r="AH9" s="48" t="s">
        <v>7</v>
      </c>
      <c r="AI9" s="48" t="s">
        <v>5</v>
      </c>
      <c r="AJ9" s="72" t="s">
        <v>50</v>
      </c>
      <c r="AK9" s="73">
        <f t="shared" si="0"/>
        <v>12</v>
      </c>
      <c r="AL9" s="74">
        <f t="shared" si="1"/>
        <v>9</v>
      </c>
      <c r="AM9" s="75">
        <f t="shared" si="2"/>
        <v>10</v>
      </c>
      <c r="AN9" s="76">
        <f t="shared" si="7"/>
        <v>21</v>
      </c>
      <c r="AO9" s="77">
        <f t="shared" si="3"/>
        <v>96</v>
      </c>
      <c r="AP9" s="79">
        <f t="shared" si="4"/>
        <v>0</v>
      </c>
      <c r="AQ9" s="94">
        <f t="shared" si="5"/>
        <v>63</v>
      </c>
      <c r="AR9" s="94">
        <f t="shared" si="8"/>
        <v>159</v>
      </c>
      <c r="AS9" s="94">
        <f t="shared" si="9"/>
        <v>5.3</v>
      </c>
      <c r="AT9" s="94">
        <f t="shared" si="10"/>
        <v>5.129032258064516</v>
      </c>
      <c r="AU9" s="95">
        <f t="shared" si="6"/>
        <v>2</v>
      </c>
    </row>
    <row r="10" spans="1:47" ht="20.25" customHeight="1" x14ac:dyDescent="0.25">
      <c r="A10" s="8">
        <v>6</v>
      </c>
      <c r="B10" s="8">
        <v>6</v>
      </c>
      <c r="C10" s="8">
        <v>99400</v>
      </c>
      <c r="D10" s="9" t="s">
        <v>20</v>
      </c>
      <c r="E10" s="97" t="s">
        <v>6</v>
      </c>
      <c r="F10" s="48" t="s">
        <v>7</v>
      </c>
      <c r="G10" s="48" t="s">
        <v>5</v>
      </c>
      <c r="H10" s="11" t="s">
        <v>5</v>
      </c>
      <c r="I10" s="48" t="s">
        <v>6</v>
      </c>
      <c r="J10" s="48" t="s">
        <v>6</v>
      </c>
      <c r="K10" s="97" t="s">
        <v>7</v>
      </c>
      <c r="L10" s="97" t="s">
        <v>7</v>
      </c>
      <c r="M10" s="48" t="s">
        <v>5</v>
      </c>
      <c r="N10" s="48" t="s">
        <v>5</v>
      </c>
      <c r="O10" s="7" t="s">
        <v>6</v>
      </c>
      <c r="P10" s="48" t="s">
        <v>7</v>
      </c>
      <c r="Q10" s="11" t="s">
        <v>5</v>
      </c>
      <c r="R10" s="97" t="s">
        <v>6</v>
      </c>
      <c r="S10" s="97" t="s">
        <v>7</v>
      </c>
      <c r="T10" s="11" t="s">
        <v>5</v>
      </c>
      <c r="U10" s="48" t="s">
        <v>5</v>
      </c>
      <c r="V10" s="48" t="s">
        <v>6</v>
      </c>
      <c r="W10" s="48" t="s">
        <v>7</v>
      </c>
      <c r="X10" s="48" t="s">
        <v>5</v>
      </c>
      <c r="Y10" s="97" t="s">
        <v>5</v>
      </c>
      <c r="Z10" s="97" t="s">
        <v>6</v>
      </c>
      <c r="AA10" s="48" t="s">
        <v>7</v>
      </c>
      <c r="AB10" s="48" t="s">
        <v>5</v>
      </c>
      <c r="AC10" s="98" t="s">
        <v>6</v>
      </c>
      <c r="AD10" s="48" t="s">
        <v>7</v>
      </c>
      <c r="AE10" s="11" t="s">
        <v>5</v>
      </c>
      <c r="AF10" s="97" t="s">
        <v>6</v>
      </c>
      <c r="AG10" s="97" t="s">
        <v>7</v>
      </c>
      <c r="AH10" s="48" t="s">
        <v>7</v>
      </c>
      <c r="AI10" s="48" t="s">
        <v>5</v>
      </c>
      <c r="AJ10" s="72" t="s">
        <v>50</v>
      </c>
      <c r="AK10" s="73">
        <f t="shared" si="0"/>
        <v>12</v>
      </c>
      <c r="AL10" s="74">
        <f t="shared" si="1"/>
        <v>9</v>
      </c>
      <c r="AM10" s="75">
        <f t="shared" si="2"/>
        <v>10</v>
      </c>
      <c r="AN10" s="76">
        <f t="shared" si="7"/>
        <v>21</v>
      </c>
      <c r="AO10" s="77">
        <f t="shared" si="3"/>
        <v>96</v>
      </c>
      <c r="AP10" s="78">
        <f t="shared" si="4"/>
        <v>0</v>
      </c>
      <c r="AQ10" s="94">
        <f t="shared" si="5"/>
        <v>63</v>
      </c>
      <c r="AR10" s="94">
        <f t="shared" si="8"/>
        <v>159</v>
      </c>
      <c r="AS10" s="94">
        <f t="shared" si="9"/>
        <v>5.3</v>
      </c>
      <c r="AT10" s="94">
        <f t="shared" si="10"/>
        <v>5.129032258064516</v>
      </c>
      <c r="AU10" s="95">
        <f t="shared" si="6"/>
        <v>2</v>
      </c>
    </row>
    <row r="11" spans="1:47" ht="19.5" x14ac:dyDescent="0.25">
      <c r="A11" s="8">
        <v>7</v>
      </c>
      <c r="B11" s="8">
        <v>7</v>
      </c>
      <c r="C11" s="8">
        <v>112739</v>
      </c>
      <c r="D11" s="9" t="s">
        <v>52</v>
      </c>
      <c r="E11" s="97" t="s">
        <v>6</v>
      </c>
      <c r="F11" s="48" t="s">
        <v>6</v>
      </c>
      <c r="G11" s="48" t="s">
        <v>7</v>
      </c>
      <c r="H11" s="48" t="s">
        <v>5</v>
      </c>
      <c r="I11" s="11" t="s">
        <v>5</v>
      </c>
      <c r="J11" s="48" t="s">
        <v>5</v>
      </c>
      <c r="K11" s="97" t="s">
        <v>7</v>
      </c>
      <c r="L11" s="11" t="s">
        <v>5</v>
      </c>
      <c r="M11" s="48" t="s">
        <v>5</v>
      </c>
      <c r="N11" s="48" t="s">
        <v>6</v>
      </c>
      <c r="O11" s="7" t="s">
        <v>7</v>
      </c>
      <c r="P11" s="48" t="s">
        <v>5</v>
      </c>
      <c r="Q11" s="48" t="s">
        <v>5</v>
      </c>
      <c r="R11" s="97" t="s">
        <v>7</v>
      </c>
      <c r="S11" s="97" t="s">
        <v>6</v>
      </c>
      <c r="T11" s="48" t="s">
        <v>7</v>
      </c>
      <c r="U11" s="11" t="s">
        <v>5</v>
      </c>
      <c r="V11" s="48" t="s">
        <v>6</v>
      </c>
      <c r="W11" s="48" t="s">
        <v>7</v>
      </c>
      <c r="X11" s="11" t="s">
        <v>5</v>
      </c>
      <c r="Y11" s="97" t="s">
        <v>6</v>
      </c>
      <c r="Z11" s="97" t="s">
        <v>7</v>
      </c>
      <c r="AA11" s="11" t="s">
        <v>5</v>
      </c>
      <c r="AB11" s="48" t="s">
        <v>6</v>
      </c>
      <c r="AC11" s="98" t="s">
        <v>7</v>
      </c>
      <c r="AD11" s="48" t="s">
        <v>5</v>
      </c>
      <c r="AE11" s="48" t="s">
        <v>6</v>
      </c>
      <c r="AF11" s="97" t="s">
        <v>7</v>
      </c>
      <c r="AG11" s="97" t="s">
        <v>7</v>
      </c>
      <c r="AH11" s="11" t="s">
        <v>5</v>
      </c>
      <c r="AI11" s="48" t="s">
        <v>6</v>
      </c>
      <c r="AJ11" s="72" t="s">
        <v>50</v>
      </c>
      <c r="AK11" s="73">
        <f t="shared" si="0"/>
        <v>12</v>
      </c>
      <c r="AL11" s="74">
        <f t="shared" si="1"/>
        <v>9</v>
      </c>
      <c r="AM11" s="75">
        <f t="shared" si="2"/>
        <v>10</v>
      </c>
      <c r="AN11" s="76">
        <f t="shared" si="7"/>
        <v>21</v>
      </c>
      <c r="AO11" s="77">
        <f t="shared" si="3"/>
        <v>96</v>
      </c>
      <c r="AP11" s="78">
        <f t="shared" si="4"/>
        <v>0</v>
      </c>
      <c r="AQ11" s="94">
        <f t="shared" si="5"/>
        <v>63</v>
      </c>
      <c r="AR11" s="94">
        <f t="shared" si="8"/>
        <v>159</v>
      </c>
      <c r="AS11" s="94">
        <f t="shared" si="9"/>
        <v>5.3</v>
      </c>
      <c r="AT11" s="94">
        <f t="shared" si="10"/>
        <v>5.129032258064516</v>
      </c>
      <c r="AU11" s="95">
        <f t="shared" si="6"/>
        <v>2</v>
      </c>
    </row>
    <row r="12" spans="1:47" ht="20.25" customHeight="1" x14ac:dyDescent="0.25">
      <c r="A12" s="8">
        <v>8</v>
      </c>
      <c r="B12" s="8">
        <v>8</v>
      </c>
      <c r="C12" s="8">
        <v>112725</v>
      </c>
      <c r="D12" s="9" t="s">
        <v>53</v>
      </c>
      <c r="E12" s="11" t="s">
        <v>5</v>
      </c>
      <c r="F12" s="48" t="s">
        <v>6</v>
      </c>
      <c r="G12" s="48" t="s">
        <v>7</v>
      </c>
      <c r="H12" s="48" t="s">
        <v>5</v>
      </c>
      <c r="I12" s="48" t="s">
        <v>6</v>
      </c>
      <c r="J12" s="48" t="s">
        <v>7</v>
      </c>
      <c r="K12" s="97" t="s">
        <v>7</v>
      </c>
      <c r="L12" s="97" t="s">
        <v>6</v>
      </c>
      <c r="M12" s="48" t="s">
        <v>6</v>
      </c>
      <c r="N12" s="48" t="s">
        <v>7</v>
      </c>
      <c r="O12" s="7" t="s">
        <v>5</v>
      </c>
      <c r="P12" s="48" t="s">
        <v>6</v>
      </c>
      <c r="Q12" s="48" t="s">
        <v>7</v>
      </c>
      <c r="R12" s="97" t="s">
        <v>5</v>
      </c>
      <c r="S12" s="11" t="s">
        <v>5</v>
      </c>
      <c r="T12" s="48" t="s">
        <v>5</v>
      </c>
      <c r="U12" s="48" t="s">
        <v>6</v>
      </c>
      <c r="V12" s="48" t="s">
        <v>7</v>
      </c>
      <c r="W12" s="48" t="s">
        <v>5</v>
      </c>
      <c r="X12" s="48" t="s">
        <v>5</v>
      </c>
      <c r="Y12" s="97" t="s">
        <v>6</v>
      </c>
      <c r="Z12" s="97" t="s">
        <v>7</v>
      </c>
      <c r="AA12" s="48" t="s">
        <v>7</v>
      </c>
      <c r="AB12" s="48" t="s">
        <v>5</v>
      </c>
      <c r="AC12" s="98" t="s">
        <v>7</v>
      </c>
      <c r="AD12" s="48" t="s">
        <v>5</v>
      </c>
      <c r="AE12" s="48" t="s">
        <v>5</v>
      </c>
      <c r="AF12" s="97" t="s">
        <v>5</v>
      </c>
      <c r="AG12" s="97" t="s">
        <v>6</v>
      </c>
      <c r="AH12" s="48" t="s">
        <v>7</v>
      </c>
      <c r="AI12" s="7" t="s">
        <v>5</v>
      </c>
      <c r="AJ12" s="72" t="s">
        <v>104</v>
      </c>
      <c r="AK12" s="73">
        <f t="shared" si="0"/>
        <v>13</v>
      </c>
      <c r="AL12" s="74">
        <f t="shared" si="1"/>
        <v>8</v>
      </c>
      <c r="AM12" s="75">
        <f t="shared" si="2"/>
        <v>10</v>
      </c>
      <c r="AN12" s="76">
        <f t="shared" si="7"/>
        <v>21</v>
      </c>
      <c r="AO12" s="77">
        <f t="shared" si="3"/>
        <v>104</v>
      </c>
      <c r="AP12" s="78">
        <f t="shared" si="4"/>
        <v>0</v>
      </c>
      <c r="AQ12" s="94">
        <f t="shared" si="5"/>
        <v>56</v>
      </c>
      <c r="AR12" s="94">
        <f t="shared" si="8"/>
        <v>160</v>
      </c>
      <c r="AS12" s="94">
        <f t="shared" si="9"/>
        <v>5.333333333333333</v>
      </c>
      <c r="AT12" s="94">
        <f t="shared" si="10"/>
        <v>5.161290322580645</v>
      </c>
      <c r="AU12" s="95">
        <f t="shared" si="6"/>
        <v>2</v>
      </c>
    </row>
    <row r="13" spans="1:47" ht="20.25" customHeight="1" x14ac:dyDescent="0.25">
      <c r="A13" s="8">
        <v>9</v>
      </c>
      <c r="B13" s="8">
        <v>9</v>
      </c>
      <c r="C13" s="8">
        <v>99405</v>
      </c>
      <c r="D13" s="9" t="s">
        <v>42</v>
      </c>
      <c r="E13" s="97" t="s">
        <v>7</v>
      </c>
      <c r="F13" s="48" t="s">
        <v>5</v>
      </c>
      <c r="G13" s="48" t="s">
        <v>5</v>
      </c>
      <c r="H13" s="48" t="s">
        <v>5</v>
      </c>
      <c r="I13" s="48" t="s">
        <v>5</v>
      </c>
      <c r="J13" s="48" t="s">
        <v>5</v>
      </c>
      <c r="K13" s="97" t="s">
        <v>7</v>
      </c>
      <c r="L13" s="97" t="s">
        <v>7</v>
      </c>
      <c r="M13" s="48" t="s">
        <v>5</v>
      </c>
      <c r="N13" s="48" t="s">
        <v>5</v>
      </c>
      <c r="O13" s="7" t="s">
        <v>5</v>
      </c>
      <c r="P13" s="48" t="s">
        <v>5</v>
      </c>
      <c r="Q13" s="48" t="s">
        <v>5</v>
      </c>
      <c r="R13" s="97" t="s">
        <v>7</v>
      </c>
      <c r="S13" s="97" t="s">
        <v>7</v>
      </c>
      <c r="T13" s="48" t="s">
        <v>5</v>
      </c>
      <c r="U13" s="48" t="s">
        <v>5</v>
      </c>
      <c r="V13" s="48" t="s">
        <v>5</v>
      </c>
      <c r="W13" s="48" t="s">
        <v>5</v>
      </c>
      <c r="X13" s="48" t="s">
        <v>5</v>
      </c>
      <c r="Y13" s="97" t="s">
        <v>7</v>
      </c>
      <c r="Z13" s="97" t="s">
        <v>7</v>
      </c>
      <c r="AA13" s="48" t="s">
        <v>5</v>
      </c>
      <c r="AB13" s="48" t="s">
        <v>5</v>
      </c>
      <c r="AC13" s="98" t="s">
        <v>7</v>
      </c>
      <c r="AD13" s="48" t="s">
        <v>5</v>
      </c>
      <c r="AE13" s="48" t="s">
        <v>5</v>
      </c>
      <c r="AF13" s="97" t="s">
        <v>7</v>
      </c>
      <c r="AG13" s="97" t="s">
        <v>7</v>
      </c>
      <c r="AH13" s="48" t="s">
        <v>5</v>
      </c>
      <c r="AI13" s="48" t="s">
        <v>5</v>
      </c>
      <c r="AJ13" s="72" t="s">
        <v>50</v>
      </c>
      <c r="AK13" s="73">
        <f t="shared" si="0"/>
        <v>21</v>
      </c>
      <c r="AL13" s="74">
        <f t="shared" si="1"/>
        <v>0</v>
      </c>
      <c r="AM13" s="75">
        <f t="shared" si="2"/>
        <v>10</v>
      </c>
      <c r="AN13" s="76">
        <f t="shared" si="7"/>
        <v>21</v>
      </c>
      <c r="AO13" s="77">
        <f t="shared" si="3"/>
        <v>168</v>
      </c>
      <c r="AP13" s="78">
        <f t="shared" si="4"/>
        <v>0</v>
      </c>
      <c r="AQ13" s="94">
        <f t="shared" si="5"/>
        <v>0</v>
      </c>
      <c r="AR13" s="94">
        <f t="shared" si="8"/>
        <v>168</v>
      </c>
      <c r="AS13" s="94">
        <f t="shared" si="9"/>
        <v>5.6</v>
      </c>
      <c r="AT13" s="94">
        <f t="shared" si="10"/>
        <v>5.419354838709677</v>
      </c>
      <c r="AU13" s="95">
        <f t="shared" si="6"/>
        <v>2</v>
      </c>
    </row>
    <row r="14" spans="1:47" ht="19.5" x14ac:dyDescent="0.25">
      <c r="A14" s="8">
        <v>11</v>
      </c>
      <c r="B14" s="8">
        <v>10</v>
      </c>
      <c r="C14" s="8">
        <v>99408</v>
      </c>
      <c r="D14" s="9" t="s">
        <v>19</v>
      </c>
      <c r="E14" s="97" t="s">
        <v>7</v>
      </c>
      <c r="F14" s="48" t="s">
        <v>5</v>
      </c>
      <c r="G14" s="11" t="s">
        <v>5</v>
      </c>
      <c r="H14" s="48" t="s">
        <v>5</v>
      </c>
      <c r="I14" s="48" t="s">
        <v>5</v>
      </c>
      <c r="J14" s="48" t="s">
        <v>5</v>
      </c>
      <c r="K14" s="97" t="s">
        <v>7</v>
      </c>
      <c r="L14" s="97" t="s">
        <v>7</v>
      </c>
      <c r="M14" s="48" t="s">
        <v>7</v>
      </c>
      <c r="N14" s="48" t="s">
        <v>5</v>
      </c>
      <c r="O14" s="11" t="s">
        <v>5</v>
      </c>
      <c r="P14" s="48" t="s">
        <v>5</v>
      </c>
      <c r="Q14" s="48" t="s">
        <v>5</v>
      </c>
      <c r="R14" s="11" t="s">
        <v>5</v>
      </c>
      <c r="S14" s="97" t="s">
        <v>7</v>
      </c>
      <c r="T14" s="48" t="s">
        <v>5</v>
      </c>
      <c r="U14" s="48" t="s">
        <v>5</v>
      </c>
      <c r="V14" s="48" t="s">
        <v>5</v>
      </c>
      <c r="W14" s="11" t="s">
        <v>5</v>
      </c>
      <c r="X14" s="48" t="s">
        <v>5</v>
      </c>
      <c r="Y14" s="97" t="s">
        <v>7</v>
      </c>
      <c r="Z14" s="97" t="s">
        <v>7</v>
      </c>
      <c r="AA14" s="48" t="s">
        <v>5</v>
      </c>
      <c r="AB14" s="11" t="s">
        <v>5</v>
      </c>
      <c r="AC14" s="98" t="s">
        <v>7</v>
      </c>
      <c r="AD14" s="48" t="s">
        <v>5</v>
      </c>
      <c r="AE14" s="48" t="s">
        <v>5</v>
      </c>
      <c r="AF14" s="97" t="s">
        <v>7</v>
      </c>
      <c r="AG14" s="97" t="s">
        <v>7</v>
      </c>
      <c r="AH14" s="48" t="s">
        <v>5</v>
      </c>
      <c r="AI14" s="48" t="s">
        <v>5</v>
      </c>
      <c r="AJ14" s="72" t="s">
        <v>50</v>
      </c>
      <c r="AK14" s="73">
        <f t="shared" si="0"/>
        <v>21</v>
      </c>
      <c r="AL14" s="74">
        <f t="shared" si="1"/>
        <v>0</v>
      </c>
      <c r="AM14" s="75">
        <f t="shared" si="2"/>
        <v>10</v>
      </c>
      <c r="AN14" s="76">
        <f t="shared" si="7"/>
        <v>21</v>
      </c>
      <c r="AO14" s="77">
        <f t="shared" si="3"/>
        <v>168</v>
      </c>
      <c r="AP14" s="79">
        <f t="shared" si="4"/>
        <v>0</v>
      </c>
      <c r="AQ14" s="94">
        <f t="shared" si="5"/>
        <v>0</v>
      </c>
      <c r="AR14" s="94">
        <f t="shared" si="8"/>
        <v>168</v>
      </c>
      <c r="AS14" s="94">
        <f t="shared" si="9"/>
        <v>5.6</v>
      </c>
      <c r="AT14" s="94">
        <f t="shared" si="10"/>
        <v>5.419354838709677</v>
      </c>
      <c r="AU14" s="95">
        <f t="shared" si="6"/>
        <v>2</v>
      </c>
    </row>
    <row r="15" spans="1:47" ht="19.5" x14ac:dyDescent="0.25">
      <c r="A15" s="8">
        <v>12</v>
      </c>
      <c r="B15" s="8">
        <v>11</v>
      </c>
      <c r="C15" s="8">
        <v>101181</v>
      </c>
      <c r="D15" s="9" t="s">
        <v>60</v>
      </c>
      <c r="E15" s="97" t="s">
        <v>7</v>
      </c>
      <c r="F15" s="48" t="s">
        <v>5</v>
      </c>
      <c r="G15" s="48" t="s">
        <v>5</v>
      </c>
      <c r="H15" s="11" t="s">
        <v>5</v>
      </c>
      <c r="I15" s="48" t="s">
        <v>5</v>
      </c>
      <c r="J15" s="48" t="s">
        <v>5</v>
      </c>
      <c r="K15" s="11" t="s">
        <v>5</v>
      </c>
      <c r="L15" s="97" t="s">
        <v>7</v>
      </c>
      <c r="M15" s="48" t="s">
        <v>5</v>
      </c>
      <c r="N15" s="48" t="s">
        <v>5</v>
      </c>
      <c r="O15" s="7" t="s">
        <v>5</v>
      </c>
      <c r="P15" s="48" t="s">
        <v>5</v>
      </c>
      <c r="Q15" s="48" t="s">
        <v>5</v>
      </c>
      <c r="R15" s="97" t="s">
        <v>7</v>
      </c>
      <c r="S15" s="97" t="s">
        <v>7</v>
      </c>
      <c r="T15" s="48" t="s">
        <v>7</v>
      </c>
      <c r="U15" s="11" t="s">
        <v>5</v>
      </c>
      <c r="V15" s="48" t="s">
        <v>5</v>
      </c>
      <c r="W15" s="48" t="s">
        <v>5</v>
      </c>
      <c r="X15" s="11" t="s">
        <v>5</v>
      </c>
      <c r="Y15" s="97" t="s">
        <v>7</v>
      </c>
      <c r="Z15" s="97" t="s">
        <v>7</v>
      </c>
      <c r="AA15" s="48" t="s">
        <v>5</v>
      </c>
      <c r="AB15" s="48" t="s">
        <v>5</v>
      </c>
      <c r="AC15" s="98" t="s">
        <v>7</v>
      </c>
      <c r="AD15" s="48" t="s">
        <v>5</v>
      </c>
      <c r="AE15" s="48" t="s">
        <v>5</v>
      </c>
      <c r="AF15" s="97" t="s">
        <v>7</v>
      </c>
      <c r="AG15" s="97" t="s">
        <v>7</v>
      </c>
      <c r="AH15" s="48" t="s">
        <v>5</v>
      </c>
      <c r="AI15" s="11" t="s">
        <v>5</v>
      </c>
      <c r="AJ15" s="72" t="s">
        <v>104</v>
      </c>
      <c r="AK15" s="73">
        <f t="shared" si="0"/>
        <v>21</v>
      </c>
      <c r="AL15" s="74">
        <f t="shared" si="1"/>
        <v>0</v>
      </c>
      <c r="AM15" s="75">
        <f t="shared" si="2"/>
        <v>10</v>
      </c>
      <c r="AN15" s="76">
        <f t="shared" si="7"/>
        <v>21</v>
      </c>
      <c r="AO15" s="77">
        <f t="shared" si="3"/>
        <v>168</v>
      </c>
      <c r="AP15" s="78">
        <f t="shared" si="4"/>
        <v>0</v>
      </c>
      <c r="AQ15" s="94">
        <f t="shared" si="5"/>
        <v>0</v>
      </c>
      <c r="AR15" s="94">
        <f t="shared" si="8"/>
        <v>168</v>
      </c>
      <c r="AS15" s="94">
        <f t="shared" si="9"/>
        <v>5.6</v>
      </c>
      <c r="AT15" s="94">
        <f t="shared" si="10"/>
        <v>5.419354838709677</v>
      </c>
      <c r="AU15" s="95">
        <f t="shared" si="6"/>
        <v>2</v>
      </c>
    </row>
    <row r="16" spans="1:47" ht="20.25" customHeight="1" x14ac:dyDescent="0.25">
      <c r="A16" s="8">
        <v>13</v>
      </c>
      <c r="B16" s="8">
        <v>12</v>
      </c>
      <c r="C16" s="8">
        <v>112727</v>
      </c>
      <c r="D16" s="9" t="s">
        <v>51</v>
      </c>
      <c r="E16" s="97" t="s">
        <v>7</v>
      </c>
      <c r="F16" s="48" t="s">
        <v>5</v>
      </c>
      <c r="G16" s="48" t="s">
        <v>5</v>
      </c>
      <c r="H16" s="48" t="s">
        <v>5</v>
      </c>
      <c r="I16" s="48" t="s">
        <v>5</v>
      </c>
      <c r="J16" s="11" t="s">
        <v>5</v>
      </c>
      <c r="K16" s="97" t="s">
        <v>7</v>
      </c>
      <c r="L16" s="97" t="s">
        <v>7</v>
      </c>
      <c r="M16" s="48" t="s">
        <v>5</v>
      </c>
      <c r="N16" s="48" t="s">
        <v>5</v>
      </c>
      <c r="O16" s="7" t="s">
        <v>5</v>
      </c>
      <c r="P16" s="11" t="s">
        <v>5</v>
      </c>
      <c r="Q16" s="48" t="s">
        <v>5</v>
      </c>
      <c r="R16" s="97" t="s">
        <v>7</v>
      </c>
      <c r="S16" s="97" t="s">
        <v>7</v>
      </c>
      <c r="T16" s="48" t="s">
        <v>7</v>
      </c>
      <c r="U16" s="48" t="s">
        <v>5</v>
      </c>
      <c r="V16" s="48" t="s">
        <v>5</v>
      </c>
      <c r="W16" s="48" t="s">
        <v>5</v>
      </c>
      <c r="X16" s="48" t="s">
        <v>5</v>
      </c>
      <c r="Y16" s="11" t="s">
        <v>5</v>
      </c>
      <c r="Z16" s="97" t="s">
        <v>7</v>
      </c>
      <c r="AA16" s="48" t="s">
        <v>5</v>
      </c>
      <c r="AB16" s="48" t="s">
        <v>5</v>
      </c>
      <c r="AC16" s="98" t="s">
        <v>7</v>
      </c>
      <c r="AD16" s="48" t="s">
        <v>5</v>
      </c>
      <c r="AE16" s="48" t="s">
        <v>5</v>
      </c>
      <c r="AF16" s="97" t="s">
        <v>7</v>
      </c>
      <c r="AG16" s="97" t="s">
        <v>7</v>
      </c>
      <c r="AH16" s="11" t="s">
        <v>5</v>
      </c>
      <c r="AI16" s="48" t="s">
        <v>5</v>
      </c>
      <c r="AJ16" s="72" t="s">
        <v>104</v>
      </c>
      <c r="AK16" s="73">
        <f t="shared" si="0"/>
        <v>21</v>
      </c>
      <c r="AL16" s="74">
        <f t="shared" si="1"/>
        <v>0</v>
      </c>
      <c r="AM16" s="75">
        <f t="shared" si="2"/>
        <v>10</v>
      </c>
      <c r="AN16" s="76">
        <f t="shared" si="7"/>
        <v>21</v>
      </c>
      <c r="AO16" s="77">
        <f t="shared" si="3"/>
        <v>168</v>
      </c>
      <c r="AP16" s="78">
        <f t="shared" si="4"/>
        <v>0</v>
      </c>
      <c r="AQ16" s="94">
        <f t="shared" si="5"/>
        <v>0</v>
      </c>
      <c r="AR16" s="94">
        <f t="shared" si="8"/>
        <v>168</v>
      </c>
      <c r="AS16" s="94">
        <f t="shared" si="9"/>
        <v>5.6</v>
      </c>
      <c r="AT16" s="94">
        <f t="shared" si="10"/>
        <v>5.419354838709677</v>
      </c>
      <c r="AU16" s="95"/>
    </row>
    <row r="17" spans="1:47" ht="20.25" customHeight="1" x14ac:dyDescent="0.25">
      <c r="A17" s="8">
        <v>14</v>
      </c>
      <c r="B17" s="8">
        <v>13</v>
      </c>
      <c r="C17" s="8">
        <v>112724</v>
      </c>
      <c r="D17" s="9" t="s">
        <v>78</v>
      </c>
      <c r="E17" s="97" t="s">
        <v>7</v>
      </c>
      <c r="F17" s="48" t="s">
        <v>5</v>
      </c>
      <c r="G17" s="48" t="s">
        <v>5</v>
      </c>
      <c r="H17" s="48" t="s">
        <v>5</v>
      </c>
      <c r="I17" s="48" t="s">
        <v>5</v>
      </c>
      <c r="J17" s="48" t="s">
        <v>5</v>
      </c>
      <c r="K17" s="97" t="s">
        <v>7</v>
      </c>
      <c r="L17" s="97" t="s">
        <v>7</v>
      </c>
      <c r="M17" s="7" t="s">
        <v>5</v>
      </c>
      <c r="N17" s="11" t="s">
        <v>5</v>
      </c>
      <c r="O17" s="7" t="s">
        <v>5</v>
      </c>
      <c r="P17" s="48" t="s">
        <v>5</v>
      </c>
      <c r="Q17" s="11" t="s">
        <v>5</v>
      </c>
      <c r="R17" s="97" t="s">
        <v>7</v>
      </c>
      <c r="S17" s="97" t="s">
        <v>7</v>
      </c>
      <c r="T17" s="48" t="s">
        <v>7</v>
      </c>
      <c r="U17" s="48" t="s">
        <v>5</v>
      </c>
      <c r="V17" s="11" t="s">
        <v>5</v>
      </c>
      <c r="W17" s="48" t="s">
        <v>5</v>
      </c>
      <c r="X17" s="48" t="s">
        <v>5</v>
      </c>
      <c r="Y17" s="97" t="s">
        <v>7</v>
      </c>
      <c r="Z17" s="97" t="s">
        <v>7</v>
      </c>
      <c r="AA17" s="48" t="s">
        <v>5</v>
      </c>
      <c r="AB17" s="48" t="s">
        <v>5</v>
      </c>
      <c r="AC17" s="98" t="s">
        <v>7</v>
      </c>
      <c r="AD17" s="11" t="s">
        <v>5</v>
      </c>
      <c r="AE17" s="48" t="s">
        <v>5</v>
      </c>
      <c r="AF17" s="11" t="s">
        <v>5</v>
      </c>
      <c r="AG17" s="97" t="s">
        <v>7</v>
      </c>
      <c r="AH17" s="48" t="s">
        <v>5</v>
      </c>
      <c r="AI17" s="48" t="s">
        <v>5</v>
      </c>
      <c r="AJ17" s="72" t="s">
        <v>104</v>
      </c>
      <c r="AK17" s="73">
        <f t="shared" si="0"/>
        <v>21</v>
      </c>
      <c r="AL17" s="74">
        <f t="shared" si="1"/>
        <v>0</v>
      </c>
      <c r="AM17" s="75">
        <f t="shared" si="2"/>
        <v>10</v>
      </c>
      <c r="AN17" s="76">
        <f t="shared" si="7"/>
        <v>21</v>
      </c>
      <c r="AO17" s="77">
        <f t="shared" si="3"/>
        <v>168</v>
      </c>
      <c r="AP17" s="78">
        <f t="shared" si="4"/>
        <v>0</v>
      </c>
      <c r="AQ17" s="94">
        <f t="shared" si="5"/>
        <v>0</v>
      </c>
      <c r="AR17" s="94">
        <f t="shared" si="8"/>
        <v>168</v>
      </c>
      <c r="AS17" s="94">
        <f t="shared" si="9"/>
        <v>5.6</v>
      </c>
      <c r="AT17" s="94">
        <f t="shared" si="10"/>
        <v>5.419354838709677</v>
      </c>
      <c r="AU17" s="95"/>
    </row>
    <row r="18" spans="1:47" ht="20.25" customHeight="1" x14ac:dyDescent="0.25">
      <c r="A18" s="8">
        <v>15</v>
      </c>
      <c r="B18" s="8">
        <v>14</v>
      </c>
      <c r="C18" s="8">
        <v>112735</v>
      </c>
      <c r="D18" s="9" t="s">
        <v>79</v>
      </c>
      <c r="E18" s="97" t="s">
        <v>7</v>
      </c>
      <c r="F18" s="48" t="s">
        <v>5</v>
      </c>
      <c r="G18" s="48" t="s">
        <v>5</v>
      </c>
      <c r="H18" s="48" t="s">
        <v>5</v>
      </c>
      <c r="I18" s="48" t="s">
        <v>5</v>
      </c>
      <c r="J18" s="48" t="s">
        <v>5</v>
      </c>
      <c r="K18" s="97" t="s">
        <v>5</v>
      </c>
      <c r="L18" s="97" t="s">
        <v>7</v>
      </c>
      <c r="M18" s="48" t="s">
        <v>5</v>
      </c>
      <c r="N18" s="48" t="s">
        <v>5</v>
      </c>
      <c r="O18" s="48" t="s">
        <v>5</v>
      </c>
      <c r="P18" s="48" t="s">
        <v>7</v>
      </c>
      <c r="Q18" s="48" t="s">
        <v>7</v>
      </c>
      <c r="R18" s="97" t="s">
        <v>7</v>
      </c>
      <c r="S18" s="97" t="s">
        <v>7</v>
      </c>
      <c r="T18" s="48" t="s">
        <v>16</v>
      </c>
      <c r="U18" s="48" t="s">
        <v>16</v>
      </c>
      <c r="V18" s="48" t="s">
        <v>16</v>
      </c>
      <c r="W18" s="48" t="s">
        <v>16</v>
      </c>
      <c r="X18" s="48" t="s">
        <v>16</v>
      </c>
      <c r="Y18" s="97" t="s">
        <v>7</v>
      </c>
      <c r="Z18" s="97" t="s">
        <v>7</v>
      </c>
      <c r="AA18" s="48" t="s">
        <v>5</v>
      </c>
      <c r="AB18" s="48" t="s">
        <v>5</v>
      </c>
      <c r="AC18" s="98" t="s">
        <v>7</v>
      </c>
      <c r="AD18" s="48" t="s">
        <v>5</v>
      </c>
      <c r="AE18" s="48" t="s">
        <v>5</v>
      </c>
      <c r="AF18" s="97" t="s">
        <v>5</v>
      </c>
      <c r="AG18" s="97" t="s">
        <v>7</v>
      </c>
      <c r="AH18" s="48" t="s">
        <v>5</v>
      </c>
      <c r="AI18" s="48" t="s">
        <v>5</v>
      </c>
      <c r="AJ18" s="72" t="s">
        <v>104</v>
      </c>
      <c r="AK18" s="73">
        <f t="shared" si="0"/>
        <v>16</v>
      </c>
      <c r="AL18" s="74">
        <f t="shared" si="1"/>
        <v>0</v>
      </c>
      <c r="AM18" s="75">
        <f t="shared" si="2"/>
        <v>10</v>
      </c>
      <c r="AN18" s="76">
        <f t="shared" si="7"/>
        <v>16</v>
      </c>
      <c r="AO18" s="77">
        <f t="shared" si="3"/>
        <v>128</v>
      </c>
      <c r="AP18" s="78">
        <f t="shared" si="4"/>
        <v>5</v>
      </c>
      <c r="AQ18" s="94">
        <f t="shared" si="5"/>
        <v>0</v>
      </c>
      <c r="AR18" s="94">
        <f t="shared" si="8"/>
        <v>128</v>
      </c>
      <c r="AS18" s="94">
        <f t="shared" si="9"/>
        <v>4.2666666666666666</v>
      </c>
      <c r="AT18" s="94">
        <f t="shared" si="10"/>
        <v>4.129032258064516</v>
      </c>
      <c r="AU18" s="95"/>
    </row>
    <row r="19" spans="1:47" ht="20.25" customHeight="1" x14ac:dyDescent="0.25">
      <c r="A19" s="8">
        <v>16</v>
      </c>
      <c r="B19" s="8">
        <v>15</v>
      </c>
      <c r="C19" s="8">
        <v>112740</v>
      </c>
      <c r="D19" s="9" t="s">
        <v>80</v>
      </c>
      <c r="E19" s="97" t="s">
        <v>7</v>
      </c>
      <c r="F19" s="48" t="s">
        <v>5</v>
      </c>
      <c r="G19" s="48" t="s">
        <v>5</v>
      </c>
      <c r="H19" s="48" t="s">
        <v>5</v>
      </c>
      <c r="I19" s="48" t="s">
        <v>5</v>
      </c>
      <c r="J19" s="48" t="s">
        <v>5</v>
      </c>
      <c r="K19" s="97" t="s">
        <v>5</v>
      </c>
      <c r="L19" s="97" t="s">
        <v>7</v>
      </c>
      <c r="M19" s="48" t="s">
        <v>5</v>
      </c>
      <c r="N19" s="48" t="s">
        <v>5</v>
      </c>
      <c r="O19" s="48" t="s">
        <v>5</v>
      </c>
      <c r="P19" s="48" t="s">
        <v>5</v>
      </c>
      <c r="Q19" s="48" t="s">
        <v>5</v>
      </c>
      <c r="R19" s="97" t="s">
        <v>5</v>
      </c>
      <c r="S19" s="97" t="s">
        <v>7</v>
      </c>
      <c r="T19" s="48" t="s">
        <v>5</v>
      </c>
      <c r="U19" s="48" t="s">
        <v>5</v>
      </c>
      <c r="V19" s="48" t="s">
        <v>5</v>
      </c>
      <c r="W19" s="48" t="s">
        <v>5</v>
      </c>
      <c r="X19" s="48" t="s">
        <v>5</v>
      </c>
      <c r="Y19" s="97" t="s">
        <v>5</v>
      </c>
      <c r="Z19" s="97" t="s">
        <v>7</v>
      </c>
      <c r="AA19" s="48" t="s">
        <v>5</v>
      </c>
      <c r="AB19" s="48" t="s">
        <v>5</v>
      </c>
      <c r="AC19" s="98" t="s">
        <v>7</v>
      </c>
      <c r="AD19" s="48" t="s">
        <v>5</v>
      </c>
      <c r="AE19" s="48" t="s">
        <v>5</v>
      </c>
      <c r="AF19" s="97" t="s">
        <v>5</v>
      </c>
      <c r="AG19" s="97" t="s">
        <v>7</v>
      </c>
      <c r="AH19" s="48" t="s">
        <v>5</v>
      </c>
      <c r="AI19" s="48" t="s">
        <v>5</v>
      </c>
      <c r="AJ19" s="72" t="s">
        <v>104</v>
      </c>
      <c r="AK19" s="80">
        <f t="shared" si="0"/>
        <v>25</v>
      </c>
      <c r="AL19" s="81">
        <f t="shared" si="1"/>
        <v>0</v>
      </c>
      <c r="AM19" s="82">
        <f t="shared" si="2"/>
        <v>6</v>
      </c>
      <c r="AN19" s="83">
        <f t="shared" si="7"/>
        <v>25</v>
      </c>
      <c r="AO19" s="84">
        <f t="shared" si="3"/>
        <v>200</v>
      </c>
      <c r="AP19" s="85">
        <f t="shared" si="4"/>
        <v>0</v>
      </c>
      <c r="AQ19" s="94">
        <f t="shared" si="5"/>
        <v>0</v>
      </c>
      <c r="AR19" s="94">
        <f t="shared" si="8"/>
        <v>200</v>
      </c>
      <c r="AS19" s="94">
        <f t="shared" si="9"/>
        <v>6.666666666666667</v>
      </c>
      <c r="AT19" s="94">
        <f t="shared" si="10"/>
        <v>6.4516129032258061</v>
      </c>
      <c r="AU19" s="95"/>
    </row>
    <row r="20" spans="1:47" s="1" customFormat="1" ht="15" customHeight="1" x14ac:dyDescent="0.25">
      <c r="A20" s="12"/>
      <c r="B20" s="13"/>
      <c r="C20" s="319" t="s">
        <v>105</v>
      </c>
      <c r="D20" s="320"/>
      <c r="E20" s="321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22"/>
      <c r="AB20" s="322"/>
      <c r="AC20" s="322"/>
      <c r="AD20" s="322"/>
      <c r="AE20" s="322"/>
      <c r="AF20" s="322"/>
      <c r="AG20" s="322"/>
      <c r="AH20" s="322"/>
      <c r="AI20" s="322"/>
      <c r="AJ20" s="323"/>
      <c r="AK20" s="86">
        <f t="shared" si="0"/>
        <v>0</v>
      </c>
      <c r="AL20" s="86">
        <f t="shared" si="1"/>
        <v>0</v>
      </c>
      <c r="AM20" s="86">
        <f t="shared" si="2"/>
        <v>0</v>
      </c>
      <c r="AN20" s="86">
        <f t="shared" si="7"/>
        <v>0</v>
      </c>
      <c r="AO20" s="86">
        <f t="shared" si="3"/>
        <v>0</v>
      </c>
      <c r="AP20" s="86">
        <f t="shared" si="4"/>
        <v>0</v>
      </c>
      <c r="AQ20" s="86">
        <f t="shared" si="5"/>
        <v>0</v>
      </c>
      <c r="AR20" s="86">
        <f t="shared" si="8"/>
        <v>0</v>
      </c>
      <c r="AS20" s="86">
        <f t="shared" si="9"/>
        <v>0</v>
      </c>
      <c r="AT20" s="86">
        <f t="shared" si="10"/>
        <v>0</v>
      </c>
      <c r="AU20" s="86"/>
    </row>
    <row r="21" spans="1:47" ht="18" x14ac:dyDescent="0.25">
      <c r="A21" s="14"/>
      <c r="B21" s="14"/>
      <c r="C21" s="14"/>
      <c r="D21" s="14"/>
      <c r="E21" s="15">
        <f t="shared" ref="E21:AI21" si="11">COUNTIF(E$5:E$20,"P")</f>
        <v>2</v>
      </c>
      <c r="F21" s="15">
        <f t="shared" si="11"/>
        <v>11</v>
      </c>
      <c r="G21" s="15">
        <f t="shared" si="11"/>
        <v>10</v>
      </c>
      <c r="H21" s="15">
        <f t="shared" si="11"/>
        <v>10</v>
      </c>
      <c r="I21" s="39">
        <f t="shared" si="11"/>
        <v>11</v>
      </c>
      <c r="J21" s="39">
        <f t="shared" si="11"/>
        <v>12</v>
      </c>
      <c r="K21" s="39">
        <f t="shared" si="11"/>
        <v>5</v>
      </c>
      <c r="L21" s="39">
        <f t="shared" si="11"/>
        <v>2</v>
      </c>
      <c r="M21" s="39">
        <f t="shared" si="11"/>
        <v>11</v>
      </c>
      <c r="N21" s="39">
        <f t="shared" si="11"/>
        <v>11</v>
      </c>
      <c r="O21" s="39">
        <f t="shared" si="11"/>
        <v>10</v>
      </c>
      <c r="P21" s="39">
        <f t="shared" si="11"/>
        <v>10</v>
      </c>
      <c r="Q21" s="39">
        <f t="shared" si="11"/>
        <v>11</v>
      </c>
      <c r="R21" s="39">
        <f t="shared" si="11"/>
        <v>4</v>
      </c>
      <c r="S21" s="39">
        <f t="shared" si="11"/>
        <v>2</v>
      </c>
      <c r="T21" s="39">
        <f t="shared" si="11"/>
        <v>7</v>
      </c>
      <c r="U21" s="39">
        <f t="shared" si="11"/>
        <v>10</v>
      </c>
      <c r="V21" s="39">
        <f t="shared" si="11"/>
        <v>9</v>
      </c>
      <c r="W21" s="39">
        <f t="shared" si="11"/>
        <v>10</v>
      </c>
      <c r="X21" s="39">
        <f t="shared" si="11"/>
        <v>12</v>
      </c>
      <c r="Y21" s="39">
        <f t="shared" si="11"/>
        <v>4</v>
      </c>
      <c r="Z21" s="39">
        <f t="shared" si="11"/>
        <v>2</v>
      </c>
      <c r="AA21" s="39">
        <f t="shared" si="11"/>
        <v>10</v>
      </c>
      <c r="AB21" s="39">
        <f t="shared" si="11"/>
        <v>11</v>
      </c>
      <c r="AC21" s="39">
        <f t="shared" si="11"/>
        <v>2</v>
      </c>
      <c r="AD21" s="39">
        <f t="shared" si="11"/>
        <v>11</v>
      </c>
      <c r="AE21" s="39">
        <f t="shared" si="11"/>
        <v>11</v>
      </c>
      <c r="AF21" s="15">
        <f t="shared" si="11"/>
        <v>5</v>
      </c>
      <c r="AG21" s="15">
        <f t="shared" si="11"/>
        <v>2</v>
      </c>
      <c r="AH21" s="15">
        <f t="shared" si="11"/>
        <v>9</v>
      </c>
      <c r="AI21" s="15">
        <f t="shared" si="11"/>
        <v>11</v>
      </c>
      <c r="AJ21" s="87" t="s">
        <v>5</v>
      </c>
      <c r="AK21" s="61"/>
      <c r="AL21" s="61"/>
      <c r="AM21" s="61"/>
      <c r="AN21" s="61"/>
      <c r="AO21" s="61"/>
      <c r="AP21" s="62"/>
      <c r="AQ21" s="61"/>
      <c r="AR21" s="96"/>
      <c r="AS21" s="61"/>
      <c r="AT21" s="61"/>
      <c r="AU21" s="61"/>
    </row>
    <row r="22" spans="1:47" ht="18" x14ac:dyDescent="0.25">
      <c r="A22" s="14"/>
      <c r="B22" s="14"/>
      <c r="C22" s="14"/>
      <c r="D22" s="14"/>
      <c r="E22" s="16">
        <f t="shared" ref="E22:AI22" si="12">COUNTIF(E$5:E$20,"S")</f>
        <v>2</v>
      </c>
      <c r="F22" s="16">
        <f t="shared" si="12"/>
        <v>2</v>
      </c>
      <c r="G22" s="16">
        <f t="shared" si="12"/>
        <v>2</v>
      </c>
      <c r="H22" s="16">
        <f t="shared" si="12"/>
        <v>2</v>
      </c>
      <c r="I22" s="40">
        <f t="shared" si="12"/>
        <v>2</v>
      </c>
      <c r="J22" s="40">
        <f t="shared" si="12"/>
        <v>2</v>
      </c>
      <c r="K22" s="40">
        <f t="shared" si="12"/>
        <v>2</v>
      </c>
      <c r="L22" s="40">
        <f t="shared" si="12"/>
        <v>2</v>
      </c>
      <c r="M22" s="40">
        <f t="shared" si="12"/>
        <v>2</v>
      </c>
      <c r="N22" s="40">
        <f t="shared" si="12"/>
        <v>2</v>
      </c>
      <c r="O22" s="40">
        <f t="shared" si="12"/>
        <v>2</v>
      </c>
      <c r="P22" s="40">
        <f t="shared" si="12"/>
        <v>2</v>
      </c>
      <c r="Q22" s="40">
        <f t="shared" si="12"/>
        <v>2</v>
      </c>
      <c r="R22" s="40">
        <f t="shared" si="12"/>
        <v>2</v>
      </c>
      <c r="S22" s="40">
        <f t="shared" si="12"/>
        <v>2</v>
      </c>
      <c r="T22" s="40">
        <f t="shared" si="12"/>
        <v>2</v>
      </c>
      <c r="U22" s="40">
        <f t="shared" si="12"/>
        <v>2</v>
      </c>
      <c r="V22" s="40">
        <f t="shared" si="12"/>
        <v>2</v>
      </c>
      <c r="W22" s="40">
        <f t="shared" si="12"/>
        <v>2</v>
      </c>
      <c r="X22" s="40">
        <f t="shared" si="12"/>
        <v>2</v>
      </c>
      <c r="Y22" s="40">
        <f t="shared" si="12"/>
        <v>2</v>
      </c>
      <c r="Z22" s="40">
        <f t="shared" si="12"/>
        <v>2</v>
      </c>
      <c r="AA22" s="40">
        <f t="shared" si="12"/>
        <v>2</v>
      </c>
      <c r="AB22" s="40">
        <f t="shared" si="12"/>
        <v>2</v>
      </c>
      <c r="AC22" s="40">
        <f t="shared" si="12"/>
        <v>2</v>
      </c>
      <c r="AD22" s="40">
        <f t="shared" si="12"/>
        <v>2</v>
      </c>
      <c r="AE22" s="40">
        <f t="shared" si="12"/>
        <v>2</v>
      </c>
      <c r="AF22" s="16">
        <f t="shared" si="12"/>
        <v>2</v>
      </c>
      <c r="AG22" s="16">
        <f t="shared" si="12"/>
        <v>2</v>
      </c>
      <c r="AH22" s="16">
        <f t="shared" si="12"/>
        <v>2</v>
      </c>
      <c r="AI22" s="16">
        <f t="shared" si="12"/>
        <v>2</v>
      </c>
      <c r="AJ22" s="88" t="s">
        <v>6</v>
      </c>
      <c r="AK22" s="61"/>
      <c r="AL22" s="61"/>
      <c r="AM22" s="61"/>
      <c r="AN22" s="61"/>
      <c r="AO22" s="61"/>
      <c r="AP22" s="62"/>
      <c r="AQ22" s="61"/>
      <c r="AR22" s="61"/>
      <c r="AS22" s="61"/>
      <c r="AT22" s="61"/>
      <c r="AU22" s="61"/>
    </row>
    <row r="23" spans="1:47" ht="18" x14ac:dyDescent="0.25">
      <c r="A23" s="14"/>
      <c r="B23" s="14"/>
      <c r="C23" s="14"/>
      <c r="D23" s="14"/>
      <c r="E23" s="15">
        <f t="shared" ref="E23:AI23" si="13">COUNTIF(E$5:E$20,"L")</f>
        <v>10</v>
      </c>
      <c r="F23" s="15">
        <f t="shared" si="13"/>
        <v>1</v>
      </c>
      <c r="G23" s="15">
        <f t="shared" si="13"/>
        <v>2</v>
      </c>
      <c r="H23" s="15">
        <f t="shared" si="13"/>
        <v>3</v>
      </c>
      <c r="I23" s="39">
        <f t="shared" si="13"/>
        <v>2</v>
      </c>
      <c r="J23" s="39">
        <f t="shared" si="13"/>
        <v>1</v>
      </c>
      <c r="K23" s="39">
        <f t="shared" si="13"/>
        <v>8</v>
      </c>
      <c r="L23" s="39">
        <f t="shared" si="13"/>
        <v>11</v>
      </c>
      <c r="M23" s="39">
        <f t="shared" si="13"/>
        <v>2</v>
      </c>
      <c r="N23" s="39">
        <f t="shared" si="13"/>
        <v>2</v>
      </c>
      <c r="O23" s="39">
        <f t="shared" si="13"/>
        <v>3</v>
      </c>
      <c r="P23" s="39">
        <f t="shared" si="13"/>
        <v>3</v>
      </c>
      <c r="Q23" s="39">
        <f t="shared" si="13"/>
        <v>2</v>
      </c>
      <c r="R23" s="39">
        <f t="shared" si="13"/>
        <v>9</v>
      </c>
      <c r="S23" s="39">
        <f t="shared" si="13"/>
        <v>11</v>
      </c>
      <c r="T23" s="39">
        <f t="shared" si="13"/>
        <v>5</v>
      </c>
      <c r="U23" s="39">
        <f t="shared" si="13"/>
        <v>2</v>
      </c>
      <c r="V23" s="39">
        <f t="shared" si="13"/>
        <v>3</v>
      </c>
      <c r="W23" s="39">
        <f t="shared" si="13"/>
        <v>2</v>
      </c>
      <c r="X23" s="39">
        <f t="shared" si="13"/>
        <v>0</v>
      </c>
      <c r="Y23" s="39">
        <f t="shared" si="13"/>
        <v>9</v>
      </c>
      <c r="Z23" s="39">
        <f t="shared" si="13"/>
        <v>10</v>
      </c>
      <c r="AA23" s="39">
        <f t="shared" si="13"/>
        <v>3</v>
      </c>
      <c r="AB23" s="39">
        <f t="shared" si="13"/>
        <v>2</v>
      </c>
      <c r="AC23" s="39">
        <f t="shared" si="13"/>
        <v>11</v>
      </c>
      <c r="AD23" s="39">
        <f t="shared" si="13"/>
        <v>2</v>
      </c>
      <c r="AE23" s="39">
        <f t="shared" si="13"/>
        <v>2</v>
      </c>
      <c r="AF23" s="15">
        <f t="shared" si="13"/>
        <v>8</v>
      </c>
      <c r="AG23" s="15">
        <f t="shared" si="13"/>
        <v>11</v>
      </c>
      <c r="AH23" s="15">
        <f t="shared" si="13"/>
        <v>4</v>
      </c>
      <c r="AI23" s="15">
        <f t="shared" si="13"/>
        <v>2</v>
      </c>
      <c r="AJ23" s="89" t="s">
        <v>7</v>
      </c>
      <c r="AK23" s="61"/>
      <c r="AL23" s="61"/>
      <c r="AM23" s="61"/>
      <c r="AN23" s="61"/>
      <c r="AO23" s="61"/>
      <c r="AP23" s="62"/>
      <c r="AQ23" s="61"/>
      <c r="AR23" s="61"/>
      <c r="AS23" s="61"/>
      <c r="AT23" s="61"/>
      <c r="AU23" s="61"/>
    </row>
    <row r="24" spans="1:47" ht="15.75" x14ac:dyDescent="0.2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54"/>
      <c r="AB24" s="55"/>
      <c r="AC24" s="49"/>
      <c r="AD24" s="49"/>
      <c r="AE24" s="49"/>
      <c r="AF24" s="49"/>
      <c r="AG24" s="49"/>
      <c r="AH24" s="49"/>
      <c r="AI24" s="49"/>
      <c r="AJ24" s="4"/>
      <c r="AK24" s="61"/>
      <c r="AL24" s="61"/>
      <c r="AM24" s="61"/>
      <c r="AN24" s="61"/>
      <c r="AO24" s="61"/>
      <c r="AP24" s="62"/>
      <c r="AQ24" s="61"/>
      <c r="AR24" s="61"/>
      <c r="AS24" s="61"/>
      <c r="AT24" s="61"/>
      <c r="AU24" s="61"/>
    </row>
    <row r="25" spans="1:47" ht="18.75" x14ac:dyDescent="0.25">
      <c r="A25" s="18"/>
      <c r="B25" s="18"/>
      <c r="C25" s="18"/>
      <c r="D25" s="19" t="s">
        <v>24</v>
      </c>
      <c r="E25" s="20"/>
      <c r="F25" s="20"/>
      <c r="G25" s="18"/>
      <c r="H25" s="18"/>
      <c r="I25" s="18"/>
      <c r="J25" s="18"/>
      <c r="K25" s="41"/>
      <c r="L25" s="18"/>
      <c r="M25" s="18"/>
      <c r="N25" s="18"/>
      <c r="O25" s="18"/>
      <c r="P25" s="18"/>
      <c r="Q25" s="18"/>
      <c r="R25" s="49"/>
      <c r="S25" s="49"/>
      <c r="T25" s="49"/>
      <c r="U25" s="22"/>
      <c r="V25" s="18"/>
      <c r="W25" s="49"/>
      <c r="X25" s="49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4"/>
      <c r="AK25" s="61"/>
      <c r="AL25" s="61"/>
      <c r="AM25" s="61"/>
      <c r="AN25" s="61"/>
      <c r="AO25" s="61"/>
      <c r="AP25" s="62"/>
      <c r="AQ25" s="61"/>
      <c r="AR25" s="61"/>
      <c r="AS25" s="61"/>
      <c r="AT25" s="61"/>
      <c r="AU25" s="61"/>
    </row>
    <row r="26" spans="1:47" ht="18.75" x14ac:dyDescent="0.25">
      <c r="A26" s="18"/>
      <c r="B26" s="18"/>
      <c r="C26" s="18"/>
      <c r="D26" s="21" t="s">
        <v>25</v>
      </c>
      <c r="E26" s="22"/>
      <c r="F26" s="22"/>
      <c r="G26" s="22"/>
      <c r="H26" s="22"/>
      <c r="I26" s="22"/>
      <c r="J26" s="22"/>
      <c r="K26" s="42"/>
      <c r="L26" s="22"/>
      <c r="M26" s="22"/>
      <c r="N26" s="22"/>
      <c r="O26" s="22"/>
      <c r="P26" s="22"/>
      <c r="Q26" s="22"/>
      <c r="R26" s="49"/>
      <c r="S26" s="49"/>
      <c r="T26" s="49"/>
      <c r="U26" s="22"/>
      <c r="V26" s="22"/>
      <c r="W26" s="49"/>
      <c r="X26" s="49"/>
      <c r="Y26" s="22"/>
      <c r="Z26" s="56"/>
      <c r="AA26" s="22"/>
      <c r="AB26" s="22"/>
      <c r="AC26" s="22"/>
      <c r="AD26" s="22"/>
      <c r="AE26" s="22"/>
      <c r="AF26" s="49"/>
      <c r="AG26" s="49"/>
      <c r="AH26" s="49"/>
      <c r="AI26" s="49"/>
      <c r="AJ26" s="4"/>
      <c r="AK26" s="61"/>
      <c r="AL26" s="61"/>
      <c r="AM26" s="61"/>
      <c r="AN26" s="61"/>
      <c r="AO26" s="61"/>
      <c r="AP26" s="62"/>
      <c r="AQ26" s="61"/>
      <c r="AR26" s="61"/>
      <c r="AS26" s="61"/>
      <c r="AT26" s="61"/>
      <c r="AU26" s="61"/>
    </row>
    <row r="27" spans="1:47" ht="15.75" x14ac:dyDescent="0.25">
      <c r="A27" s="18"/>
      <c r="B27" s="18"/>
      <c r="C27" s="18"/>
      <c r="D27" s="23" t="s">
        <v>26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4"/>
      <c r="S27" s="4"/>
      <c r="T27" s="4"/>
      <c r="U27" s="22"/>
      <c r="V27" s="22"/>
      <c r="W27" s="4"/>
      <c r="X27" s="4"/>
      <c r="Y27" s="57"/>
      <c r="Z27" s="58"/>
      <c r="AA27" s="57"/>
      <c r="AB27" s="57"/>
      <c r="AC27" s="57"/>
      <c r="AD27" s="57"/>
      <c r="AE27" s="4"/>
      <c r="AF27" s="4"/>
      <c r="AG27" s="4"/>
      <c r="AH27" s="4"/>
      <c r="AI27" s="4"/>
      <c r="AJ27" s="4"/>
      <c r="AK27" s="61"/>
      <c r="AL27" s="61"/>
      <c r="AM27" s="61"/>
      <c r="AN27" s="61"/>
      <c r="AO27" s="61"/>
      <c r="AP27" s="62"/>
      <c r="AQ27" s="61"/>
      <c r="AR27" s="61"/>
      <c r="AS27" s="61"/>
      <c r="AT27" s="61"/>
      <c r="AU27" s="61"/>
    </row>
    <row r="28" spans="1:47" ht="15.75" x14ac:dyDescent="0.25">
      <c r="A28" s="18"/>
      <c r="B28" s="18"/>
      <c r="C28" s="18"/>
      <c r="D28" s="24" t="s">
        <v>27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4"/>
      <c r="S28" s="4"/>
      <c r="T28" s="4"/>
      <c r="U28" s="22"/>
      <c r="V28" s="22"/>
      <c r="W28" s="4"/>
      <c r="X28" s="4"/>
      <c r="Y28" s="59"/>
      <c r="Z28" s="59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61"/>
      <c r="AL28" s="61"/>
      <c r="AM28" s="61"/>
      <c r="AN28" s="61"/>
      <c r="AO28" s="61"/>
      <c r="AP28" s="62"/>
      <c r="AQ28" s="61"/>
      <c r="AR28" s="61"/>
      <c r="AS28" s="61"/>
      <c r="AT28" s="61"/>
      <c r="AU28" s="61"/>
    </row>
    <row r="29" spans="1:47" ht="15.75" x14ac:dyDescent="0.25">
      <c r="A29" s="18"/>
      <c r="B29" s="18"/>
      <c r="C29" s="18"/>
      <c r="D29" s="24" t="s">
        <v>28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4"/>
      <c r="S29" s="4"/>
      <c r="T29" s="4"/>
      <c r="U29" s="22"/>
      <c r="V29" s="22"/>
      <c r="W29" s="4"/>
      <c r="X29" s="4"/>
      <c r="Y29" s="59"/>
      <c r="Z29" s="59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61"/>
      <c r="AL29" s="61"/>
      <c r="AM29" s="61"/>
      <c r="AN29" s="61"/>
      <c r="AO29" s="61"/>
      <c r="AP29" s="62"/>
      <c r="AQ29" s="61"/>
      <c r="AR29" s="61"/>
      <c r="AS29" s="61"/>
      <c r="AT29" s="61"/>
      <c r="AU29" s="61"/>
    </row>
    <row r="30" spans="1:47" ht="15.75" x14ac:dyDescent="0.25">
      <c r="A30" s="18"/>
      <c r="B30" s="18"/>
      <c r="C30" s="18"/>
      <c r="D30" s="25" t="s">
        <v>29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4"/>
      <c r="S30" s="4"/>
      <c r="T30" s="4"/>
      <c r="U30" s="22"/>
      <c r="V30" s="22"/>
      <c r="W30" s="4"/>
      <c r="X30" s="4"/>
      <c r="Y30" s="59"/>
      <c r="Z30" s="59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61"/>
      <c r="AL30" s="61"/>
      <c r="AM30" s="61"/>
      <c r="AN30" s="61"/>
      <c r="AO30" s="61"/>
      <c r="AP30" s="62"/>
      <c r="AQ30" s="61"/>
      <c r="AR30" s="61"/>
      <c r="AS30" s="61"/>
      <c r="AT30" s="61"/>
      <c r="AU30" s="61"/>
    </row>
    <row r="31" spans="1:47" ht="15.75" x14ac:dyDescent="0.25">
      <c r="A31" s="18"/>
      <c r="B31" s="18"/>
      <c r="C31" s="18"/>
      <c r="D31" s="25" t="s">
        <v>30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4"/>
      <c r="S31" s="4"/>
      <c r="T31" s="4"/>
      <c r="U31" s="22"/>
      <c r="V31" s="22"/>
      <c r="W31" s="4"/>
      <c r="X31" s="4"/>
      <c r="Y31" s="59"/>
      <c r="Z31" s="59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61"/>
      <c r="AL31" s="61"/>
      <c r="AM31" s="61"/>
      <c r="AN31" s="61"/>
      <c r="AO31" s="61"/>
      <c r="AP31" s="62"/>
      <c r="AQ31" s="61"/>
      <c r="AR31" s="61"/>
      <c r="AS31" s="61"/>
      <c r="AT31" s="61"/>
      <c r="AU31" s="61"/>
    </row>
    <row r="32" spans="1:47" ht="15.75" x14ac:dyDescent="0.25">
      <c r="A32" s="18"/>
      <c r="B32" s="18"/>
      <c r="C32" s="18"/>
      <c r="D32" s="25" t="s">
        <v>31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4"/>
      <c r="S32" s="4"/>
      <c r="T32" s="4"/>
      <c r="U32" s="22"/>
      <c r="V32" s="22"/>
      <c r="W32" s="4"/>
      <c r="X32" s="4"/>
      <c r="Y32" s="59"/>
      <c r="Z32" s="59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61"/>
      <c r="AL32" s="61"/>
      <c r="AM32" s="61"/>
      <c r="AN32" s="61"/>
      <c r="AO32" s="61"/>
      <c r="AP32" s="62"/>
      <c r="AQ32" s="61"/>
      <c r="AR32" s="61"/>
      <c r="AS32" s="61"/>
      <c r="AT32" s="61"/>
      <c r="AU32" s="61"/>
    </row>
    <row r="33" spans="1:47" ht="15.75" x14ac:dyDescent="0.25">
      <c r="A33" s="18"/>
      <c r="B33" s="18"/>
      <c r="C33" s="18"/>
      <c r="D33" s="25" t="s">
        <v>32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4"/>
      <c r="S33" s="4"/>
      <c r="T33" s="4"/>
      <c r="U33" s="22"/>
      <c r="V33" s="22"/>
      <c r="W33" s="4"/>
      <c r="X33" s="4"/>
      <c r="Y33" s="59"/>
      <c r="Z33" s="59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61"/>
      <c r="AL33" s="61"/>
      <c r="AM33" s="61"/>
      <c r="AN33" s="61"/>
      <c r="AO33" s="61"/>
      <c r="AP33" s="62"/>
      <c r="AQ33" s="61"/>
      <c r="AR33" s="61"/>
      <c r="AS33" s="61"/>
      <c r="AT33" s="61"/>
      <c r="AU33" s="61"/>
    </row>
    <row r="34" spans="1:47" ht="15.75" x14ac:dyDescent="0.25">
      <c r="A34" s="18"/>
      <c r="B34" s="18"/>
      <c r="C34" s="18"/>
      <c r="D34" s="25" t="s">
        <v>33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4"/>
      <c r="S34" s="4"/>
      <c r="T34" s="4"/>
      <c r="U34" s="22"/>
      <c r="V34" s="22"/>
      <c r="W34" s="4"/>
      <c r="X34" s="4"/>
      <c r="Y34" s="59"/>
      <c r="Z34" s="59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61"/>
      <c r="AL34" s="61"/>
      <c r="AM34" s="61"/>
      <c r="AN34" s="61"/>
      <c r="AO34" s="61"/>
      <c r="AP34" s="62"/>
      <c r="AQ34" s="61"/>
      <c r="AR34" s="61"/>
      <c r="AS34" s="61"/>
      <c r="AT34" s="61"/>
      <c r="AU34" s="61"/>
    </row>
    <row r="35" spans="1:47" ht="19.5" x14ac:dyDescent="0.25">
      <c r="A35" s="18"/>
      <c r="B35" s="18"/>
      <c r="C35" s="18"/>
      <c r="D35" s="26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4"/>
      <c r="S35" s="4"/>
      <c r="T35" s="4"/>
      <c r="U35" s="22"/>
      <c r="V35" s="18"/>
      <c r="W35" s="4"/>
      <c r="X35" s="4"/>
      <c r="Y35" s="59"/>
      <c r="Z35" s="59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1"/>
      <c r="AL35" s="61"/>
      <c r="AM35" s="61"/>
      <c r="AN35" s="61"/>
      <c r="AO35" s="61"/>
      <c r="AP35" s="62"/>
      <c r="AQ35" s="61"/>
      <c r="AR35" s="61"/>
      <c r="AS35" s="61"/>
      <c r="AT35" s="61"/>
      <c r="AU35" s="61"/>
    </row>
    <row r="36" spans="1:47" ht="15.75" x14ac:dyDescent="0.25">
      <c r="A36" s="27"/>
      <c r="B36" s="27"/>
      <c r="C36" s="27"/>
      <c r="D36" s="28" t="s">
        <v>34</v>
      </c>
      <c r="E36" s="27"/>
      <c r="F36" s="27"/>
      <c r="G36" s="27"/>
      <c r="H36" s="27"/>
      <c r="I36" s="27"/>
      <c r="J36" s="27"/>
      <c r="K36" s="27"/>
      <c r="L36" s="27"/>
      <c r="M36" s="27"/>
      <c r="N36" s="43"/>
      <c r="O36" s="44"/>
      <c r="P36" s="45"/>
      <c r="Q36" s="50"/>
      <c r="R36" s="50"/>
      <c r="S36" s="50"/>
      <c r="T36" s="50"/>
      <c r="U36" s="50"/>
      <c r="V36" s="46"/>
      <c r="W36" s="29"/>
      <c r="X36" s="29" t="s">
        <v>97</v>
      </c>
      <c r="Y36" s="32"/>
      <c r="Z36" s="32"/>
      <c r="AA36" s="32"/>
      <c r="AB36" s="46"/>
      <c r="AC36" s="46"/>
      <c r="AD36" s="46"/>
      <c r="AE36" s="46"/>
      <c r="AF36" s="46"/>
      <c r="AG36" s="46"/>
      <c r="AH36" s="46"/>
      <c r="AI36" s="46"/>
      <c r="AJ36" s="46"/>
      <c r="AK36" s="61"/>
      <c r="AL36" s="61"/>
      <c r="AM36" s="61"/>
      <c r="AN36" s="61"/>
      <c r="AO36" s="61"/>
      <c r="AP36" s="62"/>
      <c r="AQ36" s="61"/>
      <c r="AR36" s="61"/>
      <c r="AS36" s="61"/>
      <c r="AT36" s="61"/>
      <c r="AU36" s="61"/>
    </row>
    <row r="37" spans="1:47" ht="18.75" x14ac:dyDescent="0.25">
      <c r="A37" s="29"/>
      <c r="B37" s="29"/>
      <c r="C37" s="29"/>
      <c r="D37" s="30" t="s">
        <v>36</v>
      </c>
      <c r="E37" s="31"/>
      <c r="F37" s="31"/>
      <c r="G37" s="32"/>
      <c r="H37" s="29"/>
      <c r="I37" s="46"/>
      <c r="J37" s="29"/>
      <c r="K37" s="32"/>
      <c r="L37" s="32"/>
      <c r="M37" s="31"/>
      <c r="N37" s="43"/>
      <c r="O37" s="44"/>
      <c r="P37" s="47"/>
      <c r="Q37" s="32"/>
      <c r="R37" s="46"/>
      <c r="S37" s="46"/>
      <c r="T37" s="46"/>
      <c r="U37" s="46"/>
      <c r="V37" s="46"/>
      <c r="W37" s="46"/>
      <c r="X37" s="31" t="s">
        <v>37</v>
      </c>
      <c r="Y37" s="32"/>
      <c r="Z37" s="32"/>
      <c r="AA37" s="32"/>
      <c r="AB37" s="46"/>
      <c r="AC37" s="46"/>
      <c r="AD37" s="46"/>
      <c r="AE37" s="46"/>
      <c r="AF37" s="46"/>
      <c r="AG37" s="46"/>
      <c r="AH37" s="46"/>
      <c r="AI37" s="46"/>
      <c r="AJ37" s="46"/>
      <c r="AK37" s="61"/>
      <c r="AL37" s="61"/>
      <c r="AM37" s="61"/>
      <c r="AN37" s="61"/>
      <c r="AO37" s="61"/>
      <c r="AP37" s="62"/>
      <c r="AQ37" s="61"/>
      <c r="AR37" s="61"/>
      <c r="AS37" s="61"/>
      <c r="AT37" s="61"/>
      <c r="AU37" s="61"/>
    </row>
    <row r="38" spans="1:47" ht="15.75" x14ac:dyDescent="0.25">
      <c r="A38" s="27"/>
      <c r="B38" s="27"/>
      <c r="C38" s="27"/>
      <c r="D38" s="27"/>
      <c r="E38" s="31"/>
      <c r="F38" s="31"/>
      <c r="G38" s="29"/>
      <c r="H38" s="29"/>
      <c r="I38" s="46"/>
      <c r="J38" s="29"/>
      <c r="K38" s="32"/>
      <c r="L38" s="32"/>
      <c r="M38" s="31"/>
      <c r="N38" s="43"/>
      <c r="O38" s="44"/>
      <c r="P38" s="47"/>
      <c r="Q38" s="31"/>
      <c r="R38" s="51"/>
      <c r="S38" s="51"/>
      <c r="T38" s="51"/>
      <c r="U38" s="46"/>
      <c r="V38" s="46"/>
      <c r="W38" s="46"/>
      <c r="X38" s="31"/>
      <c r="Y38" s="32"/>
      <c r="Z38" s="32"/>
      <c r="AA38" s="32"/>
      <c r="AB38" s="46"/>
      <c r="AC38" s="46"/>
      <c r="AD38" s="46"/>
      <c r="AE38" s="46"/>
      <c r="AF38" s="46"/>
      <c r="AG38" s="46"/>
      <c r="AH38" s="46"/>
      <c r="AI38" s="46"/>
      <c r="AJ38" s="46"/>
      <c r="AK38" s="61"/>
      <c r="AL38" s="61"/>
      <c r="AM38" s="61"/>
      <c r="AN38" s="61"/>
      <c r="AO38" s="61"/>
      <c r="AP38" s="62"/>
      <c r="AQ38" s="61"/>
      <c r="AR38" s="61"/>
      <c r="AS38" s="61"/>
      <c r="AT38" s="61"/>
      <c r="AU38" s="61"/>
    </row>
    <row r="39" spans="1:47" ht="15.75" x14ac:dyDescent="0.25">
      <c r="A39" s="33"/>
      <c r="B39" s="33"/>
      <c r="C39" s="33"/>
      <c r="D39" s="33"/>
      <c r="E39" s="31"/>
      <c r="F39" s="31"/>
      <c r="G39" s="29"/>
      <c r="H39" s="29"/>
      <c r="I39" s="46"/>
      <c r="J39" s="29"/>
      <c r="K39" s="32"/>
      <c r="L39" s="32"/>
      <c r="M39" s="31"/>
      <c r="N39" s="43"/>
      <c r="O39" s="44"/>
      <c r="P39" s="47"/>
      <c r="Q39" s="31"/>
      <c r="R39" s="51"/>
      <c r="S39" s="51"/>
      <c r="T39" s="51"/>
      <c r="U39" s="46"/>
      <c r="V39" s="46"/>
      <c r="W39" s="46"/>
      <c r="X39" s="29"/>
      <c r="Y39" s="32"/>
      <c r="Z39" s="32"/>
      <c r="AA39" s="32"/>
      <c r="AB39" s="46"/>
      <c r="AC39" s="46"/>
      <c r="AD39" s="46"/>
      <c r="AE39" s="46"/>
      <c r="AF39" s="46"/>
      <c r="AG39" s="46"/>
      <c r="AH39" s="46"/>
      <c r="AI39" s="46"/>
      <c r="AJ39" s="46"/>
      <c r="AK39" s="61"/>
      <c r="AL39" s="61"/>
      <c r="AM39" s="61"/>
      <c r="AN39" s="61"/>
      <c r="AO39" s="61"/>
      <c r="AP39" s="62"/>
      <c r="AQ39" s="61"/>
      <c r="AR39" s="61"/>
      <c r="AS39" s="61"/>
      <c r="AT39" s="61"/>
      <c r="AU39" s="61"/>
    </row>
    <row r="40" spans="1:47" ht="15.75" x14ac:dyDescent="0.25">
      <c r="A40" s="34"/>
      <c r="B40" s="34"/>
      <c r="C40" s="34"/>
      <c r="D40" s="34"/>
      <c r="E40" s="31"/>
      <c r="F40" s="31"/>
      <c r="G40" s="31"/>
      <c r="H40" s="29"/>
      <c r="I40" s="46"/>
      <c r="J40" s="29"/>
      <c r="K40" s="32"/>
      <c r="L40" s="32"/>
      <c r="M40" s="32"/>
      <c r="N40" s="29"/>
      <c r="O40" s="46"/>
      <c r="P40" s="46"/>
      <c r="Q40" s="31"/>
      <c r="R40" s="51"/>
      <c r="S40" s="51"/>
      <c r="T40" s="51"/>
      <c r="U40" s="46"/>
      <c r="V40" s="46"/>
      <c r="W40" s="46"/>
      <c r="X40" s="52"/>
      <c r="Y40" s="32"/>
      <c r="Z40" s="32"/>
      <c r="AA40" s="32"/>
      <c r="AB40" s="46"/>
      <c r="AC40" s="46"/>
      <c r="AD40" s="46"/>
      <c r="AE40" s="46"/>
      <c r="AF40" s="46"/>
      <c r="AG40" s="46"/>
      <c r="AH40" s="46"/>
      <c r="AI40" s="46"/>
      <c r="AJ40" s="46"/>
      <c r="AK40" s="61"/>
      <c r="AL40" s="61"/>
      <c r="AM40" s="61"/>
      <c r="AN40" s="61"/>
      <c r="AO40" s="61"/>
      <c r="AP40" s="62"/>
      <c r="AQ40" s="61"/>
      <c r="AR40" s="61"/>
      <c r="AS40" s="61"/>
      <c r="AT40" s="61"/>
      <c r="AU40" s="61"/>
    </row>
    <row r="41" spans="1:47" ht="15.75" x14ac:dyDescent="0.25">
      <c r="A41" s="34"/>
      <c r="B41" s="34"/>
      <c r="C41" s="34"/>
      <c r="D41" s="35" t="s">
        <v>62</v>
      </c>
      <c r="E41" s="32"/>
      <c r="F41" s="32"/>
      <c r="G41" s="29"/>
      <c r="H41" s="34"/>
      <c r="I41" s="46"/>
      <c r="J41" s="34"/>
      <c r="K41" s="32"/>
      <c r="L41" s="32"/>
      <c r="M41" s="32"/>
      <c r="N41" s="29"/>
      <c r="O41" s="46"/>
      <c r="P41" s="46"/>
      <c r="Q41" s="32"/>
      <c r="R41" s="46"/>
      <c r="S41" s="46"/>
      <c r="T41" s="51"/>
      <c r="U41" s="46"/>
      <c r="V41" s="46"/>
      <c r="W41" s="46"/>
      <c r="X41" s="52" t="s">
        <v>47</v>
      </c>
      <c r="Y41" s="32"/>
      <c r="Z41" s="32"/>
      <c r="AA41" s="60"/>
      <c r="AB41" s="46"/>
      <c r="AC41" s="46"/>
      <c r="AD41" s="46"/>
      <c r="AE41" s="46"/>
      <c r="AF41" s="46"/>
      <c r="AG41" s="46"/>
      <c r="AH41" s="46"/>
      <c r="AI41" s="46"/>
      <c r="AJ41" s="46"/>
      <c r="AK41" s="61"/>
      <c r="AL41" s="61"/>
      <c r="AM41" s="61"/>
      <c r="AN41" s="61"/>
      <c r="AO41" s="61"/>
      <c r="AP41" s="62"/>
      <c r="AQ41" s="61"/>
      <c r="AR41" s="61"/>
      <c r="AS41" s="61"/>
      <c r="AT41" s="61"/>
      <c r="AU41" s="61"/>
    </row>
    <row r="42" spans="1:47" ht="15.75" x14ac:dyDescent="0.25">
      <c r="A42" s="31"/>
      <c r="B42" s="31"/>
      <c r="C42" s="31"/>
      <c r="D42" s="36" t="s">
        <v>63</v>
      </c>
      <c r="E42" s="32"/>
      <c r="F42" s="32"/>
      <c r="G42" s="32"/>
      <c r="H42" s="31"/>
      <c r="I42" s="32"/>
      <c r="J42" s="31"/>
      <c r="K42" s="32"/>
      <c r="L42" s="32"/>
      <c r="M42" s="32"/>
      <c r="N42" s="32"/>
      <c r="O42" s="31"/>
      <c r="P42" s="33"/>
      <c r="Q42" s="32"/>
      <c r="R42" s="32"/>
      <c r="S42" s="32"/>
      <c r="T42" s="46"/>
      <c r="U42" s="46"/>
      <c r="V42" s="46"/>
      <c r="W42" s="46"/>
      <c r="X42" s="31" t="s">
        <v>48</v>
      </c>
      <c r="Y42" s="32"/>
      <c r="Z42" s="32"/>
      <c r="AA42" s="32"/>
      <c r="AB42" s="46"/>
      <c r="AC42" s="46"/>
      <c r="AD42" s="46"/>
      <c r="AE42" s="46"/>
      <c r="AF42" s="46"/>
      <c r="AG42" s="46"/>
      <c r="AH42" s="46"/>
      <c r="AI42" s="46"/>
      <c r="AJ42" s="46"/>
      <c r="AK42" s="61"/>
      <c r="AL42" s="61"/>
      <c r="AM42" s="61"/>
      <c r="AN42" s="61"/>
      <c r="AO42" s="61"/>
      <c r="AP42" s="62"/>
      <c r="AQ42" s="61"/>
      <c r="AR42" s="61"/>
      <c r="AS42" s="61"/>
      <c r="AT42" s="61"/>
      <c r="AU42" s="61"/>
    </row>
    <row r="43" spans="1:47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90"/>
      <c r="AK43" s="61"/>
      <c r="AL43" s="61"/>
      <c r="AM43" s="61"/>
      <c r="AN43" s="61"/>
      <c r="AO43" s="61"/>
      <c r="AP43" s="62"/>
      <c r="AQ43" s="61"/>
      <c r="AR43" s="61"/>
      <c r="AS43" s="61"/>
      <c r="AT43" s="61"/>
      <c r="AU43" s="61"/>
    </row>
  </sheetData>
  <mergeCells count="4">
    <mergeCell ref="A1:AJ1"/>
    <mergeCell ref="A2:AJ2"/>
    <mergeCell ref="C20:D20"/>
    <mergeCell ref="E20:AJ20"/>
  </mergeCells>
  <printOptions horizontalCentered="1"/>
  <pageMargins left="0" right="0" top="0.7" bottom="0.63" header="0.31496062992126" footer="0.31496062992126"/>
  <pageSetup paperSize="9" scale="67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AT43"/>
  <sheetViews>
    <sheetView showGridLines="0" topLeftCell="B1" zoomScale="90" zoomScaleNormal="90" workbookViewId="0">
      <selection activeCell="AH12" sqref="AE5:AH12"/>
    </sheetView>
  </sheetViews>
  <sheetFormatPr defaultColWidth="9" defaultRowHeight="15" x14ac:dyDescent="0.25"/>
  <cols>
    <col min="1" max="1" width="3.7109375" hidden="1" customWidth="1"/>
    <col min="2" max="2" width="6.140625" customWidth="1"/>
    <col min="3" max="3" width="9.7109375" customWidth="1"/>
    <col min="4" max="4" width="32.140625" customWidth="1"/>
    <col min="5" max="34" width="3.5703125" customWidth="1"/>
    <col min="35" max="35" width="12.7109375" style="2" customWidth="1"/>
    <col min="36" max="36" width="3.140625" customWidth="1"/>
    <col min="37" max="38" width="3.28515625" customWidth="1"/>
    <col min="39" max="39" width="7.7109375" customWidth="1"/>
    <col min="40" max="40" width="4.42578125" customWidth="1"/>
    <col min="41" max="41" width="2.28515625" style="3" customWidth="1"/>
    <col min="42" max="42" width="3" customWidth="1"/>
    <col min="43" max="43" width="4.5703125" customWidth="1"/>
    <col min="44" max="44" width="8.85546875" customWidth="1"/>
    <col min="45" max="45" width="8.7109375" customWidth="1"/>
    <col min="46" max="46" width="9.140625" customWidth="1"/>
  </cols>
  <sheetData>
    <row r="1" spans="1:46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61"/>
      <c r="AK1" s="61"/>
      <c r="AL1" s="61"/>
      <c r="AM1" s="61"/>
      <c r="AN1" s="61"/>
      <c r="AO1" s="62"/>
      <c r="AP1" s="61"/>
      <c r="AQ1" s="61"/>
      <c r="AR1" s="61"/>
      <c r="AS1" s="61"/>
      <c r="AT1" s="61"/>
    </row>
    <row r="2" spans="1:46" ht="20.25" x14ac:dyDescent="0.25">
      <c r="A2" s="318" t="s">
        <v>109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318"/>
      <c r="AJ2" s="61"/>
      <c r="AK2" s="61"/>
      <c r="AL2" s="61"/>
      <c r="AM2" s="61"/>
      <c r="AN2" s="61"/>
      <c r="AO2" s="62"/>
      <c r="AP2" s="61"/>
      <c r="AQ2" s="61"/>
      <c r="AR2" s="61"/>
      <c r="AS2" s="61"/>
      <c r="AT2" s="61"/>
    </row>
    <row r="3" spans="1:46" ht="9.75" customHeight="1" x14ac:dyDescent="0.25">
      <c r="A3" s="4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38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  <c r="AC3" s="4"/>
      <c r="AD3" s="4"/>
      <c r="AE3" s="4"/>
      <c r="AF3" s="4"/>
      <c r="AG3" s="4"/>
      <c r="AH3" s="4"/>
      <c r="AI3" s="4"/>
      <c r="AJ3" s="63"/>
      <c r="AK3" s="63"/>
      <c r="AL3" s="63"/>
      <c r="AM3" s="63"/>
      <c r="AN3" s="63"/>
      <c r="AO3" s="64"/>
      <c r="AP3" s="63"/>
      <c r="AQ3" s="63"/>
      <c r="AR3" s="63"/>
      <c r="AS3" s="63"/>
      <c r="AT3" s="63"/>
    </row>
    <row r="4" spans="1:46" ht="15.75" x14ac:dyDescent="0.25">
      <c r="A4" s="6" t="s">
        <v>99</v>
      </c>
      <c r="B4" s="6" t="s">
        <v>100</v>
      </c>
      <c r="C4" s="6" t="s">
        <v>101</v>
      </c>
      <c r="D4" s="6" t="s">
        <v>102</v>
      </c>
      <c r="E4" s="7">
        <v>1</v>
      </c>
      <c r="F4" s="7">
        <v>2</v>
      </c>
      <c r="G4" s="7">
        <v>3</v>
      </c>
      <c r="H4" s="7">
        <v>4</v>
      </c>
      <c r="I4" s="7">
        <v>5</v>
      </c>
      <c r="J4" s="7">
        <v>6</v>
      </c>
      <c r="K4" s="7">
        <v>7</v>
      </c>
      <c r="L4" s="7">
        <v>8</v>
      </c>
      <c r="M4" s="7">
        <v>9</v>
      </c>
      <c r="N4" s="7">
        <v>10</v>
      </c>
      <c r="O4" s="7">
        <v>11</v>
      </c>
      <c r="P4" s="7">
        <v>12</v>
      </c>
      <c r="Q4" s="7">
        <v>13</v>
      </c>
      <c r="R4" s="7">
        <v>14</v>
      </c>
      <c r="S4" s="7">
        <v>15</v>
      </c>
      <c r="T4" s="7">
        <v>16</v>
      </c>
      <c r="U4" s="7">
        <v>17</v>
      </c>
      <c r="V4" s="7">
        <v>18</v>
      </c>
      <c r="W4" s="7">
        <v>19</v>
      </c>
      <c r="X4" s="7">
        <v>20</v>
      </c>
      <c r="Y4" s="7">
        <v>21</v>
      </c>
      <c r="Z4" s="7">
        <v>22</v>
      </c>
      <c r="AA4" s="7">
        <v>23</v>
      </c>
      <c r="AB4" s="7">
        <v>24</v>
      </c>
      <c r="AC4" s="7">
        <v>25</v>
      </c>
      <c r="AD4" s="7">
        <v>26</v>
      </c>
      <c r="AE4" s="7">
        <v>27</v>
      </c>
      <c r="AF4" s="7">
        <v>28</v>
      </c>
      <c r="AG4" s="7">
        <v>29</v>
      </c>
      <c r="AH4" s="7">
        <v>30</v>
      </c>
      <c r="AI4" s="65" t="s">
        <v>4</v>
      </c>
      <c r="AJ4" s="66" t="s">
        <v>5</v>
      </c>
      <c r="AK4" s="67" t="s">
        <v>6</v>
      </c>
      <c r="AL4" s="68" t="s">
        <v>7</v>
      </c>
      <c r="AM4" s="69" t="s">
        <v>89</v>
      </c>
      <c r="AN4" s="70" t="s">
        <v>5</v>
      </c>
      <c r="AO4" s="71" t="s">
        <v>16</v>
      </c>
      <c r="AP4" s="91" t="s">
        <v>6</v>
      </c>
      <c r="AQ4" s="91" t="s">
        <v>8</v>
      </c>
      <c r="AR4" s="91" t="s">
        <v>9</v>
      </c>
      <c r="AS4" s="92" t="s">
        <v>10</v>
      </c>
      <c r="AT4" s="93"/>
    </row>
    <row r="5" spans="1:46" ht="19.5" x14ac:dyDescent="0.25">
      <c r="A5" s="8">
        <v>1</v>
      </c>
      <c r="B5" s="8">
        <v>1</v>
      </c>
      <c r="C5" s="8">
        <v>66607</v>
      </c>
      <c r="D5" s="9" t="s">
        <v>103</v>
      </c>
      <c r="E5" s="7" t="s">
        <v>5</v>
      </c>
      <c r="F5" s="7" t="s">
        <v>5</v>
      </c>
      <c r="G5" s="11" t="s">
        <v>5</v>
      </c>
      <c r="H5" s="97" t="s">
        <v>16</v>
      </c>
      <c r="I5" s="97" t="s">
        <v>16</v>
      </c>
      <c r="J5" s="7" t="s">
        <v>7</v>
      </c>
      <c r="K5" s="7" t="s">
        <v>7</v>
      </c>
      <c r="L5" s="7" t="s">
        <v>16</v>
      </c>
      <c r="M5" s="7" t="s">
        <v>16</v>
      </c>
      <c r="N5" s="176" t="s">
        <v>16</v>
      </c>
      <c r="O5" s="97" t="s">
        <v>7</v>
      </c>
      <c r="P5" s="97" t="s">
        <v>7</v>
      </c>
      <c r="Q5" s="11" t="s">
        <v>5</v>
      </c>
      <c r="R5" s="7" t="s">
        <v>5</v>
      </c>
      <c r="S5" s="7" t="s">
        <v>7</v>
      </c>
      <c r="T5" s="11" t="s">
        <v>5</v>
      </c>
      <c r="U5" s="7" t="s">
        <v>5</v>
      </c>
      <c r="V5" s="97" t="s">
        <v>7</v>
      </c>
      <c r="W5" s="11" t="s">
        <v>5</v>
      </c>
      <c r="X5" s="7" t="s">
        <v>5</v>
      </c>
      <c r="Y5" s="7" t="s">
        <v>5</v>
      </c>
      <c r="Z5" s="7" t="s">
        <v>7</v>
      </c>
      <c r="AA5" s="11" t="s">
        <v>5</v>
      </c>
      <c r="AB5" s="7" t="s">
        <v>5</v>
      </c>
      <c r="AC5" s="97" t="s">
        <v>7</v>
      </c>
      <c r="AD5" s="11" t="s">
        <v>5</v>
      </c>
      <c r="AE5" s="7" t="s">
        <v>5</v>
      </c>
      <c r="AF5" s="7" t="s">
        <v>5</v>
      </c>
      <c r="AG5" s="7" t="s">
        <v>7</v>
      </c>
      <c r="AH5" s="7" t="s">
        <v>5</v>
      </c>
      <c r="AI5" s="72" t="s">
        <v>50</v>
      </c>
      <c r="AJ5" s="73">
        <f t="shared" ref="AJ5:AJ20" si="0">COUNTIF($E5:$AH5,"P")</f>
        <v>16</v>
      </c>
      <c r="AK5" s="74">
        <f t="shared" ref="AK5:AK20" si="1">COUNTIF($E5:$AH5,"S")</f>
        <v>0</v>
      </c>
      <c r="AL5" s="75">
        <f t="shared" ref="AL5:AL20" si="2">COUNTIF($E5:$AH5,"L")</f>
        <v>9</v>
      </c>
      <c r="AM5" s="76">
        <f>AJ5+AK5</f>
        <v>16</v>
      </c>
      <c r="AN5" s="77">
        <f t="shared" ref="AN5:AN20" si="3">AJ5*8</f>
        <v>128</v>
      </c>
      <c r="AO5" s="78">
        <f t="shared" ref="AO5:AO20" si="4">COUNTIF(E5:AH5,"C")</f>
        <v>5</v>
      </c>
      <c r="AP5" s="94">
        <f t="shared" ref="AP5:AP20" si="5">AK5*7</f>
        <v>0</v>
      </c>
      <c r="AQ5" s="94">
        <f>AN5+AP5</f>
        <v>128</v>
      </c>
      <c r="AR5" s="94">
        <f>AQ5/28</f>
        <v>4.5714285714285712</v>
      </c>
      <c r="AS5" s="94">
        <f>AQ5/28</f>
        <v>4.5714285714285712</v>
      </c>
      <c r="AT5" s="95">
        <f t="shared" ref="AT5:AT15" si="6">12-AL5</f>
        <v>3</v>
      </c>
    </row>
    <row r="6" spans="1:46" ht="19.5" x14ac:dyDescent="0.25">
      <c r="A6" s="8">
        <v>2</v>
      </c>
      <c r="B6" s="8">
        <v>2</v>
      </c>
      <c r="C6" s="8">
        <v>99404</v>
      </c>
      <c r="D6" s="9" t="s">
        <v>13</v>
      </c>
      <c r="E6" s="11" t="s">
        <v>5</v>
      </c>
      <c r="F6" s="7" t="s">
        <v>5</v>
      </c>
      <c r="G6" s="7" t="s">
        <v>6</v>
      </c>
      <c r="H6" s="97" t="s">
        <v>7</v>
      </c>
      <c r="I6" s="11" t="s">
        <v>5</v>
      </c>
      <c r="J6" s="7" t="s">
        <v>6</v>
      </c>
      <c r="K6" s="7" t="s">
        <v>7</v>
      </c>
      <c r="L6" s="11" t="s">
        <v>5</v>
      </c>
      <c r="M6" s="7" t="s">
        <v>5</v>
      </c>
      <c r="N6" s="176" t="s">
        <v>6</v>
      </c>
      <c r="O6" s="97" t="s">
        <v>7</v>
      </c>
      <c r="P6" s="97" t="s">
        <v>7</v>
      </c>
      <c r="Q6" s="7" t="s">
        <v>6</v>
      </c>
      <c r="R6" s="7" t="s">
        <v>6</v>
      </c>
      <c r="S6" s="7" t="s">
        <v>7</v>
      </c>
      <c r="T6" s="7" t="s">
        <v>5</v>
      </c>
      <c r="U6" s="7" t="s">
        <v>5</v>
      </c>
      <c r="V6" s="97" t="s">
        <v>6</v>
      </c>
      <c r="W6" s="97" t="s">
        <v>7</v>
      </c>
      <c r="X6" s="11" t="s">
        <v>5</v>
      </c>
      <c r="Y6" s="7" t="s">
        <v>5</v>
      </c>
      <c r="Z6" s="7" t="s">
        <v>6</v>
      </c>
      <c r="AA6" s="7" t="s">
        <v>7</v>
      </c>
      <c r="AB6" s="7" t="s">
        <v>5</v>
      </c>
      <c r="AC6" s="11" t="s">
        <v>5</v>
      </c>
      <c r="AD6" s="97" t="s">
        <v>6</v>
      </c>
      <c r="AE6" s="7" t="s">
        <v>7</v>
      </c>
      <c r="AF6" s="7" t="s">
        <v>5</v>
      </c>
      <c r="AG6" s="7" t="s">
        <v>6</v>
      </c>
      <c r="AH6" s="7" t="s">
        <v>7</v>
      </c>
      <c r="AI6" s="72" t="s">
        <v>50</v>
      </c>
      <c r="AJ6" s="73">
        <f t="shared" si="0"/>
        <v>12</v>
      </c>
      <c r="AK6" s="74">
        <f t="shared" si="1"/>
        <v>9</v>
      </c>
      <c r="AL6" s="75">
        <f t="shared" si="2"/>
        <v>9</v>
      </c>
      <c r="AM6" s="76">
        <f t="shared" ref="AM6:AM20" si="7">AJ6+AK6</f>
        <v>21</v>
      </c>
      <c r="AN6" s="77">
        <f t="shared" si="3"/>
        <v>96</v>
      </c>
      <c r="AO6" s="79">
        <f t="shared" si="4"/>
        <v>0</v>
      </c>
      <c r="AP6" s="94">
        <f t="shared" si="5"/>
        <v>63</v>
      </c>
      <c r="AQ6" s="94">
        <f t="shared" ref="AQ6:AQ20" si="8">AN6+AP6</f>
        <v>159</v>
      </c>
      <c r="AR6" s="94">
        <f t="shared" ref="AR6:AR20" si="9">AQ6/30</f>
        <v>5.3</v>
      </c>
      <c r="AS6" s="94">
        <f t="shared" ref="AS6:AS20" si="10">AQ6/31</f>
        <v>5.129032258064516</v>
      </c>
      <c r="AT6" s="95">
        <f t="shared" si="6"/>
        <v>3</v>
      </c>
    </row>
    <row r="7" spans="1:46" ht="19.5" x14ac:dyDescent="0.25">
      <c r="A7" s="8">
        <v>3</v>
      </c>
      <c r="B7" s="8">
        <v>3</v>
      </c>
      <c r="C7" s="8">
        <v>83023</v>
      </c>
      <c r="D7" s="9" t="s">
        <v>14</v>
      </c>
      <c r="E7" s="7" t="s">
        <v>7</v>
      </c>
      <c r="F7" s="11" t="s">
        <v>5</v>
      </c>
      <c r="G7" s="7" t="s">
        <v>6</v>
      </c>
      <c r="H7" s="97" t="s">
        <v>7</v>
      </c>
      <c r="I7" s="97" t="s">
        <v>16</v>
      </c>
      <c r="J7" s="7" t="s">
        <v>16</v>
      </c>
      <c r="K7" s="7" t="s">
        <v>6</v>
      </c>
      <c r="L7" s="7" t="s">
        <v>7</v>
      </c>
      <c r="M7" s="11" t="s">
        <v>5</v>
      </c>
      <c r="N7" s="11" t="s">
        <v>5</v>
      </c>
      <c r="O7" s="97" t="s">
        <v>6</v>
      </c>
      <c r="P7" s="97" t="s">
        <v>7</v>
      </c>
      <c r="Q7" s="7" t="s">
        <v>5</v>
      </c>
      <c r="R7" s="7" t="s">
        <v>5</v>
      </c>
      <c r="S7" s="7" t="s">
        <v>6</v>
      </c>
      <c r="T7" s="7" t="s">
        <v>7</v>
      </c>
      <c r="U7" s="7" t="s">
        <v>5</v>
      </c>
      <c r="V7" s="11" t="s">
        <v>5</v>
      </c>
      <c r="W7" s="97" t="s">
        <v>6</v>
      </c>
      <c r="X7" s="7" t="s">
        <v>7</v>
      </c>
      <c r="Y7" s="7" t="s">
        <v>5</v>
      </c>
      <c r="Z7" s="11" t="s">
        <v>5</v>
      </c>
      <c r="AA7" s="7" t="s">
        <v>6</v>
      </c>
      <c r="AB7" s="7" t="s">
        <v>6</v>
      </c>
      <c r="AC7" s="97" t="s">
        <v>7</v>
      </c>
      <c r="AD7" s="97" t="s">
        <v>7</v>
      </c>
      <c r="AE7" s="7" t="s">
        <v>6</v>
      </c>
      <c r="AF7" s="7" t="s">
        <v>7</v>
      </c>
      <c r="AG7" s="11" t="s">
        <v>5</v>
      </c>
      <c r="AH7" s="7" t="s">
        <v>6</v>
      </c>
      <c r="AI7" s="72" t="s">
        <v>50</v>
      </c>
      <c r="AJ7" s="73">
        <f t="shared" si="0"/>
        <v>10</v>
      </c>
      <c r="AK7" s="74">
        <f t="shared" si="1"/>
        <v>9</v>
      </c>
      <c r="AL7" s="75">
        <f t="shared" si="2"/>
        <v>9</v>
      </c>
      <c r="AM7" s="76">
        <f t="shared" si="7"/>
        <v>19</v>
      </c>
      <c r="AN7" s="77">
        <f t="shared" si="3"/>
        <v>80</v>
      </c>
      <c r="AO7" s="78">
        <f t="shared" si="4"/>
        <v>2</v>
      </c>
      <c r="AP7" s="94">
        <f t="shared" si="5"/>
        <v>63</v>
      </c>
      <c r="AQ7" s="94">
        <f t="shared" si="8"/>
        <v>143</v>
      </c>
      <c r="AR7" s="94">
        <f t="shared" si="9"/>
        <v>4.7666666666666666</v>
      </c>
      <c r="AS7" s="94">
        <f t="shared" si="10"/>
        <v>4.612903225806452</v>
      </c>
      <c r="AT7" s="95">
        <f t="shared" si="6"/>
        <v>3</v>
      </c>
    </row>
    <row r="8" spans="1:46" ht="19.5" x14ac:dyDescent="0.25">
      <c r="A8" s="8">
        <v>4</v>
      </c>
      <c r="B8" s="8">
        <v>4</v>
      </c>
      <c r="C8" s="8">
        <v>99402</v>
      </c>
      <c r="D8" s="9" t="s">
        <v>15</v>
      </c>
      <c r="E8" s="7" t="s">
        <v>5</v>
      </c>
      <c r="F8" s="7" t="s">
        <v>6</v>
      </c>
      <c r="G8" s="7" t="s">
        <v>16</v>
      </c>
      <c r="H8" s="97" t="s">
        <v>16</v>
      </c>
      <c r="I8" s="97" t="s">
        <v>16</v>
      </c>
      <c r="J8" s="7" t="s">
        <v>7</v>
      </c>
      <c r="K8" s="7" t="s">
        <v>7</v>
      </c>
      <c r="L8" s="7" t="s">
        <v>6</v>
      </c>
      <c r="M8" s="7" t="s">
        <v>6</v>
      </c>
      <c r="N8" s="176" t="s">
        <v>7</v>
      </c>
      <c r="O8" s="11" t="s">
        <v>5</v>
      </c>
      <c r="P8" s="97" t="s">
        <v>6</v>
      </c>
      <c r="Q8" s="7" t="s">
        <v>7</v>
      </c>
      <c r="R8" s="11" t="s">
        <v>5</v>
      </c>
      <c r="S8" s="11" t="s">
        <v>5</v>
      </c>
      <c r="T8" s="7" t="s">
        <v>6</v>
      </c>
      <c r="U8" s="7" t="s">
        <v>6</v>
      </c>
      <c r="V8" s="97" t="s">
        <v>7</v>
      </c>
      <c r="W8" s="97" t="s">
        <v>7</v>
      </c>
      <c r="X8" s="7" t="s">
        <v>5</v>
      </c>
      <c r="Y8" s="7" t="s">
        <v>6</v>
      </c>
      <c r="Z8" s="7" t="s">
        <v>7</v>
      </c>
      <c r="AA8" s="7" t="s">
        <v>5</v>
      </c>
      <c r="AB8" s="11" t="s">
        <v>5</v>
      </c>
      <c r="AC8" s="97" t="s">
        <v>6</v>
      </c>
      <c r="AD8" s="97" t="s">
        <v>7</v>
      </c>
      <c r="AE8" s="11" t="s">
        <v>5</v>
      </c>
      <c r="AF8" s="7" t="s">
        <v>6</v>
      </c>
      <c r="AG8" s="7" t="s">
        <v>7</v>
      </c>
      <c r="AH8" s="11" t="s">
        <v>5</v>
      </c>
      <c r="AI8" s="72" t="s">
        <v>50</v>
      </c>
      <c r="AJ8" s="73">
        <f t="shared" si="0"/>
        <v>9</v>
      </c>
      <c r="AK8" s="74">
        <f t="shared" si="1"/>
        <v>9</v>
      </c>
      <c r="AL8" s="75">
        <f t="shared" si="2"/>
        <v>9</v>
      </c>
      <c r="AM8" s="76">
        <f t="shared" si="7"/>
        <v>18</v>
      </c>
      <c r="AN8" s="77">
        <f t="shared" si="3"/>
        <v>72</v>
      </c>
      <c r="AO8" s="78">
        <f t="shared" si="4"/>
        <v>3</v>
      </c>
      <c r="AP8" s="94">
        <f t="shared" si="5"/>
        <v>63</v>
      </c>
      <c r="AQ8" s="94">
        <f t="shared" si="8"/>
        <v>135</v>
      </c>
      <c r="AR8" s="94">
        <f t="shared" si="9"/>
        <v>4.5</v>
      </c>
      <c r="AS8" s="94">
        <f t="shared" si="10"/>
        <v>4.354838709677419</v>
      </c>
      <c r="AT8" s="95">
        <f t="shared" si="6"/>
        <v>3</v>
      </c>
    </row>
    <row r="9" spans="1:46" ht="19.5" x14ac:dyDescent="0.25">
      <c r="A9" s="8">
        <v>5</v>
      </c>
      <c r="B9" s="8">
        <v>5</v>
      </c>
      <c r="C9" s="8">
        <v>99397</v>
      </c>
      <c r="D9" s="9" t="s">
        <v>22</v>
      </c>
      <c r="E9" s="7" t="s">
        <v>6</v>
      </c>
      <c r="F9" s="7" t="s">
        <v>7</v>
      </c>
      <c r="G9" s="7" t="s">
        <v>5</v>
      </c>
      <c r="H9" s="11" t="s">
        <v>5</v>
      </c>
      <c r="I9" s="97" t="s">
        <v>6</v>
      </c>
      <c r="J9" s="7" t="s">
        <v>7</v>
      </c>
      <c r="K9" s="11" t="s">
        <v>5</v>
      </c>
      <c r="L9" s="7" t="s">
        <v>6</v>
      </c>
      <c r="M9" s="7" t="s">
        <v>7</v>
      </c>
      <c r="N9" s="11" t="s">
        <v>5</v>
      </c>
      <c r="O9" s="97" t="s">
        <v>6</v>
      </c>
      <c r="P9" s="97" t="s">
        <v>7</v>
      </c>
      <c r="Q9" s="7" t="s">
        <v>5</v>
      </c>
      <c r="R9" s="7" t="s">
        <v>5</v>
      </c>
      <c r="S9" s="7" t="s">
        <v>6</v>
      </c>
      <c r="T9" s="7" t="s">
        <v>7</v>
      </c>
      <c r="U9" s="7" t="s">
        <v>5</v>
      </c>
      <c r="V9" s="97" t="s">
        <v>7</v>
      </c>
      <c r="W9" s="97" t="s">
        <v>7</v>
      </c>
      <c r="X9" s="7" t="s">
        <v>5</v>
      </c>
      <c r="Y9" s="11" t="s">
        <v>5</v>
      </c>
      <c r="Z9" s="7" t="s">
        <v>6</v>
      </c>
      <c r="AA9" s="7" t="s">
        <v>7</v>
      </c>
      <c r="AB9" s="7" t="s">
        <v>5</v>
      </c>
      <c r="AC9" s="99" t="s">
        <v>5</v>
      </c>
      <c r="AD9" s="97" t="s">
        <v>6</v>
      </c>
      <c r="AE9" s="7" t="s">
        <v>7</v>
      </c>
      <c r="AF9" s="11" t="s">
        <v>5</v>
      </c>
      <c r="AG9" s="7" t="s">
        <v>5</v>
      </c>
      <c r="AH9" s="7" t="s">
        <v>6</v>
      </c>
      <c r="AI9" s="72" t="s">
        <v>50</v>
      </c>
      <c r="AJ9" s="73">
        <f t="shared" si="0"/>
        <v>13</v>
      </c>
      <c r="AK9" s="74">
        <f t="shared" si="1"/>
        <v>8</v>
      </c>
      <c r="AL9" s="75">
        <f t="shared" si="2"/>
        <v>9</v>
      </c>
      <c r="AM9" s="76">
        <f t="shared" si="7"/>
        <v>21</v>
      </c>
      <c r="AN9" s="77">
        <f t="shared" si="3"/>
        <v>104</v>
      </c>
      <c r="AO9" s="79">
        <f t="shared" si="4"/>
        <v>0</v>
      </c>
      <c r="AP9" s="94">
        <f t="shared" si="5"/>
        <v>56</v>
      </c>
      <c r="AQ9" s="94">
        <f t="shared" si="8"/>
        <v>160</v>
      </c>
      <c r="AR9" s="94">
        <f t="shared" si="9"/>
        <v>5.333333333333333</v>
      </c>
      <c r="AS9" s="94">
        <f t="shared" si="10"/>
        <v>5.161290322580645</v>
      </c>
      <c r="AT9" s="95">
        <f t="shared" si="6"/>
        <v>3</v>
      </c>
    </row>
    <row r="10" spans="1:46" ht="20.25" customHeight="1" x14ac:dyDescent="0.25">
      <c r="A10" s="8">
        <v>6</v>
      </c>
      <c r="B10" s="8">
        <v>6</v>
      </c>
      <c r="C10" s="8">
        <v>99400</v>
      </c>
      <c r="D10" s="9" t="s">
        <v>20</v>
      </c>
      <c r="E10" s="11" t="s">
        <v>5</v>
      </c>
      <c r="F10" s="7" t="s">
        <v>6</v>
      </c>
      <c r="G10" s="7" t="s">
        <v>7</v>
      </c>
      <c r="H10" s="97" t="s">
        <v>5</v>
      </c>
      <c r="I10" s="11" t="s">
        <v>5</v>
      </c>
      <c r="J10" s="7" t="s">
        <v>6</v>
      </c>
      <c r="K10" s="7" t="s">
        <v>7</v>
      </c>
      <c r="L10" s="7" t="s">
        <v>5</v>
      </c>
      <c r="M10" s="7" t="s">
        <v>6</v>
      </c>
      <c r="N10" s="176" t="s">
        <v>7</v>
      </c>
      <c r="O10" s="97" t="s">
        <v>7</v>
      </c>
      <c r="P10" s="11" t="s">
        <v>5</v>
      </c>
      <c r="Q10" s="7" t="s">
        <v>5</v>
      </c>
      <c r="R10" s="7" t="s">
        <v>6</v>
      </c>
      <c r="S10" s="7" t="s">
        <v>7</v>
      </c>
      <c r="T10" s="7" t="s">
        <v>5</v>
      </c>
      <c r="U10" s="11" t="s">
        <v>5</v>
      </c>
      <c r="V10" s="97" t="s">
        <v>6</v>
      </c>
      <c r="W10" s="97" t="s">
        <v>7</v>
      </c>
      <c r="X10" s="7" t="s">
        <v>5</v>
      </c>
      <c r="Y10" s="7" t="s">
        <v>6</v>
      </c>
      <c r="Z10" s="7" t="s">
        <v>7</v>
      </c>
      <c r="AA10" s="7" t="s">
        <v>5</v>
      </c>
      <c r="AB10" s="7" t="s">
        <v>5</v>
      </c>
      <c r="AC10" s="97" t="s">
        <v>6</v>
      </c>
      <c r="AD10" s="97" t="s">
        <v>7</v>
      </c>
      <c r="AE10" s="7" t="s">
        <v>5</v>
      </c>
      <c r="AF10" s="7" t="s">
        <v>6</v>
      </c>
      <c r="AG10" s="7" t="s">
        <v>6</v>
      </c>
      <c r="AH10" s="7" t="s">
        <v>7</v>
      </c>
      <c r="AI10" s="72" t="s">
        <v>50</v>
      </c>
      <c r="AJ10" s="73">
        <f t="shared" si="0"/>
        <v>12</v>
      </c>
      <c r="AK10" s="74">
        <f t="shared" si="1"/>
        <v>9</v>
      </c>
      <c r="AL10" s="75">
        <f t="shared" si="2"/>
        <v>9</v>
      </c>
      <c r="AM10" s="76">
        <f t="shared" si="7"/>
        <v>21</v>
      </c>
      <c r="AN10" s="77">
        <f t="shared" si="3"/>
        <v>96</v>
      </c>
      <c r="AO10" s="78">
        <f t="shared" si="4"/>
        <v>0</v>
      </c>
      <c r="AP10" s="94">
        <f t="shared" si="5"/>
        <v>63</v>
      </c>
      <c r="AQ10" s="94">
        <f t="shared" si="8"/>
        <v>159</v>
      </c>
      <c r="AR10" s="94">
        <f t="shared" si="9"/>
        <v>5.3</v>
      </c>
      <c r="AS10" s="94">
        <f t="shared" si="10"/>
        <v>5.129032258064516</v>
      </c>
      <c r="AT10" s="95">
        <f t="shared" si="6"/>
        <v>3</v>
      </c>
    </row>
    <row r="11" spans="1:46" ht="19.5" x14ac:dyDescent="0.25">
      <c r="A11" s="8">
        <v>7</v>
      </c>
      <c r="B11" s="8">
        <v>7</v>
      </c>
      <c r="C11" s="8">
        <v>112739</v>
      </c>
      <c r="D11" s="9" t="s">
        <v>52</v>
      </c>
      <c r="E11" s="7" t="s">
        <v>7</v>
      </c>
      <c r="F11" s="11" t="s">
        <v>5</v>
      </c>
      <c r="G11" s="7" t="s">
        <v>5</v>
      </c>
      <c r="H11" s="97" t="s">
        <v>6</v>
      </c>
      <c r="I11" s="97" t="s">
        <v>6</v>
      </c>
      <c r="J11" s="7" t="s">
        <v>7</v>
      </c>
      <c r="K11" s="11" t="s">
        <v>5</v>
      </c>
      <c r="L11" s="7" t="s">
        <v>5</v>
      </c>
      <c r="M11" s="7" t="s">
        <v>5</v>
      </c>
      <c r="N11" s="176" t="s">
        <v>6</v>
      </c>
      <c r="O11" s="97" t="s">
        <v>7</v>
      </c>
      <c r="P11" s="97" t="s">
        <v>7</v>
      </c>
      <c r="Q11" s="7" t="s">
        <v>6</v>
      </c>
      <c r="R11" s="7" t="s">
        <v>7</v>
      </c>
      <c r="S11" s="11" t="s">
        <v>5</v>
      </c>
      <c r="T11" s="7" t="s">
        <v>5</v>
      </c>
      <c r="U11" s="7" t="s">
        <v>6</v>
      </c>
      <c r="V11" s="97" t="s">
        <v>7</v>
      </c>
      <c r="W11" s="11" t="s">
        <v>5</v>
      </c>
      <c r="X11" s="7" t="s">
        <v>6</v>
      </c>
      <c r="Y11" s="7" t="s">
        <v>7</v>
      </c>
      <c r="Z11" s="11" t="s">
        <v>5</v>
      </c>
      <c r="AA11" s="7" t="s">
        <v>6</v>
      </c>
      <c r="AB11" s="7" t="s">
        <v>7</v>
      </c>
      <c r="AC11" s="11" t="s">
        <v>5</v>
      </c>
      <c r="AD11" s="11" t="s">
        <v>5</v>
      </c>
      <c r="AE11" s="7" t="s">
        <v>6</v>
      </c>
      <c r="AF11" s="7" t="s">
        <v>7</v>
      </c>
      <c r="AG11" s="11" t="s">
        <v>5</v>
      </c>
      <c r="AH11" s="7" t="s">
        <v>5</v>
      </c>
      <c r="AI11" s="72" t="s">
        <v>50</v>
      </c>
      <c r="AJ11" s="73">
        <f t="shared" si="0"/>
        <v>13</v>
      </c>
      <c r="AK11" s="74">
        <f t="shared" si="1"/>
        <v>8</v>
      </c>
      <c r="AL11" s="75">
        <f t="shared" si="2"/>
        <v>9</v>
      </c>
      <c r="AM11" s="76">
        <f t="shared" si="7"/>
        <v>21</v>
      </c>
      <c r="AN11" s="77">
        <f t="shared" si="3"/>
        <v>104</v>
      </c>
      <c r="AO11" s="78">
        <f t="shared" si="4"/>
        <v>0</v>
      </c>
      <c r="AP11" s="94">
        <f t="shared" si="5"/>
        <v>56</v>
      </c>
      <c r="AQ11" s="94">
        <f t="shared" si="8"/>
        <v>160</v>
      </c>
      <c r="AR11" s="94">
        <f t="shared" si="9"/>
        <v>5.333333333333333</v>
      </c>
      <c r="AS11" s="94">
        <f t="shared" si="10"/>
        <v>5.161290322580645</v>
      </c>
      <c r="AT11" s="95">
        <f t="shared" si="6"/>
        <v>3</v>
      </c>
    </row>
    <row r="12" spans="1:46" ht="20.25" customHeight="1" x14ac:dyDescent="0.25">
      <c r="A12" s="8">
        <v>8</v>
      </c>
      <c r="B12" s="8">
        <v>8</v>
      </c>
      <c r="C12" s="8">
        <v>112725</v>
      </c>
      <c r="D12" s="9" t="s">
        <v>53</v>
      </c>
      <c r="E12" s="7" t="s">
        <v>6</v>
      </c>
      <c r="F12" s="7" t="s">
        <v>7</v>
      </c>
      <c r="G12" s="7" t="s">
        <v>5</v>
      </c>
      <c r="H12" s="97" t="s">
        <v>6</v>
      </c>
      <c r="I12" s="97" t="s">
        <v>7</v>
      </c>
      <c r="J12" s="11" t="s">
        <v>5</v>
      </c>
      <c r="K12" s="7" t="s">
        <v>6</v>
      </c>
      <c r="L12" s="7" t="s">
        <v>7</v>
      </c>
      <c r="M12" s="7" t="s">
        <v>5</v>
      </c>
      <c r="N12" s="176" t="s">
        <v>5</v>
      </c>
      <c r="O12" s="11" t="s">
        <v>5</v>
      </c>
      <c r="P12" s="97" t="s">
        <v>6</v>
      </c>
      <c r="Q12" s="7" t="s">
        <v>7</v>
      </c>
      <c r="R12" s="7" t="s">
        <v>5</v>
      </c>
      <c r="S12" s="7" t="s">
        <v>5</v>
      </c>
      <c r="T12" s="7" t="s">
        <v>6</v>
      </c>
      <c r="U12" s="7" t="s">
        <v>7</v>
      </c>
      <c r="V12" s="97" t="s">
        <v>7</v>
      </c>
      <c r="W12" s="97" t="s">
        <v>6</v>
      </c>
      <c r="X12" s="7" t="s">
        <v>6</v>
      </c>
      <c r="Y12" s="7" t="s">
        <v>7</v>
      </c>
      <c r="Z12" s="7" t="s">
        <v>5</v>
      </c>
      <c r="AA12" s="7" t="s">
        <v>5</v>
      </c>
      <c r="AB12" s="7" t="s">
        <v>6</v>
      </c>
      <c r="AC12" s="97" t="s">
        <v>7</v>
      </c>
      <c r="AD12" s="97" t="s">
        <v>7</v>
      </c>
      <c r="AE12" s="7" t="s">
        <v>5</v>
      </c>
      <c r="AF12" s="7" t="s">
        <v>5</v>
      </c>
      <c r="AG12" s="7" t="s">
        <v>5</v>
      </c>
      <c r="AH12" s="7" t="s">
        <v>5</v>
      </c>
      <c r="AI12" s="72" t="s">
        <v>104</v>
      </c>
      <c r="AJ12" s="73">
        <f t="shared" si="0"/>
        <v>13</v>
      </c>
      <c r="AK12" s="74">
        <f t="shared" si="1"/>
        <v>8</v>
      </c>
      <c r="AL12" s="75">
        <f t="shared" si="2"/>
        <v>9</v>
      </c>
      <c r="AM12" s="76">
        <f t="shared" si="7"/>
        <v>21</v>
      </c>
      <c r="AN12" s="77">
        <f t="shared" si="3"/>
        <v>104</v>
      </c>
      <c r="AO12" s="78">
        <f t="shared" si="4"/>
        <v>0</v>
      </c>
      <c r="AP12" s="94">
        <f t="shared" si="5"/>
        <v>56</v>
      </c>
      <c r="AQ12" s="94">
        <f t="shared" si="8"/>
        <v>160</v>
      </c>
      <c r="AR12" s="94">
        <f t="shared" si="9"/>
        <v>5.333333333333333</v>
      </c>
      <c r="AS12" s="94">
        <f t="shared" si="10"/>
        <v>5.161290322580645</v>
      </c>
      <c r="AT12" s="95">
        <f t="shared" si="6"/>
        <v>3</v>
      </c>
    </row>
    <row r="13" spans="1:46" ht="20.25" customHeight="1" x14ac:dyDescent="0.25">
      <c r="A13" s="8">
        <v>9</v>
      </c>
      <c r="B13" s="8">
        <v>9</v>
      </c>
      <c r="C13" s="8">
        <v>99405</v>
      </c>
      <c r="D13" s="9" t="s">
        <v>42</v>
      </c>
      <c r="E13" s="7" t="s">
        <v>5</v>
      </c>
      <c r="F13" s="7" t="s">
        <v>5</v>
      </c>
      <c r="G13" s="7" t="s">
        <v>5</v>
      </c>
      <c r="H13" s="97" t="s">
        <v>7</v>
      </c>
      <c r="I13" s="97" t="s">
        <v>7</v>
      </c>
      <c r="J13" s="7" t="s">
        <v>5</v>
      </c>
      <c r="K13" s="7" t="s">
        <v>5</v>
      </c>
      <c r="L13" s="7" t="s">
        <v>5</v>
      </c>
      <c r="M13" s="7" t="s">
        <v>5</v>
      </c>
      <c r="N13" s="176" t="s">
        <v>7</v>
      </c>
      <c r="O13" s="97" t="s">
        <v>7</v>
      </c>
      <c r="P13" s="97" t="s">
        <v>7</v>
      </c>
      <c r="Q13" s="7" t="s">
        <v>5</v>
      </c>
      <c r="R13" s="7" t="s">
        <v>5</v>
      </c>
      <c r="S13" s="7" t="s">
        <v>5</v>
      </c>
      <c r="T13" s="7" t="s">
        <v>5</v>
      </c>
      <c r="U13" s="7" t="s">
        <v>5</v>
      </c>
      <c r="V13" s="97" t="s">
        <v>7</v>
      </c>
      <c r="W13" s="97" t="s">
        <v>7</v>
      </c>
      <c r="X13" s="7" t="s">
        <v>5</v>
      </c>
      <c r="Y13" s="7" t="s">
        <v>5</v>
      </c>
      <c r="Z13" s="7" t="s">
        <v>5</v>
      </c>
      <c r="AA13" s="7" t="s">
        <v>5</v>
      </c>
      <c r="AB13" s="7" t="s">
        <v>5</v>
      </c>
      <c r="AC13" s="97" t="s">
        <v>7</v>
      </c>
      <c r="AD13" s="97" t="s">
        <v>7</v>
      </c>
      <c r="AE13" s="7" t="s">
        <v>5</v>
      </c>
      <c r="AF13" s="7" t="s">
        <v>5</v>
      </c>
      <c r="AG13" s="7" t="s">
        <v>16</v>
      </c>
      <c r="AH13" s="7" t="s">
        <v>16</v>
      </c>
      <c r="AI13" s="72" t="s">
        <v>50</v>
      </c>
      <c r="AJ13" s="73">
        <f t="shared" si="0"/>
        <v>19</v>
      </c>
      <c r="AK13" s="74">
        <f t="shared" si="1"/>
        <v>0</v>
      </c>
      <c r="AL13" s="75">
        <f t="shared" si="2"/>
        <v>9</v>
      </c>
      <c r="AM13" s="76">
        <f t="shared" si="7"/>
        <v>19</v>
      </c>
      <c r="AN13" s="77">
        <f t="shared" si="3"/>
        <v>152</v>
      </c>
      <c r="AO13" s="78">
        <f t="shared" si="4"/>
        <v>2</v>
      </c>
      <c r="AP13" s="94">
        <f t="shared" si="5"/>
        <v>0</v>
      </c>
      <c r="AQ13" s="94">
        <f t="shared" si="8"/>
        <v>152</v>
      </c>
      <c r="AR13" s="94">
        <f t="shared" si="9"/>
        <v>5.0666666666666664</v>
      </c>
      <c r="AS13" s="94">
        <f t="shared" si="10"/>
        <v>4.903225806451613</v>
      </c>
      <c r="AT13" s="95">
        <f t="shared" si="6"/>
        <v>3</v>
      </c>
    </row>
    <row r="14" spans="1:46" ht="19.5" x14ac:dyDescent="0.25">
      <c r="A14" s="8">
        <v>11</v>
      </c>
      <c r="B14" s="8">
        <v>10</v>
      </c>
      <c r="C14" s="8">
        <v>99408</v>
      </c>
      <c r="D14" s="9" t="s">
        <v>19</v>
      </c>
      <c r="E14" s="7" t="s">
        <v>5</v>
      </c>
      <c r="F14" s="7" t="s">
        <v>5</v>
      </c>
      <c r="G14" s="7" t="s">
        <v>5</v>
      </c>
      <c r="H14" s="11" t="s">
        <v>5</v>
      </c>
      <c r="I14" s="97" t="s">
        <v>7</v>
      </c>
      <c r="J14" s="7" t="s">
        <v>5</v>
      </c>
      <c r="K14" s="7" t="s">
        <v>5</v>
      </c>
      <c r="L14" s="7" t="s">
        <v>5</v>
      </c>
      <c r="M14" s="7" t="s">
        <v>5</v>
      </c>
      <c r="N14" s="176" t="s">
        <v>7</v>
      </c>
      <c r="O14" s="97" t="s">
        <v>7</v>
      </c>
      <c r="P14" s="97" t="s">
        <v>7</v>
      </c>
      <c r="Q14" s="7" t="s">
        <v>5</v>
      </c>
      <c r="R14" s="11" t="s">
        <v>5</v>
      </c>
      <c r="S14" s="7" t="s">
        <v>5</v>
      </c>
      <c r="T14" s="7" t="s">
        <v>5</v>
      </c>
      <c r="U14" s="7" t="s">
        <v>5</v>
      </c>
      <c r="V14" s="97" t="s">
        <v>7</v>
      </c>
      <c r="W14" s="97" t="s">
        <v>7</v>
      </c>
      <c r="X14" s="7" t="s">
        <v>5</v>
      </c>
      <c r="Y14" s="11" t="s">
        <v>5</v>
      </c>
      <c r="Z14" s="7" t="s">
        <v>5</v>
      </c>
      <c r="AA14" s="7" t="s">
        <v>5</v>
      </c>
      <c r="AB14" s="7" t="s">
        <v>7</v>
      </c>
      <c r="AC14" s="97" t="s">
        <v>7</v>
      </c>
      <c r="AD14" s="97" t="s">
        <v>7</v>
      </c>
      <c r="AE14" s="7" t="s">
        <v>5</v>
      </c>
      <c r="AF14" s="7" t="s">
        <v>5</v>
      </c>
      <c r="AG14" s="7" t="s">
        <v>5</v>
      </c>
      <c r="AH14" s="11" t="s">
        <v>5</v>
      </c>
      <c r="AI14" s="72" t="s">
        <v>50</v>
      </c>
      <c r="AJ14" s="73">
        <f t="shared" si="0"/>
        <v>21</v>
      </c>
      <c r="AK14" s="74">
        <f t="shared" si="1"/>
        <v>0</v>
      </c>
      <c r="AL14" s="75">
        <f t="shared" si="2"/>
        <v>9</v>
      </c>
      <c r="AM14" s="76">
        <f t="shared" si="7"/>
        <v>21</v>
      </c>
      <c r="AN14" s="77">
        <f t="shared" si="3"/>
        <v>168</v>
      </c>
      <c r="AO14" s="79">
        <f t="shared" si="4"/>
        <v>0</v>
      </c>
      <c r="AP14" s="94">
        <f t="shared" si="5"/>
        <v>0</v>
      </c>
      <c r="AQ14" s="94">
        <f t="shared" si="8"/>
        <v>168</v>
      </c>
      <c r="AR14" s="94">
        <f t="shared" si="9"/>
        <v>5.6</v>
      </c>
      <c r="AS14" s="94">
        <f t="shared" si="10"/>
        <v>5.419354838709677</v>
      </c>
      <c r="AT14" s="95">
        <f t="shared" si="6"/>
        <v>3</v>
      </c>
    </row>
    <row r="15" spans="1:46" ht="19.5" x14ac:dyDescent="0.25">
      <c r="A15" s="8">
        <v>12</v>
      </c>
      <c r="B15" s="8">
        <v>11</v>
      </c>
      <c r="C15" s="8">
        <v>101181</v>
      </c>
      <c r="D15" s="9" t="s">
        <v>60</v>
      </c>
      <c r="E15" s="7" t="s">
        <v>5</v>
      </c>
      <c r="F15" s="7" t="s">
        <v>5</v>
      </c>
      <c r="G15" s="7" t="s">
        <v>5</v>
      </c>
      <c r="H15" s="97" t="s">
        <v>7</v>
      </c>
      <c r="I15" s="97" t="s">
        <v>7</v>
      </c>
      <c r="J15" s="11" t="s">
        <v>5</v>
      </c>
      <c r="K15" s="7" t="s">
        <v>5</v>
      </c>
      <c r="L15" s="7" t="s">
        <v>5</v>
      </c>
      <c r="M15" s="7" t="s">
        <v>5</v>
      </c>
      <c r="N15" s="176" t="s">
        <v>7</v>
      </c>
      <c r="O15" s="97" t="s">
        <v>7</v>
      </c>
      <c r="P15" s="97" t="s">
        <v>7</v>
      </c>
      <c r="Q15" s="11" t="s">
        <v>5</v>
      </c>
      <c r="R15" s="7" t="s">
        <v>5</v>
      </c>
      <c r="S15" s="7" t="s">
        <v>5</v>
      </c>
      <c r="T15" s="7" t="s">
        <v>5</v>
      </c>
      <c r="U15" s="7" t="s">
        <v>5</v>
      </c>
      <c r="V15" s="11" t="s">
        <v>5</v>
      </c>
      <c r="W15" s="97" t="s">
        <v>7</v>
      </c>
      <c r="X15" s="7" t="s">
        <v>7</v>
      </c>
      <c r="Y15" s="7" t="s">
        <v>5</v>
      </c>
      <c r="Z15" s="7" t="s">
        <v>5</v>
      </c>
      <c r="AA15" s="11" t="s">
        <v>5</v>
      </c>
      <c r="AB15" s="7" t="s">
        <v>5</v>
      </c>
      <c r="AC15" s="97" t="s">
        <v>7</v>
      </c>
      <c r="AD15" s="97" t="s">
        <v>7</v>
      </c>
      <c r="AE15" s="7" t="s">
        <v>5</v>
      </c>
      <c r="AF15" s="7" t="s">
        <v>5</v>
      </c>
      <c r="AG15" s="7" t="s">
        <v>5</v>
      </c>
      <c r="AH15" s="7" t="s">
        <v>5</v>
      </c>
      <c r="AI15" s="72" t="s">
        <v>104</v>
      </c>
      <c r="AJ15" s="73">
        <f t="shared" si="0"/>
        <v>21</v>
      </c>
      <c r="AK15" s="74">
        <f t="shared" si="1"/>
        <v>0</v>
      </c>
      <c r="AL15" s="75">
        <f t="shared" si="2"/>
        <v>9</v>
      </c>
      <c r="AM15" s="76">
        <f t="shared" si="7"/>
        <v>21</v>
      </c>
      <c r="AN15" s="77">
        <f t="shared" si="3"/>
        <v>168</v>
      </c>
      <c r="AO15" s="78">
        <f t="shared" si="4"/>
        <v>0</v>
      </c>
      <c r="AP15" s="94">
        <f t="shared" si="5"/>
        <v>0</v>
      </c>
      <c r="AQ15" s="94">
        <f t="shared" si="8"/>
        <v>168</v>
      </c>
      <c r="AR15" s="94">
        <f t="shared" si="9"/>
        <v>5.6</v>
      </c>
      <c r="AS15" s="94">
        <f t="shared" si="10"/>
        <v>5.419354838709677</v>
      </c>
      <c r="AT15" s="95">
        <f t="shared" si="6"/>
        <v>3</v>
      </c>
    </row>
    <row r="16" spans="1:46" ht="20.25" customHeight="1" x14ac:dyDescent="0.25">
      <c r="A16" s="8">
        <v>13</v>
      </c>
      <c r="B16" s="8">
        <v>12</v>
      </c>
      <c r="C16" s="8">
        <v>112727</v>
      </c>
      <c r="D16" s="9" t="s">
        <v>51</v>
      </c>
      <c r="E16" s="7" t="s">
        <v>5</v>
      </c>
      <c r="F16" s="7" t="s">
        <v>5</v>
      </c>
      <c r="G16" s="7" t="s">
        <v>5</v>
      </c>
      <c r="H16" s="97" t="s">
        <v>7</v>
      </c>
      <c r="I16" s="97" t="s">
        <v>7</v>
      </c>
      <c r="J16" s="7" t="s">
        <v>5</v>
      </c>
      <c r="K16" s="7" t="s">
        <v>5</v>
      </c>
      <c r="L16" s="11" t="s">
        <v>5</v>
      </c>
      <c r="M16" s="7" t="s">
        <v>5</v>
      </c>
      <c r="N16" s="176" t="s">
        <v>7</v>
      </c>
      <c r="O16" s="97" t="s">
        <v>7</v>
      </c>
      <c r="P16" s="97" t="s">
        <v>7</v>
      </c>
      <c r="Q16" s="7" t="s">
        <v>5</v>
      </c>
      <c r="R16" s="7" t="s">
        <v>5</v>
      </c>
      <c r="S16" s="7" t="s">
        <v>5</v>
      </c>
      <c r="T16" s="11" t="s">
        <v>5</v>
      </c>
      <c r="U16" s="7" t="s">
        <v>5</v>
      </c>
      <c r="V16" s="97" t="s">
        <v>7</v>
      </c>
      <c r="W16" s="97" t="s">
        <v>7</v>
      </c>
      <c r="X16" s="7" t="s">
        <v>7</v>
      </c>
      <c r="Y16" s="7" t="s">
        <v>5</v>
      </c>
      <c r="Z16" s="7" t="s">
        <v>5</v>
      </c>
      <c r="AA16" s="7" t="s">
        <v>5</v>
      </c>
      <c r="AB16" s="7" t="s">
        <v>5</v>
      </c>
      <c r="AC16" s="97" t="s">
        <v>5</v>
      </c>
      <c r="AD16" s="97" t="s">
        <v>7</v>
      </c>
      <c r="AE16" s="11" t="s">
        <v>5</v>
      </c>
      <c r="AF16" s="7" t="s">
        <v>5</v>
      </c>
      <c r="AG16" s="7" t="s">
        <v>5</v>
      </c>
      <c r="AH16" s="7" t="s">
        <v>5</v>
      </c>
      <c r="AI16" s="72" t="s">
        <v>104</v>
      </c>
      <c r="AJ16" s="73">
        <f t="shared" si="0"/>
        <v>21</v>
      </c>
      <c r="AK16" s="74">
        <f t="shared" si="1"/>
        <v>0</v>
      </c>
      <c r="AL16" s="75">
        <f t="shared" si="2"/>
        <v>9</v>
      </c>
      <c r="AM16" s="76">
        <f t="shared" si="7"/>
        <v>21</v>
      </c>
      <c r="AN16" s="77">
        <f t="shared" si="3"/>
        <v>168</v>
      </c>
      <c r="AO16" s="78">
        <f t="shared" si="4"/>
        <v>0</v>
      </c>
      <c r="AP16" s="94">
        <f t="shared" si="5"/>
        <v>0</v>
      </c>
      <c r="AQ16" s="94">
        <f t="shared" si="8"/>
        <v>168</v>
      </c>
      <c r="AR16" s="94">
        <f t="shared" si="9"/>
        <v>5.6</v>
      </c>
      <c r="AS16" s="94">
        <f t="shared" si="10"/>
        <v>5.419354838709677</v>
      </c>
      <c r="AT16" s="95"/>
    </row>
    <row r="17" spans="1:46" ht="20.25" customHeight="1" x14ac:dyDescent="0.25">
      <c r="A17" s="8">
        <v>14</v>
      </c>
      <c r="B17" s="8">
        <v>13</v>
      </c>
      <c r="C17" s="8">
        <v>112724</v>
      </c>
      <c r="D17" s="9" t="s">
        <v>78</v>
      </c>
      <c r="E17" s="7" t="s">
        <v>5</v>
      </c>
      <c r="F17" s="7" t="s">
        <v>5</v>
      </c>
      <c r="G17" s="11" t="s">
        <v>5</v>
      </c>
      <c r="H17" s="97" t="s">
        <v>7</v>
      </c>
      <c r="I17" s="97" t="s">
        <v>7</v>
      </c>
      <c r="J17" s="7" t="s">
        <v>5</v>
      </c>
      <c r="K17" s="7" t="s">
        <v>5</v>
      </c>
      <c r="L17" s="7" t="s">
        <v>5</v>
      </c>
      <c r="M17" s="11" t="s">
        <v>5</v>
      </c>
      <c r="N17" s="176" t="s">
        <v>7</v>
      </c>
      <c r="O17" s="97" t="s">
        <v>5</v>
      </c>
      <c r="P17" s="97" t="s">
        <v>7</v>
      </c>
      <c r="Q17" s="7" t="s">
        <v>7</v>
      </c>
      <c r="R17" s="7" t="s">
        <v>5</v>
      </c>
      <c r="S17" s="7" t="s">
        <v>5</v>
      </c>
      <c r="T17" s="7" t="s">
        <v>5</v>
      </c>
      <c r="U17" s="11" t="s">
        <v>5</v>
      </c>
      <c r="V17" s="97" t="s">
        <v>7</v>
      </c>
      <c r="W17" s="97" t="s">
        <v>7</v>
      </c>
      <c r="X17" s="11" t="s">
        <v>5</v>
      </c>
      <c r="Y17" s="7" t="s">
        <v>5</v>
      </c>
      <c r="Z17" s="7" t="s">
        <v>5</v>
      </c>
      <c r="AA17" s="7" t="s">
        <v>5</v>
      </c>
      <c r="AB17" s="11" t="s">
        <v>5</v>
      </c>
      <c r="AC17" s="97" t="s">
        <v>7</v>
      </c>
      <c r="AD17" s="97" t="s">
        <v>7</v>
      </c>
      <c r="AE17" s="7" t="s">
        <v>5</v>
      </c>
      <c r="AF17" s="11" t="s">
        <v>5</v>
      </c>
      <c r="AG17" s="7" t="s">
        <v>5</v>
      </c>
      <c r="AH17" s="7" t="s">
        <v>5</v>
      </c>
      <c r="AI17" s="72" t="s">
        <v>104</v>
      </c>
      <c r="AJ17" s="73">
        <f t="shared" si="0"/>
        <v>21</v>
      </c>
      <c r="AK17" s="74">
        <f t="shared" si="1"/>
        <v>0</v>
      </c>
      <c r="AL17" s="75">
        <f t="shared" si="2"/>
        <v>9</v>
      </c>
      <c r="AM17" s="76">
        <f t="shared" si="7"/>
        <v>21</v>
      </c>
      <c r="AN17" s="77">
        <f t="shared" si="3"/>
        <v>168</v>
      </c>
      <c r="AO17" s="78">
        <f t="shared" si="4"/>
        <v>0</v>
      </c>
      <c r="AP17" s="94">
        <f t="shared" si="5"/>
        <v>0</v>
      </c>
      <c r="AQ17" s="94">
        <f t="shared" si="8"/>
        <v>168</v>
      </c>
      <c r="AR17" s="94">
        <f t="shared" si="9"/>
        <v>5.6</v>
      </c>
      <c r="AS17" s="94">
        <f t="shared" si="10"/>
        <v>5.419354838709677</v>
      </c>
      <c r="AT17" s="95"/>
    </row>
    <row r="18" spans="1:46" ht="20.25" customHeight="1" x14ac:dyDescent="0.25">
      <c r="A18" s="8">
        <v>15</v>
      </c>
      <c r="B18" s="8">
        <v>14</v>
      </c>
      <c r="C18" s="8">
        <v>112735</v>
      </c>
      <c r="D18" s="9" t="s">
        <v>79</v>
      </c>
      <c r="E18" s="7" t="s">
        <v>5</v>
      </c>
      <c r="F18" s="7" t="s">
        <v>5</v>
      </c>
      <c r="G18" s="7" t="s">
        <v>5</v>
      </c>
      <c r="H18" s="97" t="s">
        <v>7</v>
      </c>
      <c r="I18" s="97" t="s">
        <v>7</v>
      </c>
      <c r="J18" s="7" t="s">
        <v>5</v>
      </c>
      <c r="K18" s="7" t="s">
        <v>5</v>
      </c>
      <c r="L18" s="7" t="s">
        <v>5</v>
      </c>
      <c r="M18" s="7" t="s">
        <v>5</v>
      </c>
      <c r="N18" s="176" t="s">
        <v>7</v>
      </c>
      <c r="O18" s="97" t="s">
        <v>7</v>
      </c>
      <c r="P18" s="97" t="s">
        <v>7</v>
      </c>
      <c r="Q18" s="7" t="s">
        <v>5</v>
      </c>
      <c r="R18" s="7" t="s">
        <v>5</v>
      </c>
      <c r="S18" s="7" t="s">
        <v>5</v>
      </c>
      <c r="T18" s="7" t="s">
        <v>5</v>
      </c>
      <c r="U18" s="7" t="s">
        <v>5</v>
      </c>
      <c r="V18" s="97" t="s">
        <v>5</v>
      </c>
      <c r="W18" s="97" t="s">
        <v>7</v>
      </c>
      <c r="X18" s="7" t="s">
        <v>5</v>
      </c>
      <c r="Y18" s="7" t="s">
        <v>5</v>
      </c>
      <c r="Z18" s="7" t="s">
        <v>5</v>
      </c>
      <c r="AA18" s="7" t="s">
        <v>5</v>
      </c>
      <c r="AB18" s="7" t="s">
        <v>7</v>
      </c>
      <c r="AC18" s="97" t="s">
        <v>7</v>
      </c>
      <c r="AD18" s="97" t="s">
        <v>7</v>
      </c>
      <c r="AE18" s="7" t="s">
        <v>5</v>
      </c>
      <c r="AF18" s="7" t="s">
        <v>5</v>
      </c>
      <c r="AG18" s="7" t="s">
        <v>5</v>
      </c>
      <c r="AH18" s="7" t="s">
        <v>5</v>
      </c>
      <c r="AI18" s="72" t="s">
        <v>104</v>
      </c>
      <c r="AJ18" s="73">
        <f t="shared" si="0"/>
        <v>21</v>
      </c>
      <c r="AK18" s="74">
        <f t="shared" si="1"/>
        <v>0</v>
      </c>
      <c r="AL18" s="75">
        <f t="shared" si="2"/>
        <v>9</v>
      </c>
      <c r="AM18" s="76">
        <f t="shared" si="7"/>
        <v>21</v>
      </c>
      <c r="AN18" s="77">
        <f t="shared" si="3"/>
        <v>168</v>
      </c>
      <c r="AO18" s="78">
        <f t="shared" si="4"/>
        <v>0</v>
      </c>
      <c r="AP18" s="94">
        <f t="shared" si="5"/>
        <v>0</v>
      </c>
      <c r="AQ18" s="94">
        <f t="shared" si="8"/>
        <v>168</v>
      </c>
      <c r="AR18" s="94">
        <f t="shared" si="9"/>
        <v>5.6</v>
      </c>
      <c r="AS18" s="94">
        <f t="shared" si="10"/>
        <v>5.419354838709677</v>
      </c>
      <c r="AT18" s="95"/>
    </row>
    <row r="19" spans="1:46" ht="20.25" customHeight="1" x14ac:dyDescent="0.25">
      <c r="A19" s="8">
        <v>16</v>
      </c>
      <c r="B19" s="8">
        <v>15</v>
      </c>
      <c r="C19" s="8">
        <v>112740</v>
      </c>
      <c r="D19" s="9" t="s">
        <v>80</v>
      </c>
      <c r="E19" s="7" t="s">
        <v>5</v>
      </c>
      <c r="F19" s="7" t="s">
        <v>5</v>
      </c>
      <c r="G19" s="7" t="s">
        <v>5</v>
      </c>
      <c r="H19" s="97" t="s">
        <v>5</v>
      </c>
      <c r="I19" s="97" t="s">
        <v>7</v>
      </c>
      <c r="J19" s="7" t="s">
        <v>5</v>
      </c>
      <c r="K19" s="7" t="s">
        <v>5</v>
      </c>
      <c r="L19" s="7" t="s">
        <v>5</v>
      </c>
      <c r="M19" s="7" t="s">
        <v>5</v>
      </c>
      <c r="N19" s="176" t="s">
        <v>7</v>
      </c>
      <c r="O19" s="97" t="s">
        <v>7</v>
      </c>
      <c r="P19" s="97" t="s">
        <v>5</v>
      </c>
      <c r="Q19" s="7" t="s">
        <v>5</v>
      </c>
      <c r="R19" s="7" t="s">
        <v>5</v>
      </c>
      <c r="S19" s="7" t="s">
        <v>5</v>
      </c>
      <c r="T19" s="7" t="s">
        <v>5</v>
      </c>
      <c r="U19" s="7" t="s">
        <v>5</v>
      </c>
      <c r="V19" s="97" t="s">
        <v>5</v>
      </c>
      <c r="W19" s="97" t="s">
        <v>7</v>
      </c>
      <c r="X19" s="7" t="s">
        <v>5</v>
      </c>
      <c r="Y19" s="7" t="s">
        <v>5</v>
      </c>
      <c r="Z19" s="7" t="s">
        <v>5</v>
      </c>
      <c r="AA19" s="7" t="s">
        <v>5</v>
      </c>
      <c r="AB19" s="7" t="s">
        <v>5</v>
      </c>
      <c r="AC19" s="97" t="s">
        <v>5</v>
      </c>
      <c r="AD19" s="97" t="s">
        <v>7</v>
      </c>
      <c r="AE19" s="7" t="s">
        <v>5</v>
      </c>
      <c r="AF19" s="7" t="s">
        <v>5</v>
      </c>
      <c r="AG19" s="7" t="s">
        <v>5</v>
      </c>
      <c r="AH19" s="7" t="s">
        <v>5</v>
      </c>
      <c r="AI19" s="72" t="s">
        <v>104</v>
      </c>
      <c r="AJ19" s="80">
        <f t="shared" si="0"/>
        <v>25</v>
      </c>
      <c r="AK19" s="81">
        <f t="shared" si="1"/>
        <v>0</v>
      </c>
      <c r="AL19" s="82">
        <f t="shared" si="2"/>
        <v>5</v>
      </c>
      <c r="AM19" s="83">
        <f t="shared" si="7"/>
        <v>25</v>
      </c>
      <c r="AN19" s="84">
        <f>AJ19*8</f>
        <v>200</v>
      </c>
      <c r="AO19" s="85">
        <f t="shared" si="4"/>
        <v>0</v>
      </c>
      <c r="AP19" s="94">
        <f t="shared" si="5"/>
        <v>0</v>
      </c>
      <c r="AQ19" s="94">
        <f t="shared" si="8"/>
        <v>200</v>
      </c>
      <c r="AR19" s="94">
        <f t="shared" si="9"/>
        <v>6.666666666666667</v>
      </c>
      <c r="AS19" s="94">
        <f t="shared" si="10"/>
        <v>6.4516129032258061</v>
      </c>
      <c r="AT19" s="95"/>
    </row>
    <row r="20" spans="1:46" s="1" customFormat="1" ht="15" customHeight="1" x14ac:dyDescent="0.25">
      <c r="A20" s="12"/>
      <c r="B20" s="13"/>
      <c r="C20" s="319" t="s">
        <v>105</v>
      </c>
      <c r="D20" s="320"/>
      <c r="E20" s="321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22"/>
      <c r="AB20" s="322"/>
      <c r="AC20" s="322"/>
      <c r="AD20" s="322"/>
      <c r="AE20" s="322"/>
      <c r="AF20" s="322"/>
      <c r="AG20" s="322"/>
      <c r="AH20" s="322"/>
      <c r="AI20" s="323"/>
      <c r="AJ20" s="86">
        <f t="shared" si="0"/>
        <v>0</v>
      </c>
      <c r="AK20" s="86">
        <f t="shared" si="1"/>
        <v>0</v>
      </c>
      <c r="AL20" s="86">
        <f t="shared" si="2"/>
        <v>0</v>
      </c>
      <c r="AM20" s="86">
        <f t="shared" si="7"/>
        <v>0</v>
      </c>
      <c r="AN20" s="86">
        <f t="shared" si="3"/>
        <v>0</v>
      </c>
      <c r="AO20" s="86">
        <f t="shared" si="4"/>
        <v>0</v>
      </c>
      <c r="AP20" s="86">
        <f t="shared" si="5"/>
        <v>0</v>
      </c>
      <c r="AQ20" s="86">
        <f t="shared" si="8"/>
        <v>0</v>
      </c>
      <c r="AR20" s="86">
        <f t="shared" si="9"/>
        <v>0</v>
      </c>
      <c r="AS20" s="86">
        <f t="shared" si="10"/>
        <v>0</v>
      </c>
      <c r="AT20" s="86"/>
    </row>
    <row r="21" spans="1:46" ht="18" x14ac:dyDescent="0.25">
      <c r="A21" s="14"/>
      <c r="B21" s="14"/>
      <c r="C21" s="14"/>
      <c r="D21" s="14"/>
      <c r="E21" s="15">
        <f t="shared" ref="E21:AH21" si="11">COUNTIF(E$5:E$20,"P")</f>
        <v>11</v>
      </c>
      <c r="F21" s="15">
        <f t="shared" si="11"/>
        <v>11</v>
      </c>
      <c r="G21" s="15">
        <f t="shared" si="11"/>
        <v>11</v>
      </c>
      <c r="H21" s="15">
        <f t="shared" si="11"/>
        <v>4</v>
      </c>
      <c r="I21" s="39">
        <f t="shared" si="11"/>
        <v>2</v>
      </c>
      <c r="J21" s="39">
        <f t="shared" si="11"/>
        <v>8</v>
      </c>
      <c r="K21" s="39">
        <f t="shared" si="11"/>
        <v>9</v>
      </c>
      <c r="L21" s="39">
        <f t="shared" si="11"/>
        <v>10</v>
      </c>
      <c r="M21" s="39">
        <f t="shared" si="11"/>
        <v>11</v>
      </c>
      <c r="N21" s="39">
        <f t="shared" si="11"/>
        <v>3</v>
      </c>
      <c r="O21" s="39">
        <f t="shared" si="11"/>
        <v>3</v>
      </c>
      <c r="P21" s="39">
        <f t="shared" si="11"/>
        <v>2</v>
      </c>
      <c r="Q21" s="39">
        <f t="shared" si="11"/>
        <v>10</v>
      </c>
      <c r="R21" s="39">
        <f t="shared" si="11"/>
        <v>12</v>
      </c>
      <c r="S21" s="39">
        <f t="shared" si="11"/>
        <v>10</v>
      </c>
      <c r="T21" s="39">
        <f t="shared" si="11"/>
        <v>11</v>
      </c>
      <c r="U21" s="39">
        <f t="shared" si="11"/>
        <v>12</v>
      </c>
      <c r="V21" s="39">
        <f t="shared" si="11"/>
        <v>4</v>
      </c>
      <c r="W21" s="39">
        <f t="shared" si="11"/>
        <v>2</v>
      </c>
      <c r="X21" s="39">
        <f t="shared" si="11"/>
        <v>10</v>
      </c>
      <c r="Y21" s="39">
        <f t="shared" si="11"/>
        <v>11</v>
      </c>
      <c r="Z21" s="39">
        <f t="shared" si="11"/>
        <v>10</v>
      </c>
      <c r="AA21" s="39">
        <f t="shared" si="11"/>
        <v>11</v>
      </c>
      <c r="AB21" s="39">
        <f t="shared" si="11"/>
        <v>10</v>
      </c>
      <c r="AC21" s="39">
        <f t="shared" si="11"/>
        <v>5</v>
      </c>
      <c r="AD21" s="39">
        <f t="shared" si="11"/>
        <v>2</v>
      </c>
      <c r="AE21" s="39">
        <f t="shared" si="11"/>
        <v>11</v>
      </c>
      <c r="AF21" s="15">
        <f t="shared" si="11"/>
        <v>11</v>
      </c>
      <c r="AG21" s="15">
        <f t="shared" si="11"/>
        <v>10</v>
      </c>
      <c r="AH21" s="15">
        <f t="shared" si="11"/>
        <v>10</v>
      </c>
      <c r="AI21" s="87" t="s">
        <v>5</v>
      </c>
      <c r="AJ21" s="61"/>
      <c r="AK21" s="61"/>
      <c r="AL21" s="61"/>
      <c r="AM21" s="61"/>
      <c r="AN21" s="61"/>
      <c r="AO21" s="62"/>
      <c r="AP21" s="61"/>
      <c r="AQ21" s="96"/>
      <c r="AR21" s="61"/>
      <c r="AS21" s="61"/>
      <c r="AT21" s="61"/>
    </row>
    <row r="22" spans="1:46" ht="18" x14ac:dyDescent="0.25">
      <c r="A22" s="14"/>
      <c r="B22" s="14"/>
      <c r="C22" s="14"/>
      <c r="D22" s="14"/>
      <c r="E22" s="16">
        <f t="shared" ref="E22:AH22" si="12">COUNTIF(E$5:E$20,"S")</f>
        <v>2</v>
      </c>
      <c r="F22" s="16">
        <f t="shared" si="12"/>
        <v>2</v>
      </c>
      <c r="G22" s="16">
        <f t="shared" si="12"/>
        <v>2</v>
      </c>
      <c r="H22" s="16">
        <f t="shared" si="12"/>
        <v>2</v>
      </c>
      <c r="I22" s="40">
        <f t="shared" si="12"/>
        <v>2</v>
      </c>
      <c r="J22" s="40">
        <f t="shared" si="12"/>
        <v>2</v>
      </c>
      <c r="K22" s="40">
        <f t="shared" si="12"/>
        <v>2</v>
      </c>
      <c r="L22" s="40">
        <f t="shared" si="12"/>
        <v>2</v>
      </c>
      <c r="M22" s="40">
        <f t="shared" si="12"/>
        <v>2</v>
      </c>
      <c r="N22" s="40">
        <f t="shared" si="12"/>
        <v>2</v>
      </c>
      <c r="O22" s="40">
        <f t="shared" si="12"/>
        <v>2</v>
      </c>
      <c r="P22" s="40">
        <f t="shared" si="12"/>
        <v>2</v>
      </c>
      <c r="Q22" s="40">
        <f t="shared" si="12"/>
        <v>2</v>
      </c>
      <c r="R22" s="40">
        <f t="shared" si="12"/>
        <v>2</v>
      </c>
      <c r="S22" s="40">
        <f t="shared" si="12"/>
        <v>2</v>
      </c>
      <c r="T22" s="40">
        <f t="shared" si="12"/>
        <v>2</v>
      </c>
      <c r="U22" s="40">
        <f t="shared" si="12"/>
        <v>2</v>
      </c>
      <c r="V22" s="40">
        <f t="shared" si="12"/>
        <v>2</v>
      </c>
      <c r="W22" s="40">
        <f t="shared" si="12"/>
        <v>2</v>
      </c>
      <c r="X22" s="40">
        <f t="shared" si="12"/>
        <v>2</v>
      </c>
      <c r="Y22" s="40">
        <f t="shared" si="12"/>
        <v>2</v>
      </c>
      <c r="Z22" s="40">
        <f t="shared" si="12"/>
        <v>2</v>
      </c>
      <c r="AA22" s="40">
        <f t="shared" si="12"/>
        <v>2</v>
      </c>
      <c r="AB22" s="40">
        <f t="shared" si="12"/>
        <v>2</v>
      </c>
      <c r="AC22" s="40">
        <f t="shared" si="12"/>
        <v>2</v>
      </c>
      <c r="AD22" s="40">
        <f t="shared" si="12"/>
        <v>2</v>
      </c>
      <c r="AE22" s="40">
        <f t="shared" si="12"/>
        <v>2</v>
      </c>
      <c r="AF22" s="16">
        <f t="shared" si="12"/>
        <v>2</v>
      </c>
      <c r="AG22" s="16">
        <f t="shared" si="12"/>
        <v>2</v>
      </c>
      <c r="AH22" s="16">
        <f t="shared" si="12"/>
        <v>2</v>
      </c>
      <c r="AI22" s="88" t="s">
        <v>6</v>
      </c>
      <c r="AJ22" s="61"/>
      <c r="AK22" s="61"/>
      <c r="AL22" s="61"/>
      <c r="AM22" s="61"/>
      <c r="AN22" s="61"/>
      <c r="AO22" s="62"/>
      <c r="AP22" s="61"/>
      <c r="AQ22" s="61"/>
      <c r="AR22" s="61"/>
      <c r="AS22" s="61"/>
      <c r="AT22" s="61"/>
    </row>
    <row r="23" spans="1:46" ht="18" x14ac:dyDescent="0.25">
      <c r="A23" s="14"/>
      <c r="B23" s="14"/>
      <c r="C23" s="14"/>
      <c r="D23" s="14"/>
      <c r="E23" s="15">
        <f t="shared" ref="E23:AH23" si="13">COUNTIF(E$5:E$20,"L")</f>
        <v>2</v>
      </c>
      <c r="F23" s="15">
        <f t="shared" si="13"/>
        <v>2</v>
      </c>
      <c r="G23" s="15">
        <f t="shared" si="13"/>
        <v>1</v>
      </c>
      <c r="H23" s="15">
        <f t="shared" si="13"/>
        <v>7</v>
      </c>
      <c r="I23" s="39">
        <f t="shared" si="13"/>
        <v>8</v>
      </c>
      <c r="J23" s="39">
        <f t="shared" si="13"/>
        <v>4</v>
      </c>
      <c r="K23" s="39">
        <f t="shared" si="13"/>
        <v>4</v>
      </c>
      <c r="L23" s="39">
        <f t="shared" si="13"/>
        <v>2</v>
      </c>
      <c r="M23" s="39">
        <f t="shared" si="13"/>
        <v>1</v>
      </c>
      <c r="N23" s="39">
        <f t="shared" si="13"/>
        <v>9</v>
      </c>
      <c r="O23" s="39">
        <f t="shared" si="13"/>
        <v>10</v>
      </c>
      <c r="P23" s="39">
        <f t="shared" si="13"/>
        <v>11</v>
      </c>
      <c r="Q23" s="39">
        <f t="shared" si="13"/>
        <v>3</v>
      </c>
      <c r="R23" s="39">
        <f t="shared" si="13"/>
        <v>1</v>
      </c>
      <c r="S23" s="39">
        <f t="shared" si="13"/>
        <v>3</v>
      </c>
      <c r="T23" s="39">
        <f t="shared" si="13"/>
        <v>2</v>
      </c>
      <c r="U23" s="39">
        <f t="shared" si="13"/>
        <v>1</v>
      </c>
      <c r="V23" s="39">
        <f t="shared" si="13"/>
        <v>9</v>
      </c>
      <c r="W23" s="39">
        <f t="shared" si="13"/>
        <v>11</v>
      </c>
      <c r="X23" s="39">
        <f t="shared" si="13"/>
        <v>3</v>
      </c>
      <c r="Y23" s="39">
        <f t="shared" si="13"/>
        <v>2</v>
      </c>
      <c r="Z23" s="39">
        <f t="shared" si="13"/>
        <v>3</v>
      </c>
      <c r="AA23" s="39">
        <f t="shared" si="13"/>
        <v>2</v>
      </c>
      <c r="AB23" s="39">
        <f t="shared" si="13"/>
        <v>3</v>
      </c>
      <c r="AC23" s="39">
        <f t="shared" si="13"/>
        <v>8</v>
      </c>
      <c r="AD23" s="39">
        <f t="shared" si="13"/>
        <v>11</v>
      </c>
      <c r="AE23" s="39">
        <f t="shared" si="13"/>
        <v>2</v>
      </c>
      <c r="AF23" s="15">
        <f t="shared" si="13"/>
        <v>2</v>
      </c>
      <c r="AG23" s="15">
        <f t="shared" si="13"/>
        <v>2</v>
      </c>
      <c r="AH23" s="15">
        <f t="shared" si="13"/>
        <v>2</v>
      </c>
      <c r="AI23" s="89" t="s">
        <v>7</v>
      </c>
      <c r="AJ23" s="61"/>
      <c r="AK23" s="61"/>
      <c r="AL23" s="61"/>
      <c r="AM23" s="61"/>
      <c r="AN23" s="61"/>
      <c r="AO23" s="62"/>
      <c r="AP23" s="61"/>
      <c r="AQ23" s="61"/>
      <c r="AR23" s="61"/>
      <c r="AS23" s="61"/>
      <c r="AT23" s="61"/>
    </row>
    <row r="24" spans="1:46" ht="15.75" x14ac:dyDescent="0.2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54"/>
      <c r="AB24" s="55"/>
      <c r="AC24" s="49"/>
      <c r="AD24" s="49"/>
      <c r="AE24" s="49"/>
      <c r="AF24" s="49"/>
      <c r="AG24" s="49"/>
      <c r="AH24" s="49"/>
      <c r="AI24" s="4"/>
      <c r="AJ24" s="61"/>
      <c r="AK24" s="61"/>
      <c r="AL24" s="61"/>
      <c r="AM24" s="61"/>
      <c r="AN24" s="61"/>
      <c r="AO24" s="62"/>
      <c r="AP24" s="61"/>
      <c r="AQ24" s="61"/>
      <c r="AR24" s="61"/>
      <c r="AS24" s="61"/>
      <c r="AT24" s="61"/>
    </row>
    <row r="25" spans="1:46" ht="18.75" x14ac:dyDescent="0.25">
      <c r="A25" s="18"/>
      <c r="B25" s="18"/>
      <c r="C25" s="18"/>
      <c r="D25" s="19" t="s">
        <v>24</v>
      </c>
      <c r="E25" s="20"/>
      <c r="F25" s="20"/>
      <c r="G25" s="18"/>
      <c r="H25" s="18"/>
      <c r="I25" s="18"/>
      <c r="J25" s="18"/>
      <c r="K25" s="41"/>
      <c r="L25" s="18"/>
      <c r="M25" s="18"/>
      <c r="N25" s="18"/>
      <c r="O25" s="18"/>
      <c r="P25" s="18"/>
      <c r="Q25" s="18"/>
      <c r="R25" s="49"/>
      <c r="S25" s="49"/>
      <c r="T25" s="49"/>
      <c r="U25" s="22"/>
      <c r="V25" s="18"/>
      <c r="W25" s="49"/>
      <c r="X25" s="49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4"/>
      <c r="AJ25" s="61"/>
      <c r="AK25" s="61"/>
      <c r="AL25" s="61"/>
      <c r="AM25" s="61"/>
      <c r="AN25" s="61"/>
      <c r="AO25" s="62"/>
      <c r="AP25" s="61"/>
      <c r="AQ25" s="61"/>
      <c r="AR25" s="61"/>
      <c r="AS25" s="61"/>
      <c r="AT25" s="61"/>
    </row>
    <row r="26" spans="1:46" ht="18.75" x14ac:dyDescent="0.25">
      <c r="A26" s="18"/>
      <c r="B26" s="18"/>
      <c r="C26" s="18"/>
      <c r="D26" s="21" t="s">
        <v>25</v>
      </c>
      <c r="E26" s="22"/>
      <c r="F26" s="22"/>
      <c r="G26" s="22"/>
      <c r="H26" s="22"/>
      <c r="I26" s="22"/>
      <c r="J26" s="22"/>
      <c r="K26" s="42"/>
      <c r="L26" s="22"/>
      <c r="M26" s="22"/>
      <c r="N26" s="22"/>
      <c r="O26" s="22"/>
      <c r="P26" s="22"/>
      <c r="Q26" s="22"/>
      <c r="R26" s="49"/>
      <c r="S26" s="49"/>
      <c r="T26" s="49"/>
      <c r="U26" s="22"/>
      <c r="V26" s="22"/>
      <c r="W26" s="49"/>
      <c r="X26" s="49"/>
      <c r="Y26" s="22"/>
      <c r="Z26" s="56"/>
      <c r="AA26" s="22"/>
      <c r="AB26" s="22"/>
      <c r="AC26" s="22"/>
      <c r="AD26" s="22"/>
      <c r="AE26" s="22"/>
      <c r="AF26" s="49"/>
      <c r="AG26" s="49"/>
      <c r="AH26" s="49"/>
      <c r="AI26" s="4"/>
      <c r="AJ26" s="61"/>
      <c r="AK26" s="61"/>
      <c r="AL26" s="61"/>
      <c r="AM26" s="61"/>
      <c r="AN26" s="61"/>
      <c r="AO26" s="62"/>
      <c r="AP26" s="61"/>
      <c r="AQ26" s="61"/>
      <c r="AR26" s="61"/>
      <c r="AS26" s="61"/>
      <c r="AT26" s="61"/>
    </row>
    <row r="27" spans="1:46" ht="15.75" x14ac:dyDescent="0.25">
      <c r="A27" s="18"/>
      <c r="B27" s="18"/>
      <c r="C27" s="18"/>
      <c r="D27" s="23" t="s">
        <v>26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4"/>
      <c r="S27" s="4"/>
      <c r="T27" s="4"/>
      <c r="U27" s="22"/>
      <c r="V27" s="22"/>
      <c r="W27" s="4"/>
      <c r="X27" s="4"/>
      <c r="Y27" s="57"/>
      <c r="Z27" s="58"/>
      <c r="AA27" s="57"/>
      <c r="AB27" s="57"/>
      <c r="AC27" s="57"/>
      <c r="AD27" s="57"/>
      <c r="AE27" s="4"/>
      <c r="AF27" s="4"/>
      <c r="AG27" s="4"/>
      <c r="AH27" s="4"/>
      <c r="AI27" s="4"/>
      <c r="AJ27" s="61"/>
      <c r="AK27" s="61"/>
      <c r="AL27" s="61"/>
      <c r="AM27" s="61"/>
      <c r="AN27" s="61"/>
      <c r="AO27" s="62"/>
      <c r="AP27" s="61"/>
      <c r="AQ27" s="61"/>
      <c r="AR27" s="61"/>
      <c r="AS27" s="61"/>
      <c r="AT27" s="61"/>
    </row>
    <row r="28" spans="1:46" ht="15.75" x14ac:dyDescent="0.25">
      <c r="A28" s="18"/>
      <c r="B28" s="18"/>
      <c r="C28" s="18"/>
      <c r="D28" s="24" t="s">
        <v>27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4"/>
      <c r="S28" s="4"/>
      <c r="T28" s="4"/>
      <c r="U28" s="22"/>
      <c r="V28" s="22"/>
      <c r="W28" s="4"/>
      <c r="X28" s="4"/>
      <c r="Y28" s="59"/>
      <c r="Z28" s="59"/>
      <c r="AA28" s="4"/>
      <c r="AB28" s="4"/>
      <c r="AC28" s="4"/>
      <c r="AD28" s="4"/>
      <c r="AE28" s="4"/>
      <c r="AF28" s="4"/>
      <c r="AG28" s="4"/>
      <c r="AH28" s="4"/>
      <c r="AI28" s="4"/>
      <c r="AJ28" s="61"/>
      <c r="AK28" s="61"/>
      <c r="AL28" s="61"/>
      <c r="AM28" s="61"/>
      <c r="AN28" s="61"/>
      <c r="AO28" s="62"/>
      <c r="AP28" s="61"/>
      <c r="AQ28" s="61"/>
      <c r="AR28" s="61"/>
      <c r="AS28" s="61"/>
      <c r="AT28" s="61"/>
    </row>
    <row r="29" spans="1:46" ht="15.75" x14ac:dyDescent="0.25">
      <c r="A29" s="18"/>
      <c r="B29" s="18"/>
      <c r="C29" s="18"/>
      <c r="D29" s="24" t="s">
        <v>28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4"/>
      <c r="S29" s="4"/>
      <c r="T29" s="4"/>
      <c r="U29" s="22"/>
      <c r="V29" s="22"/>
      <c r="W29" s="4"/>
      <c r="X29" s="4"/>
      <c r="Y29" s="59"/>
      <c r="Z29" s="59"/>
      <c r="AA29" s="4"/>
      <c r="AB29" s="4"/>
      <c r="AC29" s="4"/>
      <c r="AD29" s="4"/>
      <c r="AE29" s="4"/>
      <c r="AF29" s="4"/>
      <c r="AG29" s="4"/>
      <c r="AH29" s="4"/>
      <c r="AI29" s="4"/>
      <c r="AJ29" s="61"/>
      <c r="AK29" s="61"/>
      <c r="AL29" s="61"/>
      <c r="AM29" s="61"/>
      <c r="AN29" s="61"/>
      <c r="AO29" s="62"/>
      <c r="AP29" s="61"/>
      <c r="AQ29" s="61"/>
      <c r="AR29" s="61"/>
      <c r="AS29" s="61"/>
      <c r="AT29" s="61"/>
    </row>
    <row r="30" spans="1:46" ht="15.75" x14ac:dyDescent="0.25">
      <c r="A30" s="18"/>
      <c r="B30" s="18"/>
      <c r="C30" s="18"/>
      <c r="D30" s="25" t="s">
        <v>29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4"/>
      <c r="S30" s="4"/>
      <c r="T30" s="4"/>
      <c r="U30" s="22"/>
      <c r="V30" s="22"/>
      <c r="W30" s="4"/>
      <c r="X30" s="4"/>
      <c r="Y30" s="59"/>
      <c r="Z30" s="59"/>
      <c r="AA30" s="4"/>
      <c r="AB30" s="4"/>
      <c r="AC30" s="4"/>
      <c r="AD30" s="4"/>
      <c r="AE30" s="4"/>
      <c r="AF30" s="4"/>
      <c r="AG30" s="4"/>
      <c r="AH30" s="4"/>
      <c r="AI30" s="4"/>
      <c r="AJ30" s="61"/>
      <c r="AK30" s="61"/>
      <c r="AL30" s="61"/>
      <c r="AM30" s="61"/>
      <c r="AN30" s="61"/>
      <c r="AO30" s="62"/>
      <c r="AP30" s="61"/>
      <c r="AQ30" s="61"/>
      <c r="AR30" s="61"/>
      <c r="AS30" s="61"/>
      <c r="AT30" s="61"/>
    </row>
    <row r="31" spans="1:46" ht="15.75" x14ac:dyDescent="0.25">
      <c r="A31" s="18"/>
      <c r="B31" s="18"/>
      <c r="C31" s="18"/>
      <c r="D31" s="25" t="s">
        <v>30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4"/>
      <c r="S31" s="4"/>
      <c r="T31" s="4"/>
      <c r="U31" s="22"/>
      <c r="V31" s="22"/>
      <c r="W31" s="4"/>
      <c r="X31" s="4"/>
      <c r="Y31" s="59"/>
      <c r="Z31" s="59"/>
      <c r="AA31" s="4"/>
      <c r="AB31" s="4"/>
      <c r="AC31" s="4"/>
      <c r="AD31" s="4"/>
      <c r="AE31" s="4"/>
      <c r="AF31" s="4"/>
      <c r="AG31" s="4"/>
      <c r="AH31" s="4"/>
      <c r="AI31" s="4"/>
      <c r="AJ31" s="61"/>
      <c r="AK31" s="61"/>
      <c r="AL31" s="61"/>
      <c r="AM31" s="61"/>
      <c r="AN31" s="61"/>
      <c r="AO31" s="62"/>
      <c r="AP31" s="61"/>
      <c r="AQ31" s="61"/>
      <c r="AR31" s="61"/>
      <c r="AS31" s="61"/>
      <c r="AT31" s="61"/>
    </row>
    <row r="32" spans="1:46" ht="15.75" x14ac:dyDescent="0.25">
      <c r="A32" s="18"/>
      <c r="B32" s="18"/>
      <c r="C32" s="18"/>
      <c r="D32" s="25" t="s">
        <v>31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4"/>
      <c r="S32" s="4"/>
      <c r="T32" s="4"/>
      <c r="U32" s="22"/>
      <c r="V32" s="22"/>
      <c r="W32" s="4"/>
      <c r="X32" s="4"/>
      <c r="Y32" s="59"/>
      <c r="Z32" s="59"/>
      <c r="AA32" s="4"/>
      <c r="AB32" s="4"/>
      <c r="AC32" s="4"/>
      <c r="AD32" s="4"/>
      <c r="AE32" s="4"/>
      <c r="AF32" s="4"/>
      <c r="AG32" s="4"/>
      <c r="AH32" s="4"/>
      <c r="AI32" s="4"/>
      <c r="AJ32" s="61"/>
      <c r="AK32" s="61"/>
      <c r="AL32" s="61"/>
      <c r="AM32" s="61"/>
      <c r="AN32" s="61"/>
      <c r="AO32" s="62"/>
      <c r="AP32" s="61"/>
      <c r="AQ32" s="61"/>
      <c r="AR32" s="61"/>
      <c r="AS32" s="61"/>
      <c r="AT32" s="61"/>
    </row>
    <row r="33" spans="1:46" ht="15.75" x14ac:dyDescent="0.25">
      <c r="A33" s="18"/>
      <c r="B33" s="18"/>
      <c r="C33" s="18"/>
      <c r="D33" s="25" t="s">
        <v>32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4"/>
      <c r="S33" s="4"/>
      <c r="T33" s="4"/>
      <c r="U33" s="22"/>
      <c r="V33" s="22"/>
      <c r="W33" s="4"/>
      <c r="X33" s="4"/>
      <c r="Y33" s="59"/>
      <c r="Z33" s="59"/>
      <c r="AA33" s="4"/>
      <c r="AB33" s="4"/>
      <c r="AC33" s="4"/>
      <c r="AD33" s="4"/>
      <c r="AE33" s="4"/>
      <c r="AF33" s="4"/>
      <c r="AG33" s="4"/>
      <c r="AH33" s="4"/>
      <c r="AI33" s="4"/>
      <c r="AJ33" s="61"/>
      <c r="AK33" s="61"/>
      <c r="AL33" s="61"/>
      <c r="AM33" s="61"/>
      <c r="AN33" s="61"/>
      <c r="AO33" s="62"/>
      <c r="AP33" s="61"/>
      <c r="AQ33" s="61"/>
      <c r="AR33" s="61"/>
      <c r="AS33" s="61"/>
      <c r="AT33" s="61"/>
    </row>
    <row r="34" spans="1:46" ht="15.75" x14ac:dyDescent="0.25">
      <c r="A34" s="18"/>
      <c r="B34" s="18"/>
      <c r="C34" s="18"/>
      <c r="D34" s="25" t="s">
        <v>33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4"/>
      <c r="S34" s="4"/>
      <c r="T34" s="4"/>
      <c r="U34" s="22"/>
      <c r="V34" s="22"/>
      <c r="W34" s="4"/>
      <c r="X34" s="4"/>
      <c r="Y34" s="59"/>
      <c r="Z34" s="59"/>
      <c r="AA34" s="4"/>
      <c r="AB34" s="4"/>
      <c r="AC34" s="4"/>
      <c r="AD34" s="4"/>
      <c r="AE34" s="4"/>
      <c r="AF34" s="4"/>
      <c r="AG34" s="4"/>
      <c r="AH34" s="4"/>
      <c r="AI34" s="4"/>
      <c r="AJ34" s="61"/>
      <c r="AK34" s="61"/>
      <c r="AL34" s="61"/>
      <c r="AM34" s="61"/>
      <c r="AN34" s="61"/>
      <c r="AO34" s="62"/>
      <c r="AP34" s="61"/>
      <c r="AQ34" s="61"/>
      <c r="AR34" s="61"/>
      <c r="AS34" s="61"/>
      <c r="AT34" s="61"/>
    </row>
    <row r="35" spans="1:46" ht="19.5" x14ac:dyDescent="0.25">
      <c r="A35" s="18"/>
      <c r="B35" s="18"/>
      <c r="C35" s="18"/>
      <c r="D35" s="26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4"/>
      <c r="S35" s="4"/>
      <c r="T35" s="4"/>
      <c r="U35" s="22"/>
      <c r="V35" s="18"/>
      <c r="W35" s="4"/>
      <c r="X35" s="4"/>
      <c r="Y35" s="59"/>
      <c r="Z35" s="59"/>
      <c r="AA35" s="4"/>
      <c r="AB35" s="4"/>
      <c r="AC35" s="4"/>
      <c r="AD35" s="4"/>
      <c r="AE35" s="4"/>
      <c r="AF35" s="4"/>
      <c r="AG35" s="4"/>
      <c r="AH35" s="4"/>
      <c r="AI35" s="4"/>
      <c r="AJ35" s="61"/>
      <c r="AK35" s="61"/>
      <c r="AL35" s="61"/>
      <c r="AM35" s="61"/>
      <c r="AN35" s="61"/>
      <c r="AO35" s="62"/>
      <c r="AP35" s="61"/>
      <c r="AQ35" s="61"/>
      <c r="AR35" s="61"/>
      <c r="AS35" s="61"/>
      <c r="AT35" s="61"/>
    </row>
    <row r="36" spans="1:46" ht="15.75" x14ac:dyDescent="0.25">
      <c r="A36" s="27"/>
      <c r="B36" s="27"/>
      <c r="C36" s="27"/>
      <c r="D36" s="28" t="s">
        <v>34</v>
      </c>
      <c r="E36" s="27"/>
      <c r="F36" s="27"/>
      <c r="G36" s="27"/>
      <c r="H36" s="27"/>
      <c r="I36" s="27"/>
      <c r="J36" s="27"/>
      <c r="K36" s="27"/>
      <c r="L36" s="27"/>
      <c r="M36" s="27"/>
      <c r="N36" s="43"/>
      <c r="O36" s="44"/>
      <c r="P36" s="45"/>
      <c r="Q36" s="50"/>
      <c r="R36" s="50"/>
      <c r="S36" s="50"/>
      <c r="T36" s="50"/>
      <c r="U36" s="50"/>
      <c r="V36" s="46"/>
      <c r="W36" s="29"/>
      <c r="X36" s="29" t="s">
        <v>97</v>
      </c>
      <c r="Y36" s="32"/>
      <c r="Z36" s="32"/>
      <c r="AA36" s="32"/>
      <c r="AB36" s="46"/>
      <c r="AC36" s="46"/>
      <c r="AD36" s="46"/>
      <c r="AE36" s="46"/>
      <c r="AF36" s="46"/>
      <c r="AG36" s="46"/>
      <c r="AH36" s="46"/>
      <c r="AI36" s="46"/>
      <c r="AJ36" s="61"/>
      <c r="AK36" s="61"/>
      <c r="AL36" s="61"/>
      <c r="AM36" s="61"/>
      <c r="AN36" s="61"/>
      <c r="AO36" s="62"/>
      <c r="AP36" s="61"/>
      <c r="AQ36" s="61"/>
      <c r="AR36" s="61"/>
      <c r="AS36" s="61"/>
      <c r="AT36" s="61"/>
    </row>
    <row r="37" spans="1:46" ht="18.75" x14ac:dyDescent="0.25">
      <c r="A37" s="29"/>
      <c r="B37" s="29"/>
      <c r="C37" s="29"/>
      <c r="D37" s="30" t="s">
        <v>36</v>
      </c>
      <c r="E37" s="31"/>
      <c r="F37" s="31"/>
      <c r="G37" s="32"/>
      <c r="H37" s="29"/>
      <c r="I37" s="46"/>
      <c r="J37" s="29"/>
      <c r="K37" s="32"/>
      <c r="L37" s="32"/>
      <c r="M37" s="31"/>
      <c r="N37" s="43"/>
      <c r="O37" s="44"/>
      <c r="P37" s="47"/>
      <c r="Q37" s="32"/>
      <c r="R37" s="46"/>
      <c r="S37" s="46"/>
      <c r="T37" s="46"/>
      <c r="U37" s="46"/>
      <c r="V37" s="46"/>
      <c r="W37" s="46"/>
      <c r="X37" s="31" t="s">
        <v>37</v>
      </c>
      <c r="Y37" s="32"/>
      <c r="Z37" s="32"/>
      <c r="AA37" s="32"/>
      <c r="AB37" s="46"/>
      <c r="AC37" s="46"/>
      <c r="AD37" s="46"/>
      <c r="AE37" s="46"/>
      <c r="AF37" s="46"/>
      <c r="AG37" s="46"/>
      <c r="AH37" s="46"/>
      <c r="AI37" s="46"/>
      <c r="AJ37" s="61"/>
      <c r="AK37" s="61"/>
      <c r="AL37" s="61"/>
      <c r="AM37" s="61"/>
      <c r="AN37" s="61"/>
      <c r="AO37" s="62"/>
      <c r="AP37" s="61"/>
      <c r="AQ37" s="61"/>
      <c r="AR37" s="61"/>
      <c r="AS37" s="61"/>
      <c r="AT37" s="61"/>
    </row>
    <row r="38" spans="1:46" ht="15.75" x14ac:dyDescent="0.25">
      <c r="A38" s="27"/>
      <c r="B38" s="27"/>
      <c r="C38" s="27"/>
      <c r="D38" s="27"/>
      <c r="E38" s="31"/>
      <c r="F38" s="31"/>
      <c r="G38" s="29"/>
      <c r="H38" s="29"/>
      <c r="I38" s="46"/>
      <c r="J38" s="29"/>
      <c r="K38" s="32"/>
      <c r="L38" s="32"/>
      <c r="M38" s="31"/>
      <c r="N38" s="43"/>
      <c r="O38" s="44"/>
      <c r="P38" s="47"/>
      <c r="Q38" s="31"/>
      <c r="R38" s="51"/>
      <c r="S38" s="51"/>
      <c r="T38" s="51"/>
      <c r="U38" s="46"/>
      <c r="V38" s="46"/>
      <c r="W38" s="46"/>
      <c r="X38" s="31"/>
      <c r="Y38" s="32"/>
      <c r="Z38" s="32"/>
      <c r="AA38" s="32"/>
      <c r="AB38" s="46"/>
      <c r="AC38" s="46"/>
      <c r="AD38" s="46"/>
      <c r="AE38" s="46"/>
      <c r="AF38" s="46"/>
      <c r="AG38" s="46"/>
      <c r="AH38" s="46"/>
      <c r="AI38" s="46"/>
      <c r="AJ38" s="61"/>
      <c r="AK38" s="61"/>
      <c r="AL38" s="61"/>
      <c r="AM38" s="61"/>
      <c r="AN38" s="61"/>
      <c r="AO38" s="62"/>
      <c r="AP38" s="61"/>
      <c r="AQ38" s="61"/>
      <c r="AR38" s="61"/>
      <c r="AS38" s="61"/>
      <c r="AT38" s="61"/>
    </row>
    <row r="39" spans="1:46" ht="15.75" x14ac:dyDescent="0.25">
      <c r="A39" s="33"/>
      <c r="B39" s="33"/>
      <c r="C39" s="33"/>
      <c r="D39" s="33"/>
      <c r="E39" s="31"/>
      <c r="F39" s="31"/>
      <c r="G39" s="29"/>
      <c r="H39" s="29"/>
      <c r="I39" s="46"/>
      <c r="J39" s="29"/>
      <c r="K39" s="32"/>
      <c r="L39" s="32"/>
      <c r="M39" s="31"/>
      <c r="N39" s="43"/>
      <c r="O39" s="44"/>
      <c r="P39" s="47"/>
      <c r="Q39" s="31"/>
      <c r="R39" s="51"/>
      <c r="S39" s="51"/>
      <c r="T39" s="51"/>
      <c r="U39" s="46"/>
      <c r="V39" s="46"/>
      <c r="W39" s="46"/>
      <c r="X39" s="29"/>
      <c r="Y39" s="32"/>
      <c r="Z39" s="32"/>
      <c r="AA39" s="32"/>
      <c r="AB39" s="46"/>
      <c r="AC39" s="46"/>
      <c r="AD39" s="46"/>
      <c r="AE39" s="46"/>
      <c r="AF39" s="46"/>
      <c r="AG39" s="46"/>
      <c r="AH39" s="46"/>
      <c r="AI39" s="46"/>
      <c r="AJ39" s="61"/>
      <c r="AK39" s="61"/>
      <c r="AL39" s="61"/>
      <c r="AM39" s="61"/>
      <c r="AN39" s="61"/>
      <c r="AO39" s="62"/>
      <c r="AP39" s="61"/>
      <c r="AQ39" s="61"/>
      <c r="AR39" s="61"/>
      <c r="AS39" s="61"/>
      <c r="AT39" s="61"/>
    </row>
    <row r="40" spans="1:46" ht="15.75" x14ac:dyDescent="0.25">
      <c r="A40" s="34"/>
      <c r="B40" s="34"/>
      <c r="C40" s="34"/>
      <c r="D40" s="34"/>
      <c r="E40" s="31"/>
      <c r="F40" s="31"/>
      <c r="G40" s="31"/>
      <c r="H40" s="29"/>
      <c r="I40" s="46"/>
      <c r="J40" s="29"/>
      <c r="K40" s="32"/>
      <c r="L40" s="32"/>
      <c r="M40" s="32"/>
      <c r="N40" s="29"/>
      <c r="O40" s="46"/>
      <c r="P40" s="46"/>
      <c r="Q40" s="31"/>
      <c r="R40" s="51"/>
      <c r="S40" s="51"/>
      <c r="T40" s="51"/>
      <c r="U40" s="46"/>
      <c r="V40" s="46"/>
      <c r="W40" s="46"/>
      <c r="X40" s="52"/>
      <c r="Y40" s="32"/>
      <c r="Z40" s="32"/>
      <c r="AA40" s="32"/>
      <c r="AB40" s="46"/>
      <c r="AC40" s="46"/>
      <c r="AD40" s="46"/>
      <c r="AE40" s="46"/>
      <c r="AF40" s="46"/>
      <c r="AG40" s="46"/>
      <c r="AH40" s="46"/>
      <c r="AI40" s="46"/>
      <c r="AJ40" s="61"/>
      <c r="AK40" s="61"/>
      <c r="AL40" s="61"/>
      <c r="AM40" s="61"/>
      <c r="AN40" s="61"/>
      <c r="AO40" s="62"/>
      <c r="AP40" s="61"/>
      <c r="AQ40" s="61"/>
      <c r="AR40" s="61"/>
      <c r="AS40" s="61"/>
      <c r="AT40" s="61"/>
    </row>
    <row r="41" spans="1:46" ht="15.75" x14ac:dyDescent="0.25">
      <c r="A41" s="34"/>
      <c r="B41" s="34"/>
      <c r="C41" s="34"/>
      <c r="D41" s="35" t="s">
        <v>62</v>
      </c>
      <c r="E41" s="32"/>
      <c r="F41" s="32"/>
      <c r="G41" s="29"/>
      <c r="H41" s="34"/>
      <c r="I41" s="46"/>
      <c r="J41" s="34"/>
      <c r="K41" s="32"/>
      <c r="L41" s="32"/>
      <c r="M41" s="32"/>
      <c r="N41" s="29"/>
      <c r="O41" s="46"/>
      <c r="P41" s="46"/>
      <c r="Q41" s="32"/>
      <c r="R41" s="46"/>
      <c r="S41" s="46"/>
      <c r="T41" s="51"/>
      <c r="U41" s="46"/>
      <c r="V41" s="46"/>
      <c r="W41" s="46"/>
      <c r="X41" s="52" t="s">
        <v>47</v>
      </c>
      <c r="Y41" s="32"/>
      <c r="Z41" s="32"/>
      <c r="AA41" s="60"/>
      <c r="AB41" s="46"/>
      <c r="AC41" s="46"/>
      <c r="AD41" s="46"/>
      <c r="AE41" s="46"/>
      <c r="AF41" s="46"/>
      <c r="AG41" s="46"/>
      <c r="AH41" s="46"/>
      <c r="AI41" s="46"/>
      <c r="AJ41" s="61"/>
      <c r="AK41" s="61"/>
      <c r="AL41" s="61"/>
      <c r="AM41" s="61"/>
      <c r="AN41" s="61"/>
      <c r="AO41" s="62"/>
      <c r="AP41" s="61"/>
      <c r="AQ41" s="61"/>
      <c r="AR41" s="61"/>
      <c r="AS41" s="61"/>
      <c r="AT41" s="61"/>
    </row>
    <row r="42" spans="1:46" ht="15.75" x14ac:dyDescent="0.25">
      <c r="A42" s="31"/>
      <c r="B42" s="31"/>
      <c r="C42" s="31"/>
      <c r="D42" s="36" t="s">
        <v>63</v>
      </c>
      <c r="E42" s="32"/>
      <c r="F42" s="32"/>
      <c r="G42" s="32"/>
      <c r="H42" s="31"/>
      <c r="I42" s="32"/>
      <c r="J42" s="31"/>
      <c r="K42" s="32"/>
      <c r="L42" s="32"/>
      <c r="M42" s="32"/>
      <c r="N42" s="32"/>
      <c r="O42" s="31"/>
      <c r="P42" s="33"/>
      <c r="Q42" s="32"/>
      <c r="R42" s="32"/>
      <c r="S42" s="32"/>
      <c r="T42" s="46"/>
      <c r="U42" s="46"/>
      <c r="V42" s="46"/>
      <c r="W42" s="46"/>
      <c r="X42" s="31" t="s">
        <v>48</v>
      </c>
      <c r="Y42" s="32"/>
      <c r="Z42" s="32"/>
      <c r="AA42" s="32"/>
      <c r="AB42" s="46"/>
      <c r="AC42" s="46"/>
      <c r="AD42" s="46"/>
      <c r="AE42" s="46"/>
      <c r="AF42" s="46"/>
      <c r="AG42" s="46"/>
      <c r="AH42" s="46"/>
      <c r="AI42" s="46"/>
      <c r="AJ42" s="61"/>
      <c r="AK42" s="61"/>
      <c r="AL42" s="61"/>
      <c r="AM42" s="61"/>
      <c r="AN42" s="61"/>
      <c r="AO42" s="62"/>
      <c r="AP42" s="61"/>
      <c r="AQ42" s="61"/>
      <c r="AR42" s="61"/>
      <c r="AS42" s="61"/>
      <c r="AT42" s="61"/>
    </row>
    <row r="43" spans="1:46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90"/>
      <c r="AJ43" s="61"/>
      <c r="AK43" s="61"/>
      <c r="AL43" s="61"/>
      <c r="AM43" s="61"/>
      <c r="AN43" s="61"/>
      <c r="AO43" s="62"/>
      <c r="AP43" s="61"/>
      <c r="AQ43" s="61"/>
      <c r="AR43" s="61"/>
      <c r="AS43" s="61"/>
      <c r="AT43" s="61"/>
    </row>
  </sheetData>
  <mergeCells count="4">
    <mergeCell ref="A1:AI1"/>
    <mergeCell ref="A2:AI2"/>
    <mergeCell ref="C20:D20"/>
    <mergeCell ref="E20:AI20"/>
  </mergeCells>
  <printOptions horizontalCentered="1"/>
  <pageMargins left="0" right="0" top="0.7" bottom="0.63" header="0.31496062992126" footer="0.31496062992126"/>
  <pageSetup paperSize="9" scale="67"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AU43"/>
  <sheetViews>
    <sheetView showGridLines="0" topLeftCell="B1" zoomScale="90" zoomScaleNormal="90" workbookViewId="0">
      <selection activeCell="AC10" sqref="AC10"/>
    </sheetView>
  </sheetViews>
  <sheetFormatPr defaultColWidth="9" defaultRowHeight="15" x14ac:dyDescent="0.25"/>
  <cols>
    <col min="1" max="1" width="3.7109375" hidden="1" customWidth="1"/>
    <col min="2" max="2" width="6.140625" customWidth="1"/>
    <col min="3" max="3" width="9.7109375" customWidth="1"/>
    <col min="4" max="4" width="32.140625" customWidth="1"/>
    <col min="5" max="35" width="3.5703125" customWidth="1"/>
    <col min="36" max="36" width="12.7109375" style="2" customWidth="1"/>
    <col min="37" max="37" width="3.140625" customWidth="1"/>
    <col min="38" max="39" width="3.28515625" customWidth="1"/>
    <col min="40" max="40" width="7.7109375" customWidth="1"/>
    <col min="41" max="41" width="4.42578125" customWidth="1"/>
    <col min="42" max="42" width="2.28515625" style="3" customWidth="1"/>
    <col min="43" max="43" width="3" customWidth="1"/>
    <col min="44" max="44" width="4.5703125" customWidth="1"/>
    <col min="45" max="45" width="8.85546875" customWidth="1"/>
    <col min="46" max="46" width="8.7109375" customWidth="1"/>
    <col min="47" max="47" width="9.140625" customWidth="1"/>
  </cols>
  <sheetData>
    <row r="1" spans="1:47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61"/>
      <c r="AL1" s="61"/>
      <c r="AM1" s="61"/>
      <c r="AN1" s="61"/>
      <c r="AO1" s="61"/>
      <c r="AP1" s="62"/>
      <c r="AQ1" s="61"/>
      <c r="AR1" s="61"/>
      <c r="AS1" s="61"/>
      <c r="AT1" s="61"/>
      <c r="AU1" s="61"/>
    </row>
    <row r="2" spans="1:47" ht="20.25" x14ac:dyDescent="0.25">
      <c r="A2" s="318" t="s">
        <v>110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318"/>
      <c r="AJ2" s="318"/>
      <c r="AK2" s="61"/>
      <c r="AL2" s="61"/>
      <c r="AM2" s="61"/>
      <c r="AN2" s="61"/>
      <c r="AO2" s="61"/>
      <c r="AP2" s="62"/>
      <c r="AQ2" s="61"/>
      <c r="AR2" s="61"/>
      <c r="AS2" s="61"/>
      <c r="AT2" s="61"/>
      <c r="AU2" s="61"/>
    </row>
    <row r="3" spans="1:47" ht="9.75" customHeight="1" x14ac:dyDescent="0.25">
      <c r="A3" s="4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38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  <c r="AC3" s="4"/>
      <c r="AD3" s="4"/>
      <c r="AE3" s="4"/>
      <c r="AF3" s="4"/>
      <c r="AG3" s="4"/>
      <c r="AH3" s="4"/>
      <c r="AI3" s="4"/>
      <c r="AJ3" s="4"/>
      <c r="AK3" s="63"/>
      <c r="AL3" s="63"/>
      <c r="AM3" s="63"/>
      <c r="AN3" s="63"/>
      <c r="AO3" s="63"/>
      <c r="AP3" s="64"/>
      <c r="AQ3" s="63"/>
      <c r="AR3" s="63"/>
      <c r="AS3" s="63"/>
      <c r="AT3" s="63"/>
      <c r="AU3" s="63"/>
    </row>
    <row r="4" spans="1:47" ht="15.75" x14ac:dyDescent="0.25">
      <c r="A4" s="6" t="s">
        <v>99</v>
      </c>
      <c r="B4" s="6" t="s">
        <v>100</v>
      </c>
      <c r="C4" s="6" t="s">
        <v>101</v>
      </c>
      <c r="D4" s="6" t="s">
        <v>102</v>
      </c>
      <c r="E4" s="7">
        <v>1</v>
      </c>
      <c r="F4" s="7">
        <v>2</v>
      </c>
      <c r="G4" s="7">
        <v>3</v>
      </c>
      <c r="H4" s="7">
        <v>4</v>
      </c>
      <c r="I4" s="7">
        <v>5</v>
      </c>
      <c r="J4" s="7">
        <v>6</v>
      </c>
      <c r="K4" s="7">
        <v>7</v>
      </c>
      <c r="L4" s="7">
        <v>8</v>
      </c>
      <c r="M4" s="7">
        <v>9</v>
      </c>
      <c r="N4" s="7">
        <v>10</v>
      </c>
      <c r="O4" s="7">
        <v>11</v>
      </c>
      <c r="P4" s="7">
        <v>12</v>
      </c>
      <c r="Q4" s="7">
        <v>13</v>
      </c>
      <c r="R4" s="7">
        <v>14</v>
      </c>
      <c r="S4" s="7">
        <v>15</v>
      </c>
      <c r="T4" s="7">
        <v>16</v>
      </c>
      <c r="U4" s="7">
        <v>17</v>
      </c>
      <c r="V4" s="7">
        <v>18</v>
      </c>
      <c r="W4" s="7">
        <v>19</v>
      </c>
      <c r="X4" s="7">
        <v>20</v>
      </c>
      <c r="Y4" s="7">
        <v>21</v>
      </c>
      <c r="Z4" s="7">
        <v>22</v>
      </c>
      <c r="AA4" s="7">
        <v>23</v>
      </c>
      <c r="AB4" s="7">
        <v>24</v>
      </c>
      <c r="AC4" s="7">
        <v>25</v>
      </c>
      <c r="AD4" s="7">
        <v>26</v>
      </c>
      <c r="AE4" s="7">
        <v>27</v>
      </c>
      <c r="AF4" s="7">
        <v>28</v>
      </c>
      <c r="AG4" s="7">
        <v>29</v>
      </c>
      <c r="AH4" s="7">
        <v>30</v>
      </c>
      <c r="AI4" s="7">
        <v>31</v>
      </c>
      <c r="AJ4" s="65" t="s">
        <v>4</v>
      </c>
      <c r="AK4" s="66" t="s">
        <v>5</v>
      </c>
      <c r="AL4" s="67" t="s">
        <v>6</v>
      </c>
      <c r="AM4" s="68" t="s">
        <v>7</v>
      </c>
      <c r="AN4" s="69" t="s">
        <v>89</v>
      </c>
      <c r="AO4" s="70" t="s">
        <v>5</v>
      </c>
      <c r="AP4" s="71" t="s">
        <v>16</v>
      </c>
      <c r="AQ4" s="91" t="s">
        <v>6</v>
      </c>
      <c r="AR4" s="91" t="s">
        <v>8</v>
      </c>
      <c r="AS4" s="91" t="s">
        <v>9</v>
      </c>
      <c r="AT4" s="92" t="s">
        <v>10</v>
      </c>
      <c r="AU4" s="93"/>
    </row>
    <row r="5" spans="1:47" ht="19.5" x14ac:dyDescent="0.25">
      <c r="A5" s="8">
        <v>1</v>
      </c>
      <c r="B5" s="8">
        <v>1</v>
      </c>
      <c r="C5" s="8">
        <v>66607</v>
      </c>
      <c r="D5" s="9" t="s">
        <v>103</v>
      </c>
      <c r="E5" s="11" t="s">
        <v>5</v>
      </c>
      <c r="F5" s="11" t="s">
        <v>5</v>
      </c>
      <c r="G5" s="97" t="s">
        <v>7</v>
      </c>
      <c r="H5" s="7" t="s">
        <v>5</v>
      </c>
      <c r="I5" s="7" t="s">
        <v>5</v>
      </c>
      <c r="J5" s="7" t="s">
        <v>5</v>
      </c>
      <c r="K5" s="176" t="s">
        <v>7</v>
      </c>
      <c r="L5" s="7" t="s">
        <v>7</v>
      </c>
      <c r="M5" s="11" t="s">
        <v>5</v>
      </c>
      <c r="N5" s="11" t="s">
        <v>5</v>
      </c>
      <c r="O5" s="7" t="s">
        <v>7</v>
      </c>
      <c r="P5" s="11" t="s">
        <v>5</v>
      </c>
      <c r="Q5" s="7" t="s">
        <v>5</v>
      </c>
      <c r="R5" s="7" t="s">
        <v>5</v>
      </c>
      <c r="S5" s="7" t="s">
        <v>5</v>
      </c>
      <c r="T5" s="97" t="s">
        <v>7</v>
      </c>
      <c r="U5" s="97" t="s">
        <v>7</v>
      </c>
      <c r="V5" s="7" t="s">
        <v>5</v>
      </c>
      <c r="W5" s="11" t="s">
        <v>5</v>
      </c>
      <c r="X5" s="11" t="s">
        <v>5</v>
      </c>
      <c r="Y5" s="176" t="s">
        <v>7</v>
      </c>
      <c r="Z5" s="176" t="s">
        <v>7</v>
      </c>
      <c r="AA5" s="97" t="s">
        <v>7</v>
      </c>
      <c r="AB5" s="112" t="s">
        <v>7</v>
      </c>
      <c r="AC5" s="112" t="s">
        <v>7</v>
      </c>
      <c r="AD5" s="48" t="s">
        <v>5</v>
      </c>
      <c r="AE5" s="48" t="s">
        <v>7</v>
      </c>
      <c r="AF5" s="7" t="s">
        <v>5</v>
      </c>
      <c r="AG5" s="7" t="s">
        <v>7</v>
      </c>
      <c r="AH5" s="97" t="s">
        <v>5</v>
      </c>
      <c r="AI5" s="97" t="s">
        <v>5</v>
      </c>
      <c r="AJ5" s="72" t="s">
        <v>50</v>
      </c>
      <c r="AK5" s="73">
        <f t="shared" ref="AK5:AK20" si="0">COUNTIF($E5:$AI5,"P")</f>
        <v>18</v>
      </c>
      <c r="AL5" s="74">
        <f t="shared" ref="AL5:AL20" si="1">COUNTIF($E5:$AI5,"S")</f>
        <v>0</v>
      </c>
      <c r="AM5" s="75">
        <f t="shared" ref="AM5:AM20" si="2">COUNTIF($E5:$AI5,"L")</f>
        <v>13</v>
      </c>
      <c r="AN5" s="76">
        <f>AK5+AL5</f>
        <v>18</v>
      </c>
      <c r="AO5" s="77">
        <f t="shared" ref="AO5:AO20" si="3">AK5*8</f>
        <v>144</v>
      </c>
      <c r="AP5" s="78">
        <f t="shared" ref="AP5:AP20" si="4">COUNTIF(E5:AI5,"C")</f>
        <v>0</v>
      </c>
      <c r="AQ5" s="94">
        <f t="shared" ref="AQ5:AQ20" si="5">AL5*7</f>
        <v>0</v>
      </c>
      <c r="AR5" s="94">
        <f>AO5+AQ5</f>
        <v>144</v>
      </c>
      <c r="AS5" s="94">
        <f>AR5/28</f>
        <v>5.1428571428571432</v>
      </c>
      <c r="AT5" s="94">
        <f>AR5/28</f>
        <v>5.1428571428571432</v>
      </c>
      <c r="AU5" s="95">
        <f t="shared" ref="AU5:AU15" si="6">12-AM5</f>
        <v>-1</v>
      </c>
    </row>
    <row r="6" spans="1:47" ht="19.5" x14ac:dyDescent="0.25">
      <c r="A6" s="8">
        <v>2</v>
      </c>
      <c r="B6" s="8">
        <v>2</v>
      </c>
      <c r="C6" s="8">
        <v>99404</v>
      </c>
      <c r="D6" s="9" t="s">
        <v>13</v>
      </c>
      <c r="E6" s="176" t="s">
        <v>5</v>
      </c>
      <c r="F6" s="11" t="s">
        <v>5</v>
      </c>
      <c r="G6" s="97" t="s">
        <v>6</v>
      </c>
      <c r="H6" s="7" t="s">
        <v>7</v>
      </c>
      <c r="I6" s="7" t="s">
        <v>5</v>
      </c>
      <c r="J6" s="7" t="s">
        <v>6</v>
      </c>
      <c r="K6" s="176" t="s">
        <v>7</v>
      </c>
      <c r="L6" s="11" t="s">
        <v>5</v>
      </c>
      <c r="M6" s="97" t="s">
        <v>6</v>
      </c>
      <c r="N6" s="97" t="s">
        <v>7</v>
      </c>
      <c r="O6" s="11" t="s">
        <v>5</v>
      </c>
      <c r="P6" s="7" t="s">
        <v>6</v>
      </c>
      <c r="Q6" s="7" t="s">
        <v>7</v>
      </c>
      <c r="R6" s="11" t="s">
        <v>5</v>
      </c>
      <c r="S6" s="7" t="s">
        <v>6</v>
      </c>
      <c r="T6" s="97" t="s">
        <v>7</v>
      </c>
      <c r="U6" s="11" t="s">
        <v>5</v>
      </c>
      <c r="V6" s="7" t="s">
        <v>6</v>
      </c>
      <c r="W6" s="7" t="s">
        <v>7</v>
      </c>
      <c r="X6" s="7" t="s">
        <v>7</v>
      </c>
      <c r="Y6" s="176" t="s">
        <v>7</v>
      </c>
      <c r="Z6" s="176" t="s">
        <v>7</v>
      </c>
      <c r="AA6" s="97" t="s">
        <v>7</v>
      </c>
      <c r="AB6" s="112" t="s">
        <v>7</v>
      </c>
      <c r="AC6" s="112" t="s">
        <v>7</v>
      </c>
      <c r="AD6" s="48" t="s">
        <v>7</v>
      </c>
      <c r="AE6" s="48" t="s">
        <v>5</v>
      </c>
      <c r="AF6" s="7" t="s">
        <v>6</v>
      </c>
      <c r="AG6" s="7" t="s">
        <v>7</v>
      </c>
      <c r="AH6" s="97" t="s">
        <v>7</v>
      </c>
      <c r="AI6" s="97" t="s">
        <v>7</v>
      </c>
      <c r="AJ6" s="72" t="s">
        <v>50</v>
      </c>
      <c r="AK6" s="73">
        <f t="shared" si="0"/>
        <v>8</v>
      </c>
      <c r="AL6" s="74">
        <f t="shared" si="1"/>
        <v>7</v>
      </c>
      <c r="AM6" s="75">
        <f t="shared" si="2"/>
        <v>16</v>
      </c>
      <c r="AN6" s="76">
        <f t="shared" ref="AN6:AN20" si="7">AK6+AL6</f>
        <v>15</v>
      </c>
      <c r="AO6" s="77">
        <f t="shared" si="3"/>
        <v>64</v>
      </c>
      <c r="AP6" s="79">
        <f t="shared" si="4"/>
        <v>0</v>
      </c>
      <c r="AQ6" s="94">
        <f t="shared" si="5"/>
        <v>49</v>
      </c>
      <c r="AR6" s="94">
        <f t="shared" ref="AR6:AR20" si="8">AO6+AQ6</f>
        <v>113</v>
      </c>
      <c r="AS6" s="94">
        <f t="shared" ref="AS6:AS20" si="9">AR6/30</f>
        <v>3.7666666666666666</v>
      </c>
      <c r="AT6" s="94">
        <f t="shared" ref="AT6:AT20" si="10">AR6/31</f>
        <v>3.6451612903225805</v>
      </c>
      <c r="AU6" s="95">
        <f t="shared" si="6"/>
        <v>-4</v>
      </c>
    </row>
    <row r="7" spans="1:47" ht="19.5" x14ac:dyDescent="0.25">
      <c r="A7" s="8">
        <v>3</v>
      </c>
      <c r="B7" s="8">
        <v>3</v>
      </c>
      <c r="C7" s="8">
        <v>83023</v>
      </c>
      <c r="D7" s="9" t="s">
        <v>14</v>
      </c>
      <c r="E7" s="176" t="s">
        <v>7</v>
      </c>
      <c r="F7" s="97" t="s">
        <v>7</v>
      </c>
      <c r="G7" s="11" t="s">
        <v>5</v>
      </c>
      <c r="H7" s="7" t="s">
        <v>6</v>
      </c>
      <c r="I7" s="7" t="s">
        <v>7</v>
      </c>
      <c r="J7" s="11" t="s">
        <v>5</v>
      </c>
      <c r="K7" s="176" t="s">
        <v>6</v>
      </c>
      <c r="L7" s="7" t="s">
        <v>7</v>
      </c>
      <c r="M7" s="11" t="s">
        <v>5</v>
      </c>
      <c r="N7" s="97" t="s">
        <v>6</v>
      </c>
      <c r="O7" s="7" t="s">
        <v>7</v>
      </c>
      <c r="P7" s="7" t="s">
        <v>5</v>
      </c>
      <c r="Q7" s="7" t="s">
        <v>6</v>
      </c>
      <c r="R7" s="7" t="s">
        <v>7</v>
      </c>
      <c r="S7" s="11" t="s">
        <v>5</v>
      </c>
      <c r="T7" s="97" t="s">
        <v>7</v>
      </c>
      <c r="U7" s="97" t="s">
        <v>7</v>
      </c>
      <c r="V7" s="7" t="s">
        <v>5</v>
      </c>
      <c r="W7" s="7" t="s">
        <v>6</v>
      </c>
      <c r="X7" s="7" t="s">
        <v>7</v>
      </c>
      <c r="Y7" s="176" t="s">
        <v>7</v>
      </c>
      <c r="Z7" s="176" t="s">
        <v>7</v>
      </c>
      <c r="AA7" s="97" t="s">
        <v>7</v>
      </c>
      <c r="AB7" s="112" t="s">
        <v>7</v>
      </c>
      <c r="AC7" s="112" t="s">
        <v>7</v>
      </c>
      <c r="AD7" s="48" t="s">
        <v>6</v>
      </c>
      <c r="AE7" s="48" t="s">
        <v>7</v>
      </c>
      <c r="AF7" s="7" t="s">
        <v>5</v>
      </c>
      <c r="AG7" s="7" t="s">
        <v>7</v>
      </c>
      <c r="AH7" s="97" t="s">
        <v>5</v>
      </c>
      <c r="AI7" s="97" t="s">
        <v>6</v>
      </c>
      <c r="AJ7" s="72" t="s">
        <v>50</v>
      </c>
      <c r="AK7" s="73">
        <f t="shared" si="0"/>
        <v>8</v>
      </c>
      <c r="AL7" s="74">
        <f t="shared" si="1"/>
        <v>7</v>
      </c>
      <c r="AM7" s="75">
        <f t="shared" si="2"/>
        <v>16</v>
      </c>
      <c r="AN7" s="76">
        <f t="shared" si="7"/>
        <v>15</v>
      </c>
      <c r="AO7" s="77">
        <f t="shared" si="3"/>
        <v>64</v>
      </c>
      <c r="AP7" s="78">
        <f t="shared" si="4"/>
        <v>0</v>
      </c>
      <c r="AQ7" s="94">
        <f t="shared" si="5"/>
        <v>49</v>
      </c>
      <c r="AR7" s="94">
        <f t="shared" si="8"/>
        <v>113</v>
      </c>
      <c r="AS7" s="94">
        <f t="shared" si="9"/>
        <v>3.7666666666666666</v>
      </c>
      <c r="AT7" s="94">
        <f t="shared" si="10"/>
        <v>3.6451612903225805</v>
      </c>
      <c r="AU7" s="95">
        <f t="shared" si="6"/>
        <v>-4</v>
      </c>
    </row>
    <row r="8" spans="1:47" ht="19.5" x14ac:dyDescent="0.25">
      <c r="A8" s="8">
        <v>4</v>
      </c>
      <c r="B8" s="8">
        <v>4</v>
      </c>
      <c r="C8" s="8">
        <v>99402</v>
      </c>
      <c r="D8" s="9" t="s">
        <v>15</v>
      </c>
      <c r="E8" s="176" t="s">
        <v>6</v>
      </c>
      <c r="F8" s="97" t="s">
        <v>7</v>
      </c>
      <c r="G8" s="11" t="s">
        <v>5</v>
      </c>
      <c r="H8" s="7" t="s">
        <v>5</v>
      </c>
      <c r="I8" s="7" t="s">
        <v>6</v>
      </c>
      <c r="J8" s="7" t="s">
        <v>7</v>
      </c>
      <c r="K8" s="11" t="s">
        <v>5</v>
      </c>
      <c r="L8" s="7" t="s">
        <v>6</v>
      </c>
      <c r="M8" s="97" t="s">
        <v>7</v>
      </c>
      <c r="N8" s="97" t="s">
        <v>7</v>
      </c>
      <c r="O8" s="7" t="s">
        <v>5</v>
      </c>
      <c r="P8" s="7" t="s">
        <v>6</v>
      </c>
      <c r="Q8" s="7" t="s">
        <v>7</v>
      </c>
      <c r="R8" s="11" t="s">
        <v>5</v>
      </c>
      <c r="S8" s="7" t="s">
        <v>5</v>
      </c>
      <c r="T8" s="97" t="s">
        <v>6</v>
      </c>
      <c r="U8" s="97" t="s">
        <v>7</v>
      </c>
      <c r="V8" s="11" t="s">
        <v>5</v>
      </c>
      <c r="W8" s="7" t="s">
        <v>7</v>
      </c>
      <c r="X8" s="7" t="s">
        <v>7</v>
      </c>
      <c r="Y8" s="176" t="s">
        <v>7</v>
      </c>
      <c r="Z8" s="176" t="s">
        <v>7</v>
      </c>
      <c r="AA8" s="97" t="s">
        <v>7</v>
      </c>
      <c r="AB8" s="112" t="s">
        <v>7</v>
      </c>
      <c r="AC8" s="112" t="s">
        <v>7</v>
      </c>
      <c r="AD8" s="48" t="s">
        <v>7</v>
      </c>
      <c r="AE8" s="48" t="s">
        <v>5</v>
      </c>
      <c r="AF8" s="7" t="s">
        <v>6</v>
      </c>
      <c r="AG8" s="7" t="s">
        <v>7</v>
      </c>
      <c r="AH8" s="97" t="s">
        <v>7</v>
      </c>
      <c r="AI8" s="97" t="s">
        <v>6</v>
      </c>
      <c r="AJ8" s="72" t="s">
        <v>50</v>
      </c>
      <c r="AK8" s="73">
        <f t="shared" si="0"/>
        <v>8</v>
      </c>
      <c r="AL8" s="74">
        <f t="shared" si="1"/>
        <v>7</v>
      </c>
      <c r="AM8" s="75">
        <f t="shared" si="2"/>
        <v>16</v>
      </c>
      <c r="AN8" s="76">
        <f t="shared" si="7"/>
        <v>15</v>
      </c>
      <c r="AO8" s="77">
        <f t="shared" si="3"/>
        <v>64</v>
      </c>
      <c r="AP8" s="78">
        <f t="shared" si="4"/>
        <v>0</v>
      </c>
      <c r="AQ8" s="94">
        <f t="shared" si="5"/>
        <v>49</v>
      </c>
      <c r="AR8" s="94">
        <f t="shared" si="8"/>
        <v>113</v>
      </c>
      <c r="AS8" s="94">
        <f t="shared" si="9"/>
        <v>3.7666666666666666</v>
      </c>
      <c r="AT8" s="94">
        <f t="shared" si="10"/>
        <v>3.6451612903225805</v>
      </c>
      <c r="AU8" s="95">
        <f t="shared" si="6"/>
        <v>-4</v>
      </c>
    </row>
    <row r="9" spans="1:47" ht="19.5" x14ac:dyDescent="0.25">
      <c r="A9" s="8">
        <v>5</v>
      </c>
      <c r="B9" s="8">
        <v>5</v>
      </c>
      <c r="C9" s="8">
        <v>99397</v>
      </c>
      <c r="D9" s="9" t="s">
        <v>22</v>
      </c>
      <c r="E9" s="176" t="s">
        <v>7</v>
      </c>
      <c r="F9" s="97" t="s">
        <v>5</v>
      </c>
      <c r="G9" s="97" t="s">
        <v>6</v>
      </c>
      <c r="H9" s="7" t="s">
        <v>7</v>
      </c>
      <c r="I9" s="11" t="s">
        <v>5</v>
      </c>
      <c r="J9" s="7" t="s">
        <v>5</v>
      </c>
      <c r="K9" s="176" t="s">
        <v>6</v>
      </c>
      <c r="L9" s="7" t="s">
        <v>7</v>
      </c>
      <c r="M9" s="97" t="s">
        <v>7</v>
      </c>
      <c r="N9" s="97" t="s">
        <v>5</v>
      </c>
      <c r="O9" s="7" t="s">
        <v>6</v>
      </c>
      <c r="P9" s="7" t="s">
        <v>7</v>
      </c>
      <c r="Q9" s="7" t="s">
        <v>5</v>
      </c>
      <c r="R9" s="7" t="s">
        <v>6</v>
      </c>
      <c r="S9" s="7" t="s">
        <v>7</v>
      </c>
      <c r="T9" s="11" t="s">
        <v>5</v>
      </c>
      <c r="U9" s="97" t="s">
        <v>6</v>
      </c>
      <c r="V9" s="7" t="s">
        <v>7</v>
      </c>
      <c r="W9" s="7" t="s">
        <v>7</v>
      </c>
      <c r="X9" s="7" t="s">
        <v>6</v>
      </c>
      <c r="Y9" s="176" t="s">
        <v>7</v>
      </c>
      <c r="Z9" s="176" t="s">
        <v>7</v>
      </c>
      <c r="AA9" s="97" t="s">
        <v>7</v>
      </c>
      <c r="AB9" s="112" t="s">
        <v>7</v>
      </c>
      <c r="AC9" s="112" t="s">
        <v>7</v>
      </c>
      <c r="AD9" s="48" t="s">
        <v>5</v>
      </c>
      <c r="AE9" s="48" t="s">
        <v>6</v>
      </c>
      <c r="AF9" s="7" t="s">
        <v>7</v>
      </c>
      <c r="AG9" s="7" t="s">
        <v>5</v>
      </c>
      <c r="AH9" s="97" t="s">
        <v>6</v>
      </c>
      <c r="AI9" s="97" t="s">
        <v>7</v>
      </c>
      <c r="AJ9" s="72" t="s">
        <v>50</v>
      </c>
      <c r="AK9" s="73">
        <f t="shared" si="0"/>
        <v>8</v>
      </c>
      <c r="AL9" s="74">
        <f t="shared" si="1"/>
        <v>8</v>
      </c>
      <c r="AM9" s="75">
        <f t="shared" si="2"/>
        <v>15</v>
      </c>
      <c r="AN9" s="76">
        <f t="shared" si="7"/>
        <v>16</v>
      </c>
      <c r="AO9" s="77">
        <f t="shared" si="3"/>
        <v>64</v>
      </c>
      <c r="AP9" s="79">
        <f t="shared" si="4"/>
        <v>0</v>
      </c>
      <c r="AQ9" s="94">
        <f t="shared" si="5"/>
        <v>56</v>
      </c>
      <c r="AR9" s="94">
        <f t="shared" si="8"/>
        <v>120</v>
      </c>
      <c r="AS9" s="94">
        <f t="shared" si="9"/>
        <v>4</v>
      </c>
      <c r="AT9" s="94">
        <f t="shared" si="10"/>
        <v>3.870967741935484</v>
      </c>
      <c r="AU9" s="95">
        <f t="shared" si="6"/>
        <v>-3</v>
      </c>
    </row>
    <row r="10" spans="1:47" ht="20.25" customHeight="1" x14ac:dyDescent="0.25">
      <c r="A10" s="8">
        <v>6</v>
      </c>
      <c r="B10" s="8">
        <v>6</v>
      </c>
      <c r="C10" s="8">
        <v>99400</v>
      </c>
      <c r="D10" s="9" t="s">
        <v>20</v>
      </c>
      <c r="E10" s="176" t="s">
        <v>7</v>
      </c>
      <c r="F10" s="97" t="s">
        <v>6</v>
      </c>
      <c r="G10" s="97" t="s">
        <v>7</v>
      </c>
      <c r="H10" s="7" t="s">
        <v>5</v>
      </c>
      <c r="I10" s="11" t="s">
        <v>5</v>
      </c>
      <c r="J10" s="7" t="s">
        <v>6</v>
      </c>
      <c r="K10" s="176" t="s">
        <v>7</v>
      </c>
      <c r="L10" s="11" t="s">
        <v>5</v>
      </c>
      <c r="M10" s="97" t="s">
        <v>5</v>
      </c>
      <c r="N10" s="97" t="s">
        <v>6</v>
      </c>
      <c r="O10" s="7" t="s">
        <v>7</v>
      </c>
      <c r="P10" s="7" t="s">
        <v>7</v>
      </c>
      <c r="Q10" s="11" t="s">
        <v>5</v>
      </c>
      <c r="R10" s="7" t="s">
        <v>5</v>
      </c>
      <c r="S10" s="7" t="s">
        <v>6</v>
      </c>
      <c r="T10" s="97" t="s">
        <v>7</v>
      </c>
      <c r="U10" s="11" t="s">
        <v>5</v>
      </c>
      <c r="V10" s="7" t="s">
        <v>6</v>
      </c>
      <c r="W10" s="7" t="s">
        <v>7</v>
      </c>
      <c r="X10" s="7" t="s">
        <v>7</v>
      </c>
      <c r="Y10" s="176" t="s">
        <v>7</v>
      </c>
      <c r="Z10" s="176" t="s">
        <v>7</v>
      </c>
      <c r="AA10" s="97" t="s">
        <v>7</v>
      </c>
      <c r="AB10" s="112" t="s">
        <v>7</v>
      </c>
      <c r="AC10" s="112" t="s">
        <v>7</v>
      </c>
      <c r="AD10" s="48" t="s">
        <v>7</v>
      </c>
      <c r="AE10" s="48" t="s">
        <v>5</v>
      </c>
      <c r="AF10" s="7" t="s">
        <v>7</v>
      </c>
      <c r="AG10" s="7" t="s">
        <v>6</v>
      </c>
      <c r="AH10" s="97" t="s">
        <v>7</v>
      </c>
      <c r="AI10" s="97" t="s">
        <v>5</v>
      </c>
      <c r="AJ10" s="72" t="s">
        <v>50</v>
      </c>
      <c r="AK10" s="73">
        <f t="shared" si="0"/>
        <v>9</v>
      </c>
      <c r="AL10" s="74">
        <f t="shared" si="1"/>
        <v>6</v>
      </c>
      <c r="AM10" s="75">
        <f t="shared" si="2"/>
        <v>16</v>
      </c>
      <c r="AN10" s="76">
        <f t="shared" si="7"/>
        <v>15</v>
      </c>
      <c r="AO10" s="77">
        <f t="shared" si="3"/>
        <v>72</v>
      </c>
      <c r="AP10" s="78">
        <f t="shared" si="4"/>
        <v>0</v>
      </c>
      <c r="AQ10" s="94">
        <f t="shared" si="5"/>
        <v>42</v>
      </c>
      <c r="AR10" s="94">
        <f t="shared" si="8"/>
        <v>114</v>
      </c>
      <c r="AS10" s="94">
        <f t="shared" si="9"/>
        <v>3.8</v>
      </c>
      <c r="AT10" s="94">
        <f t="shared" si="10"/>
        <v>3.6774193548387095</v>
      </c>
      <c r="AU10" s="95">
        <f t="shared" si="6"/>
        <v>-4</v>
      </c>
    </row>
    <row r="11" spans="1:47" ht="19.5" x14ac:dyDescent="0.25">
      <c r="A11" s="8">
        <v>7</v>
      </c>
      <c r="B11" s="8">
        <v>7</v>
      </c>
      <c r="C11" s="8">
        <v>112739</v>
      </c>
      <c r="D11" s="9" t="s">
        <v>52</v>
      </c>
      <c r="E11" s="11" t="s">
        <v>5</v>
      </c>
      <c r="F11" s="97" t="s">
        <v>6</v>
      </c>
      <c r="G11" s="97" t="s">
        <v>7</v>
      </c>
      <c r="H11" s="7" t="s">
        <v>5</v>
      </c>
      <c r="I11" s="7" t="s">
        <v>6</v>
      </c>
      <c r="J11" s="7" t="s">
        <v>7</v>
      </c>
      <c r="K11" s="176" t="s">
        <v>7</v>
      </c>
      <c r="L11" s="7" t="s">
        <v>6</v>
      </c>
      <c r="M11" s="97" t="s">
        <v>7</v>
      </c>
      <c r="N11" s="11" t="s">
        <v>5</v>
      </c>
      <c r="O11" s="7" t="s">
        <v>6</v>
      </c>
      <c r="P11" s="7" t="s">
        <v>7</v>
      </c>
      <c r="Q11" s="11" t="s">
        <v>5</v>
      </c>
      <c r="R11" s="7" t="s">
        <v>6</v>
      </c>
      <c r="S11" s="7" t="s">
        <v>7</v>
      </c>
      <c r="T11" s="11" t="s">
        <v>5</v>
      </c>
      <c r="U11" s="97" t="s">
        <v>6</v>
      </c>
      <c r="V11" s="7" t="s">
        <v>7</v>
      </c>
      <c r="W11" s="7" t="s">
        <v>7</v>
      </c>
      <c r="X11" s="7" t="s">
        <v>6</v>
      </c>
      <c r="Y11" s="176" t="s">
        <v>7</v>
      </c>
      <c r="Z11" s="176" t="s">
        <v>7</v>
      </c>
      <c r="AA11" s="97" t="s">
        <v>7</v>
      </c>
      <c r="AB11" s="112" t="s">
        <v>7</v>
      </c>
      <c r="AC11" s="112" t="s">
        <v>7</v>
      </c>
      <c r="AD11" s="48" t="s">
        <v>6</v>
      </c>
      <c r="AE11" s="48" t="s">
        <v>7</v>
      </c>
      <c r="AF11" s="7" t="s">
        <v>7</v>
      </c>
      <c r="AG11" s="7" t="s">
        <v>5</v>
      </c>
      <c r="AH11" s="97" t="s">
        <v>6</v>
      </c>
      <c r="AI11" s="97" t="s">
        <v>7</v>
      </c>
      <c r="AJ11" s="72" t="s">
        <v>50</v>
      </c>
      <c r="AK11" s="73">
        <f t="shared" si="0"/>
        <v>6</v>
      </c>
      <c r="AL11" s="74">
        <f t="shared" si="1"/>
        <v>9</v>
      </c>
      <c r="AM11" s="75">
        <f t="shared" si="2"/>
        <v>16</v>
      </c>
      <c r="AN11" s="76">
        <f t="shared" si="7"/>
        <v>15</v>
      </c>
      <c r="AO11" s="77">
        <f t="shared" si="3"/>
        <v>48</v>
      </c>
      <c r="AP11" s="78">
        <f t="shared" si="4"/>
        <v>0</v>
      </c>
      <c r="AQ11" s="94">
        <f t="shared" si="5"/>
        <v>63</v>
      </c>
      <c r="AR11" s="94">
        <f t="shared" si="8"/>
        <v>111</v>
      </c>
      <c r="AS11" s="94">
        <f t="shared" si="9"/>
        <v>3.7</v>
      </c>
      <c r="AT11" s="94">
        <f t="shared" si="10"/>
        <v>3.5806451612903225</v>
      </c>
      <c r="AU11" s="95">
        <f t="shared" si="6"/>
        <v>-4</v>
      </c>
    </row>
    <row r="12" spans="1:47" ht="20.25" customHeight="1" x14ac:dyDescent="0.25">
      <c r="A12" s="8">
        <v>8</v>
      </c>
      <c r="B12" s="8">
        <v>8</v>
      </c>
      <c r="C12" s="8">
        <v>112725</v>
      </c>
      <c r="D12" s="9" t="s">
        <v>53</v>
      </c>
      <c r="E12" s="176" t="s">
        <v>6</v>
      </c>
      <c r="F12" s="97" t="s">
        <v>7</v>
      </c>
      <c r="G12" s="97" t="s">
        <v>5</v>
      </c>
      <c r="H12" s="7" t="s">
        <v>6</v>
      </c>
      <c r="I12" s="7" t="s">
        <v>7</v>
      </c>
      <c r="J12" s="7" t="s">
        <v>5</v>
      </c>
      <c r="K12" s="11" t="s">
        <v>5</v>
      </c>
      <c r="L12" s="7" t="s">
        <v>5</v>
      </c>
      <c r="M12" s="97" t="s">
        <v>6</v>
      </c>
      <c r="N12" s="97" t="s">
        <v>7</v>
      </c>
      <c r="O12" s="7" t="s">
        <v>5</v>
      </c>
      <c r="P12" s="7" t="s">
        <v>5</v>
      </c>
      <c r="Q12" s="7" t="s">
        <v>6</v>
      </c>
      <c r="R12" s="7" t="s">
        <v>7</v>
      </c>
      <c r="S12" s="11" t="s">
        <v>5</v>
      </c>
      <c r="T12" s="97" t="s">
        <v>6</v>
      </c>
      <c r="U12" s="97" t="s">
        <v>7</v>
      </c>
      <c r="V12" s="7" t="s">
        <v>7</v>
      </c>
      <c r="W12" s="7" t="s">
        <v>6</v>
      </c>
      <c r="X12" s="7" t="s">
        <v>7</v>
      </c>
      <c r="Y12" s="176" t="s">
        <v>7</v>
      </c>
      <c r="Z12" s="176" t="s">
        <v>7</v>
      </c>
      <c r="AA12" s="97" t="s">
        <v>7</v>
      </c>
      <c r="AB12" s="112" t="s">
        <v>7</v>
      </c>
      <c r="AC12" s="112" t="s">
        <v>7</v>
      </c>
      <c r="AD12" s="48" t="s">
        <v>5</v>
      </c>
      <c r="AE12" s="48" t="s">
        <v>6</v>
      </c>
      <c r="AF12" s="7" t="s">
        <v>7</v>
      </c>
      <c r="AG12" s="7" t="s">
        <v>6</v>
      </c>
      <c r="AH12" s="97" t="s">
        <v>7</v>
      </c>
      <c r="AI12" s="97" t="s">
        <v>7</v>
      </c>
      <c r="AJ12" s="72" t="s">
        <v>104</v>
      </c>
      <c r="AK12" s="73">
        <f t="shared" si="0"/>
        <v>8</v>
      </c>
      <c r="AL12" s="74">
        <f t="shared" si="1"/>
        <v>8</v>
      </c>
      <c r="AM12" s="75">
        <f t="shared" si="2"/>
        <v>15</v>
      </c>
      <c r="AN12" s="76">
        <f t="shared" si="7"/>
        <v>16</v>
      </c>
      <c r="AO12" s="77">
        <f t="shared" si="3"/>
        <v>64</v>
      </c>
      <c r="AP12" s="78">
        <f t="shared" si="4"/>
        <v>0</v>
      </c>
      <c r="AQ12" s="94">
        <f t="shared" si="5"/>
        <v>56</v>
      </c>
      <c r="AR12" s="94">
        <f t="shared" si="8"/>
        <v>120</v>
      </c>
      <c r="AS12" s="94">
        <f t="shared" si="9"/>
        <v>4</v>
      </c>
      <c r="AT12" s="94">
        <f t="shared" si="10"/>
        <v>3.870967741935484</v>
      </c>
      <c r="AU12" s="95">
        <f t="shared" si="6"/>
        <v>-3</v>
      </c>
    </row>
    <row r="13" spans="1:47" ht="20.25" customHeight="1" x14ac:dyDescent="0.25">
      <c r="A13" s="8">
        <v>9</v>
      </c>
      <c r="B13" s="8">
        <v>9</v>
      </c>
      <c r="C13" s="8">
        <v>99405</v>
      </c>
      <c r="D13" s="9" t="s">
        <v>42</v>
      </c>
      <c r="E13" s="176" t="s">
        <v>7</v>
      </c>
      <c r="F13" s="97" t="s">
        <v>7</v>
      </c>
      <c r="G13" s="97" t="s">
        <v>7</v>
      </c>
      <c r="H13" s="7" t="s">
        <v>5</v>
      </c>
      <c r="I13" s="7" t="s">
        <v>5</v>
      </c>
      <c r="J13" s="7" t="s">
        <v>5</v>
      </c>
      <c r="K13" s="176" t="s">
        <v>7</v>
      </c>
      <c r="L13" s="7" t="s">
        <v>5</v>
      </c>
      <c r="M13" s="97" t="s">
        <v>7</v>
      </c>
      <c r="N13" s="97" t="s">
        <v>7</v>
      </c>
      <c r="O13" s="7" t="s">
        <v>5</v>
      </c>
      <c r="P13" s="7" t="s">
        <v>5</v>
      </c>
      <c r="Q13" s="7" t="s">
        <v>5</v>
      </c>
      <c r="R13" s="7" t="s">
        <v>5</v>
      </c>
      <c r="S13" s="7" t="s">
        <v>5</v>
      </c>
      <c r="T13" s="97" t="s">
        <v>7</v>
      </c>
      <c r="U13" s="97" t="s">
        <v>7</v>
      </c>
      <c r="V13" s="7" t="s">
        <v>5</v>
      </c>
      <c r="W13" s="7" t="s">
        <v>5</v>
      </c>
      <c r="X13" s="7" t="s">
        <v>5</v>
      </c>
      <c r="Y13" s="176" t="s">
        <v>7</v>
      </c>
      <c r="Z13" s="176" t="s">
        <v>7</v>
      </c>
      <c r="AA13" s="97" t="s">
        <v>7</v>
      </c>
      <c r="AB13" s="112" t="s">
        <v>7</v>
      </c>
      <c r="AC13" s="112" t="s">
        <v>7</v>
      </c>
      <c r="AD13" s="7" t="s">
        <v>5</v>
      </c>
      <c r="AE13" s="7" t="s">
        <v>5</v>
      </c>
      <c r="AF13" s="7" t="s">
        <v>5</v>
      </c>
      <c r="AG13" s="7" t="s">
        <v>5</v>
      </c>
      <c r="AH13" s="97" t="s">
        <v>7</v>
      </c>
      <c r="AI13" s="97" t="s">
        <v>7</v>
      </c>
      <c r="AJ13" s="72" t="s">
        <v>50</v>
      </c>
      <c r="AK13" s="73">
        <f t="shared" si="0"/>
        <v>16</v>
      </c>
      <c r="AL13" s="74">
        <f t="shared" si="1"/>
        <v>0</v>
      </c>
      <c r="AM13" s="75">
        <f t="shared" si="2"/>
        <v>15</v>
      </c>
      <c r="AN13" s="76">
        <f t="shared" si="7"/>
        <v>16</v>
      </c>
      <c r="AO13" s="77">
        <f t="shared" si="3"/>
        <v>128</v>
      </c>
      <c r="AP13" s="78">
        <f t="shared" si="4"/>
        <v>0</v>
      </c>
      <c r="AQ13" s="94">
        <f t="shared" si="5"/>
        <v>0</v>
      </c>
      <c r="AR13" s="94">
        <f t="shared" si="8"/>
        <v>128</v>
      </c>
      <c r="AS13" s="94">
        <f t="shared" si="9"/>
        <v>4.2666666666666666</v>
      </c>
      <c r="AT13" s="94">
        <f t="shared" si="10"/>
        <v>4.129032258064516</v>
      </c>
      <c r="AU13" s="95">
        <f t="shared" si="6"/>
        <v>-3</v>
      </c>
    </row>
    <row r="14" spans="1:47" ht="19.5" x14ac:dyDescent="0.25">
      <c r="A14" s="8">
        <v>11</v>
      </c>
      <c r="B14" s="8">
        <v>10</v>
      </c>
      <c r="C14" s="8">
        <v>99408</v>
      </c>
      <c r="D14" s="9" t="s">
        <v>19</v>
      </c>
      <c r="E14" s="176" t="s">
        <v>7</v>
      </c>
      <c r="F14" s="97" t="s">
        <v>7</v>
      </c>
      <c r="G14" s="97" t="s">
        <v>7</v>
      </c>
      <c r="H14" s="7" t="s">
        <v>5</v>
      </c>
      <c r="I14" s="7" t="s">
        <v>5</v>
      </c>
      <c r="J14" s="11" t="s">
        <v>5</v>
      </c>
      <c r="K14" s="176" t="s">
        <v>5</v>
      </c>
      <c r="L14" s="7" t="s">
        <v>7</v>
      </c>
      <c r="M14" s="97" t="s">
        <v>7</v>
      </c>
      <c r="N14" s="97" t="s">
        <v>7</v>
      </c>
      <c r="O14" s="7" t="s">
        <v>5</v>
      </c>
      <c r="P14" s="7" t="s">
        <v>5</v>
      </c>
      <c r="Q14" s="7" t="s">
        <v>5</v>
      </c>
      <c r="R14" s="7" t="s">
        <v>5</v>
      </c>
      <c r="S14" s="7" t="s">
        <v>5</v>
      </c>
      <c r="T14" s="97" t="s">
        <v>7</v>
      </c>
      <c r="U14" s="97" t="s">
        <v>7</v>
      </c>
      <c r="V14" s="7" t="s">
        <v>5</v>
      </c>
      <c r="W14" s="7" t="s">
        <v>5</v>
      </c>
      <c r="X14" s="11" t="s">
        <v>5</v>
      </c>
      <c r="Y14" s="176" t="s">
        <v>7</v>
      </c>
      <c r="Z14" s="176" t="s">
        <v>7</v>
      </c>
      <c r="AA14" s="97" t="s">
        <v>7</v>
      </c>
      <c r="AB14" s="112" t="s">
        <v>7</v>
      </c>
      <c r="AC14" s="112" t="s">
        <v>7</v>
      </c>
      <c r="AD14" s="7" t="s">
        <v>5</v>
      </c>
      <c r="AE14" s="7" t="s">
        <v>5</v>
      </c>
      <c r="AF14" s="7" t="s">
        <v>5</v>
      </c>
      <c r="AG14" s="7" t="s">
        <v>5</v>
      </c>
      <c r="AH14" s="97" t="s">
        <v>7</v>
      </c>
      <c r="AI14" s="97" t="s">
        <v>7</v>
      </c>
      <c r="AJ14" s="72" t="s">
        <v>50</v>
      </c>
      <c r="AK14" s="73">
        <f t="shared" si="0"/>
        <v>16</v>
      </c>
      <c r="AL14" s="74">
        <f t="shared" si="1"/>
        <v>0</v>
      </c>
      <c r="AM14" s="75">
        <f t="shared" si="2"/>
        <v>15</v>
      </c>
      <c r="AN14" s="76">
        <f t="shared" si="7"/>
        <v>16</v>
      </c>
      <c r="AO14" s="77">
        <f t="shared" si="3"/>
        <v>128</v>
      </c>
      <c r="AP14" s="79">
        <f t="shared" si="4"/>
        <v>0</v>
      </c>
      <c r="AQ14" s="94">
        <f t="shared" si="5"/>
        <v>0</v>
      </c>
      <c r="AR14" s="94">
        <f t="shared" si="8"/>
        <v>128</v>
      </c>
      <c r="AS14" s="94">
        <f t="shared" si="9"/>
        <v>4.2666666666666666</v>
      </c>
      <c r="AT14" s="94">
        <f t="shared" si="10"/>
        <v>4.129032258064516</v>
      </c>
      <c r="AU14" s="95">
        <f t="shared" si="6"/>
        <v>-3</v>
      </c>
    </row>
    <row r="15" spans="1:47" ht="19.5" x14ac:dyDescent="0.25">
      <c r="A15" s="8">
        <v>12</v>
      </c>
      <c r="B15" s="8">
        <v>11</v>
      </c>
      <c r="C15" s="8">
        <v>101181</v>
      </c>
      <c r="D15" s="9" t="s">
        <v>60</v>
      </c>
      <c r="E15" s="176" t="s">
        <v>7</v>
      </c>
      <c r="F15" s="97" t="s">
        <v>7</v>
      </c>
      <c r="G15" s="97" t="s">
        <v>7</v>
      </c>
      <c r="H15" s="7" t="s">
        <v>5</v>
      </c>
      <c r="I15" s="7" t="s">
        <v>5</v>
      </c>
      <c r="J15" s="7" t="s">
        <v>5</v>
      </c>
      <c r="K15" s="176" t="s">
        <v>7</v>
      </c>
      <c r="L15" s="7" t="s">
        <v>5</v>
      </c>
      <c r="M15" s="97" t="s">
        <v>7</v>
      </c>
      <c r="N15" s="97" t="s">
        <v>7</v>
      </c>
      <c r="O15" s="7" t="s">
        <v>5</v>
      </c>
      <c r="P15" s="7" t="s">
        <v>5</v>
      </c>
      <c r="Q15" s="7" t="s">
        <v>5</v>
      </c>
      <c r="R15" s="7" t="s">
        <v>5</v>
      </c>
      <c r="S15" s="7" t="s">
        <v>5</v>
      </c>
      <c r="T15" s="97" t="s">
        <v>5</v>
      </c>
      <c r="U15" s="97" t="s">
        <v>7</v>
      </c>
      <c r="V15" s="7" t="s">
        <v>5</v>
      </c>
      <c r="W15" s="11" t="s">
        <v>5</v>
      </c>
      <c r="X15" s="7" t="s">
        <v>7</v>
      </c>
      <c r="Y15" s="176" t="s">
        <v>7</v>
      </c>
      <c r="Z15" s="176" t="s">
        <v>7</v>
      </c>
      <c r="AA15" s="97" t="s">
        <v>7</v>
      </c>
      <c r="AB15" s="112" t="s">
        <v>7</v>
      </c>
      <c r="AC15" s="112" t="s">
        <v>7</v>
      </c>
      <c r="AD15" s="7" t="s">
        <v>5</v>
      </c>
      <c r="AE15" s="7" t="s">
        <v>5</v>
      </c>
      <c r="AF15" s="7" t="s">
        <v>5</v>
      </c>
      <c r="AG15" s="7" t="s">
        <v>5</v>
      </c>
      <c r="AH15" s="97" t="s">
        <v>7</v>
      </c>
      <c r="AI15" s="97" t="s">
        <v>7</v>
      </c>
      <c r="AJ15" s="72" t="s">
        <v>104</v>
      </c>
      <c r="AK15" s="73">
        <f t="shared" si="0"/>
        <v>16</v>
      </c>
      <c r="AL15" s="74">
        <f t="shared" si="1"/>
        <v>0</v>
      </c>
      <c r="AM15" s="75">
        <f t="shared" si="2"/>
        <v>15</v>
      </c>
      <c r="AN15" s="76">
        <f t="shared" si="7"/>
        <v>16</v>
      </c>
      <c r="AO15" s="77">
        <f t="shared" si="3"/>
        <v>128</v>
      </c>
      <c r="AP15" s="78">
        <f t="shared" si="4"/>
        <v>0</v>
      </c>
      <c r="AQ15" s="94">
        <f t="shared" si="5"/>
        <v>0</v>
      </c>
      <c r="AR15" s="94">
        <f t="shared" si="8"/>
        <v>128</v>
      </c>
      <c r="AS15" s="94">
        <f t="shared" si="9"/>
        <v>4.2666666666666666</v>
      </c>
      <c r="AT15" s="94">
        <f t="shared" si="10"/>
        <v>4.129032258064516</v>
      </c>
      <c r="AU15" s="95">
        <f t="shared" si="6"/>
        <v>-3</v>
      </c>
    </row>
    <row r="16" spans="1:47" ht="20.25" customHeight="1" x14ac:dyDescent="0.25">
      <c r="A16" s="8">
        <v>13</v>
      </c>
      <c r="B16" s="8">
        <v>12</v>
      </c>
      <c r="C16" s="8">
        <v>112727</v>
      </c>
      <c r="D16" s="9" t="s">
        <v>51</v>
      </c>
      <c r="E16" s="176" t="s">
        <v>7</v>
      </c>
      <c r="F16" s="97" t="s">
        <v>7</v>
      </c>
      <c r="G16" s="97" t="s">
        <v>7</v>
      </c>
      <c r="H16" s="7" t="s">
        <v>5</v>
      </c>
      <c r="I16" s="7" t="s">
        <v>5</v>
      </c>
      <c r="J16" s="7" t="s">
        <v>5</v>
      </c>
      <c r="K16" s="176" t="s">
        <v>7</v>
      </c>
      <c r="L16" s="7" t="s">
        <v>5</v>
      </c>
      <c r="M16" s="97" t="s">
        <v>5</v>
      </c>
      <c r="N16" s="97" t="s">
        <v>7</v>
      </c>
      <c r="O16" s="7" t="s">
        <v>7</v>
      </c>
      <c r="P16" s="11" t="s">
        <v>5</v>
      </c>
      <c r="Q16" s="7" t="s">
        <v>5</v>
      </c>
      <c r="R16" s="7" t="s">
        <v>5</v>
      </c>
      <c r="S16" s="7" t="s">
        <v>5</v>
      </c>
      <c r="T16" s="97" t="s">
        <v>7</v>
      </c>
      <c r="U16" s="97" t="s">
        <v>7</v>
      </c>
      <c r="V16" s="11" t="s">
        <v>5</v>
      </c>
      <c r="W16" s="7" t="s">
        <v>5</v>
      </c>
      <c r="X16" s="7" t="s">
        <v>5</v>
      </c>
      <c r="Y16" s="176" t="s">
        <v>7</v>
      </c>
      <c r="Z16" s="176" t="s">
        <v>7</v>
      </c>
      <c r="AA16" s="97" t="s">
        <v>7</v>
      </c>
      <c r="AB16" s="112" t="s">
        <v>7</v>
      </c>
      <c r="AC16" s="112" t="s">
        <v>7</v>
      </c>
      <c r="AD16" s="7" t="s">
        <v>5</v>
      </c>
      <c r="AE16" s="7" t="s">
        <v>5</v>
      </c>
      <c r="AF16" s="7" t="s">
        <v>5</v>
      </c>
      <c r="AG16" s="7" t="s">
        <v>5</v>
      </c>
      <c r="AH16" s="97" t="s">
        <v>7</v>
      </c>
      <c r="AI16" s="97" t="s">
        <v>7</v>
      </c>
      <c r="AJ16" s="72" t="s">
        <v>104</v>
      </c>
      <c r="AK16" s="73">
        <f t="shared" si="0"/>
        <v>16</v>
      </c>
      <c r="AL16" s="74">
        <f t="shared" si="1"/>
        <v>0</v>
      </c>
      <c r="AM16" s="75">
        <f t="shared" si="2"/>
        <v>15</v>
      </c>
      <c r="AN16" s="76">
        <f t="shared" si="7"/>
        <v>16</v>
      </c>
      <c r="AO16" s="77">
        <f t="shared" si="3"/>
        <v>128</v>
      </c>
      <c r="AP16" s="78">
        <f t="shared" si="4"/>
        <v>0</v>
      </c>
      <c r="AQ16" s="94">
        <f t="shared" si="5"/>
        <v>0</v>
      </c>
      <c r="AR16" s="94">
        <f t="shared" si="8"/>
        <v>128</v>
      </c>
      <c r="AS16" s="94">
        <f t="shared" si="9"/>
        <v>4.2666666666666666</v>
      </c>
      <c r="AT16" s="94">
        <f t="shared" si="10"/>
        <v>4.129032258064516</v>
      </c>
      <c r="AU16" s="95"/>
    </row>
    <row r="17" spans="1:47" ht="20.25" customHeight="1" x14ac:dyDescent="0.25">
      <c r="A17" s="8">
        <v>14</v>
      </c>
      <c r="B17" s="8">
        <v>13</v>
      </c>
      <c r="C17" s="8">
        <v>112724</v>
      </c>
      <c r="D17" s="9" t="s">
        <v>78</v>
      </c>
      <c r="E17" s="176" t="s">
        <v>7</v>
      </c>
      <c r="F17" s="97" t="s">
        <v>7</v>
      </c>
      <c r="G17" s="97" t="s">
        <v>7</v>
      </c>
      <c r="H17" s="7" t="s">
        <v>5</v>
      </c>
      <c r="I17" s="7" t="s">
        <v>5</v>
      </c>
      <c r="J17" s="7" t="s">
        <v>5</v>
      </c>
      <c r="K17" s="176" t="s">
        <v>5</v>
      </c>
      <c r="L17" s="7" t="s">
        <v>7</v>
      </c>
      <c r="M17" s="97" t="s">
        <v>7</v>
      </c>
      <c r="N17" s="97" t="s">
        <v>7</v>
      </c>
      <c r="O17" s="11" t="s">
        <v>5</v>
      </c>
      <c r="P17" s="7" t="s">
        <v>5</v>
      </c>
      <c r="Q17" s="7" t="s">
        <v>5</v>
      </c>
      <c r="R17" s="7" t="s">
        <v>5</v>
      </c>
      <c r="S17" s="7" t="s">
        <v>5</v>
      </c>
      <c r="T17" s="97" t="s">
        <v>7</v>
      </c>
      <c r="U17" s="97" t="s">
        <v>7</v>
      </c>
      <c r="V17" s="7" t="s">
        <v>5</v>
      </c>
      <c r="W17" s="7" t="s">
        <v>5</v>
      </c>
      <c r="X17" s="7" t="s">
        <v>5</v>
      </c>
      <c r="Y17" s="176" t="s">
        <v>7</v>
      </c>
      <c r="Z17" s="176" t="s">
        <v>7</v>
      </c>
      <c r="AA17" s="97" t="s">
        <v>7</v>
      </c>
      <c r="AB17" s="112" t="s">
        <v>7</v>
      </c>
      <c r="AC17" s="112" t="s">
        <v>7</v>
      </c>
      <c r="AD17" s="7" t="s">
        <v>5</v>
      </c>
      <c r="AE17" s="7" t="s">
        <v>5</v>
      </c>
      <c r="AF17" s="7" t="s">
        <v>5</v>
      </c>
      <c r="AG17" s="7" t="s">
        <v>5</v>
      </c>
      <c r="AH17" s="97" t="s">
        <v>7</v>
      </c>
      <c r="AI17" s="97" t="s">
        <v>7</v>
      </c>
      <c r="AJ17" s="72" t="s">
        <v>104</v>
      </c>
      <c r="AK17" s="73">
        <f t="shared" si="0"/>
        <v>16</v>
      </c>
      <c r="AL17" s="74">
        <f t="shared" si="1"/>
        <v>0</v>
      </c>
      <c r="AM17" s="75">
        <f t="shared" si="2"/>
        <v>15</v>
      </c>
      <c r="AN17" s="76">
        <f t="shared" si="7"/>
        <v>16</v>
      </c>
      <c r="AO17" s="77">
        <f t="shared" si="3"/>
        <v>128</v>
      </c>
      <c r="AP17" s="78">
        <f t="shared" si="4"/>
        <v>0</v>
      </c>
      <c r="AQ17" s="94">
        <f t="shared" si="5"/>
        <v>0</v>
      </c>
      <c r="AR17" s="94">
        <f t="shared" si="8"/>
        <v>128</v>
      </c>
      <c r="AS17" s="94">
        <f t="shared" si="9"/>
        <v>4.2666666666666666</v>
      </c>
      <c r="AT17" s="94">
        <f t="shared" si="10"/>
        <v>4.129032258064516</v>
      </c>
      <c r="AU17" s="95"/>
    </row>
    <row r="18" spans="1:47" ht="20.25" customHeight="1" x14ac:dyDescent="0.25">
      <c r="A18" s="8">
        <v>15</v>
      </c>
      <c r="B18" s="8">
        <v>14</v>
      </c>
      <c r="C18" s="8">
        <v>112735</v>
      </c>
      <c r="D18" s="9" t="s">
        <v>79</v>
      </c>
      <c r="E18" s="176" t="s">
        <v>7</v>
      </c>
      <c r="F18" s="97" t="s">
        <v>7</v>
      </c>
      <c r="G18" s="97" t="s">
        <v>7</v>
      </c>
      <c r="H18" s="7" t="s">
        <v>5</v>
      </c>
      <c r="I18" s="7" t="s">
        <v>5</v>
      </c>
      <c r="J18" s="7" t="s">
        <v>5</v>
      </c>
      <c r="K18" s="176" t="s">
        <v>7</v>
      </c>
      <c r="L18" s="7" t="s">
        <v>5</v>
      </c>
      <c r="M18" s="97" t="s">
        <v>7</v>
      </c>
      <c r="N18" s="97" t="s">
        <v>7</v>
      </c>
      <c r="O18" s="7" t="s">
        <v>5</v>
      </c>
      <c r="P18" s="7" t="s">
        <v>5</v>
      </c>
      <c r="Q18" s="7" t="s">
        <v>5</v>
      </c>
      <c r="R18" s="7" t="s">
        <v>5</v>
      </c>
      <c r="S18" s="7" t="s">
        <v>5</v>
      </c>
      <c r="T18" s="97" t="s">
        <v>5</v>
      </c>
      <c r="U18" s="97" t="s">
        <v>7</v>
      </c>
      <c r="V18" s="7" t="s">
        <v>5</v>
      </c>
      <c r="W18" s="7" t="s">
        <v>5</v>
      </c>
      <c r="X18" s="7" t="s">
        <v>7</v>
      </c>
      <c r="Y18" s="176" t="s">
        <v>7</v>
      </c>
      <c r="Z18" s="176" t="s">
        <v>7</v>
      </c>
      <c r="AA18" s="97" t="s">
        <v>7</v>
      </c>
      <c r="AB18" s="112" t="s">
        <v>7</v>
      </c>
      <c r="AC18" s="112" t="s">
        <v>7</v>
      </c>
      <c r="AD18" s="7" t="s">
        <v>5</v>
      </c>
      <c r="AE18" s="7" t="s">
        <v>5</v>
      </c>
      <c r="AF18" s="7" t="s">
        <v>5</v>
      </c>
      <c r="AG18" s="7" t="s">
        <v>5</v>
      </c>
      <c r="AH18" s="97" t="s">
        <v>7</v>
      </c>
      <c r="AI18" s="97" t="s">
        <v>7</v>
      </c>
      <c r="AJ18" s="72" t="s">
        <v>104</v>
      </c>
      <c r="AK18" s="73">
        <f t="shared" si="0"/>
        <v>16</v>
      </c>
      <c r="AL18" s="74">
        <f t="shared" si="1"/>
        <v>0</v>
      </c>
      <c r="AM18" s="75">
        <f t="shared" si="2"/>
        <v>15</v>
      </c>
      <c r="AN18" s="76">
        <f t="shared" si="7"/>
        <v>16</v>
      </c>
      <c r="AO18" s="77">
        <f t="shared" si="3"/>
        <v>128</v>
      </c>
      <c r="AP18" s="78">
        <f t="shared" si="4"/>
        <v>0</v>
      </c>
      <c r="AQ18" s="94">
        <f t="shared" si="5"/>
        <v>0</v>
      </c>
      <c r="AR18" s="94">
        <f t="shared" si="8"/>
        <v>128</v>
      </c>
      <c r="AS18" s="94">
        <f t="shared" si="9"/>
        <v>4.2666666666666666</v>
      </c>
      <c r="AT18" s="94">
        <f t="shared" si="10"/>
        <v>4.129032258064516</v>
      </c>
      <c r="AU18" s="95"/>
    </row>
    <row r="19" spans="1:47" ht="20.25" customHeight="1" x14ac:dyDescent="0.25">
      <c r="A19" s="8">
        <v>16</v>
      </c>
      <c r="B19" s="8">
        <v>15</v>
      </c>
      <c r="C19" s="8">
        <v>112740</v>
      </c>
      <c r="D19" s="9" t="s">
        <v>80</v>
      </c>
      <c r="E19" s="176" t="s">
        <v>7</v>
      </c>
      <c r="F19" s="97" t="s">
        <v>7</v>
      </c>
      <c r="G19" s="97" t="s">
        <v>7</v>
      </c>
      <c r="H19" s="7" t="s">
        <v>5</v>
      </c>
      <c r="I19" s="7" t="s">
        <v>5</v>
      </c>
      <c r="J19" s="7" t="s">
        <v>5</v>
      </c>
      <c r="K19" s="176" t="s">
        <v>7</v>
      </c>
      <c r="L19" s="7" t="s">
        <v>5</v>
      </c>
      <c r="M19" s="97" t="s">
        <v>7</v>
      </c>
      <c r="N19" s="97" t="s">
        <v>7</v>
      </c>
      <c r="O19" s="7" t="s">
        <v>5</v>
      </c>
      <c r="P19" s="7" t="s">
        <v>5</v>
      </c>
      <c r="Q19" s="7" t="s">
        <v>5</v>
      </c>
      <c r="R19" s="7" t="s">
        <v>5</v>
      </c>
      <c r="S19" s="7" t="s">
        <v>5</v>
      </c>
      <c r="T19" s="97" t="s">
        <v>5</v>
      </c>
      <c r="U19" s="97" t="s">
        <v>7</v>
      </c>
      <c r="V19" s="7" t="s">
        <v>5</v>
      </c>
      <c r="W19" s="7" t="s">
        <v>5</v>
      </c>
      <c r="X19" s="7" t="s">
        <v>5</v>
      </c>
      <c r="Y19" s="176" t="s">
        <v>7</v>
      </c>
      <c r="Z19" s="176" t="s">
        <v>7</v>
      </c>
      <c r="AA19" s="97" t="s">
        <v>7</v>
      </c>
      <c r="AB19" s="112" t="s">
        <v>7</v>
      </c>
      <c r="AC19" s="112" t="s">
        <v>7</v>
      </c>
      <c r="AD19" s="7" t="s">
        <v>5</v>
      </c>
      <c r="AE19" s="7" t="s">
        <v>5</v>
      </c>
      <c r="AF19" s="7" t="s">
        <v>5</v>
      </c>
      <c r="AG19" s="7" t="s">
        <v>5</v>
      </c>
      <c r="AH19" s="97" t="s">
        <v>7</v>
      </c>
      <c r="AI19" s="97" t="s">
        <v>7</v>
      </c>
      <c r="AJ19" s="72" t="s">
        <v>104</v>
      </c>
      <c r="AK19" s="80">
        <f t="shared" si="0"/>
        <v>17</v>
      </c>
      <c r="AL19" s="81">
        <f t="shared" si="1"/>
        <v>0</v>
      </c>
      <c r="AM19" s="82">
        <f t="shared" si="2"/>
        <v>14</v>
      </c>
      <c r="AN19" s="83">
        <f t="shared" si="7"/>
        <v>17</v>
      </c>
      <c r="AO19" s="84">
        <f>AK19*8</f>
        <v>136</v>
      </c>
      <c r="AP19" s="85">
        <f t="shared" si="4"/>
        <v>0</v>
      </c>
      <c r="AQ19" s="94">
        <f t="shared" si="5"/>
        <v>0</v>
      </c>
      <c r="AR19" s="94">
        <f t="shared" si="8"/>
        <v>136</v>
      </c>
      <c r="AS19" s="94">
        <f t="shared" si="9"/>
        <v>4.5333333333333332</v>
      </c>
      <c r="AT19" s="94">
        <f t="shared" si="10"/>
        <v>4.387096774193548</v>
      </c>
      <c r="AU19" s="95"/>
    </row>
    <row r="20" spans="1:47" s="1" customFormat="1" ht="15" customHeight="1" x14ac:dyDescent="0.25">
      <c r="A20" s="12"/>
      <c r="B20" s="13"/>
      <c r="C20" s="319" t="s">
        <v>105</v>
      </c>
      <c r="D20" s="320"/>
      <c r="E20" s="321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22"/>
      <c r="AB20" s="322"/>
      <c r="AC20" s="322"/>
      <c r="AD20" s="322"/>
      <c r="AE20" s="322"/>
      <c r="AF20" s="322"/>
      <c r="AG20" s="322"/>
      <c r="AH20" s="322"/>
      <c r="AI20" s="322"/>
      <c r="AJ20" s="323"/>
      <c r="AK20" s="86">
        <f t="shared" si="0"/>
        <v>0</v>
      </c>
      <c r="AL20" s="86">
        <f t="shared" si="1"/>
        <v>0</v>
      </c>
      <c r="AM20" s="86">
        <f t="shared" si="2"/>
        <v>0</v>
      </c>
      <c r="AN20" s="86">
        <f t="shared" si="7"/>
        <v>0</v>
      </c>
      <c r="AO20" s="86">
        <f t="shared" si="3"/>
        <v>0</v>
      </c>
      <c r="AP20" s="86">
        <f t="shared" si="4"/>
        <v>0</v>
      </c>
      <c r="AQ20" s="86">
        <f t="shared" si="5"/>
        <v>0</v>
      </c>
      <c r="AR20" s="86">
        <f t="shared" si="8"/>
        <v>0</v>
      </c>
      <c r="AS20" s="86">
        <f t="shared" si="9"/>
        <v>0</v>
      </c>
      <c r="AT20" s="86">
        <f t="shared" si="10"/>
        <v>0</v>
      </c>
      <c r="AU20" s="86"/>
    </row>
    <row r="21" spans="1:47" ht="18" x14ac:dyDescent="0.25">
      <c r="A21" s="14"/>
      <c r="B21" s="14"/>
      <c r="C21" s="14"/>
      <c r="D21" s="14"/>
      <c r="E21" s="15">
        <f t="shared" ref="E21:AI21" si="11">COUNTIF(E$5:E$20,"P")</f>
        <v>3</v>
      </c>
      <c r="F21" s="15">
        <f t="shared" si="11"/>
        <v>3</v>
      </c>
      <c r="G21" s="15">
        <f t="shared" si="11"/>
        <v>3</v>
      </c>
      <c r="H21" s="15">
        <f t="shared" si="11"/>
        <v>11</v>
      </c>
      <c r="I21" s="39">
        <f t="shared" si="11"/>
        <v>11</v>
      </c>
      <c r="J21" s="39">
        <f t="shared" si="11"/>
        <v>11</v>
      </c>
      <c r="K21" s="39">
        <f t="shared" si="11"/>
        <v>4</v>
      </c>
      <c r="L21" s="39">
        <f t="shared" si="11"/>
        <v>8</v>
      </c>
      <c r="M21" s="39">
        <f t="shared" si="11"/>
        <v>4</v>
      </c>
      <c r="N21" s="39">
        <f t="shared" si="11"/>
        <v>3</v>
      </c>
      <c r="O21" s="39">
        <f t="shared" si="11"/>
        <v>9</v>
      </c>
      <c r="P21" s="39">
        <f t="shared" si="11"/>
        <v>10</v>
      </c>
      <c r="Q21" s="39">
        <f t="shared" si="11"/>
        <v>11</v>
      </c>
      <c r="R21" s="39">
        <f t="shared" si="11"/>
        <v>11</v>
      </c>
      <c r="S21" s="39">
        <f t="shared" si="11"/>
        <v>11</v>
      </c>
      <c r="T21" s="39">
        <f t="shared" si="11"/>
        <v>5</v>
      </c>
      <c r="U21" s="39">
        <f t="shared" si="11"/>
        <v>2</v>
      </c>
      <c r="V21" s="39">
        <f t="shared" si="11"/>
        <v>10</v>
      </c>
      <c r="W21" s="39">
        <f t="shared" si="11"/>
        <v>8</v>
      </c>
      <c r="X21" s="39">
        <f t="shared" si="11"/>
        <v>6</v>
      </c>
      <c r="Y21" s="39">
        <f t="shared" si="11"/>
        <v>0</v>
      </c>
      <c r="Z21" s="39">
        <f t="shared" si="11"/>
        <v>0</v>
      </c>
      <c r="AA21" s="39">
        <f t="shared" si="11"/>
        <v>0</v>
      </c>
      <c r="AB21" s="39">
        <f t="shared" si="11"/>
        <v>0</v>
      </c>
      <c r="AC21" s="39">
        <f t="shared" si="11"/>
        <v>0</v>
      </c>
      <c r="AD21" s="39">
        <f t="shared" si="11"/>
        <v>10</v>
      </c>
      <c r="AE21" s="39">
        <f t="shared" si="11"/>
        <v>10</v>
      </c>
      <c r="AF21" s="15">
        <f t="shared" si="11"/>
        <v>9</v>
      </c>
      <c r="AG21" s="15">
        <f t="shared" si="11"/>
        <v>9</v>
      </c>
      <c r="AH21" s="15">
        <f t="shared" si="11"/>
        <v>2</v>
      </c>
      <c r="AI21" s="15">
        <f t="shared" si="11"/>
        <v>2</v>
      </c>
      <c r="AJ21" s="87" t="s">
        <v>5</v>
      </c>
      <c r="AK21" s="61"/>
      <c r="AL21" s="61"/>
      <c r="AM21" s="61"/>
      <c r="AN21" s="61"/>
      <c r="AO21" s="61"/>
      <c r="AP21" s="62"/>
      <c r="AQ21" s="61"/>
      <c r="AR21" s="96"/>
      <c r="AS21" s="61"/>
      <c r="AT21" s="61"/>
      <c r="AU21" s="61"/>
    </row>
    <row r="22" spans="1:47" ht="18" x14ac:dyDescent="0.25">
      <c r="A22" s="14"/>
      <c r="B22" s="14"/>
      <c r="C22" s="14"/>
      <c r="D22" s="14"/>
      <c r="E22" s="16">
        <f t="shared" ref="E22:AI22" si="12">COUNTIF(E$5:E$20,"S")</f>
        <v>2</v>
      </c>
      <c r="F22" s="16">
        <f t="shared" si="12"/>
        <v>2</v>
      </c>
      <c r="G22" s="16">
        <f t="shared" si="12"/>
        <v>2</v>
      </c>
      <c r="H22" s="16">
        <f t="shared" si="12"/>
        <v>2</v>
      </c>
      <c r="I22" s="40">
        <f t="shared" si="12"/>
        <v>2</v>
      </c>
      <c r="J22" s="40">
        <f t="shared" si="12"/>
        <v>2</v>
      </c>
      <c r="K22" s="40">
        <f t="shared" si="12"/>
        <v>2</v>
      </c>
      <c r="L22" s="40">
        <f t="shared" si="12"/>
        <v>2</v>
      </c>
      <c r="M22" s="40">
        <f t="shared" si="12"/>
        <v>2</v>
      </c>
      <c r="N22" s="40">
        <f t="shared" si="12"/>
        <v>2</v>
      </c>
      <c r="O22" s="40">
        <f t="shared" si="12"/>
        <v>2</v>
      </c>
      <c r="P22" s="40">
        <f t="shared" si="12"/>
        <v>2</v>
      </c>
      <c r="Q22" s="40">
        <f t="shared" si="12"/>
        <v>2</v>
      </c>
      <c r="R22" s="40">
        <f t="shared" si="12"/>
        <v>2</v>
      </c>
      <c r="S22" s="40">
        <f t="shared" si="12"/>
        <v>2</v>
      </c>
      <c r="T22" s="40">
        <f t="shared" si="12"/>
        <v>2</v>
      </c>
      <c r="U22" s="40">
        <f t="shared" si="12"/>
        <v>2</v>
      </c>
      <c r="V22" s="40">
        <f t="shared" si="12"/>
        <v>2</v>
      </c>
      <c r="W22" s="40">
        <f t="shared" si="12"/>
        <v>2</v>
      </c>
      <c r="X22" s="40">
        <f t="shared" si="12"/>
        <v>2</v>
      </c>
      <c r="Y22" s="40">
        <f t="shared" si="12"/>
        <v>0</v>
      </c>
      <c r="Z22" s="40">
        <f t="shared" si="12"/>
        <v>0</v>
      </c>
      <c r="AA22" s="40">
        <f t="shared" si="12"/>
        <v>0</v>
      </c>
      <c r="AB22" s="40">
        <f t="shared" si="12"/>
        <v>0</v>
      </c>
      <c r="AC22" s="40">
        <f t="shared" si="12"/>
        <v>0</v>
      </c>
      <c r="AD22" s="40">
        <f t="shared" si="12"/>
        <v>2</v>
      </c>
      <c r="AE22" s="40">
        <f t="shared" si="12"/>
        <v>2</v>
      </c>
      <c r="AF22" s="16">
        <f t="shared" si="12"/>
        <v>2</v>
      </c>
      <c r="AG22" s="16">
        <f t="shared" si="12"/>
        <v>2</v>
      </c>
      <c r="AH22" s="16">
        <f t="shared" si="12"/>
        <v>2</v>
      </c>
      <c r="AI22" s="16">
        <f t="shared" si="12"/>
        <v>2</v>
      </c>
      <c r="AJ22" s="88" t="s">
        <v>6</v>
      </c>
      <c r="AK22" s="61"/>
      <c r="AL22" s="61"/>
      <c r="AM22" s="61"/>
      <c r="AN22" s="61"/>
      <c r="AO22" s="61"/>
      <c r="AP22" s="62"/>
      <c r="AQ22" s="61"/>
      <c r="AR22" s="61"/>
      <c r="AS22" s="61"/>
      <c r="AT22" s="61"/>
      <c r="AU22" s="61"/>
    </row>
    <row r="23" spans="1:47" ht="18" x14ac:dyDescent="0.25">
      <c r="A23" s="14"/>
      <c r="B23" s="14"/>
      <c r="C23" s="14"/>
      <c r="D23" s="14"/>
      <c r="E23" s="15">
        <f t="shared" ref="E23:AI23" si="13">COUNTIF(E$5:E$20,"L")</f>
        <v>10</v>
      </c>
      <c r="F23" s="15">
        <f t="shared" si="13"/>
        <v>10</v>
      </c>
      <c r="G23" s="15">
        <f t="shared" si="13"/>
        <v>10</v>
      </c>
      <c r="H23" s="15">
        <f t="shared" si="13"/>
        <v>2</v>
      </c>
      <c r="I23" s="39">
        <f t="shared" si="13"/>
        <v>2</v>
      </c>
      <c r="J23" s="39">
        <f t="shared" si="13"/>
        <v>2</v>
      </c>
      <c r="K23" s="39">
        <f t="shared" si="13"/>
        <v>9</v>
      </c>
      <c r="L23" s="39">
        <f t="shared" si="13"/>
        <v>5</v>
      </c>
      <c r="M23" s="39">
        <f t="shared" si="13"/>
        <v>9</v>
      </c>
      <c r="N23" s="39">
        <f t="shared" si="13"/>
        <v>10</v>
      </c>
      <c r="O23" s="39">
        <f t="shared" si="13"/>
        <v>4</v>
      </c>
      <c r="P23" s="39">
        <f t="shared" si="13"/>
        <v>3</v>
      </c>
      <c r="Q23" s="39">
        <f t="shared" si="13"/>
        <v>2</v>
      </c>
      <c r="R23" s="39">
        <f t="shared" si="13"/>
        <v>2</v>
      </c>
      <c r="S23" s="39">
        <f t="shared" si="13"/>
        <v>2</v>
      </c>
      <c r="T23" s="39">
        <f t="shared" si="13"/>
        <v>8</v>
      </c>
      <c r="U23" s="39">
        <f t="shared" si="13"/>
        <v>11</v>
      </c>
      <c r="V23" s="39">
        <f t="shared" si="13"/>
        <v>3</v>
      </c>
      <c r="W23" s="39">
        <f t="shared" si="13"/>
        <v>5</v>
      </c>
      <c r="X23" s="39">
        <f t="shared" si="13"/>
        <v>7</v>
      </c>
      <c r="Y23" s="39">
        <f t="shared" si="13"/>
        <v>15</v>
      </c>
      <c r="Z23" s="39">
        <f t="shared" si="13"/>
        <v>15</v>
      </c>
      <c r="AA23" s="39">
        <f t="shared" si="13"/>
        <v>15</v>
      </c>
      <c r="AB23" s="39">
        <f t="shared" si="13"/>
        <v>15</v>
      </c>
      <c r="AC23" s="39">
        <f t="shared" si="13"/>
        <v>15</v>
      </c>
      <c r="AD23" s="39">
        <f t="shared" si="13"/>
        <v>3</v>
      </c>
      <c r="AE23" s="39">
        <f t="shared" si="13"/>
        <v>3</v>
      </c>
      <c r="AF23" s="15">
        <f t="shared" si="13"/>
        <v>4</v>
      </c>
      <c r="AG23" s="15">
        <f t="shared" si="13"/>
        <v>4</v>
      </c>
      <c r="AH23" s="15">
        <f t="shared" si="13"/>
        <v>11</v>
      </c>
      <c r="AI23" s="15">
        <f t="shared" si="13"/>
        <v>11</v>
      </c>
      <c r="AJ23" s="89" t="s">
        <v>7</v>
      </c>
      <c r="AK23" s="61"/>
      <c r="AL23" s="61"/>
      <c r="AM23" s="61"/>
      <c r="AN23" s="61"/>
      <c r="AO23" s="61"/>
      <c r="AP23" s="62"/>
      <c r="AQ23" s="61"/>
      <c r="AR23" s="61"/>
      <c r="AS23" s="61"/>
      <c r="AT23" s="61"/>
      <c r="AU23" s="61"/>
    </row>
    <row r="24" spans="1:47" ht="15.75" x14ac:dyDescent="0.2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54"/>
      <c r="AB24" s="55"/>
      <c r="AC24" s="49"/>
      <c r="AD24" s="49"/>
      <c r="AE24" s="49"/>
      <c r="AF24" s="49"/>
      <c r="AG24" s="49"/>
      <c r="AH24" s="49"/>
      <c r="AI24" s="49"/>
      <c r="AJ24" s="4"/>
      <c r="AK24" s="61"/>
      <c r="AL24" s="61"/>
      <c r="AM24" s="61"/>
      <c r="AN24" s="61"/>
      <c r="AO24" s="61"/>
      <c r="AP24" s="62"/>
      <c r="AQ24" s="61"/>
      <c r="AR24" s="61"/>
      <c r="AS24" s="61"/>
      <c r="AT24" s="61"/>
      <c r="AU24" s="61"/>
    </row>
    <row r="25" spans="1:47" ht="18.75" x14ac:dyDescent="0.25">
      <c r="A25" s="18"/>
      <c r="B25" s="18"/>
      <c r="C25" s="18"/>
      <c r="D25" s="19" t="s">
        <v>24</v>
      </c>
      <c r="E25" s="20"/>
      <c r="F25" s="20"/>
      <c r="G25" s="18"/>
      <c r="H25" s="18"/>
      <c r="I25" s="18"/>
      <c r="J25" s="18"/>
      <c r="K25" s="41"/>
      <c r="L25" s="18"/>
      <c r="M25" s="18"/>
      <c r="N25" s="18"/>
      <c r="O25" s="18"/>
      <c r="P25" s="18"/>
      <c r="Q25" s="18"/>
      <c r="R25" s="49"/>
      <c r="S25" s="49"/>
      <c r="T25" s="49"/>
      <c r="U25" s="22"/>
      <c r="V25" s="18"/>
      <c r="W25" s="49"/>
      <c r="X25" s="49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4"/>
      <c r="AK25" s="61"/>
      <c r="AL25" s="61"/>
      <c r="AM25" s="61"/>
      <c r="AN25" s="61"/>
      <c r="AO25" s="61"/>
      <c r="AP25" s="62"/>
      <c r="AQ25" s="61"/>
      <c r="AR25" s="61"/>
      <c r="AS25" s="61"/>
      <c r="AT25" s="61"/>
      <c r="AU25" s="61"/>
    </row>
    <row r="26" spans="1:47" ht="18.75" x14ac:dyDescent="0.25">
      <c r="A26" s="18"/>
      <c r="B26" s="18"/>
      <c r="C26" s="18"/>
      <c r="D26" s="21" t="s">
        <v>25</v>
      </c>
      <c r="E26" s="22"/>
      <c r="F26" s="22"/>
      <c r="G26" s="22"/>
      <c r="H26" s="22"/>
      <c r="I26" s="22"/>
      <c r="J26" s="22"/>
      <c r="K26" s="42"/>
      <c r="L26" s="22"/>
      <c r="M26" s="22"/>
      <c r="N26" s="22"/>
      <c r="O26" s="22"/>
      <c r="P26" s="22"/>
      <c r="Q26" s="22"/>
      <c r="R26" s="49"/>
      <c r="S26" s="49"/>
      <c r="T26" s="49"/>
      <c r="U26" s="22"/>
      <c r="V26" s="22"/>
      <c r="W26" s="49"/>
      <c r="X26" s="49"/>
      <c r="Y26" s="22"/>
      <c r="Z26" s="56"/>
      <c r="AA26" s="22"/>
      <c r="AB26" s="22"/>
      <c r="AC26" s="22"/>
      <c r="AD26" s="22"/>
      <c r="AE26" s="22"/>
      <c r="AF26" s="49"/>
      <c r="AG26" s="49"/>
      <c r="AH26" s="49"/>
      <c r="AI26" s="49"/>
      <c r="AJ26" s="4"/>
      <c r="AK26" s="61"/>
      <c r="AL26" s="61"/>
      <c r="AM26" s="61"/>
      <c r="AN26" s="61"/>
      <c r="AO26" s="61"/>
      <c r="AP26" s="62"/>
      <c r="AQ26" s="61"/>
      <c r="AR26" s="61"/>
      <c r="AS26" s="61"/>
      <c r="AT26" s="61"/>
      <c r="AU26" s="61"/>
    </row>
    <row r="27" spans="1:47" ht="15.75" x14ac:dyDescent="0.25">
      <c r="A27" s="18"/>
      <c r="B27" s="18"/>
      <c r="C27" s="18"/>
      <c r="D27" s="23" t="s">
        <v>26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4"/>
      <c r="S27" s="4"/>
      <c r="T27" s="4"/>
      <c r="U27" s="22"/>
      <c r="V27" s="22"/>
      <c r="W27" s="4"/>
      <c r="X27" s="4"/>
      <c r="Y27" s="57"/>
      <c r="Z27" s="58"/>
      <c r="AA27" s="57"/>
      <c r="AB27" s="57"/>
      <c r="AC27" s="57"/>
      <c r="AD27" s="57"/>
      <c r="AE27" s="4"/>
      <c r="AF27" s="4"/>
      <c r="AG27" s="4"/>
      <c r="AH27" s="4"/>
      <c r="AI27" s="4"/>
      <c r="AJ27" s="4"/>
      <c r="AK27" s="61"/>
      <c r="AL27" s="61"/>
      <c r="AM27" s="61"/>
      <c r="AN27" s="61"/>
      <c r="AO27" s="61"/>
      <c r="AP27" s="62"/>
      <c r="AQ27" s="61"/>
      <c r="AR27" s="61"/>
      <c r="AS27" s="61"/>
      <c r="AT27" s="61"/>
      <c r="AU27" s="61"/>
    </row>
    <row r="28" spans="1:47" ht="15.75" x14ac:dyDescent="0.25">
      <c r="A28" s="18"/>
      <c r="B28" s="18"/>
      <c r="C28" s="18"/>
      <c r="D28" s="24" t="s">
        <v>27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4"/>
      <c r="S28" s="4"/>
      <c r="T28" s="4"/>
      <c r="U28" s="22"/>
      <c r="V28" s="22"/>
      <c r="W28" s="4"/>
      <c r="X28" s="4"/>
      <c r="Y28" s="59"/>
      <c r="Z28" s="59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61"/>
      <c r="AL28" s="61"/>
      <c r="AM28" s="61"/>
      <c r="AN28" s="61"/>
      <c r="AO28" s="61"/>
      <c r="AP28" s="62"/>
      <c r="AQ28" s="61"/>
      <c r="AR28" s="61"/>
      <c r="AS28" s="61"/>
      <c r="AT28" s="61"/>
      <c r="AU28" s="61"/>
    </row>
    <row r="29" spans="1:47" ht="15.75" x14ac:dyDescent="0.25">
      <c r="A29" s="18"/>
      <c r="B29" s="18"/>
      <c r="C29" s="18"/>
      <c r="D29" s="24" t="s">
        <v>28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4"/>
      <c r="S29" s="4"/>
      <c r="T29" s="4"/>
      <c r="U29" s="22"/>
      <c r="V29" s="22"/>
      <c r="W29" s="4"/>
      <c r="X29" s="4"/>
      <c r="Y29" s="59"/>
      <c r="Z29" s="59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61"/>
      <c r="AL29" s="61"/>
      <c r="AM29" s="61"/>
      <c r="AN29" s="61"/>
      <c r="AO29" s="61"/>
      <c r="AP29" s="62"/>
      <c r="AQ29" s="61"/>
      <c r="AR29" s="61"/>
      <c r="AS29" s="61"/>
      <c r="AT29" s="61"/>
      <c r="AU29" s="61"/>
    </row>
    <row r="30" spans="1:47" ht="15.75" x14ac:dyDescent="0.25">
      <c r="A30" s="18"/>
      <c r="B30" s="18"/>
      <c r="C30" s="18"/>
      <c r="D30" s="25" t="s">
        <v>29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4"/>
      <c r="S30" s="4"/>
      <c r="T30" s="4"/>
      <c r="U30" s="22"/>
      <c r="V30" s="22"/>
      <c r="W30" s="4"/>
      <c r="X30" s="4"/>
      <c r="Y30" s="59"/>
      <c r="Z30" s="59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61"/>
      <c r="AL30" s="61"/>
      <c r="AM30" s="61"/>
      <c r="AN30" s="61"/>
      <c r="AO30" s="61"/>
      <c r="AP30" s="62"/>
      <c r="AQ30" s="61"/>
      <c r="AR30" s="61"/>
      <c r="AS30" s="61"/>
      <c r="AT30" s="61"/>
      <c r="AU30" s="61"/>
    </row>
    <row r="31" spans="1:47" ht="15.75" x14ac:dyDescent="0.25">
      <c r="A31" s="18"/>
      <c r="B31" s="18"/>
      <c r="C31" s="18"/>
      <c r="D31" s="25" t="s">
        <v>30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4"/>
      <c r="S31" s="4"/>
      <c r="T31" s="4"/>
      <c r="U31" s="22"/>
      <c r="V31" s="22"/>
      <c r="W31" s="4"/>
      <c r="X31" s="4"/>
      <c r="Y31" s="59"/>
      <c r="Z31" s="59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61"/>
      <c r="AL31" s="61"/>
      <c r="AM31" s="61"/>
      <c r="AN31" s="61"/>
      <c r="AO31" s="61"/>
      <c r="AP31" s="62"/>
      <c r="AQ31" s="61"/>
      <c r="AR31" s="61"/>
      <c r="AS31" s="61"/>
      <c r="AT31" s="61"/>
      <c r="AU31" s="61"/>
    </row>
    <row r="32" spans="1:47" ht="15.75" x14ac:dyDescent="0.25">
      <c r="A32" s="18"/>
      <c r="B32" s="18"/>
      <c r="C32" s="18"/>
      <c r="D32" s="25" t="s">
        <v>31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4"/>
      <c r="S32" s="4"/>
      <c r="T32" s="4"/>
      <c r="U32" s="22"/>
      <c r="V32" s="22"/>
      <c r="W32" s="4"/>
      <c r="X32" s="4"/>
      <c r="Y32" s="59"/>
      <c r="Z32" s="59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61"/>
      <c r="AL32" s="61"/>
      <c r="AM32" s="61"/>
      <c r="AN32" s="61"/>
      <c r="AO32" s="61"/>
      <c r="AP32" s="62"/>
      <c r="AQ32" s="61"/>
      <c r="AR32" s="61"/>
      <c r="AS32" s="61"/>
      <c r="AT32" s="61"/>
      <c r="AU32" s="61"/>
    </row>
    <row r="33" spans="1:47" ht="15.75" x14ac:dyDescent="0.25">
      <c r="A33" s="18"/>
      <c r="B33" s="18"/>
      <c r="C33" s="18"/>
      <c r="D33" s="25" t="s">
        <v>32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4"/>
      <c r="S33" s="4"/>
      <c r="T33" s="4"/>
      <c r="U33" s="22"/>
      <c r="V33" s="22"/>
      <c r="W33" s="4"/>
      <c r="X33" s="4"/>
      <c r="Y33" s="59"/>
      <c r="Z33" s="59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61"/>
      <c r="AL33" s="61"/>
      <c r="AM33" s="61"/>
      <c r="AN33" s="61"/>
      <c r="AO33" s="61"/>
      <c r="AP33" s="62"/>
      <c r="AQ33" s="61"/>
      <c r="AR33" s="61"/>
      <c r="AS33" s="61"/>
      <c r="AT33" s="61"/>
      <c r="AU33" s="61"/>
    </row>
    <row r="34" spans="1:47" ht="15.75" x14ac:dyDescent="0.25">
      <c r="A34" s="18"/>
      <c r="B34" s="18"/>
      <c r="C34" s="18"/>
      <c r="D34" s="25" t="s">
        <v>33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4"/>
      <c r="S34" s="4"/>
      <c r="T34" s="4"/>
      <c r="U34" s="22"/>
      <c r="V34" s="22"/>
      <c r="W34" s="4"/>
      <c r="X34" s="4"/>
      <c r="Y34" s="59"/>
      <c r="Z34" s="59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61"/>
      <c r="AL34" s="61"/>
      <c r="AM34" s="61"/>
      <c r="AN34" s="61"/>
      <c r="AO34" s="61"/>
      <c r="AP34" s="62"/>
      <c r="AQ34" s="61"/>
      <c r="AR34" s="61"/>
      <c r="AS34" s="61"/>
      <c r="AT34" s="61"/>
      <c r="AU34" s="61"/>
    </row>
    <row r="35" spans="1:47" ht="19.5" x14ac:dyDescent="0.25">
      <c r="A35" s="18"/>
      <c r="B35" s="18"/>
      <c r="C35" s="18"/>
      <c r="D35" s="26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4"/>
      <c r="S35" s="4"/>
      <c r="T35" s="4"/>
      <c r="U35" s="22"/>
      <c r="V35" s="18"/>
      <c r="W35" s="4"/>
      <c r="X35" s="4"/>
      <c r="Y35" s="59"/>
      <c r="Z35" s="59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1"/>
      <c r="AL35" s="61"/>
      <c r="AM35" s="61"/>
      <c r="AN35" s="61"/>
      <c r="AO35" s="61"/>
      <c r="AP35" s="62"/>
      <c r="AQ35" s="61"/>
      <c r="AR35" s="61"/>
      <c r="AS35" s="61"/>
      <c r="AT35" s="61"/>
      <c r="AU35" s="61"/>
    </row>
    <row r="36" spans="1:47" ht="15.75" x14ac:dyDescent="0.25">
      <c r="A36" s="27"/>
      <c r="B36" s="27"/>
      <c r="C36" s="27"/>
      <c r="D36" s="28" t="s">
        <v>34</v>
      </c>
      <c r="E36" s="27"/>
      <c r="F36" s="27"/>
      <c r="G36" s="27"/>
      <c r="H36" s="27"/>
      <c r="I36" s="27"/>
      <c r="J36" s="27"/>
      <c r="K36" s="27"/>
      <c r="L36" s="27"/>
      <c r="M36" s="27"/>
      <c r="N36" s="43"/>
      <c r="O36" s="44"/>
      <c r="P36" s="45"/>
      <c r="Q36" s="50"/>
      <c r="R36" s="50"/>
      <c r="S36" s="50"/>
      <c r="T36" s="50"/>
      <c r="U36" s="50"/>
      <c r="V36" s="46"/>
      <c r="W36" s="29"/>
      <c r="X36" s="29" t="s">
        <v>97</v>
      </c>
      <c r="Y36" s="32"/>
      <c r="Z36" s="32"/>
      <c r="AA36" s="32"/>
      <c r="AB36" s="46"/>
      <c r="AC36" s="46"/>
      <c r="AD36" s="46"/>
      <c r="AE36" s="46"/>
      <c r="AF36" s="46"/>
      <c r="AG36" s="46"/>
      <c r="AH36" s="46"/>
      <c r="AI36" s="46"/>
      <c r="AJ36" s="46"/>
      <c r="AK36" s="61"/>
      <c r="AL36" s="61"/>
      <c r="AM36" s="61"/>
      <c r="AN36" s="61"/>
      <c r="AO36" s="61"/>
      <c r="AP36" s="62"/>
      <c r="AQ36" s="61"/>
      <c r="AR36" s="61"/>
      <c r="AS36" s="61"/>
      <c r="AT36" s="61"/>
      <c r="AU36" s="61"/>
    </row>
    <row r="37" spans="1:47" ht="18.75" x14ac:dyDescent="0.25">
      <c r="A37" s="29"/>
      <c r="B37" s="29"/>
      <c r="C37" s="29"/>
      <c r="D37" s="30" t="s">
        <v>36</v>
      </c>
      <c r="E37" s="31"/>
      <c r="F37" s="31"/>
      <c r="G37" s="32"/>
      <c r="H37" s="29"/>
      <c r="I37" s="46"/>
      <c r="J37" s="29"/>
      <c r="K37" s="32"/>
      <c r="L37" s="32"/>
      <c r="M37" s="31"/>
      <c r="N37" s="43"/>
      <c r="O37" s="44"/>
      <c r="P37" s="47"/>
      <c r="Q37" s="32"/>
      <c r="R37" s="46"/>
      <c r="S37" s="46"/>
      <c r="T37" s="46"/>
      <c r="U37" s="46"/>
      <c r="V37" s="46"/>
      <c r="W37" s="46"/>
      <c r="X37" s="31" t="s">
        <v>37</v>
      </c>
      <c r="Y37" s="32"/>
      <c r="Z37" s="32"/>
      <c r="AA37" s="32"/>
      <c r="AB37" s="46"/>
      <c r="AC37" s="46"/>
      <c r="AD37" s="46"/>
      <c r="AE37" s="46"/>
      <c r="AF37" s="46"/>
      <c r="AG37" s="46"/>
      <c r="AH37" s="46"/>
      <c r="AI37" s="46"/>
      <c r="AJ37" s="46"/>
      <c r="AK37" s="61"/>
      <c r="AL37" s="61"/>
      <c r="AM37" s="61"/>
      <c r="AN37" s="61"/>
      <c r="AO37" s="61"/>
      <c r="AP37" s="62"/>
      <c r="AQ37" s="61"/>
      <c r="AR37" s="61"/>
      <c r="AS37" s="61"/>
      <c r="AT37" s="61"/>
      <c r="AU37" s="61"/>
    </row>
    <row r="38" spans="1:47" ht="15.75" x14ac:dyDescent="0.25">
      <c r="A38" s="27"/>
      <c r="B38" s="27"/>
      <c r="C38" s="27"/>
      <c r="D38" s="27"/>
      <c r="E38" s="31"/>
      <c r="F38" s="31"/>
      <c r="G38" s="29"/>
      <c r="H38" s="29"/>
      <c r="I38" s="46"/>
      <c r="J38" s="29"/>
      <c r="K38" s="32"/>
      <c r="L38" s="32"/>
      <c r="M38" s="31"/>
      <c r="N38" s="43"/>
      <c r="O38" s="44"/>
      <c r="P38" s="47"/>
      <c r="Q38" s="31"/>
      <c r="R38" s="51"/>
      <c r="S38" s="51"/>
      <c r="T38" s="51"/>
      <c r="U38" s="46"/>
      <c r="V38" s="46"/>
      <c r="W38" s="46"/>
      <c r="X38" s="31"/>
      <c r="Y38" s="32"/>
      <c r="Z38" s="32"/>
      <c r="AA38" s="32"/>
      <c r="AB38" s="46"/>
      <c r="AC38" s="46"/>
      <c r="AD38" s="46"/>
      <c r="AE38" s="46"/>
      <c r="AF38" s="46"/>
      <c r="AG38" s="46"/>
      <c r="AH38" s="46"/>
      <c r="AI38" s="46"/>
      <c r="AJ38" s="46"/>
      <c r="AK38" s="61"/>
      <c r="AL38" s="61"/>
      <c r="AM38" s="61"/>
      <c r="AN38" s="61"/>
      <c r="AO38" s="61"/>
      <c r="AP38" s="62"/>
      <c r="AQ38" s="61"/>
      <c r="AR38" s="61"/>
      <c r="AS38" s="61"/>
      <c r="AT38" s="61"/>
      <c r="AU38" s="61"/>
    </row>
    <row r="39" spans="1:47" ht="15.75" x14ac:dyDescent="0.25">
      <c r="A39" s="33"/>
      <c r="B39" s="33"/>
      <c r="C39" s="33"/>
      <c r="D39" s="33"/>
      <c r="E39" s="31"/>
      <c r="F39" s="31"/>
      <c r="G39" s="29"/>
      <c r="H39" s="29"/>
      <c r="I39" s="46"/>
      <c r="J39" s="29"/>
      <c r="K39" s="32"/>
      <c r="L39" s="32"/>
      <c r="M39" s="31"/>
      <c r="N39" s="43"/>
      <c r="O39" s="44"/>
      <c r="P39" s="47"/>
      <c r="Q39" s="31"/>
      <c r="R39" s="51"/>
      <c r="S39" s="51"/>
      <c r="T39" s="51"/>
      <c r="U39" s="46"/>
      <c r="V39" s="46"/>
      <c r="W39" s="46"/>
      <c r="X39" s="29"/>
      <c r="Y39" s="32"/>
      <c r="Z39" s="32"/>
      <c r="AA39" s="32"/>
      <c r="AB39" s="46"/>
      <c r="AC39" s="46"/>
      <c r="AD39" s="46"/>
      <c r="AE39" s="46"/>
      <c r="AF39" s="46"/>
      <c r="AG39" s="46"/>
      <c r="AH39" s="46"/>
      <c r="AI39" s="46"/>
      <c r="AJ39" s="46"/>
      <c r="AK39" s="61"/>
      <c r="AL39" s="61"/>
      <c r="AM39" s="61"/>
      <c r="AN39" s="61"/>
      <c r="AO39" s="61"/>
      <c r="AP39" s="62"/>
      <c r="AQ39" s="61"/>
      <c r="AR39" s="61"/>
      <c r="AS39" s="61"/>
      <c r="AT39" s="61"/>
      <c r="AU39" s="61"/>
    </row>
    <row r="40" spans="1:47" ht="15.75" x14ac:dyDescent="0.25">
      <c r="A40" s="34"/>
      <c r="B40" s="34"/>
      <c r="C40" s="34"/>
      <c r="D40" s="34"/>
      <c r="E40" s="31"/>
      <c r="F40" s="31"/>
      <c r="G40" s="31"/>
      <c r="H40" s="29"/>
      <c r="I40" s="46"/>
      <c r="J40" s="29"/>
      <c r="K40" s="32"/>
      <c r="L40" s="32"/>
      <c r="M40" s="32"/>
      <c r="N40" s="29"/>
      <c r="O40" s="46"/>
      <c r="P40" s="46"/>
      <c r="Q40" s="31"/>
      <c r="R40" s="51"/>
      <c r="S40" s="51"/>
      <c r="T40" s="51"/>
      <c r="U40" s="46"/>
      <c r="V40" s="46"/>
      <c r="W40" s="46"/>
      <c r="X40" s="52"/>
      <c r="Y40" s="32"/>
      <c r="Z40" s="32"/>
      <c r="AA40" s="32"/>
      <c r="AB40" s="46"/>
      <c r="AC40" s="46"/>
      <c r="AD40" s="46"/>
      <c r="AE40" s="46"/>
      <c r="AF40" s="46"/>
      <c r="AG40" s="46"/>
      <c r="AH40" s="46"/>
      <c r="AI40" s="46"/>
      <c r="AJ40" s="46"/>
      <c r="AK40" s="61"/>
      <c r="AL40" s="61"/>
      <c r="AM40" s="61"/>
      <c r="AN40" s="61"/>
      <c r="AO40" s="61"/>
      <c r="AP40" s="62"/>
      <c r="AQ40" s="61"/>
      <c r="AR40" s="61"/>
      <c r="AS40" s="61"/>
      <c r="AT40" s="61"/>
      <c r="AU40" s="61"/>
    </row>
    <row r="41" spans="1:47" ht="15.75" x14ac:dyDescent="0.25">
      <c r="A41" s="34"/>
      <c r="B41" s="34"/>
      <c r="C41" s="34"/>
      <c r="D41" s="35" t="s">
        <v>62</v>
      </c>
      <c r="E41" s="32"/>
      <c r="F41" s="32"/>
      <c r="G41" s="29"/>
      <c r="H41" s="34"/>
      <c r="I41" s="46"/>
      <c r="J41" s="34"/>
      <c r="K41" s="32"/>
      <c r="L41" s="32"/>
      <c r="M41" s="32"/>
      <c r="N41" s="29"/>
      <c r="O41" s="46"/>
      <c r="P41" s="46"/>
      <c r="Q41" s="32"/>
      <c r="R41" s="46"/>
      <c r="S41" s="46"/>
      <c r="T41" s="51"/>
      <c r="U41" s="46"/>
      <c r="V41" s="46"/>
      <c r="W41" s="46"/>
      <c r="X41" s="52" t="s">
        <v>47</v>
      </c>
      <c r="Y41" s="32"/>
      <c r="Z41" s="32"/>
      <c r="AA41" s="60"/>
      <c r="AB41" s="46"/>
      <c r="AC41" s="46"/>
      <c r="AD41" s="46"/>
      <c r="AE41" s="46"/>
      <c r="AF41" s="46"/>
      <c r="AG41" s="46"/>
      <c r="AH41" s="46"/>
      <c r="AI41" s="46"/>
      <c r="AJ41" s="46"/>
      <c r="AK41" s="61"/>
      <c r="AL41" s="61"/>
      <c r="AM41" s="61"/>
      <c r="AN41" s="61"/>
      <c r="AO41" s="61"/>
      <c r="AP41" s="62"/>
      <c r="AQ41" s="61"/>
      <c r="AR41" s="61"/>
      <c r="AS41" s="61"/>
      <c r="AT41" s="61"/>
      <c r="AU41" s="61"/>
    </row>
    <row r="42" spans="1:47" ht="15.75" x14ac:dyDescent="0.25">
      <c r="A42" s="31"/>
      <c r="B42" s="31"/>
      <c r="C42" s="31"/>
      <c r="D42" s="36" t="s">
        <v>63</v>
      </c>
      <c r="E42" s="32"/>
      <c r="F42" s="32"/>
      <c r="G42" s="32"/>
      <c r="H42" s="31"/>
      <c r="I42" s="32"/>
      <c r="J42" s="31"/>
      <c r="K42" s="32"/>
      <c r="L42" s="32"/>
      <c r="M42" s="32"/>
      <c r="N42" s="32"/>
      <c r="O42" s="31"/>
      <c r="P42" s="33"/>
      <c r="Q42" s="32"/>
      <c r="R42" s="32"/>
      <c r="S42" s="32"/>
      <c r="T42" s="46"/>
      <c r="U42" s="46"/>
      <c r="V42" s="46"/>
      <c r="W42" s="46"/>
      <c r="X42" s="31" t="s">
        <v>48</v>
      </c>
      <c r="Y42" s="32"/>
      <c r="Z42" s="32"/>
      <c r="AA42" s="32"/>
      <c r="AB42" s="46"/>
      <c r="AC42" s="46"/>
      <c r="AD42" s="46"/>
      <c r="AE42" s="46"/>
      <c r="AF42" s="46"/>
      <c r="AG42" s="46"/>
      <c r="AH42" s="46"/>
      <c r="AI42" s="46"/>
      <c r="AJ42" s="46"/>
      <c r="AK42" s="61"/>
      <c r="AL42" s="61"/>
      <c r="AM42" s="61"/>
      <c r="AN42" s="61"/>
      <c r="AO42" s="61"/>
      <c r="AP42" s="62"/>
      <c r="AQ42" s="61"/>
      <c r="AR42" s="61"/>
      <c r="AS42" s="61"/>
      <c r="AT42" s="61"/>
      <c r="AU42" s="61"/>
    </row>
    <row r="43" spans="1:47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90"/>
      <c r="AK43" s="61"/>
      <c r="AL43" s="61"/>
      <c r="AM43" s="61"/>
      <c r="AN43" s="61"/>
      <c r="AO43" s="61"/>
      <c r="AP43" s="62"/>
      <c r="AQ43" s="61"/>
      <c r="AR43" s="61"/>
      <c r="AS43" s="61"/>
      <c r="AT43" s="61"/>
      <c r="AU43" s="61"/>
    </row>
  </sheetData>
  <mergeCells count="4">
    <mergeCell ref="A1:AJ1"/>
    <mergeCell ref="A2:AJ2"/>
    <mergeCell ref="C20:D20"/>
    <mergeCell ref="E20:AJ20"/>
  </mergeCells>
  <printOptions horizontalCentered="1"/>
  <pageMargins left="0" right="0" top="0.7" bottom="0.63" header="0.31496062992126" footer="0.31496062992126"/>
  <pageSetup paperSize="9" scale="67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AA43"/>
  <sheetViews>
    <sheetView showGridLines="0" topLeftCell="B1" zoomScale="90" zoomScaleNormal="90" workbookViewId="0">
      <selection activeCell="N5" sqref="N5:O19"/>
    </sheetView>
  </sheetViews>
  <sheetFormatPr defaultColWidth="9" defaultRowHeight="15" x14ac:dyDescent="0.25"/>
  <cols>
    <col min="1" max="1" width="3.7109375" hidden="1" customWidth="1"/>
    <col min="2" max="2" width="6.140625" customWidth="1"/>
    <col min="3" max="3" width="9.7109375" customWidth="1"/>
    <col min="4" max="4" width="32.140625" customWidth="1"/>
    <col min="5" max="9" width="3.5703125" customWidth="1"/>
    <col min="10" max="11" width="3.5703125" style="182" customWidth="1"/>
    <col min="12" max="15" width="3.5703125" customWidth="1"/>
    <col min="16" max="16" width="12.7109375" style="2" customWidth="1"/>
    <col min="17" max="17" width="3.140625" customWidth="1"/>
    <col min="18" max="19" width="3.28515625" customWidth="1"/>
    <col min="20" max="20" width="7.7109375" customWidth="1"/>
    <col min="21" max="21" width="4.42578125" customWidth="1"/>
    <col min="22" max="22" width="2.28515625" style="3" customWidth="1"/>
    <col min="23" max="23" width="3" customWidth="1"/>
    <col min="24" max="24" width="4.5703125" customWidth="1"/>
    <col min="25" max="25" width="8.85546875" customWidth="1"/>
    <col min="26" max="26" width="8.7109375" customWidth="1"/>
    <col min="27" max="27" width="9.140625" customWidth="1"/>
  </cols>
  <sheetData>
    <row r="1" spans="1:27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61"/>
      <c r="R1" s="61"/>
      <c r="S1" s="61"/>
      <c r="T1" s="61"/>
      <c r="U1" s="61"/>
      <c r="V1" s="62"/>
      <c r="W1" s="61"/>
      <c r="X1" s="61"/>
      <c r="Y1" s="61"/>
      <c r="Z1" s="61"/>
      <c r="AA1" s="61"/>
    </row>
    <row r="2" spans="1:27" ht="20.25" x14ac:dyDescent="0.25">
      <c r="A2" s="318" t="s">
        <v>111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61"/>
      <c r="R2" s="61"/>
      <c r="S2" s="61"/>
      <c r="T2" s="61"/>
      <c r="U2" s="61"/>
      <c r="V2" s="62"/>
      <c r="W2" s="61"/>
      <c r="X2" s="61"/>
      <c r="Y2" s="61"/>
      <c r="Z2" s="61"/>
      <c r="AA2" s="61"/>
    </row>
    <row r="3" spans="1:27" ht="9.75" customHeight="1" x14ac:dyDescent="0.25">
      <c r="A3" s="4"/>
      <c r="B3" s="4"/>
      <c r="C3" s="4"/>
      <c r="D3" s="4"/>
      <c r="E3" s="5"/>
      <c r="F3" s="5"/>
      <c r="G3" s="5"/>
      <c r="H3" s="4"/>
      <c r="I3" s="4"/>
      <c r="J3" s="177"/>
      <c r="K3" s="177"/>
      <c r="L3" s="4"/>
      <c r="M3" s="4"/>
      <c r="N3" s="4"/>
      <c r="O3" s="4"/>
      <c r="P3" s="4"/>
      <c r="Q3" s="63"/>
      <c r="R3" s="63"/>
      <c r="S3" s="63"/>
      <c r="T3" s="63"/>
      <c r="U3" s="63"/>
      <c r="V3" s="64"/>
      <c r="W3" s="63"/>
      <c r="X3" s="63"/>
      <c r="Y3" s="63"/>
      <c r="Z3" s="63"/>
      <c r="AA3" s="63"/>
    </row>
    <row r="4" spans="1:27" ht="15.75" x14ac:dyDescent="0.25">
      <c r="A4" s="6" t="s">
        <v>99</v>
      </c>
      <c r="B4" s="6" t="s">
        <v>100</v>
      </c>
      <c r="C4" s="6" t="s">
        <v>101</v>
      </c>
      <c r="D4" s="6" t="s">
        <v>102</v>
      </c>
      <c r="E4" s="7">
        <v>21</v>
      </c>
      <c r="F4" s="7">
        <v>22</v>
      </c>
      <c r="G4" s="7">
        <v>23</v>
      </c>
      <c r="H4" s="7">
        <v>24</v>
      </c>
      <c r="I4" s="7">
        <v>25</v>
      </c>
      <c r="J4" s="48">
        <v>26</v>
      </c>
      <c r="K4" s="48">
        <v>27</v>
      </c>
      <c r="L4" s="7">
        <v>28</v>
      </c>
      <c r="M4" s="7">
        <v>29</v>
      </c>
      <c r="N4" s="7">
        <v>30</v>
      </c>
      <c r="O4" s="7">
        <v>31</v>
      </c>
      <c r="P4" s="65" t="s">
        <v>4</v>
      </c>
      <c r="Q4" s="66" t="s">
        <v>5</v>
      </c>
      <c r="R4" s="67" t="s">
        <v>6</v>
      </c>
      <c r="S4" s="68" t="s">
        <v>7</v>
      </c>
      <c r="T4" s="69" t="s">
        <v>89</v>
      </c>
      <c r="U4" s="70" t="s">
        <v>5</v>
      </c>
      <c r="V4" s="71" t="s">
        <v>16</v>
      </c>
      <c r="W4" s="91" t="s">
        <v>6</v>
      </c>
      <c r="X4" s="91" t="s">
        <v>8</v>
      </c>
      <c r="Y4" s="91" t="s">
        <v>9</v>
      </c>
      <c r="Z4" s="92" t="s">
        <v>10</v>
      </c>
      <c r="AA4" s="93"/>
    </row>
    <row r="5" spans="1:27" ht="19.5" x14ac:dyDescent="0.25">
      <c r="A5" s="8">
        <v>1</v>
      </c>
      <c r="B5" s="8">
        <v>1</v>
      </c>
      <c r="C5" s="8">
        <v>66607</v>
      </c>
      <c r="D5" s="9" t="s">
        <v>103</v>
      </c>
      <c r="E5" s="176" t="s">
        <v>7</v>
      </c>
      <c r="F5" s="176" t="s">
        <v>7</v>
      </c>
      <c r="G5" s="97" t="s">
        <v>7</v>
      </c>
      <c r="H5" s="112" t="s">
        <v>7</v>
      </c>
      <c r="I5" s="112" t="s">
        <v>5</v>
      </c>
      <c r="J5" s="48" t="s">
        <v>5</v>
      </c>
      <c r="K5" s="48" t="s">
        <v>7</v>
      </c>
      <c r="L5" s="7" t="s">
        <v>5</v>
      </c>
      <c r="M5" s="7" t="s">
        <v>7</v>
      </c>
      <c r="N5" s="97" t="s">
        <v>5</v>
      </c>
      <c r="O5" s="97" t="s">
        <v>5</v>
      </c>
      <c r="P5" s="72" t="s">
        <v>50</v>
      </c>
      <c r="Q5" s="73">
        <f t="shared" ref="Q5:Q20" si="0">COUNTIF($E5:$O5,"P")</f>
        <v>5</v>
      </c>
      <c r="R5" s="74">
        <f t="shared" ref="R5:R20" si="1">COUNTIF($E5:$O5,"S")</f>
        <v>0</v>
      </c>
      <c r="S5" s="75">
        <f t="shared" ref="S5:S20" si="2">COUNTIF($E5:$O5,"L")</f>
        <v>6</v>
      </c>
      <c r="T5" s="76">
        <f>Q5+R5</f>
        <v>5</v>
      </c>
      <c r="U5" s="77">
        <f t="shared" ref="U5:U20" si="3">Q5*8</f>
        <v>40</v>
      </c>
      <c r="V5" s="78">
        <f t="shared" ref="V5:V20" si="4">COUNTIF(E5:O5,"C")</f>
        <v>0</v>
      </c>
      <c r="W5" s="94">
        <f t="shared" ref="W5:W20" si="5">R5*7</f>
        <v>0</v>
      </c>
      <c r="X5" s="94">
        <f>U5+W5</f>
        <v>40</v>
      </c>
      <c r="Y5" s="94">
        <f>X5/28</f>
        <v>1.4285714285714286</v>
      </c>
      <c r="Z5" s="94">
        <f>X5/28</f>
        <v>1.4285714285714286</v>
      </c>
      <c r="AA5" s="95">
        <f t="shared" ref="AA5:AA15" si="6">12-S5</f>
        <v>6</v>
      </c>
    </row>
    <row r="6" spans="1:27" ht="19.5" x14ac:dyDescent="0.25">
      <c r="A6" s="8">
        <v>2</v>
      </c>
      <c r="B6" s="8">
        <v>2</v>
      </c>
      <c r="C6" s="8">
        <v>99404</v>
      </c>
      <c r="D6" s="9" t="s">
        <v>13</v>
      </c>
      <c r="E6" s="176" t="s">
        <v>6</v>
      </c>
      <c r="F6" s="176" t="s">
        <v>7</v>
      </c>
      <c r="G6" s="97" t="s">
        <v>6</v>
      </c>
      <c r="H6" s="112" t="s">
        <v>7</v>
      </c>
      <c r="I6" s="112" t="s">
        <v>5</v>
      </c>
      <c r="J6" s="48" t="s">
        <v>7</v>
      </c>
      <c r="K6" s="48" t="s">
        <v>5</v>
      </c>
      <c r="L6" s="7" t="s">
        <v>6</v>
      </c>
      <c r="M6" s="7" t="s">
        <v>7</v>
      </c>
      <c r="N6" s="97" t="s">
        <v>7</v>
      </c>
      <c r="O6" s="97" t="s">
        <v>7</v>
      </c>
      <c r="P6" s="72" t="s">
        <v>50</v>
      </c>
      <c r="Q6" s="73">
        <f t="shared" si="0"/>
        <v>2</v>
      </c>
      <c r="R6" s="74">
        <f t="shared" si="1"/>
        <v>3</v>
      </c>
      <c r="S6" s="75">
        <f t="shared" si="2"/>
        <v>6</v>
      </c>
      <c r="T6" s="76">
        <f t="shared" ref="T6:T20" si="7">Q6+R6</f>
        <v>5</v>
      </c>
      <c r="U6" s="77">
        <f t="shared" si="3"/>
        <v>16</v>
      </c>
      <c r="V6" s="79">
        <f t="shared" si="4"/>
        <v>0</v>
      </c>
      <c r="W6" s="94">
        <f t="shared" si="5"/>
        <v>21</v>
      </c>
      <c r="X6" s="94">
        <f t="shared" ref="X6:X20" si="8">U6+W6</f>
        <v>37</v>
      </c>
      <c r="Y6" s="94">
        <f t="shared" ref="Y6:Y20" si="9">X6/30</f>
        <v>1.2333333333333334</v>
      </c>
      <c r="Z6" s="94">
        <f t="shared" ref="Z6:Z20" si="10">X6/31</f>
        <v>1.1935483870967742</v>
      </c>
      <c r="AA6" s="95">
        <f t="shared" si="6"/>
        <v>6</v>
      </c>
    </row>
    <row r="7" spans="1:27" ht="19.5" x14ac:dyDescent="0.25">
      <c r="A7" s="8">
        <v>3</v>
      </c>
      <c r="B7" s="8">
        <v>3</v>
      </c>
      <c r="C7" s="8">
        <v>83023</v>
      </c>
      <c r="D7" s="9" t="s">
        <v>14</v>
      </c>
      <c r="E7" s="176" t="s">
        <v>5</v>
      </c>
      <c r="F7" s="176" t="s">
        <v>6</v>
      </c>
      <c r="G7" s="97" t="s">
        <v>7</v>
      </c>
      <c r="H7" s="112" t="s">
        <v>5</v>
      </c>
      <c r="I7" s="112" t="s">
        <v>7</v>
      </c>
      <c r="J7" s="48" t="s">
        <v>6</v>
      </c>
      <c r="K7" s="48" t="s">
        <v>7</v>
      </c>
      <c r="L7" s="7" t="s">
        <v>5</v>
      </c>
      <c r="M7" s="7" t="s">
        <v>7</v>
      </c>
      <c r="N7" s="97" t="s">
        <v>5</v>
      </c>
      <c r="O7" s="97" t="s">
        <v>6</v>
      </c>
      <c r="P7" s="72" t="s">
        <v>50</v>
      </c>
      <c r="Q7" s="73">
        <f t="shared" si="0"/>
        <v>4</v>
      </c>
      <c r="R7" s="74">
        <f t="shared" si="1"/>
        <v>3</v>
      </c>
      <c r="S7" s="75">
        <f t="shared" si="2"/>
        <v>4</v>
      </c>
      <c r="T7" s="76">
        <f t="shared" si="7"/>
        <v>7</v>
      </c>
      <c r="U7" s="77">
        <f t="shared" si="3"/>
        <v>32</v>
      </c>
      <c r="V7" s="78">
        <f t="shared" si="4"/>
        <v>0</v>
      </c>
      <c r="W7" s="94">
        <f t="shared" si="5"/>
        <v>21</v>
      </c>
      <c r="X7" s="94">
        <f t="shared" si="8"/>
        <v>53</v>
      </c>
      <c r="Y7" s="94">
        <f t="shared" si="9"/>
        <v>1.7666666666666666</v>
      </c>
      <c r="Z7" s="94">
        <f t="shared" si="10"/>
        <v>1.7096774193548387</v>
      </c>
      <c r="AA7" s="95">
        <f t="shared" si="6"/>
        <v>8</v>
      </c>
    </row>
    <row r="8" spans="1:27" ht="19.5" x14ac:dyDescent="0.25">
      <c r="A8" s="8">
        <v>4</v>
      </c>
      <c r="B8" s="8">
        <v>4</v>
      </c>
      <c r="C8" s="8">
        <v>99402</v>
      </c>
      <c r="D8" s="9" t="s">
        <v>15</v>
      </c>
      <c r="E8" s="176" t="s">
        <v>5</v>
      </c>
      <c r="F8" s="176" t="s">
        <v>7</v>
      </c>
      <c r="G8" s="97" t="s">
        <v>6</v>
      </c>
      <c r="H8" s="112" t="s">
        <v>7</v>
      </c>
      <c r="I8" s="112" t="s">
        <v>6</v>
      </c>
      <c r="J8" s="48" t="s">
        <v>7</v>
      </c>
      <c r="K8" s="48" t="s">
        <v>5</v>
      </c>
      <c r="L8" s="7" t="s">
        <v>6</v>
      </c>
      <c r="M8" s="7" t="s">
        <v>7</v>
      </c>
      <c r="N8" s="97" t="s">
        <v>7</v>
      </c>
      <c r="O8" s="97" t="s">
        <v>6</v>
      </c>
      <c r="P8" s="72" t="s">
        <v>50</v>
      </c>
      <c r="Q8" s="73">
        <f t="shared" si="0"/>
        <v>2</v>
      </c>
      <c r="R8" s="74">
        <f t="shared" si="1"/>
        <v>4</v>
      </c>
      <c r="S8" s="75">
        <f t="shared" si="2"/>
        <v>5</v>
      </c>
      <c r="T8" s="76">
        <f t="shared" si="7"/>
        <v>6</v>
      </c>
      <c r="U8" s="77">
        <f t="shared" si="3"/>
        <v>16</v>
      </c>
      <c r="V8" s="78">
        <f t="shared" si="4"/>
        <v>0</v>
      </c>
      <c r="W8" s="94">
        <f t="shared" si="5"/>
        <v>28</v>
      </c>
      <c r="X8" s="94">
        <f t="shared" si="8"/>
        <v>44</v>
      </c>
      <c r="Y8" s="94">
        <f t="shared" si="9"/>
        <v>1.4666666666666666</v>
      </c>
      <c r="Z8" s="94">
        <f t="shared" si="10"/>
        <v>1.4193548387096775</v>
      </c>
      <c r="AA8" s="95">
        <f t="shared" si="6"/>
        <v>7</v>
      </c>
    </row>
    <row r="9" spans="1:27" ht="19.5" x14ac:dyDescent="0.25">
      <c r="A9" s="8">
        <v>5</v>
      </c>
      <c r="B9" s="8">
        <v>5</v>
      </c>
      <c r="C9" s="8">
        <v>99397</v>
      </c>
      <c r="D9" s="9" t="s">
        <v>22</v>
      </c>
      <c r="E9" s="176" t="s">
        <v>7</v>
      </c>
      <c r="F9" s="176" t="s">
        <v>5</v>
      </c>
      <c r="G9" s="97" t="s">
        <v>7</v>
      </c>
      <c r="H9" s="112" t="s">
        <v>6</v>
      </c>
      <c r="I9" s="112" t="s">
        <v>7</v>
      </c>
      <c r="J9" s="48" t="s">
        <v>5</v>
      </c>
      <c r="K9" s="48" t="s">
        <v>6</v>
      </c>
      <c r="L9" s="7" t="s">
        <v>7</v>
      </c>
      <c r="M9" s="7" t="s">
        <v>5</v>
      </c>
      <c r="N9" s="97" t="s">
        <v>6</v>
      </c>
      <c r="O9" s="97" t="s">
        <v>7</v>
      </c>
      <c r="P9" s="72" t="s">
        <v>50</v>
      </c>
      <c r="Q9" s="73">
        <f t="shared" si="0"/>
        <v>3</v>
      </c>
      <c r="R9" s="74">
        <f t="shared" si="1"/>
        <v>3</v>
      </c>
      <c r="S9" s="75">
        <f t="shared" si="2"/>
        <v>5</v>
      </c>
      <c r="T9" s="76">
        <f t="shared" si="7"/>
        <v>6</v>
      </c>
      <c r="U9" s="77">
        <f t="shared" si="3"/>
        <v>24</v>
      </c>
      <c r="V9" s="79">
        <f t="shared" si="4"/>
        <v>0</v>
      </c>
      <c r="W9" s="94">
        <f t="shared" si="5"/>
        <v>21</v>
      </c>
      <c r="X9" s="94">
        <f t="shared" si="8"/>
        <v>45</v>
      </c>
      <c r="Y9" s="94">
        <f t="shared" si="9"/>
        <v>1.5</v>
      </c>
      <c r="Z9" s="94">
        <f t="shared" si="10"/>
        <v>1.4516129032258065</v>
      </c>
      <c r="AA9" s="95">
        <f t="shared" si="6"/>
        <v>7</v>
      </c>
    </row>
    <row r="10" spans="1:27" ht="20.25" customHeight="1" x14ac:dyDescent="0.25">
      <c r="A10" s="8">
        <v>6</v>
      </c>
      <c r="B10" s="8">
        <v>6</v>
      </c>
      <c r="C10" s="8">
        <v>99400</v>
      </c>
      <c r="D10" s="9" t="s">
        <v>20</v>
      </c>
      <c r="E10" s="176" t="s">
        <v>6</v>
      </c>
      <c r="F10" s="176" t="s">
        <v>7</v>
      </c>
      <c r="G10" s="97" t="s">
        <v>5</v>
      </c>
      <c r="H10" s="112" t="s">
        <v>7</v>
      </c>
      <c r="I10" s="112" t="s">
        <v>6</v>
      </c>
      <c r="J10" s="48" t="s">
        <v>7</v>
      </c>
      <c r="K10" s="48" t="s">
        <v>5</v>
      </c>
      <c r="L10" s="7" t="s">
        <v>7</v>
      </c>
      <c r="M10" s="7" t="s">
        <v>6</v>
      </c>
      <c r="N10" s="97" t="s">
        <v>7</v>
      </c>
      <c r="O10" s="97" t="s">
        <v>5</v>
      </c>
      <c r="P10" s="72" t="s">
        <v>50</v>
      </c>
      <c r="Q10" s="73">
        <f t="shared" si="0"/>
        <v>3</v>
      </c>
      <c r="R10" s="74">
        <f t="shared" si="1"/>
        <v>3</v>
      </c>
      <c r="S10" s="75">
        <f t="shared" si="2"/>
        <v>5</v>
      </c>
      <c r="T10" s="76">
        <f t="shared" si="7"/>
        <v>6</v>
      </c>
      <c r="U10" s="77">
        <f t="shared" si="3"/>
        <v>24</v>
      </c>
      <c r="V10" s="78">
        <f t="shared" si="4"/>
        <v>0</v>
      </c>
      <c r="W10" s="94">
        <f t="shared" si="5"/>
        <v>21</v>
      </c>
      <c r="X10" s="94">
        <f t="shared" si="8"/>
        <v>45</v>
      </c>
      <c r="Y10" s="94">
        <f t="shared" si="9"/>
        <v>1.5</v>
      </c>
      <c r="Z10" s="94">
        <f t="shared" si="10"/>
        <v>1.4516129032258065</v>
      </c>
      <c r="AA10" s="95">
        <f t="shared" si="6"/>
        <v>7</v>
      </c>
    </row>
    <row r="11" spans="1:27" ht="19.5" x14ac:dyDescent="0.25">
      <c r="A11" s="8">
        <v>7</v>
      </c>
      <c r="B11" s="8">
        <v>7</v>
      </c>
      <c r="C11" s="8">
        <v>112739</v>
      </c>
      <c r="D11" s="9" t="s">
        <v>52</v>
      </c>
      <c r="E11" s="176" t="s">
        <v>7</v>
      </c>
      <c r="F11" s="176" t="s">
        <v>6</v>
      </c>
      <c r="G11" s="97" t="s">
        <v>7</v>
      </c>
      <c r="H11" s="112" t="s">
        <v>5</v>
      </c>
      <c r="I11" s="112" t="s">
        <v>7</v>
      </c>
      <c r="J11" s="48" t="s">
        <v>6</v>
      </c>
      <c r="K11" s="48" t="s">
        <v>7</v>
      </c>
      <c r="L11" s="7" t="s">
        <v>7</v>
      </c>
      <c r="M11" s="7" t="s">
        <v>5</v>
      </c>
      <c r="N11" s="97" t="s">
        <v>6</v>
      </c>
      <c r="O11" s="97" t="s">
        <v>7</v>
      </c>
      <c r="P11" s="72" t="s">
        <v>50</v>
      </c>
      <c r="Q11" s="73">
        <f t="shared" si="0"/>
        <v>2</v>
      </c>
      <c r="R11" s="74">
        <f t="shared" si="1"/>
        <v>3</v>
      </c>
      <c r="S11" s="75">
        <f t="shared" si="2"/>
        <v>6</v>
      </c>
      <c r="T11" s="76">
        <f t="shared" si="7"/>
        <v>5</v>
      </c>
      <c r="U11" s="77">
        <f t="shared" si="3"/>
        <v>16</v>
      </c>
      <c r="V11" s="78">
        <f t="shared" si="4"/>
        <v>0</v>
      </c>
      <c r="W11" s="94">
        <f t="shared" si="5"/>
        <v>21</v>
      </c>
      <c r="X11" s="94">
        <f t="shared" si="8"/>
        <v>37</v>
      </c>
      <c r="Y11" s="94">
        <f t="shared" si="9"/>
        <v>1.2333333333333334</v>
      </c>
      <c r="Z11" s="94">
        <f t="shared" si="10"/>
        <v>1.1935483870967742</v>
      </c>
      <c r="AA11" s="95">
        <f t="shared" si="6"/>
        <v>6</v>
      </c>
    </row>
    <row r="12" spans="1:27" ht="20.25" customHeight="1" x14ac:dyDescent="0.25">
      <c r="A12" s="8">
        <v>8</v>
      </c>
      <c r="B12" s="8">
        <v>8</v>
      </c>
      <c r="C12" s="8">
        <v>112725</v>
      </c>
      <c r="D12" s="9" t="s">
        <v>53</v>
      </c>
      <c r="E12" s="176" t="s">
        <v>7</v>
      </c>
      <c r="F12" s="176" t="s">
        <v>7</v>
      </c>
      <c r="G12" s="97" t="s">
        <v>7</v>
      </c>
      <c r="H12" s="112" t="s">
        <v>7</v>
      </c>
      <c r="I12" s="112" t="s">
        <v>7</v>
      </c>
      <c r="J12" s="48" t="s">
        <v>5</v>
      </c>
      <c r="K12" s="48" t="s">
        <v>6</v>
      </c>
      <c r="L12" s="7" t="s">
        <v>7</v>
      </c>
      <c r="M12" s="7" t="s">
        <v>6</v>
      </c>
      <c r="N12" s="97" t="s">
        <v>7</v>
      </c>
      <c r="O12" s="97" t="s">
        <v>7</v>
      </c>
      <c r="P12" s="72" t="s">
        <v>104</v>
      </c>
      <c r="Q12" s="73">
        <f t="shared" si="0"/>
        <v>1</v>
      </c>
      <c r="R12" s="74">
        <f t="shared" si="1"/>
        <v>2</v>
      </c>
      <c r="S12" s="75">
        <f t="shared" si="2"/>
        <v>8</v>
      </c>
      <c r="T12" s="76">
        <f t="shared" si="7"/>
        <v>3</v>
      </c>
      <c r="U12" s="77">
        <f t="shared" si="3"/>
        <v>8</v>
      </c>
      <c r="V12" s="78">
        <f t="shared" si="4"/>
        <v>0</v>
      </c>
      <c r="W12" s="94">
        <f t="shared" si="5"/>
        <v>14</v>
      </c>
      <c r="X12" s="94">
        <f t="shared" si="8"/>
        <v>22</v>
      </c>
      <c r="Y12" s="94">
        <f t="shared" si="9"/>
        <v>0.73333333333333328</v>
      </c>
      <c r="Z12" s="94">
        <f t="shared" si="10"/>
        <v>0.70967741935483875</v>
      </c>
      <c r="AA12" s="95">
        <f t="shared" si="6"/>
        <v>4</v>
      </c>
    </row>
    <row r="13" spans="1:27" ht="20.25" customHeight="1" x14ac:dyDescent="0.25">
      <c r="A13" s="8">
        <v>9</v>
      </c>
      <c r="B13" s="8">
        <v>9</v>
      </c>
      <c r="C13" s="8">
        <v>99405</v>
      </c>
      <c r="D13" s="9" t="s">
        <v>42</v>
      </c>
      <c r="E13" s="176" t="s">
        <v>7</v>
      </c>
      <c r="F13" s="176" t="s">
        <v>7</v>
      </c>
      <c r="G13" s="97" t="s">
        <v>7</v>
      </c>
      <c r="H13" s="112" t="s">
        <v>7</v>
      </c>
      <c r="I13" s="112" t="s">
        <v>7</v>
      </c>
      <c r="J13" s="7" t="s">
        <v>5</v>
      </c>
      <c r="K13" s="7" t="s">
        <v>5</v>
      </c>
      <c r="L13" s="7" t="s">
        <v>5</v>
      </c>
      <c r="M13" s="7" t="s">
        <v>5</v>
      </c>
      <c r="N13" s="97" t="s">
        <v>7</v>
      </c>
      <c r="O13" s="97" t="s">
        <v>7</v>
      </c>
      <c r="P13" s="72" t="s">
        <v>50</v>
      </c>
      <c r="Q13" s="73">
        <f t="shared" si="0"/>
        <v>4</v>
      </c>
      <c r="R13" s="74">
        <f t="shared" si="1"/>
        <v>0</v>
      </c>
      <c r="S13" s="75">
        <f t="shared" si="2"/>
        <v>7</v>
      </c>
      <c r="T13" s="76">
        <f t="shared" si="7"/>
        <v>4</v>
      </c>
      <c r="U13" s="77">
        <f t="shared" si="3"/>
        <v>32</v>
      </c>
      <c r="V13" s="78">
        <f t="shared" si="4"/>
        <v>0</v>
      </c>
      <c r="W13" s="94">
        <f t="shared" si="5"/>
        <v>0</v>
      </c>
      <c r="X13" s="94">
        <f t="shared" si="8"/>
        <v>32</v>
      </c>
      <c r="Y13" s="94">
        <f t="shared" si="9"/>
        <v>1.0666666666666667</v>
      </c>
      <c r="Z13" s="94">
        <f t="shared" si="10"/>
        <v>1.032258064516129</v>
      </c>
      <c r="AA13" s="95">
        <f t="shared" si="6"/>
        <v>5</v>
      </c>
    </row>
    <row r="14" spans="1:27" ht="19.5" x14ac:dyDescent="0.25">
      <c r="A14" s="8">
        <v>11</v>
      </c>
      <c r="B14" s="8">
        <v>10</v>
      </c>
      <c r="C14" s="8">
        <v>99408</v>
      </c>
      <c r="D14" s="9" t="s">
        <v>19</v>
      </c>
      <c r="E14" s="176" t="s">
        <v>7</v>
      </c>
      <c r="F14" s="176" t="s">
        <v>7</v>
      </c>
      <c r="G14" s="97" t="s">
        <v>7</v>
      </c>
      <c r="H14" s="112" t="s">
        <v>7</v>
      </c>
      <c r="I14" s="112" t="s">
        <v>7</v>
      </c>
      <c r="J14" s="7" t="s">
        <v>5</v>
      </c>
      <c r="K14" s="7" t="s">
        <v>5</v>
      </c>
      <c r="L14" s="7" t="s">
        <v>5</v>
      </c>
      <c r="M14" s="7" t="s">
        <v>5</v>
      </c>
      <c r="N14" s="97" t="s">
        <v>7</v>
      </c>
      <c r="O14" s="97" t="s">
        <v>7</v>
      </c>
      <c r="P14" s="72" t="s">
        <v>50</v>
      </c>
      <c r="Q14" s="73">
        <f t="shared" si="0"/>
        <v>4</v>
      </c>
      <c r="R14" s="74">
        <f t="shared" si="1"/>
        <v>0</v>
      </c>
      <c r="S14" s="75">
        <f t="shared" si="2"/>
        <v>7</v>
      </c>
      <c r="T14" s="76">
        <f t="shared" si="7"/>
        <v>4</v>
      </c>
      <c r="U14" s="77">
        <f t="shared" si="3"/>
        <v>32</v>
      </c>
      <c r="V14" s="79">
        <f t="shared" si="4"/>
        <v>0</v>
      </c>
      <c r="W14" s="94">
        <f t="shared" si="5"/>
        <v>0</v>
      </c>
      <c r="X14" s="94">
        <f t="shared" si="8"/>
        <v>32</v>
      </c>
      <c r="Y14" s="94">
        <f t="shared" si="9"/>
        <v>1.0666666666666667</v>
      </c>
      <c r="Z14" s="94">
        <f t="shared" si="10"/>
        <v>1.032258064516129</v>
      </c>
      <c r="AA14" s="95">
        <f t="shared" si="6"/>
        <v>5</v>
      </c>
    </row>
    <row r="15" spans="1:27" ht="19.5" x14ac:dyDescent="0.25">
      <c r="A15" s="8">
        <v>12</v>
      </c>
      <c r="B15" s="8">
        <v>11</v>
      </c>
      <c r="C15" s="8">
        <v>101181</v>
      </c>
      <c r="D15" s="9" t="s">
        <v>60</v>
      </c>
      <c r="E15" s="176" t="s">
        <v>7</v>
      </c>
      <c r="F15" s="176" t="s">
        <v>7</v>
      </c>
      <c r="G15" s="97" t="s">
        <v>7</v>
      </c>
      <c r="H15" s="112" t="s">
        <v>7</v>
      </c>
      <c r="I15" s="112" t="s">
        <v>7</v>
      </c>
      <c r="J15" s="7" t="s">
        <v>5</v>
      </c>
      <c r="K15" s="7" t="s">
        <v>5</v>
      </c>
      <c r="L15" s="7" t="s">
        <v>5</v>
      </c>
      <c r="M15" s="7" t="s">
        <v>5</v>
      </c>
      <c r="N15" s="97" t="s">
        <v>7</v>
      </c>
      <c r="O15" s="97" t="s">
        <v>7</v>
      </c>
      <c r="P15" s="72" t="s">
        <v>104</v>
      </c>
      <c r="Q15" s="73">
        <f t="shared" si="0"/>
        <v>4</v>
      </c>
      <c r="R15" s="74">
        <f t="shared" si="1"/>
        <v>0</v>
      </c>
      <c r="S15" s="75">
        <f t="shared" si="2"/>
        <v>7</v>
      </c>
      <c r="T15" s="76">
        <f t="shared" si="7"/>
        <v>4</v>
      </c>
      <c r="U15" s="77">
        <f t="shared" si="3"/>
        <v>32</v>
      </c>
      <c r="V15" s="78">
        <f t="shared" si="4"/>
        <v>0</v>
      </c>
      <c r="W15" s="94">
        <f t="shared" si="5"/>
        <v>0</v>
      </c>
      <c r="X15" s="94">
        <f t="shared" si="8"/>
        <v>32</v>
      </c>
      <c r="Y15" s="94">
        <f t="shared" si="9"/>
        <v>1.0666666666666667</v>
      </c>
      <c r="Z15" s="94">
        <f t="shared" si="10"/>
        <v>1.032258064516129</v>
      </c>
      <c r="AA15" s="95">
        <f t="shared" si="6"/>
        <v>5</v>
      </c>
    </row>
    <row r="16" spans="1:27" ht="20.25" customHeight="1" x14ac:dyDescent="0.25">
      <c r="A16" s="8">
        <v>13</v>
      </c>
      <c r="B16" s="8">
        <v>12</v>
      </c>
      <c r="C16" s="8">
        <v>112727</v>
      </c>
      <c r="D16" s="9" t="s">
        <v>51</v>
      </c>
      <c r="E16" s="176" t="s">
        <v>7</v>
      </c>
      <c r="F16" s="176" t="s">
        <v>7</v>
      </c>
      <c r="G16" s="97" t="s">
        <v>7</v>
      </c>
      <c r="H16" s="112" t="s">
        <v>7</v>
      </c>
      <c r="I16" s="112" t="s">
        <v>7</v>
      </c>
      <c r="J16" s="7" t="s">
        <v>5</v>
      </c>
      <c r="K16" s="7" t="s">
        <v>5</v>
      </c>
      <c r="L16" s="7" t="s">
        <v>5</v>
      </c>
      <c r="M16" s="7" t="s">
        <v>5</v>
      </c>
      <c r="N16" s="97" t="s">
        <v>7</v>
      </c>
      <c r="O16" s="97" t="s">
        <v>7</v>
      </c>
      <c r="P16" s="72" t="s">
        <v>104</v>
      </c>
      <c r="Q16" s="73">
        <f t="shared" si="0"/>
        <v>4</v>
      </c>
      <c r="R16" s="74">
        <f t="shared" si="1"/>
        <v>0</v>
      </c>
      <c r="S16" s="75">
        <f t="shared" si="2"/>
        <v>7</v>
      </c>
      <c r="T16" s="76">
        <f t="shared" si="7"/>
        <v>4</v>
      </c>
      <c r="U16" s="77">
        <f t="shared" si="3"/>
        <v>32</v>
      </c>
      <c r="V16" s="78">
        <f t="shared" si="4"/>
        <v>0</v>
      </c>
      <c r="W16" s="94">
        <f t="shared" si="5"/>
        <v>0</v>
      </c>
      <c r="X16" s="94">
        <f t="shared" si="8"/>
        <v>32</v>
      </c>
      <c r="Y16" s="94">
        <f t="shared" si="9"/>
        <v>1.0666666666666667</v>
      </c>
      <c r="Z16" s="94">
        <f t="shared" si="10"/>
        <v>1.032258064516129</v>
      </c>
      <c r="AA16" s="95"/>
    </row>
    <row r="17" spans="1:27" ht="20.25" customHeight="1" x14ac:dyDescent="0.25">
      <c r="A17" s="8">
        <v>14</v>
      </c>
      <c r="B17" s="8">
        <v>13</v>
      </c>
      <c r="C17" s="8">
        <v>112724</v>
      </c>
      <c r="D17" s="9" t="s">
        <v>78</v>
      </c>
      <c r="E17" s="176" t="s">
        <v>7</v>
      </c>
      <c r="F17" s="176" t="s">
        <v>7</v>
      </c>
      <c r="G17" s="97" t="s">
        <v>7</v>
      </c>
      <c r="H17" s="112" t="s">
        <v>7</v>
      </c>
      <c r="I17" s="112" t="s">
        <v>7</v>
      </c>
      <c r="J17" s="7" t="s">
        <v>5</v>
      </c>
      <c r="K17" s="7" t="s">
        <v>5</v>
      </c>
      <c r="L17" s="7" t="s">
        <v>5</v>
      </c>
      <c r="M17" s="7" t="s">
        <v>5</v>
      </c>
      <c r="N17" s="97" t="s">
        <v>7</v>
      </c>
      <c r="O17" s="97" t="s">
        <v>7</v>
      </c>
      <c r="P17" s="72" t="s">
        <v>104</v>
      </c>
      <c r="Q17" s="73">
        <f t="shared" si="0"/>
        <v>4</v>
      </c>
      <c r="R17" s="74">
        <f t="shared" si="1"/>
        <v>0</v>
      </c>
      <c r="S17" s="75">
        <f t="shared" si="2"/>
        <v>7</v>
      </c>
      <c r="T17" s="76">
        <f t="shared" si="7"/>
        <v>4</v>
      </c>
      <c r="U17" s="77">
        <f t="shared" si="3"/>
        <v>32</v>
      </c>
      <c r="V17" s="78">
        <f t="shared" si="4"/>
        <v>0</v>
      </c>
      <c r="W17" s="94">
        <f t="shared" si="5"/>
        <v>0</v>
      </c>
      <c r="X17" s="94">
        <f t="shared" si="8"/>
        <v>32</v>
      </c>
      <c r="Y17" s="94">
        <f t="shared" si="9"/>
        <v>1.0666666666666667</v>
      </c>
      <c r="Z17" s="94">
        <f t="shared" si="10"/>
        <v>1.032258064516129</v>
      </c>
      <c r="AA17" s="95"/>
    </row>
    <row r="18" spans="1:27" ht="20.25" customHeight="1" x14ac:dyDescent="0.25">
      <c r="A18" s="8">
        <v>15</v>
      </c>
      <c r="B18" s="8">
        <v>14</v>
      </c>
      <c r="C18" s="8">
        <v>112735</v>
      </c>
      <c r="D18" s="9" t="s">
        <v>79</v>
      </c>
      <c r="E18" s="176" t="s">
        <v>7</v>
      </c>
      <c r="F18" s="176" t="s">
        <v>7</v>
      </c>
      <c r="G18" s="97" t="s">
        <v>7</v>
      </c>
      <c r="H18" s="112" t="s">
        <v>7</v>
      </c>
      <c r="I18" s="112" t="s">
        <v>7</v>
      </c>
      <c r="J18" s="7" t="s">
        <v>5</v>
      </c>
      <c r="K18" s="7" t="s">
        <v>5</v>
      </c>
      <c r="L18" s="7" t="s">
        <v>5</v>
      </c>
      <c r="M18" s="7" t="s">
        <v>5</v>
      </c>
      <c r="N18" s="97" t="s">
        <v>7</v>
      </c>
      <c r="O18" s="97" t="s">
        <v>7</v>
      </c>
      <c r="P18" s="72" t="s">
        <v>104</v>
      </c>
      <c r="Q18" s="73">
        <f t="shared" si="0"/>
        <v>4</v>
      </c>
      <c r="R18" s="74">
        <f t="shared" si="1"/>
        <v>0</v>
      </c>
      <c r="S18" s="75">
        <f t="shared" si="2"/>
        <v>7</v>
      </c>
      <c r="T18" s="76">
        <f t="shared" si="7"/>
        <v>4</v>
      </c>
      <c r="U18" s="77">
        <f t="shared" si="3"/>
        <v>32</v>
      </c>
      <c r="V18" s="78">
        <f t="shared" si="4"/>
        <v>0</v>
      </c>
      <c r="W18" s="94">
        <f t="shared" si="5"/>
        <v>0</v>
      </c>
      <c r="X18" s="94">
        <f t="shared" si="8"/>
        <v>32</v>
      </c>
      <c r="Y18" s="94">
        <f t="shared" si="9"/>
        <v>1.0666666666666667</v>
      </c>
      <c r="Z18" s="94">
        <f t="shared" si="10"/>
        <v>1.032258064516129</v>
      </c>
      <c r="AA18" s="95"/>
    </row>
    <row r="19" spans="1:27" ht="20.25" customHeight="1" x14ac:dyDescent="0.25">
      <c r="A19" s="8">
        <v>16</v>
      </c>
      <c r="B19" s="8">
        <v>15</v>
      </c>
      <c r="C19" s="8">
        <v>112740</v>
      </c>
      <c r="D19" s="9" t="s">
        <v>80</v>
      </c>
      <c r="E19" s="176" t="s">
        <v>7</v>
      </c>
      <c r="F19" s="176" t="s">
        <v>5</v>
      </c>
      <c r="G19" s="97" t="s">
        <v>5</v>
      </c>
      <c r="H19" s="112" t="s">
        <v>7</v>
      </c>
      <c r="I19" s="112" t="s">
        <v>7</v>
      </c>
      <c r="J19" s="7" t="s">
        <v>5</v>
      </c>
      <c r="K19" s="7" t="s">
        <v>5</v>
      </c>
      <c r="L19" s="7" t="s">
        <v>5</v>
      </c>
      <c r="M19" s="7" t="s">
        <v>5</v>
      </c>
      <c r="N19" s="97" t="s">
        <v>7</v>
      </c>
      <c r="O19" s="97" t="s">
        <v>7</v>
      </c>
      <c r="P19" s="72" t="s">
        <v>104</v>
      </c>
      <c r="Q19" s="80">
        <f t="shared" si="0"/>
        <v>6</v>
      </c>
      <c r="R19" s="81">
        <f t="shared" si="1"/>
        <v>0</v>
      </c>
      <c r="S19" s="82">
        <f t="shared" si="2"/>
        <v>5</v>
      </c>
      <c r="T19" s="83">
        <f t="shared" si="7"/>
        <v>6</v>
      </c>
      <c r="U19" s="84">
        <f>Q19*8</f>
        <v>48</v>
      </c>
      <c r="V19" s="85">
        <f t="shared" si="4"/>
        <v>0</v>
      </c>
      <c r="W19" s="94">
        <f t="shared" si="5"/>
        <v>0</v>
      </c>
      <c r="X19" s="94">
        <f t="shared" si="8"/>
        <v>48</v>
      </c>
      <c r="Y19" s="94">
        <f t="shared" si="9"/>
        <v>1.6</v>
      </c>
      <c r="Z19" s="94">
        <f t="shared" si="10"/>
        <v>1.5483870967741935</v>
      </c>
      <c r="AA19" s="95"/>
    </row>
    <row r="20" spans="1:27" s="1" customFormat="1" ht="15" customHeight="1" x14ac:dyDescent="0.25">
      <c r="A20" s="12"/>
      <c r="B20" s="13"/>
      <c r="C20" s="319" t="s">
        <v>105</v>
      </c>
      <c r="D20" s="320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3"/>
      <c r="Q20" s="86">
        <f t="shared" si="0"/>
        <v>0</v>
      </c>
      <c r="R20" s="86">
        <f t="shared" si="1"/>
        <v>0</v>
      </c>
      <c r="S20" s="86">
        <f t="shared" si="2"/>
        <v>0</v>
      </c>
      <c r="T20" s="86">
        <f t="shared" si="7"/>
        <v>0</v>
      </c>
      <c r="U20" s="86">
        <f t="shared" si="3"/>
        <v>0</v>
      </c>
      <c r="V20" s="86">
        <f t="shared" si="4"/>
        <v>0</v>
      </c>
      <c r="W20" s="86">
        <f t="shared" si="5"/>
        <v>0</v>
      </c>
      <c r="X20" s="86">
        <f t="shared" si="8"/>
        <v>0</v>
      </c>
      <c r="Y20" s="86">
        <f t="shared" si="9"/>
        <v>0</v>
      </c>
      <c r="Z20" s="86">
        <f t="shared" si="10"/>
        <v>0</v>
      </c>
      <c r="AA20" s="86"/>
    </row>
    <row r="21" spans="1:27" ht="18" x14ac:dyDescent="0.25">
      <c r="A21" s="14"/>
      <c r="B21" s="14"/>
      <c r="C21" s="14"/>
      <c r="D21" s="14"/>
      <c r="E21" s="39">
        <f t="shared" ref="E21:O21" si="11">COUNTIF(E$5:E$20,"P")</f>
        <v>2</v>
      </c>
      <c r="F21" s="39">
        <f t="shared" si="11"/>
        <v>2</v>
      </c>
      <c r="G21" s="39">
        <f t="shared" si="11"/>
        <v>2</v>
      </c>
      <c r="H21" s="39">
        <f t="shared" si="11"/>
        <v>2</v>
      </c>
      <c r="I21" s="39">
        <f t="shared" si="11"/>
        <v>2</v>
      </c>
      <c r="J21" s="39">
        <f t="shared" si="11"/>
        <v>10</v>
      </c>
      <c r="K21" s="39">
        <f t="shared" si="11"/>
        <v>10</v>
      </c>
      <c r="L21" s="15">
        <f t="shared" si="11"/>
        <v>9</v>
      </c>
      <c r="M21" s="15">
        <f t="shared" si="11"/>
        <v>9</v>
      </c>
      <c r="N21" s="15">
        <f t="shared" si="11"/>
        <v>2</v>
      </c>
      <c r="O21" s="15">
        <f t="shared" si="11"/>
        <v>2</v>
      </c>
      <c r="P21" s="87" t="s">
        <v>5</v>
      </c>
      <c r="Q21" s="61"/>
      <c r="R21" s="61"/>
      <c r="S21" s="61"/>
      <c r="T21" s="61"/>
      <c r="U21" s="61"/>
      <c r="V21" s="62"/>
      <c r="W21" s="61"/>
      <c r="X21" s="96"/>
      <c r="Y21" s="61"/>
      <c r="Z21" s="61"/>
      <c r="AA21" s="61"/>
    </row>
    <row r="22" spans="1:27" ht="18" x14ac:dyDescent="0.25">
      <c r="A22" s="14"/>
      <c r="B22" s="14"/>
      <c r="C22" s="14"/>
      <c r="D22" s="14"/>
      <c r="E22" s="40">
        <f t="shared" ref="E22:O22" si="12">COUNTIF(E$5:E$20,"S")</f>
        <v>2</v>
      </c>
      <c r="F22" s="40">
        <f t="shared" si="12"/>
        <v>2</v>
      </c>
      <c r="G22" s="40">
        <f t="shared" si="12"/>
        <v>2</v>
      </c>
      <c r="H22" s="40">
        <f t="shared" si="12"/>
        <v>1</v>
      </c>
      <c r="I22" s="40">
        <f t="shared" si="12"/>
        <v>2</v>
      </c>
      <c r="J22" s="40">
        <f t="shared" si="12"/>
        <v>2</v>
      </c>
      <c r="K22" s="40">
        <f t="shared" si="12"/>
        <v>2</v>
      </c>
      <c r="L22" s="16">
        <f t="shared" si="12"/>
        <v>2</v>
      </c>
      <c r="M22" s="16">
        <f t="shared" si="12"/>
        <v>2</v>
      </c>
      <c r="N22" s="16">
        <f t="shared" si="12"/>
        <v>2</v>
      </c>
      <c r="O22" s="16">
        <f t="shared" si="12"/>
        <v>2</v>
      </c>
      <c r="P22" s="88" t="s">
        <v>6</v>
      </c>
      <c r="Q22" s="61"/>
      <c r="R22" s="61"/>
      <c r="S22" s="61"/>
      <c r="T22" s="61"/>
      <c r="U22" s="61"/>
      <c r="V22" s="62"/>
      <c r="W22" s="61"/>
      <c r="X22" s="61"/>
      <c r="Y22" s="61"/>
      <c r="Z22" s="61"/>
      <c r="AA22" s="61"/>
    </row>
    <row r="23" spans="1:27" ht="18" x14ac:dyDescent="0.25">
      <c r="A23" s="14"/>
      <c r="B23" s="14"/>
      <c r="C23" s="14"/>
      <c r="D23" s="14"/>
      <c r="E23" s="39">
        <f t="shared" ref="E23:O23" si="13">COUNTIF(E$5:E$20,"L")</f>
        <v>11</v>
      </c>
      <c r="F23" s="39">
        <f t="shared" si="13"/>
        <v>11</v>
      </c>
      <c r="G23" s="39">
        <f t="shared" si="13"/>
        <v>11</v>
      </c>
      <c r="H23" s="39">
        <f t="shared" si="13"/>
        <v>12</v>
      </c>
      <c r="I23" s="39">
        <f t="shared" si="13"/>
        <v>11</v>
      </c>
      <c r="J23" s="39">
        <f t="shared" si="13"/>
        <v>3</v>
      </c>
      <c r="K23" s="39">
        <f t="shared" si="13"/>
        <v>3</v>
      </c>
      <c r="L23" s="15">
        <f t="shared" si="13"/>
        <v>4</v>
      </c>
      <c r="M23" s="15">
        <f t="shared" si="13"/>
        <v>4</v>
      </c>
      <c r="N23" s="15">
        <f t="shared" si="13"/>
        <v>11</v>
      </c>
      <c r="O23" s="15">
        <f t="shared" si="13"/>
        <v>11</v>
      </c>
      <c r="P23" s="89" t="s">
        <v>7</v>
      </c>
      <c r="Q23" s="61"/>
      <c r="R23" s="61"/>
      <c r="S23" s="61"/>
      <c r="T23" s="61"/>
      <c r="U23" s="61"/>
      <c r="V23" s="62"/>
      <c r="W23" s="61"/>
      <c r="X23" s="61"/>
      <c r="Y23" s="61"/>
      <c r="Z23" s="61"/>
      <c r="AA23" s="61"/>
    </row>
    <row r="24" spans="1:27" ht="15.75" x14ac:dyDescent="0.25">
      <c r="A24" s="17"/>
      <c r="B24" s="18"/>
      <c r="C24" s="18"/>
      <c r="D24" s="18"/>
      <c r="E24" s="18"/>
      <c r="F24" s="18"/>
      <c r="G24" s="54"/>
      <c r="H24" s="55"/>
      <c r="I24" s="49"/>
      <c r="J24" s="55"/>
      <c r="K24" s="55"/>
      <c r="L24" s="49"/>
      <c r="M24" s="49"/>
      <c r="N24" s="49"/>
      <c r="O24" s="49"/>
      <c r="P24" s="4"/>
      <c r="Q24" s="61"/>
      <c r="R24" s="61"/>
      <c r="S24" s="61"/>
      <c r="T24" s="61"/>
      <c r="U24" s="61"/>
      <c r="V24" s="62"/>
      <c r="W24" s="61"/>
      <c r="X24" s="61"/>
      <c r="Y24" s="61"/>
      <c r="Z24" s="61"/>
      <c r="AA24" s="61"/>
    </row>
    <row r="25" spans="1:27" ht="15.75" x14ac:dyDescent="0.25">
      <c r="A25" s="18"/>
      <c r="B25" s="18"/>
      <c r="C25" s="18"/>
      <c r="D25" s="19" t="s">
        <v>24</v>
      </c>
      <c r="E25" s="22"/>
      <c r="F25" s="22"/>
      <c r="G25" s="22"/>
      <c r="H25" s="22"/>
      <c r="I25" s="22"/>
      <c r="J25" s="178"/>
      <c r="K25" s="178"/>
      <c r="L25" s="22"/>
      <c r="M25" s="22"/>
      <c r="N25" s="22"/>
      <c r="O25" s="22"/>
      <c r="P25" s="4"/>
      <c r="Q25" s="61"/>
      <c r="R25" s="61"/>
      <c r="S25" s="61"/>
      <c r="T25" s="61"/>
      <c r="U25" s="61"/>
      <c r="V25" s="62"/>
      <c r="W25" s="61"/>
      <c r="X25" s="61"/>
      <c r="Y25" s="61"/>
      <c r="Z25" s="61"/>
      <c r="AA25" s="61"/>
    </row>
    <row r="26" spans="1:27" ht="15.75" x14ac:dyDescent="0.25">
      <c r="A26" s="18"/>
      <c r="B26" s="18"/>
      <c r="C26" s="18"/>
      <c r="D26" s="21" t="s">
        <v>25</v>
      </c>
      <c r="E26" s="22"/>
      <c r="F26" s="56"/>
      <c r="G26" s="22"/>
      <c r="H26" s="22"/>
      <c r="I26" s="22"/>
      <c r="J26" s="178"/>
      <c r="K26" s="178"/>
      <c r="L26" s="49"/>
      <c r="M26" s="49"/>
      <c r="N26" s="49"/>
      <c r="O26" s="49"/>
      <c r="P26" s="4"/>
      <c r="Q26" s="61"/>
      <c r="R26" s="61"/>
      <c r="S26" s="61"/>
      <c r="T26" s="61"/>
      <c r="U26" s="61"/>
      <c r="V26" s="62"/>
      <c r="W26" s="61"/>
      <c r="X26" s="61"/>
      <c r="Y26" s="61"/>
      <c r="Z26" s="61"/>
      <c r="AA26" s="61"/>
    </row>
    <row r="27" spans="1:27" ht="15.75" x14ac:dyDescent="0.25">
      <c r="A27" s="18"/>
      <c r="B27" s="18"/>
      <c r="C27" s="18"/>
      <c r="D27" s="23" t="s">
        <v>26</v>
      </c>
      <c r="E27" s="57"/>
      <c r="F27" s="58"/>
      <c r="G27" s="57"/>
      <c r="H27" s="57"/>
      <c r="I27" s="57"/>
      <c r="J27" s="179"/>
      <c r="K27" s="177"/>
      <c r="L27" s="4"/>
      <c r="M27" s="4"/>
      <c r="N27" s="4"/>
      <c r="O27" s="4"/>
      <c r="P27" s="4"/>
      <c r="Q27" s="61"/>
      <c r="R27" s="61"/>
      <c r="S27" s="61"/>
      <c r="T27" s="61"/>
      <c r="U27" s="61"/>
      <c r="V27" s="62"/>
      <c r="W27" s="61"/>
      <c r="X27" s="61"/>
      <c r="Y27" s="61"/>
      <c r="Z27" s="61"/>
      <c r="AA27" s="61"/>
    </row>
    <row r="28" spans="1:27" ht="15.75" x14ac:dyDescent="0.25">
      <c r="A28" s="18"/>
      <c r="B28" s="18"/>
      <c r="C28" s="18"/>
      <c r="D28" s="24" t="s">
        <v>27</v>
      </c>
      <c r="E28" s="59"/>
      <c r="F28" s="59"/>
      <c r="G28" s="4"/>
      <c r="H28" s="4"/>
      <c r="I28" s="4"/>
      <c r="J28" s="177"/>
      <c r="K28" s="177"/>
      <c r="L28" s="4"/>
      <c r="M28" s="4"/>
      <c r="N28" s="4"/>
      <c r="O28" s="4"/>
      <c r="P28" s="4"/>
      <c r="Q28" s="61"/>
      <c r="R28" s="61"/>
      <c r="S28" s="61"/>
      <c r="T28" s="61"/>
      <c r="U28" s="61"/>
      <c r="V28" s="62"/>
      <c r="W28" s="61"/>
      <c r="X28" s="61"/>
      <c r="Y28" s="61"/>
      <c r="Z28" s="61"/>
      <c r="AA28" s="61"/>
    </row>
    <row r="29" spans="1:27" ht="15.75" x14ac:dyDescent="0.25">
      <c r="A29" s="18"/>
      <c r="B29" s="18"/>
      <c r="C29" s="18"/>
      <c r="D29" s="24" t="s">
        <v>28</v>
      </c>
      <c r="E29" s="59"/>
      <c r="F29" s="59"/>
      <c r="G29" s="4"/>
      <c r="H29" s="4"/>
      <c r="I29" s="4"/>
      <c r="J29" s="177"/>
      <c r="K29" s="177"/>
      <c r="L29" s="4"/>
      <c r="M29" s="4"/>
      <c r="N29" s="4"/>
      <c r="O29" s="4"/>
      <c r="P29" s="4"/>
      <c r="Q29" s="61"/>
      <c r="R29" s="61"/>
      <c r="S29" s="61"/>
      <c r="T29" s="61"/>
      <c r="U29" s="61"/>
      <c r="V29" s="62"/>
      <c r="W29" s="61"/>
      <c r="X29" s="61"/>
      <c r="Y29" s="61"/>
      <c r="Z29" s="61"/>
      <c r="AA29" s="61"/>
    </row>
    <row r="30" spans="1:27" ht="15.75" x14ac:dyDescent="0.25">
      <c r="A30" s="18"/>
      <c r="B30" s="18"/>
      <c r="C30" s="18"/>
      <c r="D30" s="25" t="s">
        <v>29</v>
      </c>
      <c r="E30" s="59"/>
      <c r="F30" s="59"/>
      <c r="G30" s="4"/>
      <c r="H30" s="4"/>
      <c r="I30" s="4"/>
      <c r="J30" s="177"/>
      <c r="K30" s="177"/>
      <c r="L30" s="4"/>
      <c r="M30" s="4"/>
      <c r="N30" s="4"/>
      <c r="O30" s="4"/>
      <c r="P30" s="4"/>
      <c r="Q30" s="61"/>
      <c r="R30" s="61"/>
      <c r="S30" s="61"/>
      <c r="T30" s="61"/>
      <c r="U30" s="61"/>
      <c r="V30" s="62"/>
      <c r="W30" s="61"/>
      <c r="X30" s="61"/>
      <c r="Y30" s="61"/>
      <c r="Z30" s="61"/>
      <c r="AA30" s="61"/>
    </row>
    <row r="31" spans="1:27" ht="15.75" x14ac:dyDescent="0.25">
      <c r="A31" s="18"/>
      <c r="B31" s="18"/>
      <c r="C31" s="18"/>
      <c r="D31" s="25" t="s">
        <v>30</v>
      </c>
      <c r="E31" s="59"/>
      <c r="F31" s="59"/>
      <c r="G31" s="4"/>
      <c r="H31" s="4"/>
      <c r="I31" s="4"/>
      <c r="J31" s="177"/>
      <c r="K31" s="177"/>
      <c r="L31" s="4"/>
      <c r="M31" s="4"/>
      <c r="N31" s="4"/>
      <c r="O31" s="4"/>
      <c r="P31" s="4"/>
      <c r="Q31" s="61"/>
      <c r="R31" s="61"/>
      <c r="S31" s="61"/>
      <c r="T31" s="61"/>
      <c r="U31" s="61"/>
      <c r="V31" s="62"/>
      <c r="W31" s="61"/>
      <c r="X31" s="61"/>
      <c r="Y31" s="61"/>
      <c r="Z31" s="61"/>
      <c r="AA31" s="61"/>
    </row>
    <row r="32" spans="1:27" ht="15.75" x14ac:dyDescent="0.25">
      <c r="A32" s="18"/>
      <c r="B32" s="18"/>
      <c r="C32" s="18"/>
      <c r="D32" s="25" t="s">
        <v>31</v>
      </c>
      <c r="E32" s="59"/>
      <c r="F32" s="59"/>
      <c r="G32" s="4"/>
      <c r="H32" s="4"/>
      <c r="I32" s="4"/>
      <c r="J32" s="177"/>
      <c r="K32" s="177"/>
      <c r="L32" s="4"/>
      <c r="M32" s="4"/>
      <c r="N32" s="4"/>
      <c r="O32" s="4"/>
      <c r="P32" s="4"/>
      <c r="Q32" s="61"/>
      <c r="R32" s="61"/>
      <c r="S32" s="61"/>
      <c r="T32" s="61"/>
      <c r="U32" s="61"/>
      <c r="V32" s="62"/>
      <c r="W32" s="61"/>
      <c r="X32" s="61"/>
      <c r="Y32" s="61"/>
      <c r="Z32" s="61"/>
      <c r="AA32" s="61"/>
    </row>
    <row r="33" spans="1:27" ht="15.75" x14ac:dyDescent="0.25">
      <c r="A33" s="18"/>
      <c r="B33" s="18"/>
      <c r="C33" s="18"/>
      <c r="D33" s="25" t="s">
        <v>32</v>
      </c>
      <c r="E33" s="59"/>
      <c r="F33" s="59"/>
      <c r="G33" s="4"/>
      <c r="H33" s="4"/>
      <c r="I33" s="4"/>
      <c r="J33" s="177"/>
      <c r="K33" s="177"/>
      <c r="L33" s="4"/>
      <c r="M33" s="4"/>
      <c r="N33" s="4"/>
      <c r="O33" s="4"/>
      <c r="P33" s="4"/>
      <c r="Q33" s="61"/>
      <c r="R33" s="61"/>
      <c r="S33" s="61"/>
      <c r="T33" s="61"/>
      <c r="U33" s="61"/>
      <c r="V33" s="62"/>
      <c r="W33" s="61"/>
      <c r="X33" s="61"/>
      <c r="Y33" s="61"/>
      <c r="Z33" s="61"/>
      <c r="AA33" s="61"/>
    </row>
    <row r="34" spans="1:27" ht="15.75" x14ac:dyDescent="0.25">
      <c r="A34" s="18"/>
      <c r="B34" s="18"/>
      <c r="C34" s="18"/>
      <c r="D34" s="25" t="s">
        <v>33</v>
      </c>
      <c r="E34" s="59"/>
      <c r="F34" s="59"/>
      <c r="G34" s="4"/>
      <c r="H34" s="4"/>
      <c r="I34" s="4"/>
      <c r="J34" s="177"/>
      <c r="K34" s="177"/>
      <c r="L34" s="4"/>
      <c r="M34" s="4"/>
      <c r="N34" s="4"/>
      <c r="O34" s="4"/>
      <c r="P34" s="4"/>
      <c r="Q34" s="61"/>
      <c r="R34" s="61"/>
      <c r="S34" s="61"/>
      <c r="T34" s="61"/>
      <c r="U34" s="61"/>
      <c r="V34" s="62"/>
      <c r="W34" s="61"/>
      <c r="X34" s="61"/>
      <c r="Y34" s="61"/>
      <c r="Z34" s="61"/>
      <c r="AA34" s="61"/>
    </row>
    <row r="35" spans="1:27" ht="19.5" x14ac:dyDescent="0.25">
      <c r="A35" s="18"/>
      <c r="B35" s="18"/>
      <c r="C35" s="18"/>
      <c r="D35" s="26"/>
      <c r="E35" s="59"/>
      <c r="F35" s="59"/>
      <c r="G35" s="4"/>
      <c r="H35" s="4"/>
      <c r="I35" s="4"/>
      <c r="J35" s="177"/>
      <c r="K35" s="177"/>
      <c r="L35" s="4"/>
      <c r="M35" s="4"/>
      <c r="N35" s="4"/>
      <c r="O35" s="4"/>
      <c r="P35" s="4"/>
      <c r="Q35" s="61"/>
      <c r="R35" s="61"/>
      <c r="S35" s="61"/>
      <c r="T35" s="61"/>
      <c r="U35" s="61"/>
      <c r="V35" s="62"/>
      <c r="W35" s="61"/>
      <c r="X35" s="61"/>
      <c r="Y35" s="61"/>
      <c r="Z35" s="61"/>
      <c r="AA35" s="61"/>
    </row>
    <row r="36" spans="1:27" ht="15.75" x14ac:dyDescent="0.25">
      <c r="A36" s="27"/>
      <c r="B36" s="27"/>
      <c r="C36" s="27"/>
      <c r="D36" s="28" t="s">
        <v>34</v>
      </c>
      <c r="E36" s="32"/>
      <c r="F36" s="32"/>
      <c r="G36" s="32"/>
      <c r="H36" s="46"/>
      <c r="I36" s="46"/>
      <c r="J36" s="180"/>
      <c r="K36" s="180"/>
      <c r="L36" s="46"/>
      <c r="M36" s="46"/>
      <c r="N36" s="46"/>
      <c r="O36" s="46"/>
      <c r="P36" s="46"/>
      <c r="Q36" s="61"/>
      <c r="R36" s="61"/>
      <c r="S36" s="61"/>
      <c r="T36" s="61"/>
      <c r="U36" s="61"/>
      <c r="V36" s="62"/>
      <c r="W36" s="61"/>
      <c r="X36" s="61"/>
      <c r="Y36" s="61"/>
      <c r="Z36" s="61"/>
      <c r="AA36" s="61"/>
    </row>
    <row r="37" spans="1:27" ht="18.75" x14ac:dyDescent="0.25">
      <c r="A37" s="29"/>
      <c r="B37" s="29"/>
      <c r="C37" s="29"/>
      <c r="D37" s="30" t="s">
        <v>36</v>
      </c>
      <c r="E37" s="32"/>
      <c r="F37" s="32"/>
      <c r="G37" s="32"/>
      <c r="H37" s="46"/>
      <c r="I37" s="46"/>
      <c r="J37" s="180"/>
      <c r="K37" s="180"/>
      <c r="L37" s="46"/>
      <c r="M37" s="46"/>
      <c r="N37" s="46"/>
      <c r="O37" s="46"/>
      <c r="P37" s="46"/>
      <c r="Q37" s="61"/>
      <c r="R37" s="61"/>
      <c r="S37" s="61"/>
      <c r="T37" s="61"/>
      <c r="U37" s="61"/>
      <c r="V37" s="62"/>
      <c r="W37" s="61"/>
      <c r="X37" s="61"/>
      <c r="Y37" s="61"/>
      <c r="Z37" s="61"/>
      <c r="AA37" s="61"/>
    </row>
    <row r="38" spans="1:27" ht="15.75" x14ac:dyDescent="0.25">
      <c r="A38" s="27"/>
      <c r="B38" s="27"/>
      <c r="C38" s="27"/>
      <c r="D38" s="27"/>
      <c r="E38" s="32"/>
      <c r="F38" s="32"/>
      <c r="G38" s="32"/>
      <c r="H38" s="46"/>
      <c r="I38" s="46"/>
      <c r="J38" s="180"/>
      <c r="K38" s="180"/>
      <c r="L38" s="46"/>
      <c r="M38" s="46"/>
      <c r="N38" s="46"/>
      <c r="O38" s="46"/>
      <c r="P38" s="46"/>
      <c r="Q38" s="61"/>
      <c r="R38" s="61"/>
      <c r="S38" s="61"/>
      <c r="T38" s="61"/>
      <c r="U38" s="61"/>
      <c r="V38" s="62"/>
      <c r="W38" s="61"/>
      <c r="X38" s="61"/>
      <c r="Y38" s="61"/>
      <c r="Z38" s="61"/>
      <c r="AA38" s="61"/>
    </row>
    <row r="39" spans="1:27" ht="15.75" x14ac:dyDescent="0.25">
      <c r="A39" s="33"/>
      <c r="B39" s="33"/>
      <c r="C39" s="33"/>
      <c r="D39" s="33"/>
      <c r="E39" s="32"/>
      <c r="F39" s="32"/>
      <c r="G39" s="32"/>
      <c r="H39" s="46"/>
      <c r="I39" s="46"/>
      <c r="J39" s="180"/>
      <c r="K39" s="180"/>
      <c r="L39" s="46"/>
      <c r="M39" s="46"/>
      <c r="N39" s="46"/>
      <c r="O39" s="46"/>
      <c r="P39" s="46"/>
      <c r="Q39" s="61"/>
      <c r="R39" s="61"/>
      <c r="S39" s="61"/>
      <c r="T39" s="61"/>
      <c r="U39" s="61"/>
      <c r="V39" s="62"/>
      <c r="W39" s="61"/>
      <c r="X39" s="61"/>
      <c r="Y39" s="61"/>
      <c r="Z39" s="61"/>
      <c r="AA39" s="61"/>
    </row>
    <row r="40" spans="1:27" ht="15.75" x14ac:dyDescent="0.25">
      <c r="A40" s="34"/>
      <c r="B40" s="34"/>
      <c r="C40" s="34"/>
      <c r="D40" s="34"/>
      <c r="E40" s="32"/>
      <c r="F40" s="32"/>
      <c r="G40" s="32"/>
      <c r="H40" s="46"/>
      <c r="I40" s="46"/>
      <c r="J40" s="180"/>
      <c r="K40" s="180"/>
      <c r="L40" s="46"/>
      <c r="M40" s="46"/>
      <c r="N40" s="46"/>
      <c r="O40" s="46"/>
      <c r="P40" s="46"/>
      <c r="Q40" s="61"/>
      <c r="R40" s="61"/>
      <c r="S40" s="61"/>
      <c r="T40" s="61"/>
      <c r="U40" s="61"/>
      <c r="V40" s="62"/>
      <c r="W40" s="61"/>
      <c r="X40" s="61"/>
      <c r="Y40" s="61"/>
      <c r="Z40" s="61"/>
      <c r="AA40" s="61"/>
    </row>
    <row r="41" spans="1:27" ht="15.75" x14ac:dyDescent="0.25">
      <c r="A41" s="34"/>
      <c r="B41" s="34"/>
      <c r="C41" s="34"/>
      <c r="D41" s="35" t="s">
        <v>62</v>
      </c>
      <c r="E41" s="32"/>
      <c r="F41" s="32"/>
      <c r="G41" s="60"/>
      <c r="H41" s="46"/>
      <c r="I41" s="46"/>
      <c r="J41" s="180"/>
      <c r="K41" s="180"/>
      <c r="L41" s="46"/>
      <c r="M41" s="46"/>
      <c r="N41" s="46"/>
      <c r="O41" s="46"/>
      <c r="P41" s="46"/>
      <c r="Q41" s="61"/>
      <c r="R41" s="61"/>
      <c r="S41" s="61"/>
      <c r="T41" s="61"/>
      <c r="U41" s="61"/>
      <c r="V41" s="62"/>
      <c r="W41" s="61"/>
      <c r="X41" s="61"/>
      <c r="Y41" s="61"/>
      <c r="Z41" s="61"/>
      <c r="AA41" s="61"/>
    </row>
    <row r="42" spans="1:27" ht="15.75" x14ac:dyDescent="0.25">
      <c r="A42" s="31"/>
      <c r="B42" s="31"/>
      <c r="C42" s="31"/>
      <c r="D42" s="36" t="s">
        <v>63</v>
      </c>
      <c r="E42" s="32"/>
      <c r="F42" s="32"/>
      <c r="G42" s="32"/>
      <c r="H42" s="46"/>
      <c r="I42" s="46"/>
      <c r="J42" s="180"/>
      <c r="K42" s="180"/>
      <c r="L42" s="46"/>
      <c r="M42" s="46"/>
      <c r="N42" s="46"/>
      <c r="O42" s="46"/>
      <c r="P42" s="46"/>
      <c r="Q42" s="61"/>
      <c r="R42" s="61"/>
      <c r="S42" s="61"/>
      <c r="T42" s="61"/>
      <c r="U42" s="61"/>
      <c r="V42" s="62"/>
      <c r="W42" s="61"/>
      <c r="X42" s="61"/>
      <c r="Y42" s="61"/>
      <c r="Z42" s="61"/>
      <c r="AA42" s="61"/>
    </row>
    <row r="43" spans="1:27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181"/>
      <c r="K43" s="181"/>
      <c r="L43" s="37"/>
      <c r="M43" s="37"/>
      <c r="N43" s="37"/>
      <c r="O43" s="37"/>
      <c r="P43" s="90"/>
      <c r="Q43" s="61"/>
      <c r="R43" s="61"/>
      <c r="S43" s="61"/>
      <c r="T43" s="61"/>
      <c r="U43" s="61"/>
      <c r="V43" s="62"/>
      <c r="W43" s="61"/>
      <c r="X43" s="61"/>
      <c r="Y43" s="61"/>
      <c r="Z43" s="61"/>
      <c r="AA43" s="61"/>
    </row>
  </sheetData>
  <mergeCells count="4">
    <mergeCell ref="A1:P1"/>
    <mergeCell ref="A2:P2"/>
    <mergeCell ref="C20:D20"/>
    <mergeCell ref="E20:P20"/>
  </mergeCells>
  <printOptions horizontalCentered="1"/>
  <pageMargins left="0" right="0" top="0.7" bottom="0.63" header="0.31496062992126" footer="0.31496062992126"/>
  <pageSetup paperSize="9"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T38"/>
  <sheetViews>
    <sheetView zoomScale="85" zoomScaleNormal="85" workbookViewId="0">
      <selection activeCell="B24" sqref="B24"/>
    </sheetView>
  </sheetViews>
  <sheetFormatPr defaultColWidth="9" defaultRowHeight="15" x14ac:dyDescent="0.25"/>
  <cols>
    <col min="2" max="2" width="38.5703125" customWidth="1"/>
    <col min="3" max="33" width="4" customWidth="1"/>
    <col min="34" max="34" width="15.5703125" customWidth="1"/>
    <col min="35" max="35" width="4.85546875" customWidth="1"/>
    <col min="36" max="36" width="4.5703125" customWidth="1"/>
    <col min="37" max="37" width="5.140625" customWidth="1"/>
    <col min="38" max="38" width="4.7109375" customWidth="1"/>
    <col min="39" max="40" width="5" customWidth="1"/>
    <col min="41" max="41" width="6.5703125" customWidth="1"/>
    <col min="42" max="42" width="5" customWidth="1"/>
  </cols>
  <sheetData>
    <row r="1" spans="1:46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</row>
    <row r="2" spans="1:46" ht="20.25" x14ac:dyDescent="0.25">
      <c r="A2" s="318" t="s">
        <v>44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</row>
    <row r="3" spans="1:46" ht="23.25" x14ac:dyDescent="0.25">
      <c r="A3" s="4"/>
      <c r="B3" s="174"/>
      <c r="C3" s="5"/>
      <c r="D3" s="5"/>
      <c r="E3" s="131"/>
      <c r="F3" s="5"/>
      <c r="G3" s="131"/>
      <c r="H3" s="5"/>
      <c r="I3" s="5"/>
      <c r="J3" s="5"/>
      <c r="K3" s="5"/>
      <c r="L3" s="137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/>
      <c r="AA3" s="4"/>
      <c r="AB3" s="4"/>
      <c r="AC3" s="4"/>
      <c r="AD3" s="4"/>
      <c r="AE3" s="4"/>
      <c r="AF3" s="4"/>
      <c r="AG3" s="4"/>
      <c r="AH3" s="4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</row>
    <row r="4" spans="1:46" ht="18.75" x14ac:dyDescent="0.25">
      <c r="A4" s="132" t="s">
        <v>2</v>
      </c>
      <c r="B4" s="154" t="s">
        <v>3</v>
      </c>
      <c r="C4" s="7">
        <v>1</v>
      </c>
      <c r="D4" s="7">
        <v>2</v>
      </c>
      <c r="E4" s="101">
        <v>3</v>
      </c>
      <c r="F4" s="101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101">
        <v>10</v>
      </c>
      <c r="M4" s="101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101">
        <v>17</v>
      </c>
      <c r="T4" s="101">
        <v>18</v>
      </c>
      <c r="U4" s="7">
        <v>19</v>
      </c>
      <c r="V4" s="7">
        <v>20</v>
      </c>
      <c r="W4" s="7">
        <v>21</v>
      </c>
      <c r="X4" s="7">
        <v>22</v>
      </c>
      <c r="Y4" s="7">
        <v>23</v>
      </c>
      <c r="Z4" s="101">
        <v>24</v>
      </c>
      <c r="AA4" s="101">
        <v>25</v>
      </c>
      <c r="AB4" s="7">
        <v>26</v>
      </c>
      <c r="AC4" s="7">
        <v>27</v>
      </c>
      <c r="AD4" s="7">
        <v>28</v>
      </c>
      <c r="AE4" s="7">
        <v>29</v>
      </c>
      <c r="AF4" s="101">
        <v>30</v>
      </c>
      <c r="AG4" s="101">
        <v>31</v>
      </c>
      <c r="AH4" s="65" t="s">
        <v>4</v>
      </c>
      <c r="AI4" s="124" t="s">
        <v>5</v>
      </c>
      <c r="AJ4" s="124" t="s">
        <v>6</v>
      </c>
      <c r="AK4" s="124" t="s">
        <v>7</v>
      </c>
      <c r="AL4" s="124" t="s">
        <v>5</v>
      </c>
      <c r="AM4" s="124" t="s">
        <v>6</v>
      </c>
      <c r="AN4" s="124" t="s">
        <v>7</v>
      </c>
      <c r="AO4" s="124" t="s">
        <v>5</v>
      </c>
      <c r="AP4" s="124" t="s">
        <v>6</v>
      </c>
      <c r="AQ4" s="124" t="s">
        <v>8</v>
      </c>
      <c r="AR4" s="124" t="s">
        <v>9</v>
      </c>
      <c r="AS4" s="124" t="s">
        <v>10</v>
      </c>
      <c r="AT4" s="95"/>
    </row>
    <row r="5" spans="1:46" ht="18.75" x14ac:dyDescent="0.25">
      <c r="A5" s="168">
        <v>1</v>
      </c>
      <c r="B5" s="169" t="s">
        <v>11</v>
      </c>
      <c r="C5" s="7" t="s">
        <v>45</v>
      </c>
      <c r="D5" s="7" t="s">
        <v>45</v>
      </c>
      <c r="E5" s="101" t="s">
        <v>45</v>
      </c>
      <c r="F5" s="101" t="s">
        <v>7</v>
      </c>
      <c r="G5" s="7" t="s">
        <v>7</v>
      </c>
      <c r="H5" s="7" t="s">
        <v>5</v>
      </c>
      <c r="I5" s="7" t="s">
        <v>5</v>
      </c>
      <c r="J5" s="7" t="s">
        <v>5</v>
      </c>
      <c r="K5" s="7" t="s">
        <v>7</v>
      </c>
      <c r="L5" s="101" t="s">
        <v>7</v>
      </c>
      <c r="M5" s="101" t="s">
        <v>5</v>
      </c>
      <c r="N5" s="7" t="s">
        <v>5</v>
      </c>
      <c r="O5" s="7" t="s">
        <v>5</v>
      </c>
      <c r="P5" s="7" t="s">
        <v>7</v>
      </c>
      <c r="Q5" s="7" t="s">
        <v>5</v>
      </c>
      <c r="R5" s="7" t="s">
        <v>5</v>
      </c>
      <c r="S5" s="101" t="s">
        <v>5</v>
      </c>
      <c r="T5" s="101" t="s">
        <v>7</v>
      </c>
      <c r="U5" s="7" t="s">
        <v>5</v>
      </c>
      <c r="V5" s="7" t="s">
        <v>5</v>
      </c>
      <c r="W5" s="7" t="s">
        <v>5</v>
      </c>
      <c r="X5" s="7" t="s">
        <v>7</v>
      </c>
      <c r="Y5" s="7" t="s">
        <v>5</v>
      </c>
      <c r="Z5" s="101" t="s">
        <v>7</v>
      </c>
      <c r="AA5" s="101" t="s">
        <v>5</v>
      </c>
      <c r="AB5" s="7" t="s">
        <v>7</v>
      </c>
      <c r="AC5" s="7" t="s">
        <v>5</v>
      </c>
      <c r="AD5" s="7" t="s">
        <v>5</v>
      </c>
      <c r="AE5" s="7" t="s">
        <v>5</v>
      </c>
      <c r="AF5" s="101" t="s">
        <v>5</v>
      </c>
      <c r="AG5" s="101" t="s">
        <v>7</v>
      </c>
      <c r="AH5" s="126" t="s">
        <v>12</v>
      </c>
      <c r="AI5" s="124">
        <v>12</v>
      </c>
      <c r="AJ5" s="124">
        <v>9</v>
      </c>
      <c r="AK5" s="124">
        <v>10</v>
      </c>
      <c r="AL5" s="124">
        <f t="shared" ref="AL5:AL14" si="0">COUNTIF($C5:$AF5,"P")</f>
        <v>18</v>
      </c>
      <c r="AM5" s="124">
        <f t="shared" ref="AM5:AM14" si="1">COUNTIF($C5:$AF5,"S")</f>
        <v>0</v>
      </c>
      <c r="AN5" s="124">
        <f>COUNTIF($C5:$AG5,"L")</f>
        <v>10</v>
      </c>
      <c r="AO5" s="95">
        <f>AL5*8</f>
        <v>144</v>
      </c>
      <c r="AP5" s="95">
        <f>AM5*7</f>
        <v>0</v>
      </c>
      <c r="AQ5" s="95">
        <f>AO5+AP5</f>
        <v>144</v>
      </c>
      <c r="AR5" s="95">
        <f>AQ5/28</f>
        <v>5.1428571428571432</v>
      </c>
      <c r="AS5" s="95">
        <f>AQ5/28</f>
        <v>5.1428571428571432</v>
      </c>
      <c r="AT5" s="95"/>
    </row>
    <row r="6" spans="1:46" ht="18.75" x14ac:dyDescent="0.25">
      <c r="A6" s="170">
        <v>2</v>
      </c>
      <c r="B6" s="171" t="s">
        <v>13</v>
      </c>
      <c r="C6" s="7" t="s">
        <v>5</v>
      </c>
      <c r="D6" s="7" t="s">
        <v>6</v>
      </c>
      <c r="E6" s="101" t="s">
        <v>7</v>
      </c>
      <c r="F6" s="101" t="s">
        <v>5</v>
      </c>
      <c r="G6" s="7" t="s">
        <v>5</v>
      </c>
      <c r="H6" s="7" t="s">
        <v>6</v>
      </c>
      <c r="I6" s="7" t="s">
        <v>7</v>
      </c>
      <c r="J6" s="7" t="s">
        <v>5</v>
      </c>
      <c r="K6" s="7" t="s">
        <v>5</v>
      </c>
      <c r="L6" s="101" t="s">
        <v>6</v>
      </c>
      <c r="M6" s="101" t="s">
        <v>7</v>
      </c>
      <c r="N6" s="7" t="s">
        <v>5</v>
      </c>
      <c r="O6" s="7" t="s">
        <v>5</v>
      </c>
      <c r="P6" s="7" t="s">
        <v>6</v>
      </c>
      <c r="Q6" s="7" t="s">
        <v>7</v>
      </c>
      <c r="R6" s="7" t="s">
        <v>5</v>
      </c>
      <c r="S6" s="101" t="s">
        <v>5</v>
      </c>
      <c r="T6" s="101" t="s">
        <v>6</v>
      </c>
      <c r="U6" s="7" t="s">
        <v>7</v>
      </c>
      <c r="V6" s="7" t="s">
        <v>5</v>
      </c>
      <c r="W6" s="7" t="s">
        <v>5</v>
      </c>
      <c r="X6" s="7" t="s">
        <v>6</v>
      </c>
      <c r="Y6" s="7" t="s">
        <v>7</v>
      </c>
      <c r="Z6" s="101" t="s">
        <v>5</v>
      </c>
      <c r="AA6" s="101" t="s">
        <v>7</v>
      </c>
      <c r="AB6" s="7" t="s">
        <v>6</v>
      </c>
      <c r="AC6" s="7" t="s">
        <v>7</v>
      </c>
      <c r="AD6" s="7" t="s">
        <v>5</v>
      </c>
      <c r="AE6" s="7" t="s">
        <v>7</v>
      </c>
      <c r="AF6" s="101" t="s">
        <v>6</v>
      </c>
      <c r="AG6" s="101" t="s">
        <v>7</v>
      </c>
      <c r="AH6" s="126" t="s">
        <v>12</v>
      </c>
      <c r="AI6" s="124">
        <v>12</v>
      </c>
      <c r="AJ6" s="124">
        <v>9</v>
      </c>
      <c r="AK6" s="124">
        <v>10</v>
      </c>
      <c r="AL6" s="124">
        <f t="shared" si="0"/>
        <v>13</v>
      </c>
      <c r="AM6" s="124">
        <f t="shared" si="1"/>
        <v>8</v>
      </c>
      <c r="AN6" s="124">
        <f t="shared" ref="AN6:AN14" si="2">COUNTIF($C6:$AG6,"L")</f>
        <v>10</v>
      </c>
      <c r="AO6" s="95">
        <f t="shared" ref="AO6:AO14" si="3">AL6*8</f>
        <v>104</v>
      </c>
      <c r="AP6" s="95">
        <f t="shared" ref="AP6:AP14" si="4">AM6*7</f>
        <v>56</v>
      </c>
      <c r="AQ6" s="95">
        <f t="shared" ref="AQ6:AQ14" si="5">AO6+AP6</f>
        <v>160</v>
      </c>
      <c r="AR6" s="95">
        <f t="shared" ref="AR6:AR13" si="6">AQ6/30</f>
        <v>5.333333333333333</v>
      </c>
      <c r="AS6" s="95">
        <f t="shared" ref="AS6:AS13" si="7">AQ6/31</f>
        <v>5.161290322580645</v>
      </c>
      <c r="AT6" s="95"/>
    </row>
    <row r="7" spans="1:46" ht="18.75" x14ac:dyDescent="0.25">
      <c r="A7" s="170">
        <v>3</v>
      </c>
      <c r="B7" s="171" t="s">
        <v>14</v>
      </c>
      <c r="C7" s="7" t="s">
        <v>7</v>
      </c>
      <c r="D7" s="7" t="s">
        <v>5</v>
      </c>
      <c r="E7" s="101" t="s">
        <v>6</v>
      </c>
      <c r="F7" s="101" t="s">
        <v>7</v>
      </c>
      <c r="G7" s="7" t="s">
        <v>5</v>
      </c>
      <c r="H7" s="7" t="s">
        <v>5</v>
      </c>
      <c r="I7" s="7" t="s">
        <v>5</v>
      </c>
      <c r="J7" s="7" t="s">
        <v>5</v>
      </c>
      <c r="K7" s="7" t="s">
        <v>5</v>
      </c>
      <c r="L7" s="101" t="s">
        <v>7</v>
      </c>
      <c r="M7" s="101" t="s">
        <v>6</v>
      </c>
      <c r="N7" s="7" t="s">
        <v>7</v>
      </c>
      <c r="O7" s="7" t="s">
        <v>5</v>
      </c>
      <c r="P7" s="7" t="s">
        <v>5</v>
      </c>
      <c r="Q7" s="7" t="s">
        <v>6</v>
      </c>
      <c r="R7" s="7" t="s">
        <v>5</v>
      </c>
      <c r="S7" s="101" t="s">
        <v>7</v>
      </c>
      <c r="T7" s="101" t="s">
        <v>5</v>
      </c>
      <c r="U7" s="7" t="s">
        <v>6</v>
      </c>
      <c r="V7" s="7" t="s">
        <v>7</v>
      </c>
      <c r="W7" s="7" t="s">
        <v>5</v>
      </c>
      <c r="X7" s="7" t="s">
        <v>5</v>
      </c>
      <c r="Y7" s="7" t="s">
        <v>6</v>
      </c>
      <c r="Z7" s="101" t="s">
        <v>7</v>
      </c>
      <c r="AA7" s="101" t="s">
        <v>6</v>
      </c>
      <c r="AB7" s="7" t="s">
        <v>7</v>
      </c>
      <c r="AC7" s="7" t="s">
        <v>6</v>
      </c>
      <c r="AD7" s="7" t="s">
        <v>7</v>
      </c>
      <c r="AE7" s="7" t="s">
        <v>5</v>
      </c>
      <c r="AF7" s="101" t="s">
        <v>7</v>
      </c>
      <c r="AG7" s="101" t="s">
        <v>6</v>
      </c>
      <c r="AH7" s="126" t="s">
        <v>12</v>
      </c>
      <c r="AI7" s="124">
        <v>12</v>
      </c>
      <c r="AJ7" s="124">
        <v>9</v>
      </c>
      <c r="AK7" s="124">
        <v>10</v>
      </c>
      <c r="AL7" s="124">
        <f t="shared" si="0"/>
        <v>13</v>
      </c>
      <c r="AM7" s="124">
        <f t="shared" si="1"/>
        <v>7</v>
      </c>
      <c r="AN7" s="124">
        <f t="shared" si="2"/>
        <v>10</v>
      </c>
      <c r="AO7" s="95">
        <f t="shared" si="3"/>
        <v>104</v>
      </c>
      <c r="AP7" s="95">
        <f t="shared" si="4"/>
        <v>49</v>
      </c>
      <c r="AQ7" s="95">
        <f t="shared" si="5"/>
        <v>153</v>
      </c>
      <c r="AR7" s="95">
        <f t="shared" si="6"/>
        <v>5.0999999999999996</v>
      </c>
      <c r="AS7" s="95">
        <f t="shared" si="7"/>
        <v>4.935483870967742</v>
      </c>
      <c r="AT7" s="95"/>
    </row>
    <row r="8" spans="1:46" ht="18.75" x14ac:dyDescent="0.25">
      <c r="A8" s="170">
        <v>4</v>
      </c>
      <c r="B8" s="171" t="s">
        <v>15</v>
      </c>
      <c r="C8" s="7" t="s">
        <v>6</v>
      </c>
      <c r="D8" s="7" t="s">
        <v>7</v>
      </c>
      <c r="E8" s="101" t="s">
        <v>5</v>
      </c>
      <c r="F8" s="101" t="s">
        <v>6</v>
      </c>
      <c r="G8" s="7" t="s">
        <v>7</v>
      </c>
      <c r="H8" s="7" t="s">
        <v>5</v>
      </c>
      <c r="I8" s="7" t="s">
        <v>5</v>
      </c>
      <c r="J8" s="7" t="s">
        <v>6</v>
      </c>
      <c r="K8" s="7" t="s">
        <v>7</v>
      </c>
      <c r="L8" s="101" t="s">
        <v>5</v>
      </c>
      <c r="M8" s="101" t="s">
        <v>7</v>
      </c>
      <c r="N8" s="7" t="s">
        <v>6</v>
      </c>
      <c r="O8" s="7" t="s">
        <v>7</v>
      </c>
      <c r="P8" s="7" t="s">
        <v>5</v>
      </c>
      <c r="Q8" s="7" t="s">
        <v>5</v>
      </c>
      <c r="R8" s="7" t="s">
        <v>6</v>
      </c>
      <c r="S8" s="101" t="s">
        <v>7</v>
      </c>
      <c r="T8" s="101" t="s">
        <v>5</v>
      </c>
      <c r="U8" s="7" t="s">
        <v>5</v>
      </c>
      <c r="V8" s="7" t="s">
        <v>6</v>
      </c>
      <c r="W8" s="7" t="s">
        <v>7</v>
      </c>
      <c r="X8" s="7" t="s">
        <v>5</v>
      </c>
      <c r="Y8" s="7" t="s">
        <v>5</v>
      </c>
      <c r="Z8" s="101" t="s">
        <v>6</v>
      </c>
      <c r="AA8" s="101" t="s">
        <v>7</v>
      </c>
      <c r="AB8" s="7" t="s">
        <v>5</v>
      </c>
      <c r="AC8" s="7" t="s">
        <v>5</v>
      </c>
      <c r="AD8" s="7" t="s">
        <v>6</v>
      </c>
      <c r="AE8" s="7" t="s">
        <v>7</v>
      </c>
      <c r="AF8" s="101" t="s">
        <v>7</v>
      </c>
      <c r="AG8" s="101" t="s">
        <v>5</v>
      </c>
      <c r="AH8" s="126" t="s">
        <v>12</v>
      </c>
      <c r="AI8" s="124">
        <v>21</v>
      </c>
      <c r="AJ8" s="124">
        <v>0</v>
      </c>
      <c r="AK8" s="124">
        <v>10</v>
      </c>
      <c r="AL8" s="124">
        <f t="shared" si="0"/>
        <v>12</v>
      </c>
      <c r="AM8" s="124">
        <f>COUNTIF($C8:$AG8,"S")</f>
        <v>8</v>
      </c>
      <c r="AN8" s="124">
        <f t="shared" si="2"/>
        <v>10</v>
      </c>
      <c r="AO8" s="95">
        <f t="shared" si="3"/>
        <v>96</v>
      </c>
      <c r="AP8" s="95">
        <f t="shared" si="4"/>
        <v>56</v>
      </c>
      <c r="AQ8" s="95">
        <f t="shared" si="5"/>
        <v>152</v>
      </c>
      <c r="AR8" s="95">
        <f t="shared" si="6"/>
        <v>5.0666666666666664</v>
      </c>
      <c r="AS8" s="95">
        <f t="shared" si="7"/>
        <v>4.903225806451613</v>
      </c>
      <c r="AT8" s="95"/>
    </row>
    <row r="9" spans="1:46" ht="18.75" x14ac:dyDescent="0.25">
      <c r="A9" s="170">
        <v>5</v>
      </c>
      <c r="B9" s="171" t="s">
        <v>42</v>
      </c>
      <c r="C9" s="7" t="s">
        <v>5</v>
      </c>
      <c r="D9" s="7" t="s">
        <v>5</v>
      </c>
      <c r="E9" s="101" t="s">
        <v>5</v>
      </c>
      <c r="F9" s="101" t="s">
        <v>7</v>
      </c>
      <c r="G9" s="7" t="s">
        <v>6</v>
      </c>
      <c r="H9" s="7" t="s">
        <v>7</v>
      </c>
      <c r="I9" s="7" t="s">
        <v>6</v>
      </c>
      <c r="J9" s="7" t="s">
        <v>5</v>
      </c>
      <c r="K9" s="7" t="s">
        <v>6</v>
      </c>
      <c r="L9" s="101" t="s">
        <v>7</v>
      </c>
      <c r="M9" s="101" t="s">
        <v>5</v>
      </c>
      <c r="N9" s="7" t="s">
        <v>5</v>
      </c>
      <c r="O9" s="7" t="s">
        <v>6</v>
      </c>
      <c r="P9" s="7" t="s">
        <v>7</v>
      </c>
      <c r="Q9" s="7" t="s">
        <v>5</v>
      </c>
      <c r="R9" s="7" t="s">
        <v>5</v>
      </c>
      <c r="S9" s="101" t="s">
        <v>6</v>
      </c>
      <c r="T9" s="101" t="s">
        <v>7</v>
      </c>
      <c r="U9" s="7" t="s">
        <v>5</v>
      </c>
      <c r="V9" s="7" t="s">
        <v>5</v>
      </c>
      <c r="W9" s="7" t="s">
        <v>6</v>
      </c>
      <c r="X9" s="7" t="s">
        <v>7</v>
      </c>
      <c r="Y9" s="7" t="s">
        <v>5</v>
      </c>
      <c r="Z9" s="101" t="s">
        <v>7</v>
      </c>
      <c r="AA9" s="101" t="s">
        <v>7</v>
      </c>
      <c r="AB9" s="7" t="s">
        <v>5</v>
      </c>
      <c r="AC9" s="7" t="s">
        <v>5</v>
      </c>
      <c r="AD9" s="7" t="s">
        <v>5</v>
      </c>
      <c r="AE9" s="7" t="s">
        <v>6</v>
      </c>
      <c r="AF9" s="101" t="s">
        <v>7</v>
      </c>
      <c r="AG9" s="101" t="s">
        <v>7</v>
      </c>
      <c r="AH9" s="126" t="s">
        <v>12</v>
      </c>
      <c r="AI9" s="124">
        <v>21</v>
      </c>
      <c r="AJ9" s="124">
        <v>0</v>
      </c>
      <c r="AK9" s="124">
        <v>10</v>
      </c>
      <c r="AL9" s="124">
        <f t="shared" si="0"/>
        <v>14</v>
      </c>
      <c r="AM9" s="124">
        <f>COUNTIF($C9:$AG9,"S")</f>
        <v>7</v>
      </c>
      <c r="AN9" s="124">
        <f t="shared" si="2"/>
        <v>10</v>
      </c>
      <c r="AO9" s="95">
        <f t="shared" ref="AO9" si="8">AL9*8</f>
        <v>112</v>
      </c>
      <c r="AP9" s="95">
        <f t="shared" ref="AP9" si="9">AM9*7</f>
        <v>49</v>
      </c>
      <c r="AQ9" s="95"/>
      <c r="AR9" s="95"/>
      <c r="AS9" s="95"/>
      <c r="AT9" s="95"/>
    </row>
    <row r="10" spans="1:46" ht="18.75" x14ac:dyDescent="0.25">
      <c r="A10" s="170">
        <v>6</v>
      </c>
      <c r="B10" s="171" t="s">
        <v>17</v>
      </c>
      <c r="C10" s="7" t="s">
        <v>5</v>
      </c>
      <c r="D10" s="7" t="s">
        <v>5</v>
      </c>
      <c r="E10" s="101" t="s">
        <v>5</v>
      </c>
      <c r="F10" s="101" t="s">
        <v>7</v>
      </c>
      <c r="G10" s="7" t="s">
        <v>5</v>
      </c>
      <c r="H10" s="7" t="s">
        <v>7</v>
      </c>
      <c r="I10" s="7" t="s">
        <v>5</v>
      </c>
      <c r="J10" s="7" t="s">
        <v>5</v>
      </c>
      <c r="K10" s="7" t="s">
        <v>5</v>
      </c>
      <c r="L10" s="101" t="s">
        <v>5</v>
      </c>
      <c r="M10" s="101" t="s">
        <v>7</v>
      </c>
      <c r="N10" s="7" t="s">
        <v>7</v>
      </c>
      <c r="O10" s="7" t="s">
        <v>5</v>
      </c>
      <c r="P10" s="7" t="s">
        <v>5</v>
      </c>
      <c r="Q10" s="7" t="s">
        <v>5</v>
      </c>
      <c r="R10" s="7" t="s">
        <v>5</v>
      </c>
      <c r="S10" s="101" t="s">
        <v>7</v>
      </c>
      <c r="T10" s="101" t="s">
        <v>7</v>
      </c>
      <c r="U10" s="7" t="s">
        <v>5</v>
      </c>
      <c r="V10" s="7" t="s">
        <v>5</v>
      </c>
      <c r="W10" s="7" t="s">
        <v>7</v>
      </c>
      <c r="X10" s="7" t="s">
        <v>5</v>
      </c>
      <c r="Y10" s="7" t="s">
        <v>5</v>
      </c>
      <c r="Z10" s="101" t="s">
        <v>7</v>
      </c>
      <c r="AA10" s="101" t="s">
        <v>5</v>
      </c>
      <c r="AB10" s="7" t="s">
        <v>5</v>
      </c>
      <c r="AC10" s="7" t="s">
        <v>7</v>
      </c>
      <c r="AD10" s="7" t="s">
        <v>5</v>
      </c>
      <c r="AE10" s="7" t="s">
        <v>5</v>
      </c>
      <c r="AF10" s="101" t="s">
        <v>5</v>
      </c>
      <c r="AG10" s="101" t="s">
        <v>5</v>
      </c>
      <c r="AH10" s="126" t="s">
        <v>12</v>
      </c>
      <c r="AI10" s="124">
        <v>21</v>
      </c>
      <c r="AJ10" s="124">
        <v>0</v>
      </c>
      <c r="AK10" s="124">
        <v>10</v>
      </c>
      <c r="AL10" s="124">
        <f t="shared" si="0"/>
        <v>21</v>
      </c>
      <c r="AM10" s="124">
        <f t="shared" si="1"/>
        <v>0</v>
      </c>
      <c r="AN10" s="124">
        <f t="shared" si="2"/>
        <v>9</v>
      </c>
      <c r="AO10" s="95">
        <f t="shared" si="3"/>
        <v>168</v>
      </c>
      <c r="AP10" s="95">
        <f t="shared" si="4"/>
        <v>0</v>
      </c>
      <c r="AQ10" s="95">
        <f t="shared" si="5"/>
        <v>168</v>
      </c>
      <c r="AR10" s="95">
        <f t="shared" si="6"/>
        <v>5.6</v>
      </c>
      <c r="AS10" s="95">
        <f t="shared" si="7"/>
        <v>5.419354838709677</v>
      </c>
      <c r="AT10" s="95"/>
    </row>
    <row r="11" spans="1:46" ht="18.75" x14ac:dyDescent="0.25">
      <c r="A11" s="170">
        <v>7</v>
      </c>
      <c r="B11" s="171" t="s">
        <v>18</v>
      </c>
      <c r="C11" s="7" t="s">
        <v>5</v>
      </c>
      <c r="D11" s="7" t="s">
        <v>5</v>
      </c>
      <c r="E11" s="101" t="s">
        <v>7</v>
      </c>
      <c r="F11" s="101" t="s">
        <v>5</v>
      </c>
      <c r="G11" s="7" t="s">
        <v>5</v>
      </c>
      <c r="H11" s="7" t="s">
        <v>5</v>
      </c>
      <c r="I11" s="7" t="s">
        <v>5</v>
      </c>
      <c r="J11" s="7" t="s">
        <v>7</v>
      </c>
      <c r="K11" s="7" t="s">
        <v>5</v>
      </c>
      <c r="L11" s="101" t="s">
        <v>5</v>
      </c>
      <c r="M11" s="101" t="s">
        <v>7</v>
      </c>
      <c r="N11" s="7" t="s">
        <v>5</v>
      </c>
      <c r="O11" s="7" t="s">
        <v>7</v>
      </c>
      <c r="P11" s="7" t="s">
        <v>5</v>
      </c>
      <c r="Q11" s="7" t="s">
        <v>5</v>
      </c>
      <c r="R11" s="7" t="s">
        <v>7</v>
      </c>
      <c r="S11" s="101" t="s">
        <v>5</v>
      </c>
      <c r="T11" s="101" t="s">
        <v>7</v>
      </c>
      <c r="U11" s="7" t="s">
        <v>5</v>
      </c>
      <c r="V11" s="7" t="s">
        <v>5</v>
      </c>
      <c r="W11" s="7" t="s">
        <v>5</v>
      </c>
      <c r="X11" s="7" t="s">
        <v>5</v>
      </c>
      <c r="Y11" s="7" t="s">
        <v>7</v>
      </c>
      <c r="Z11" s="101" t="s">
        <v>5</v>
      </c>
      <c r="AA11" s="101" t="s">
        <v>7</v>
      </c>
      <c r="AB11" s="7" t="s">
        <v>5</v>
      </c>
      <c r="AC11" s="7" t="s">
        <v>5</v>
      </c>
      <c r="AD11" s="7" t="s">
        <v>7</v>
      </c>
      <c r="AE11" s="7" t="s">
        <v>5</v>
      </c>
      <c r="AF11" s="101" t="s">
        <v>5</v>
      </c>
      <c r="AG11" s="101" t="s">
        <v>7</v>
      </c>
      <c r="AH11" s="126" t="s">
        <v>12</v>
      </c>
      <c r="AI11" s="124">
        <v>21</v>
      </c>
      <c r="AJ11" s="124">
        <v>0</v>
      </c>
      <c r="AK11" s="124">
        <v>10</v>
      </c>
      <c r="AL11" s="124">
        <f t="shared" si="0"/>
        <v>21</v>
      </c>
      <c r="AM11" s="124">
        <f t="shared" si="1"/>
        <v>0</v>
      </c>
      <c r="AN11" s="124">
        <f t="shared" si="2"/>
        <v>10</v>
      </c>
      <c r="AO11" s="95">
        <f t="shared" si="3"/>
        <v>168</v>
      </c>
      <c r="AP11" s="95">
        <f t="shared" si="4"/>
        <v>0</v>
      </c>
      <c r="AQ11" s="95">
        <f t="shared" si="5"/>
        <v>168</v>
      </c>
      <c r="AR11" s="95">
        <f t="shared" si="6"/>
        <v>5.6</v>
      </c>
      <c r="AS11" s="95">
        <f t="shared" si="7"/>
        <v>5.419354838709677</v>
      </c>
      <c r="AT11" s="95"/>
    </row>
    <row r="12" spans="1:46" ht="18.75" x14ac:dyDescent="0.25">
      <c r="A12" s="170">
        <v>8</v>
      </c>
      <c r="B12" s="171" t="s">
        <v>19</v>
      </c>
      <c r="C12" s="7" t="s">
        <v>5</v>
      </c>
      <c r="D12" s="7" t="s">
        <v>5</v>
      </c>
      <c r="E12" s="101" t="s">
        <v>7</v>
      </c>
      <c r="F12" s="101" t="s">
        <v>7</v>
      </c>
      <c r="G12" s="7" t="s">
        <v>5</v>
      </c>
      <c r="H12" s="7" t="s">
        <v>5</v>
      </c>
      <c r="I12" s="7" t="s">
        <v>5</v>
      </c>
      <c r="J12" s="7" t="s">
        <v>5</v>
      </c>
      <c r="K12" s="7" t="s">
        <v>5</v>
      </c>
      <c r="L12" s="101" t="s">
        <v>7</v>
      </c>
      <c r="M12" s="101" t="s">
        <v>7</v>
      </c>
      <c r="N12" s="7" t="s">
        <v>5</v>
      </c>
      <c r="O12" s="7" t="s">
        <v>5</v>
      </c>
      <c r="P12" s="7" t="s">
        <v>5</v>
      </c>
      <c r="Q12" s="7" t="s">
        <v>5</v>
      </c>
      <c r="R12" s="7" t="s">
        <v>5</v>
      </c>
      <c r="S12" s="101" t="s">
        <v>7</v>
      </c>
      <c r="T12" s="101" t="s">
        <v>7</v>
      </c>
      <c r="U12" s="7" t="s">
        <v>5</v>
      </c>
      <c r="V12" s="7" t="s">
        <v>5</v>
      </c>
      <c r="W12" s="7" t="s">
        <v>5</v>
      </c>
      <c r="X12" s="7" t="s">
        <v>5</v>
      </c>
      <c r="Y12" s="7" t="s">
        <v>5</v>
      </c>
      <c r="Z12" s="101" t="s">
        <v>7</v>
      </c>
      <c r="AA12" s="101" t="s">
        <v>7</v>
      </c>
      <c r="AB12" s="7" t="s">
        <v>5</v>
      </c>
      <c r="AC12" s="7" t="s">
        <v>5</v>
      </c>
      <c r="AD12" s="7" t="s">
        <v>5</v>
      </c>
      <c r="AE12" s="7" t="s">
        <v>5</v>
      </c>
      <c r="AF12" s="101" t="s">
        <v>7</v>
      </c>
      <c r="AG12" s="101" t="s">
        <v>7</v>
      </c>
      <c r="AH12" s="126" t="s">
        <v>12</v>
      </c>
      <c r="AI12" s="124"/>
      <c r="AJ12" s="124"/>
      <c r="AK12" s="124"/>
      <c r="AL12" s="124">
        <f t="shared" si="0"/>
        <v>21</v>
      </c>
      <c r="AM12" s="124">
        <f t="shared" si="1"/>
        <v>0</v>
      </c>
      <c r="AN12" s="124">
        <f t="shared" si="2"/>
        <v>10</v>
      </c>
      <c r="AO12" s="95">
        <f t="shared" si="3"/>
        <v>168</v>
      </c>
      <c r="AP12" s="95">
        <f t="shared" si="4"/>
        <v>0</v>
      </c>
      <c r="AQ12" s="95">
        <f t="shared" si="5"/>
        <v>168</v>
      </c>
      <c r="AR12" s="95">
        <f t="shared" si="6"/>
        <v>5.6</v>
      </c>
      <c r="AS12" s="95">
        <f t="shared" si="7"/>
        <v>5.419354838709677</v>
      </c>
      <c r="AT12" s="95"/>
    </row>
    <row r="13" spans="1:46" ht="18.75" x14ac:dyDescent="0.25">
      <c r="A13" s="170">
        <v>9</v>
      </c>
      <c r="B13" s="171" t="s">
        <v>20</v>
      </c>
      <c r="C13" s="7" t="s">
        <v>5</v>
      </c>
      <c r="D13" s="7" t="s">
        <v>5</v>
      </c>
      <c r="E13" s="101" t="s">
        <v>7</v>
      </c>
      <c r="F13" s="101" t="s">
        <v>7</v>
      </c>
      <c r="G13" s="7" t="s">
        <v>5</v>
      </c>
      <c r="H13" s="7" t="s">
        <v>5</v>
      </c>
      <c r="I13" s="7" t="s">
        <v>5</v>
      </c>
      <c r="J13" s="7" t="s">
        <v>5</v>
      </c>
      <c r="K13" s="7" t="s">
        <v>5</v>
      </c>
      <c r="L13" s="101" t="s">
        <v>7</v>
      </c>
      <c r="M13" s="101" t="s">
        <v>7</v>
      </c>
      <c r="N13" s="7" t="s">
        <v>5</v>
      </c>
      <c r="O13" s="7" t="s">
        <v>5</v>
      </c>
      <c r="P13" s="7" t="s">
        <v>5</v>
      </c>
      <c r="Q13" s="7" t="s">
        <v>5</v>
      </c>
      <c r="R13" s="7" t="s">
        <v>5</v>
      </c>
      <c r="S13" s="101" t="s">
        <v>7</v>
      </c>
      <c r="T13" s="101" t="s">
        <v>7</v>
      </c>
      <c r="U13" s="7" t="s">
        <v>5</v>
      </c>
      <c r="V13" s="7" t="s">
        <v>5</v>
      </c>
      <c r="W13" s="7" t="s">
        <v>5</v>
      </c>
      <c r="X13" s="7" t="s">
        <v>5</v>
      </c>
      <c r="Y13" s="7" t="s">
        <v>5</v>
      </c>
      <c r="Z13" s="101" t="s">
        <v>7</v>
      </c>
      <c r="AA13" s="101" t="s">
        <v>7</v>
      </c>
      <c r="AB13" s="7" t="s">
        <v>5</v>
      </c>
      <c r="AC13" s="7" t="s">
        <v>5</v>
      </c>
      <c r="AD13" s="7" t="s">
        <v>5</v>
      </c>
      <c r="AE13" s="7" t="s">
        <v>5</v>
      </c>
      <c r="AF13" s="101" t="s">
        <v>7</v>
      </c>
      <c r="AG13" s="101" t="s">
        <v>7</v>
      </c>
      <c r="AH13" s="126" t="s">
        <v>21</v>
      </c>
      <c r="AI13" s="124"/>
      <c r="AJ13" s="124"/>
      <c r="AK13" s="124"/>
      <c r="AL13" s="124">
        <f t="shared" si="0"/>
        <v>21</v>
      </c>
      <c r="AM13" s="124">
        <f t="shared" si="1"/>
        <v>0</v>
      </c>
      <c r="AN13" s="124">
        <f t="shared" si="2"/>
        <v>10</v>
      </c>
      <c r="AO13" s="95">
        <f t="shared" si="3"/>
        <v>168</v>
      </c>
      <c r="AP13" s="95">
        <f t="shared" si="4"/>
        <v>0</v>
      </c>
      <c r="AQ13" s="95">
        <f t="shared" si="5"/>
        <v>168</v>
      </c>
      <c r="AR13" s="95">
        <f t="shared" si="6"/>
        <v>5.6</v>
      </c>
      <c r="AS13" s="95">
        <f t="shared" si="7"/>
        <v>5.419354838709677</v>
      </c>
      <c r="AT13" s="95"/>
    </row>
    <row r="14" spans="1:46" ht="20.25" customHeight="1" x14ac:dyDescent="0.25">
      <c r="A14" s="170">
        <v>10</v>
      </c>
      <c r="B14" s="171" t="s">
        <v>22</v>
      </c>
      <c r="C14" s="7" t="s">
        <v>5</v>
      </c>
      <c r="D14" s="7" t="s">
        <v>5</v>
      </c>
      <c r="E14" s="101" t="s">
        <v>7</v>
      </c>
      <c r="F14" s="101" t="s">
        <v>7</v>
      </c>
      <c r="G14" s="7" t="s">
        <v>5</v>
      </c>
      <c r="H14" s="7" t="s">
        <v>5</v>
      </c>
      <c r="I14" s="7" t="s">
        <v>5</v>
      </c>
      <c r="J14" s="7" t="s">
        <v>5</v>
      </c>
      <c r="K14" s="7" t="s">
        <v>5</v>
      </c>
      <c r="L14" s="101" t="s">
        <v>7</v>
      </c>
      <c r="M14" s="101" t="s">
        <v>7</v>
      </c>
      <c r="N14" s="7" t="s">
        <v>5</v>
      </c>
      <c r="O14" s="7" t="s">
        <v>5</v>
      </c>
      <c r="P14" s="7" t="s">
        <v>5</v>
      </c>
      <c r="Q14" s="7" t="s">
        <v>5</v>
      </c>
      <c r="R14" s="7" t="s">
        <v>5</v>
      </c>
      <c r="S14" s="101" t="s">
        <v>7</v>
      </c>
      <c r="T14" s="101" t="s">
        <v>7</v>
      </c>
      <c r="U14" s="7" t="s">
        <v>5</v>
      </c>
      <c r="V14" s="7" t="s">
        <v>5</v>
      </c>
      <c r="W14" s="7" t="s">
        <v>5</v>
      </c>
      <c r="X14" s="7" t="s">
        <v>5</v>
      </c>
      <c r="Y14" s="7" t="s">
        <v>5</v>
      </c>
      <c r="Z14" s="101" t="s">
        <v>7</v>
      </c>
      <c r="AA14" s="101" t="s">
        <v>7</v>
      </c>
      <c r="AB14" s="7" t="s">
        <v>5</v>
      </c>
      <c r="AC14" s="7" t="s">
        <v>5</v>
      </c>
      <c r="AD14" s="7" t="s">
        <v>5</v>
      </c>
      <c r="AE14" s="7" t="s">
        <v>5</v>
      </c>
      <c r="AF14" s="101" t="s">
        <v>7</v>
      </c>
      <c r="AG14" s="101" t="s">
        <v>7</v>
      </c>
      <c r="AH14" s="126" t="s">
        <v>21</v>
      </c>
      <c r="AI14" s="124"/>
      <c r="AJ14" s="124"/>
      <c r="AK14" s="124"/>
      <c r="AL14" s="124">
        <f t="shared" si="0"/>
        <v>21</v>
      </c>
      <c r="AM14" s="124">
        <f t="shared" si="1"/>
        <v>0</v>
      </c>
      <c r="AN14" s="124">
        <f t="shared" si="2"/>
        <v>10</v>
      </c>
      <c r="AO14" s="95">
        <f t="shared" si="3"/>
        <v>168</v>
      </c>
      <c r="AP14" s="95">
        <f t="shared" si="4"/>
        <v>0</v>
      </c>
      <c r="AQ14" s="95">
        <f t="shared" si="5"/>
        <v>168</v>
      </c>
      <c r="AR14" s="95"/>
      <c r="AS14" s="95"/>
      <c r="AT14" s="95"/>
    </row>
    <row r="15" spans="1:46" ht="18.75" x14ac:dyDescent="0.25">
      <c r="A15" s="172"/>
      <c r="B15" s="158" t="s">
        <v>23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0"/>
      <c r="Q15" s="141"/>
      <c r="R15" s="141"/>
      <c r="S15" s="141"/>
      <c r="T15" s="141"/>
      <c r="U15" s="141"/>
      <c r="V15" s="141"/>
      <c r="W15" s="15"/>
      <c r="X15" s="15"/>
      <c r="Y15" s="15"/>
      <c r="Z15" s="15"/>
      <c r="AA15" s="15"/>
      <c r="AB15" s="15"/>
      <c r="AC15" s="15"/>
      <c r="AD15" s="141"/>
      <c r="AE15" s="141"/>
      <c r="AF15" s="141"/>
      <c r="AG15" s="141"/>
      <c r="AH15" s="89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</row>
    <row r="16" spans="1:46" ht="18.75" x14ac:dyDescent="0.25">
      <c r="A16" s="14"/>
      <c r="B16" s="42"/>
      <c r="C16" s="149">
        <f t="shared" ref="C16:AF16" si="10">COUNTIF(C$5:C$15,"P")</f>
        <v>7</v>
      </c>
      <c r="D16" s="149">
        <f t="shared" si="10"/>
        <v>7</v>
      </c>
      <c r="E16" s="149">
        <f t="shared" si="10"/>
        <v>3</v>
      </c>
      <c r="F16" s="149">
        <f t="shared" si="10"/>
        <v>2</v>
      </c>
      <c r="G16" s="149">
        <f t="shared" si="10"/>
        <v>7</v>
      </c>
      <c r="H16" s="149">
        <f t="shared" si="10"/>
        <v>7</v>
      </c>
      <c r="I16" s="149">
        <f t="shared" si="10"/>
        <v>8</v>
      </c>
      <c r="J16" s="149">
        <f t="shared" si="10"/>
        <v>8</v>
      </c>
      <c r="K16" s="149">
        <f t="shared" si="10"/>
        <v>7</v>
      </c>
      <c r="L16" s="149">
        <f t="shared" si="10"/>
        <v>3</v>
      </c>
      <c r="M16" s="149">
        <f t="shared" si="10"/>
        <v>2</v>
      </c>
      <c r="N16" s="149">
        <f t="shared" si="10"/>
        <v>7</v>
      </c>
      <c r="O16" s="149">
        <f t="shared" si="10"/>
        <v>7</v>
      </c>
      <c r="P16" s="149">
        <f t="shared" si="10"/>
        <v>7</v>
      </c>
      <c r="Q16" s="149">
        <f t="shared" si="10"/>
        <v>8</v>
      </c>
      <c r="R16" s="149">
        <f t="shared" si="10"/>
        <v>8</v>
      </c>
      <c r="S16" s="149">
        <f t="shared" si="10"/>
        <v>3</v>
      </c>
      <c r="T16" s="149">
        <f t="shared" si="10"/>
        <v>2</v>
      </c>
      <c r="U16" s="149">
        <f t="shared" si="10"/>
        <v>8</v>
      </c>
      <c r="V16" s="149">
        <f t="shared" si="10"/>
        <v>8</v>
      </c>
      <c r="W16" s="149">
        <f t="shared" si="10"/>
        <v>7</v>
      </c>
      <c r="X16" s="149">
        <f t="shared" si="10"/>
        <v>7</v>
      </c>
      <c r="Y16" s="149">
        <f t="shared" si="10"/>
        <v>7</v>
      </c>
      <c r="Z16" s="149">
        <f t="shared" si="10"/>
        <v>2</v>
      </c>
      <c r="AA16" s="149">
        <f t="shared" si="10"/>
        <v>2</v>
      </c>
      <c r="AB16" s="149">
        <f t="shared" si="10"/>
        <v>7</v>
      </c>
      <c r="AC16" s="149">
        <f t="shared" si="10"/>
        <v>7</v>
      </c>
      <c r="AD16" s="149">
        <f t="shared" si="10"/>
        <v>7</v>
      </c>
      <c r="AE16" s="149">
        <f t="shared" si="10"/>
        <v>7</v>
      </c>
      <c r="AF16" s="149">
        <f t="shared" si="10"/>
        <v>3</v>
      </c>
      <c r="AG16" s="15">
        <f>COUNTIF(AG$5:AG$14,"P")</f>
        <v>2</v>
      </c>
      <c r="AH16" s="87" t="s">
        <v>5</v>
      </c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</row>
    <row r="17" spans="1:46" ht="18.75" x14ac:dyDescent="0.25">
      <c r="A17" s="14"/>
      <c r="B17" s="42"/>
      <c r="C17" s="149">
        <f t="shared" ref="C17:AF17" si="11">COUNTIF(C$5:C$15,"S")</f>
        <v>1</v>
      </c>
      <c r="D17" s="149">
        <f t="shared" si="11"/>
        <v>1</v>
      </c>
      <c r="E17" s="149">
        <f t="shared" si="11"/>
        <v>1</v>
      </c>
      <c r="F17" s="149">
        <f t="shared" si="11"/>
        <v>1</v>
      </c>
      <c r="G17" s="149">
        <f t="shared" si="11"/>
        <v>1</v>
      </c>
      <c r="H17" s="149">
        <f t="shared" si="11"/>
        <v>1</v>
      </c>
      <c r="I17" s="149">
        <f t="shared" si="11"/>
        <v>1</v>
      </c>
      <c r="J17" s="149">
        <f t="shared" si="11"/>
        <v>1</v>
      </c>
      <c r="K17" s="149">
        <f t="shared" si="11"/>
        <v>1</v>
      </c>
      <c r="L17" s="149">
        <f t="shared" si="11"/>
        <v>1</v>
      </c>
      <c r="M17" s="149">
        <f t="shared" si="11"/>
        <v>1</v>
      </c>
      <c r="N17" s="149">
        <f t="shared" si="11"/>
        <v>1</v>
      </c>
      <c r="O17" s="149">
        <f t="shared" si="11"/>
        <v>1</v>
      </c>
      <c r="P17" s="149">
        <f t="shared" si="11"/>
        <v>1</v>
      </c>
      <c r="Q17" s="149">
        <f t="shared" si="11"/>
        <v>1</v>
      </c>
      <c r="R17" s="149">
        <f t="shared" si="11"/>
        <v>1</v>
      </c>
      <c r="S17" s="149">
        <f t="shared" si="11"/>
        <v>1</v>
      </c>
      <c r="T17" s="149">
        <f t="shared" si="11"/>
        <v>1</v>
      </c>
      <c r="U17" s="149">
        <f t="shared" si="11"/>
        <v>1</v>
      </c>
      <c r="V17" s="149">
        <f t="shared" si="11"/>
        <v>1</v>
      </c>
      <c r="W17" s="149">
        <f t="shared" si="11"/>
        <v>1</v>
      </c>
      <c r="X17" s="149">
        <f t="shared" si="11"/>
        <v>1</v>
      </c>
      <c r="Y17" s="149">
        <f t="shared" si="11"/>
        <v>1</v>
      </c>
      <c r="Z17" s="149">
        <f t="shared" si="11"/>
        <v>1</v>
      </c>
      <c r="AA17" s="149">
        <f t="shared" si="11"/>
        <v>1</v>
      </c>
      <c r="AB17" s="149">
        <f t="shared" si="11"/>
        <v>1</v>
      </c>
      <c r="AC17" s="149">
        <f t="shared" si="11"/>
        <v>1</v>
      </c>
      <c r="AD17" s="149">
        <f t="shared" si="11"/>
        <v>1</v>
      </c>
      <c r="AE17" s="149">
        <f t="shared" si="11"/>
        <v>1</v>
      </c>
      <c r="AF17" s="149">
        <f t="shared" si="11"/>
        <v>1</v>
      </c>
      <c r="AG17" s="15">
        <f>COUNTIF(AG$5:AG$11,"S")</f>
        <v>1</v>
      </c>
      <c r="AH17" s="88" t="s">
        <v>6</v>
      </c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</row>
    <row r="18" spans="1:46" ht="18.75" x14ac:dyDescent="0.25">
      <c r="A18" s="14"/>
      <c r="B18" s="42"/>
      <c r="C18" s="149">
        <f t="shared" ref="C18:AF18" si="12">COUNTIF(C$5:C$15,"L")</f>
        <v>1</v>
      </c>
      <c r="D18" s="149">
        <f t="shared" si="12"/>
        <v>1</v>
      </c>
      <c r="E18" s="149">
        <f t="shared" si="12"/>
        <v>5</v>
      </c>
      <c r="F18" s="149">
        <f t="shared" si="12"/>
        <v>7</v>
      </c>
      <c r="G18" s="149">
        <f t="shared" si="12"/>
        <v>2</v>
      </c>
      <c r="H18" s="149">
        <f t="shared" si="12"/>
        <v>2</v>
      </c>
      <c r="I18" s="149">
        <f t="shared" si="12"/>
        <v>1</v>
      </c>
      <c r="J18" s="149">
        <f t="shared" si="12"/>
        <v>1</v>
      </c>
      <c r="K18" s="149">
        <f t="shared" si="12"/>
        <v>2</v>
      </c>
      <c r="L18" s="149">
        <f t="shared" si="12"/>
        <v>6</v>
      </c>
      <c r="M18" s="149">
        <f t="shared" si="12"/>
        <v>7</v>
      </c>
      <c r="N18" s="149">
        <f t="shared" si="12"/>
        <v>2</v>
      </c>
      <c r="O18" s="149">
        <f t="shared" si="12"/>
        <v>2</v>
      </c>
      <c r="P18" s="149">
        <f t="shared" si="12"/>
        <v>2</v>
      </c>
      <c r="Q18" s="149">
        <f t="shared" si="12"/>
        <v>1</v>
      </c>
      <c r="R18" s="149">
        <f t="shared" si="12"/>
        <v>1</v>
      </c>
      <c r="S18" s="149">
        <f t="shared" si="12"/>
        <v>6</v>
      </c>
      <c r="T18" s="149">
        <f t="shared" si="12"/>
        <v>7</v>
      </c>
      <c r="U18" s="148">
        <f t="shared" si="12"/>
        <v>1</v>
      </c>
      <c r="V18" s="148">
        <f t="shared" si="12"/>
        <v>1</v>
      </c>
      <c r="W18" s="148">
        <f t="shared" si="12"/>
        <v>2</v>
      </c>
      <c r="X18" s="148">
        <f t="shared" si="12"/>
        <v>2</v>
      </c>
      <c r="Y18" s="148">
        <f t="shared" si="12"/>
        <v>2</v>
      </c>
      <c r="Z18" s="148">
        <f t="shared" si="12"/>
        <v>7</v>
      </c>
      <c r="AA18" s="148">
        <f t="shared" si="12"/>
        <v>7</v>
      </c>
      <c r="AB18" s="148">
        <f t="shared" si="12"/>
        <v>2</v>
      </c>
      <c r="AC18" s="148">
        <f t="shared" si="12"/>
        <v>2</v>
      </c>
      <c r="AD18" s="148">
        <f t="shared" si="12"/>
        <v>2</v>
      </c>
      <c r="AE18" s="148">
        <f t="shared" si="12"/>
        <v>2</v>
      </c>
      <c r="AF18" s="148">
        <f t="shared" si="12"/>
        <v>6</v>
      </c>
      <c r="AG18" s="16">
        <f t="shared" ref="AG18" si="13">COUNTIF(AG$5:AG$11,"L")</f>
        <v>4</v>
      </c>
      <c r="AH18" s="88" t="s">
        <v>7</v>
      </c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</row>
    <row r="19" spans="1:46" ht="19.5" x14ac:dyDescent="0.25">
      <c r="A19" s="17"/>
      <c r="B19" s="159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54"/>
      <c r="Z19" s="55"/>
      <c r="AA19" s="49"/>
      <c r="AB19" s="49"/>
      <c r="AC19" s="49"/>
      <c r="AD19" s="49"/>
      <c r="AE19" s="49"/>
      <c r="AF19" s="49"/>
      <c r="AG19" s="49"/>
      <c r="AH19" s="4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</row>
    <row r="20" spans="1:46" ht="18.75" x14ac:dyDescent="0.25">
      <c r="A20" s="18"/>
      <c r="B20" s="160" t="s">
        <v>24</v>
      </c>
      <c r="C20" s="20"/>
      <c r="D20" s="20"/>
      <c r="E20" s="18"/>
      <c r="F20" s="18"/>
      <c r="G20" s="18"/>
      <c r="H20" s="18"/>
      <c r="I20" s="41"/>
      <c r="J20" s="18"/>
      <c r="K20" s="18"/>
      <c r="L20" s="18"/>
      <c r="M20" s="18"/>
      <c r="N20" s="18"/>
      <c r="O20" s="18"/>
      <c r="P20" s="49"/>
      <c r="Q20" s="49"/>
      <c r="R20" s="49"/>
      <c r="S20" s="22"/>
      <c r="T20" s="18"/>
      <c r="U20" s="49"/>
      <c r="V20" s="49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4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</row>
    <row r="21" spans="1:46" ht="18.75" x14ac:dyDescent="0.25">
      <c r="A21" s="18"/>
      <c r="B21" s="161" t="s">
        <v>25</v>
      </c>
      <c r="C21" s="22"/>
      <c r="D21" s="22"/>
      <c r="E21" s="22"/>
      <c r="F21" s="22"/>
      <c r="G21" s="22"/>
      <c r="H21" s="22"/>
      <c r="I21" s="42"/>
      <c r="J21" s="22"/>
      <c r="K21" s="22"/>
      <c r="L21" s="22"/>
      <c r="M21" s="22"/>
      <c r="N21" s="22"/>
      <c r="O21" s="22"/>
      <c r="P21" s="49"/>
      <c r="Q21" s="49"/>
      <c r="R21" s="49"/>
      <c r="S21" s="22"/>
      <c r="T21" s="22"/>
      <c r="U21" s="49"/>
      <c r="V21" s="49"/>
      <c r="W21" s="22"/>
      <c r="X21" s="56"/>
      <c r="Y21" s="22"/>
      <c r="Z21" s="22"/>
      <c r="AA21" s="22"/>
      <c r="AB21" s="22"/>
      <c r="AC21" s="22"/>
      <c r="AD21" s="49"/>
      <c r="AE21" s="49"/>
      <c r="AF21" s="49"/>
      <c r="AG21" s="49"/>
      <c r="AH21" s="4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</row>
    <row r="22" spans="1:46" ht="15.75" x14ac:dyDescent="0.25">
      <c r="A22" s="18"/>
      <c r="B22" s="59" t="s">
        <v>26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4"/>
      <c r="Q22" s="4"/>
      <c r="R22" s="4"/>
      <c r="S22" s="22"/>
      <c r="T22" s="22"/>
      <c r="U22" s="4"/>
      <c r="V22" s="4"/>
      <c r="W22" s="57"/>
      <c r="X22" s="58"/>
      <c r="Y22" s="57"/>
      <c r="Z22" s="57"/>
      <c r="AA22" s="57"/>
      <c r="AB22" s="57"/>
      <c r="AC22" s="4"/>
      <c r="AD22" s="4"/>
      <c r="AE22" s="4"/>
      <c r="AF22" s="4"/>
      <c r="AG22" s="4"/>
      <c r="AH22" s="4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</row>
    <row r="23" spans="1:46" ht="15.75" x14ac:dyDescent="0.25">
      <c r="A23" s="18"/>
      <c r="B23" s="61" t="s">
        <v>27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4"/>
      <c r="Q23" s="4"/>
      <c r="R23" s="4"/>
      <c r="S23" s="22"/>
      <c r="T23" s="22"/>
      <c r="U23" s="4"/>
      <c r="V23" s="4"/>
      <c r="W23" s="59"/>
      <c r="X23" s="59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</row>
    <row r="24" spans="1:46" ht="15.75" x14ac:dyDescent="0.25">
      <c r="A24" s="18"/>
      <c r="B24" s="61" t="s">
        <v>28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4"/>
      <c r="Q24" s="4"/>
      <c r="R24" s="4"/>
      <c r="S24" s="22"/>
      <c r="T24" s="22"/>
      <c r="U24" s="4"/>
      <c r="V24" s="4"/>
      <c r="W24" s="59"/>
      <c r="X24" s="59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</row>
    <row r="25" spans="1:46" ht="15.75" x14ac:dyDescent="0.25">
      <c r="A25" s="18"/>
      <c r="B25" s="162" t="s">
        <v>29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4"/>
      <c r="Q25" s="4"/>
      <c r="R25" s="4"/>
      <c r="S25" s="22"/>
      <c r="T25" s="22"/>
      <c r="U25" s="4"/>
      <c r="V25" s="4"/>
      <c r="W25" s="59"/>
      <c r="X25" s="59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</row>
    <row r="26" spans="1:46" ht="15.75" x14ac:dyDescent="0.25">
      <c r="A26" s="18"/>
      <c r="B26" s="162" t="s">
        <v>30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4"/>
      <c r="Q26" s="4"/>
      <c r="R26" s="4"/>
      <c r="S26" s="22"/>
      <c r="T26" s="22"/>
      <c r="U26" s="4"/>
      <c r="V26" s="4"/>
      <c r="W26" s="59"/>
      <c r="X26" s="59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</row>
    <row r="27" spans="1:46" ht="15.75" x14ac:dyDescent="0.25">
      <c r="A27" s="18"/>
      <c r="B27" s="162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4"/>
      <c r="Q27" s="4"/>
      <c r="R27" s="4"/>
      <c r="S27" s="22"/>
      <c r="T27" s="22"/>
      <c r="U27" s="4"/>
      <c r="V27" s="4"/>
      <c r="W27" s="59"/>
      <c r="X27" s="59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</row>
    <row r="28" spans="1:46" ht="15.75" x14ac:dyDescent="0.25">
      <c r="A28" s="18"/>
      <c r="B28" s="162" t="s">
        <v>32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4"/>
      <c r="Q28" s="4"/>
      <c r="R28" s="4"/>
      <c r="S28" s="22"/>
      <c r="T28" s="22"/>
      <c r="U28" s="4"/>
      <c r="V28" s="4"/>
      <c r="W28" s="59"/>
      <c r="X28" s="59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</row>
    <row r="29" spans="1:46" ht="15.75" x14ac:dyDescent="0.25">
      <c r="A29" s="18"/>
      <c r="B29" s="162" t="s">
        <v>33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4"/>
      <c r="Q29" s="4"/>
      <c r="R29" s="4"/>
      <c r="S29" s="22"/>
      <c r="T29" s="22"/>
      <c r="U29" s="4"/>
      <c r="V29" s="4"/>
      <c r="W29" s="59"/>
      <c r="X29" s="59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</row>
    <row r="30" spans="1:46" ht="19.5" x14ac:dyDescent="0.25">
      <c r="A30" s="18"/>
      <c r="B30" s="163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4"/>
      <c r="Q30" s="4"/>
      <c r="R30" s="4"/>
      <c r="S30" s="22"/>
      <c r="T30" s="18"/>
      <c r="U30" s="4"/>
      <c r="V30" s="4"/>
      <c r="W30" s="59"/>
      <c r="X30" s="59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</row>
    <row r="31" spans="1:46" ht="15.75" x14ac:dyDescent="0.25">
      <c r="A31" s="27"/>
      <c r="B31" s="27" t="s">
        <v>34</v>
      </c>
      <c r="C31" s="27"/>
      <c r="D31" s="27"/>
      <c r="E31" s="27"/>
      <c r="F31" s="27"/>
      <c r="G31" s="27"/>
      <c r="H31" s="27"/>
      <c r="I31" s="27"/>
      <c r="J31" s="27"/>
      <c r="K31" s="27"/>
      <c r="L31" s="43"/>
      <c r="M31" s="44"/>
      <c r="N31" s="45"/>
      <c r="O31" s="50"/>
      <c r="P31" s="50"/>
      <c r="Q31" s="50"/>
      <c r="R31" s="50"/>
      <c r="S31" s="50"/>
      <c r="T31" s="46"/>
      <c r="U31" s="29"/>
      <c r="V31" s="29" t="s">
        <v>46</v>
      </c>
      <c r="W31" s="32"/>
      <c r="X31" s="32"/>
      <c r="Y31" s="32"/>
      <c r="Z31" s="46"/>
      <c r="AA31" s="46"/>
      <c r="AB31" s="46"/>
      <c r="AC31" s="46"/>
      <c r="AD31" s="46"/>
      <c r="AE31" s="46"/>
      <c r="AF31" s="46"/>
      <c r="AG31" s="46"/>
      <c r="AH31" s="46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</row>
    <row r="32" spans="1:46" ht="18.75" x14ac:dyDescent="0.25">
      <c r="A32" s="29"/>
      <c r="B32" s="164" t="s">
        <v>36</v>
      </c>
      <c r="C32" s="31"/>
      <c r="D32" s="31"/>
      <c r="E32" s="32"/>
      <c r="F32" s="29"/>
      <c r="G32" s="46"/>
      <c r="H32" s="29"/>
      <c r="I32" s="32"/>
      <c r="J32" s="32"/>
      <c r="K32" s="31"/>
      <c r="L32" s="43"/>
      <c r="M32" s="44"/>
      <c r="N32" s="47"/>
      <c r="O32" s="32"/>
      <c r="P32" s="46"/>
      <c r="Q32" s="46"/>
      <c r="R32" s="46"/>
      <c r="S32" s="46"/>
      <c r="T32" s="46"/>
      <c r="U32" s="46"/>
      <c r="V32" s="31" t="s">
        <v>37</v>
      </c>
      <c r="W32" s="32"/>
      <c r="X32" s="32"/>
      <c r="Y32" s="32"/>
      <c r="Z32" s="46"/>
      <c r="AA32" s="46"/>
      <c r="AB32" s="46"/>
      <c r="AC32" s="46"/>
      <c r="AD32" s="46"/>
      <c r="AE32" s="46"/>
      <c r="AF32" s="46"/>
      <c r="AG32" s="46"/>
      <c r="AH32" s="46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</row>
    <row r="33" spans="1:46" ht="18.75" x14ac:dyDescent="0.25">
      <c r="A33" s="27"/>
      <c r="B33" s="164"/>
      <c r="C33" s="31"/>
      <c r="D33" s="31"/>
      <c r="E33" s="29"/>
      <c r="F33" s="29"/>
      <c r="G33" s="46"/>
      <c r="H33" s="29"/>
      <c r="I33" s="32"/>
      <c r="J33" s="32"/>
      <c r="K33" s="31"/>
      <c r="L33" s="43"/>
      <c r="M33" s="44"/>
      <c r="N33" s="47"/>
      <c r="O33" s="31"/>
      <c r="P33" s="51"/>
      <c r="Q33" s="51"/>
      <c r="R33" s="51"/>
      <c r="S33" s="46"/>
      <c r="T33" s="46"/>
      <c r="U33" s="46"/>
      <c r="V33" s="31"/>
      <c r="W33" s="32"/>
      <c r="X33" s="32"/>
      <c r="Y33" s="32"/>
      <c r="Z33" s="46"/>
      <c r="AA33" s="46"/>
      <c r="AB33" s="46"/>
      <c r="AC33" s="46"/>
      <c r="AD33" s="46"/>
      <c r="AE33" s="46"/>
      <c r="AF33" s="46"/>
      <c r="AG33" s="46"/>
      <c r="AH33" s="46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</row>
    <row r="34" spans="1:46" ht="18.75" x14ac:dyDescent="0.25">
      <c r="A34" s="33"/>
      <c r="B34" s="164"/>
      <c r="C34" s="31"/>
      <c r="D34" s="31"/>
      <c r="E34" s="29"/>
      <c r="F34" s="29"/>
      <c r="G34" s="46"/>
      <c r="H34" s="29"/>
      <c r="I34" s="32"/>
      <c r="J34" s="32"/>
      <c r="K34" s="31"/>
      <c r="L34" s="43"/>
      <c r="M34" s="44"/>
      <c r="N34" s="47"/>
      <c r="O34" s="31"/>
      <c r="P34" s="51"/>
      <c r="Q34" s="51"/>
      <c r="R34" s="51"/>
      <c r="S34" s="46"/>
      <c r="T34" s="46"/>
      <c r="U34" s="46"/>
      <c r="V34" s="29"/>
      <c r="W34" s="32"/>
      <c r="X34" s="32"/>
      <c r="Y34" s="32"/>
      <c r="Z34" s="46"/>
      <c r="AA34" s="46"/>
      <c r="AB34" s="46"/>
      <c r="AC34" s="46"/>
      <c r="AD34" s="46"/>
      <c r="AE34" s="46"/>
      <c r="AF34" s="46"/>
      <c r="AG34" s="46"/>
      <c r="AH34" s="46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</row>
    <row r="35" spans="1:46" ht="19.5" x14ac:dyDescent="0.3">
      <c r="A35" s="34"/>
      <c r="B35" s="165"/>
      <c r="C35" s="31"/>
      <c r="D35" s="31"/>
      <c r="E35" s="31"/>
      <c r="F35" s="29"/>
      <c r="G35" s="46"/>
      <c r="H35" s="29"/>
      <c r="I35" s="32"/>
      <c r="J35" s="32"/>
      <c r="K35" s="32"/>
      <c r="L35" s="29"/>
      <c r="M35" s="46"/>
      <c r="N35" s="46"/>
      <c r="O35" s="31"/>
      <c r="P35" s="51"/>
      <c r="Q35" s="51"/>
      <c r="R35" s="51"/>
      <c r="S35" s="46"/>
      <c r="T35" s="46"/>
      <c r="U35" s="46"/>
      <c r="V35" s="52"/>
      <c r="W35" s="32"/>
      <c r="X35" s="32"/>
      <c r="Y35" s="32"/>
      <c r="Z35" s="46"/>
      <c r="AA35" s="46"/>
      <c r="AB35" s="46"/>
      <c r="AC35" s="46"/>
      <c r="AD35" s="46"/>
      <c r="AE35" s="46"/>
      <c r="AF35" s="46"/>
      <c r="AG35" s="46"/>
      <c r="AH35" s="46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</row>
    <row r="36" spans="1:46" ht="15.75" x14ac:dyDescent="0.25">
      <c r="A36" s="34"/>
      <c r="B36" s="52" t="s">
        <v>38</v>
      </c>
      <c r="C36" s="32"/>
      <c r="D36" s="32"/>
      <c r="E36" s="29"/>
      <c r="F36" s="34"/>
      <c r="G36" s="46"/>
      <c r="H36" s="34"/>
      <c r="I36" s="32"/>
      <c r="J36" s="32"/>
      <c r="K36" s="32"/>
      <c r="L36" s="29"/>
      <c r="M36" s="46"/>
      <c r="N36" s="46"/>
      <c r="O36" s="32"/>
      <c r="P36" s="46"/>
      <c r="Q36" s="46"/>
      <c r="R36" s="51"/>
      <c r="S36" s="46"/>
      <c r="T36" s="46"/>
      <c r="U36" s="46"/>
      <c r="V36" s="52" t="s">
        <v>47</v>
      </c>
      <c r="W36" s="32"/>
      <c r="X36" s="32"/>
      <c r="Y36" s="60"/>
      <c r="Z36" s="46"/>
      <c r="AA36" s="46"/>
      <c r="AB36" s="46"/>
      <c r="AC36" s="46"/>
      <c r="AD36" s="46"/>
      <c r="AE36" s="46"/>
      <c r="AF36" s="46"/>
      <c r="AG36" s="46"/>
      <c r="AH36" s="46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</row>
    <row r="37" spans="1:46" ht="15.75" x14ac:dyDescent="0.25">
      <c r="A37" s="31"/>
      <c r="B37" s="31" t="s">
        <v>40</v>
      </c>
      <c r="C37" s="32"/>
      <c r="D37" s="32"/>
      <c r="E37" s="32"/>
      <c r="F37" s="31"/>
      <c r="G37" s="32"/>
      <c r="H37" s="31"/>
      <c r="I37" s="32"/>
      <c r="J37" s="32"/>
      <c r="K37" s="32"/>
      <c r="L37" s="32"/>
      <c r="M37" s="31"/>
      <c r="N37" s="33"/>
      <c r="O37" s="32"/>
      <c r="P37" s="32"/>
      <c r="Q37" s="32"/>
      <c r="R37" s="46"/>
      <c r="S37" s="46"/>
      <c r="T37" s="46"/>
      <c r="U37" s="46"/>
      <c r="V37" s="31" t="s">
        <v>48</v>
      </c>
      <c r="W37" s="32"/>
      <c r="X37" s="32"/>
      <c r="Y37" s="32"/>
      <c r="Z37" s="46"/>
      <c r="AA37" s="46"/>
      <c r="AB37" s="46"/>
      <c r="AC37" s="46"/>
      <c r="AD37" s="46"/>
      <c r="AE37" s="46"/>
      <c r="AF37" s="46"/>
      <c r="AG37" s="46"/>
      <c r="AH37" s="46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</row>
    <row r="38" spans="1:46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</row>
  </sheetData>
  <mergeCells count="2">
    <mergeCell ref="A1:AH1"/>
    <mergeCell ref="A2:AH2"/>
  </mergeCells>
  <printOptions horizontalCentered="1"/>
  <pageMargins left="0" right="0" top="0.74803149606299202" bottom="0.74803149606299202" header="0.31496062992126" footer="0.31496062992126"/>
  <pageSetup paperSize="9" scale="75"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AT43"/>
  <sheetViews>
    <sheetView showGridLines="0" topLeftCell="B1" zoomScale="90" zoomScaleNormal="90" workbookViewId="0">
      <selection activeCell="AE5" sqref="AE5:AH19"/>
    </sheetView>
  </sheetViews>
  <sheetFormatPr defaultColWidth="9" defaultRowHeight="15" x14ac:dyDescent="0.25"/>
  <cols>
    <col min="1" max="1" width="3.7109375" style="185" hidden="1" customWidth="1"/>
    <col min="2" max="2" width="6.140625" style="185" customWidth="1"/>
    <col min="3" max="3" width="9.7109375" style="185" customWidth="1"/>
    <col min="4" max="4" width="32.140625" style="185" customWidth="1"/>
    <col min="5" max="34" width="3.5703125" style="185" customWidth="1"/>
    <col min="35" max="35" width="12.7109375" style="277" customWidth="1"/>
    <col min="36" max="36" width="3.140625" style="185" customWidth="1"/>
    <col min="37" max="38" width="3.28515625" style="185" customWidth="1"/>
    <col min="39" max="39" width="7.7109375" style="185" customWidth="1"/>
    <col min="40" max="40" width="4.42578125" style="185" customWidth="1"/>
    <col min="41" max="41" width="2.28515625" style="278" customWidth="1"/>
    <col min="42" max="42" width="3" style="185" customWidth="1"/>
    <col min="43" max="43" width="4.5703125" style="185" customWidth="1"/>
    <col min="44" max="44" width="8.85546875" style="185" customWidth="1"/>
    <col min="45" max="45" width="8.7109375" style="185" customWidth="1"/>
    <col min="46" max="46" width="9.140625" style="185" customWidth="1"/>
    <col min="47" max="16384" width="9" style="185"/>
  </cols>
  <sheetData>
    <row r="1" spans="1:46" ht="21" x14ac:dyDescent="0.25">
      <c r="A1" s="324" t="s">
        <v>0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  <c r="AF1" s="324"/>
      <c r="AG1" s="324"/>
      <c r="AH1" s="324"/>
      <c r="AI1" s="324"/>
      <c r="AJ1" s="183"/>
      <c r="AK1" s="183"/>
      <c r="AL1" s="183"/>
      <c r="AM1" s="183"/>
      <c r="AN1" s="183"/>
      <c r="AO1" s="184"/>
      <c r="AP1" s="183"/>
      <c r="AQ1" s="183"/>
      <c r="AR1" s="183"/>
      <c r="AS1" s="183"/>
      <c r="AT1" s="183"/>
    </row>
    <row r="2" spans="1:46" ht="21" x14ac:dyDescent="0.25">
      <c r="A2" s="324" t="s">
        <v>112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324"/>
      <c r="AI2" s="324"/>
      <c r="AJ2" s="183"/>
      <c r="AK2" s="183"/>
      <c r="AL2" s="183"/>
      <c r="AM2" s="183"/>
      <c r="AN2" s="183"/>
      <c r="AO2" s="184"/>
      <c r="AP2" s="183"/>
      <c r="AQ2" s="183"/>
      <c r="AR2" s="183"/>
      <c r="AS2" s="183"/>
      <c r="AT2" s="183"/>
    </row>
    <row r="3" spans="1:46" ht="9.75" customHeight="1" x14ac:dyDescent="0.25">
      <c r="A3" s="186"/>
      <c r="B3" s="186"/>
      <c r="C3" s="186"/>
      <c r="D3" s="186"/>
      <c r="E3" s="187"/>
      <c r="F3" s="187"/>
      <c r="G3" s="187"/>
      <c r="H3" s="187"/>
      <c r="I3" s="187"/>
      <c r="J3" s="187"/>
      <c r="K3" s="187"/>
      <c r="L3" s="187"/>
      <c r="M3" s="187"/>
      <c r="N3" s="188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6"/>
      <c r="AC3" s="186"/>
      <c r="AD3" s="186"/>
      <c r="AE3" s="186"/>
      <c r="AF3" s="186"/>
      <c r="AG3" s="186"/>
      <c r="AH3" s="186"/>
      <c r="AI3" s="186"/>
      <c r="AJ3" s="189"/>
      <c r="AK3" s="189"/>
      <c r="AL3" s="189"/>
      <c r="AM3" s="189"/>
      <c r="AN3" s="189"/>
      <c r="AO3" s="190"/>
      <c r="AP3" s="189"/>
      <c r="AQ3" s="189"/>
      <c r="AR3" s="189"/>
      <c r="AS3" s="189"/>
      <c r="AT3" s="189"/>
    </row>
    <row r="4" spans="1:46" ht="15.75" x14ac:dyDescent="0.25">
      <c r="A4" s="191" t="s">
        <v>99</v>
      </c>
      <c r="B4" s="191" t="s">
        <v>100</v>
      </c>
      <c r="C4" s="191" t="s">
        <v>101</v>
      </c>
      <c r="D4" s="191" t="s">
        <v>102</v>
      </c>
      <c r="E4" s="192">
        <v>1</v>
      </c>
      <c r="F4" s="192">
        <v>2</v>
      </c>
      <c r="G4" s="192">
        <v>3</v>
      </c>
      <c r="H4" s="192">
        <v>4</v>
      </c>
      <c r="I4" s="192">
        <v>5</v>
      </c>
      <c r="J4" s="192">
        <v>6</v>
      </c>
      <c r="K4" s="192">
        <v>7</v>
      </c>
      <c r="L4" s="192">
        <v>8</v>
      </c>
      <c r="M4" s="192">
        <v>9</v>
      </c>
      <c r="N4" s="192">
        <v>10</v>
      </c>
      <c r="O4" s="192">
        <v>11</v>
      </c>
      <c r="P4" s="192">
        <v>12</v>
      </c>
      <c r="Q4" s="192">
        <v>13</v>
      </c>
      <c r="R4" s="192">
        <v>14</v>
      </c>
      <c r="S4" s="192">
        <v>15</v>
      </c>
      <c r="T4" s="192">
        <v>16</v>
      </c>
      <c r="U4" s="192">
        <v>17</v>
      </c>
      <c r="V4" s="192">
        <v>18</v>
      </c>
      <c r="W4" s="192">
        <v>19</v>
      </c>
      <c r="X4" s="192">
        <v>20</v>
      </c>
      <c r="Y4" s="192">
        <v>21</v>
      </c>
      <c r="Z4" s="192">
        <v>22</v>
      </c>
      <c r="AA4" s="192">
        <v>23</v>
      </c>
      <c r="AB4" s="192">
        <v>24</v>
      </c>
      <c r="AC4" s="192">
        <v>25</v>
      </c>
      <c r="AD4" s="192">
        <v>26</v>
      </c>
      <c r="AE4" s="192">
        <v>27</v>
      </c>
      <c r="AF4" s="192">
        <v>28</v>
      </c>
      <c r="AG4" s="192">
        <v>29</v>
      </c>
      <c r="AH4" s="192">
        <v>30</v>
      </c>
      <c r="AI4" s="193" t="s">
        <v>4</v>
      </c>
      <c r="AJ4" s="194" t="s">
        <v>5</v>
      </c>
      <c r="AK4" s="195" t="s">
        <v>6</v>
      </c>
      <c r="AL4" s="196" t="s">
        <v>7</v>
      </c>
      <c r="AM4" s="197" t="s">
        <v>89</v>
      </c>
      <c r="AN4" s="198" t="s">
        <v>5</v>
      </c>
      <c r="AO4" s="199" t="s">
        <v>16</v>
      </c>
      <c r="AP4" s="200" t="s">
        <v>6</v>
      </c>
      <c r="AQ4" s="200" t="s">
        <v>8</v>
      </c>
      <c r="AR4" s="200" t="s">
        <v>9</v>
      </c>
      <c r="AS4" s="201" t="s">
        <v>10</v>
      </c>
      <c r="AT4" s="202"/>
    </row>
    <row r="5" spans="1:46" ht="18.75" x14ac:dyDescent="0.25">
      <c r="A5" s="203">
        <v>1</v>
      </c>
      <c r="B5" s="203">
        <v>1</v>
      </c>
      <c r="C5" s="203">
        <v>66607</v>
      </c>
      <c r="D5" s="204" t="s">
        <v>103</v>
      </c>
      <c r="E5" s="205" t="s">
        <v>5</v>
      </c>
      <c r="F5" s="192" t="s">
        <v>7</v>
      </c>
      <c r="G5" s="192" t="s">
        <v>5</v>
      </c>
      <c r="H5" s="192" t="s">
        <v>5</v>
      </c>
      <c r="I5" s="192" t="s">
        <v>5</v>
      </c>
      <c r="J5" s="206" t="s">
        <v>7</v>
      </c>
      <c r="K5" s="207" t="s">
        <v>5</v>
      </c>
      <c r="L5" s="192" t="s">
        <v>5</v>
      </c>
      <c r="M5" s="192" t="s">
        <v>5</v>
      </c>
      <c r="N5" s="192" t="s">
        <v>7</v>
      </c>
      <c r="O5" s="192" t="s">
        <v>7</v>
      </c>
      <c r="P5" s="207" t="s">
        <v>5</v>
      </c>
      <c r="Q5" s="206" t="s">
        <v>5</v>
      </c>
      <c r="R5" s="207" t="s">
        <v>5</v>
      </c>
      <c r="S5" s="192" t="s">
        <v>7</v>
      </c>
      <c r="T5" s="192" t="s">
        <v>7</v>
      </c>
      <c r="U5" s="192" t="s">
        <v>5</v>
      </c>
      <c r="V5" s="207" t="s">
        <v>5</v>
      </c>
      <c r="W5" s="192" t="s">
        <v>5</v>
      </c>
      <c r="X5" s="206" t="s">
        <v>7</v>
      </c>
      <c r="Y5" s="206" t="s">
        <v>7</v>
      </c>
      <c r="Z5" s="192" t="s">
        <v>5</v>
      </c>
      <c r="AA5" s="207" t="s">
        <v>5</v>
      </c>
      <c r="AB5" s="192" t="s">
        <v>7</v>
      </c>
      <c r="AC5" s="192" t="s">
        <v>5</v>
      </c>
      <c r="AD5" s="192" t="s">
        <v>5</v>
      </c>
      <c r="AE5" s="207" t="s">
        <v>5</v>
      </c>
      <c r="AF5" s="206" t="s">
        <v>7</v>
      </c>
      <c r="AG5" s="192" t="s">
        <v>7</v>
      </c>
      <c r="AH5" s="207" t="s">
        <v>5</v>
      </c>
      <c r="AI5" s="208" t="s">
        <v>50</v>
      </c>
      <c r="AJ5" s="209">
        <f t="shared" ref="AJ5:AJ20" si="0">COUNTIF($E5:$AH5,"P")</f>
        <v>19</v>
      </c>
      <c r="AK5" s="210">
        <f t="shared" ref="AK5:AK20" si="1">COUNTIF($E5:$AH5,"S")</f>
        <v>0</v>
      </c>
      <c r="AL5" s="211">
        <f t="shared" ref="AL5:AL20" si="2">COUNTIF($E5:$AH5,"L")</f>
        <v>11</v>
      </c>
      <c r="AM5" s="212">
        <f>AJ5+AK5</f>
        <v>19</v>
      </c>
      <c r="AN5" s="213">
        <f t="shared" ref="AN5:AN20" si="3">AJ5*8</f>
        <v>152</v>
      </c>
      <c r="AO5" s="214">
        <f t="shared" ref="AO5:AO20" si="4">COUNTIF(E5:AH5,"C")</f>
        <v>0</v>
      </c>
      <c r="AP5" s="215">
        <f t="shared" ref="AP5:AP20" si="5">AK5*7</f>
        <v>0</v>
      </c>
      <c r="AQ5" s="215">
        <f>AN5+AP5</f>
        <v>152</v>
      </c>
      <c r="AR5" s="215">
        <f>AQ5/28</f>
        <v>5.4285714285714288</v>
      </c>
      <c r="AS5" s="215">
        <f>AQ5/28</f>
        <v>5.4285714285714288</v>
      </c>
      <c r="AT5" s="216">
        <f t="shared" ref="AT5:AT15" si="6">12-AL5</f>
        <v>1</v>
      </c>
    </row>
    <row r="6" spans="1:46" ht="18.75" x14ac:dyDescent="0.25">
      <c r="A6" s="203">
        <v>2</v>
      </c>
      <c r="B6" s="203">
        <v>2</v>
      </c>
      <c r="C6" s="203">
        <v>99404</v>
      </c>
      <c r="D6" s="204" t="s">
        <v>13</v>
      </c>
      <c r="E6" s="205" t="s">
        <v>6</v>
      </c>
      <c r="F6" s="192" t="s">
        <v>7</v>
      </c>
      <c r="G6" s="192" t="s">
        <v>5</v>
      </c>
      <c r="H6" s="192" t="s">
        <v>6</v>
      </c>
      <c r="I6" s="192" t="s">
        <v>6</v>
      </c>
      <c r="J6" s="206" t="s">
        <v>7</v>
      </c>
      <c r="K6" s="206" t="s">
        <v>7</v>
      </c>
      <c r="L6" s="192" t="s">
        <v>7</v>
      </c>
      <c r="M6" s="192" t="s">
        <v>5</v>
      </c>
      <c r="N6" s="207" t="s">
        <v>5</v>
      </c>
      <c r="O6" s="192" t="s">
        <v>6</v>
      </c>
      <c r="P6" s="192" t="s">
        <v>7</v>
      </c>
      <c r="Q6" s="207" t="s">
        <v>5</v>
      </c>
      <c r="R6" s="206" t="s">
        <v>6</v>
      </c>
      <c r="S6" s="192" t="s">
        <v>7</v>
      </c>
      <c r="T6" s="207" t="s">
        <v>5</v>
      </c>
      <c r="U6" s="192" t="s">
        <v>6</v>
      </c>
      <c r="V6" s="192" t="s">
        <v>7</v>
      </c>
      <c r="W6" s="207" t="s">
        <v>5</v>
      </c>
      <c r="X6" s="206" t="s">
        <v>6</v>
      </c>
      <c r="Y6" s="206" t="s">
        <v>7</v>
      </c>
      <c r="Z6" s="207" t="s">
        <v>5</v>
      </c>
      <c r="AA6" s="192" t="s">
        <v>6</v>
      </c>
      <c r="AB6" s="192" t="s">
        <v>7</v>
      </c>
      <c r="AC6" s="192" t="s">
        <v>5</v>
      </c>
      <c r="AD6" s="192" t="s">
        <v>6</v>
      </c>
      <c r="AE6" s="206" t="s">
        <v>7</v>
      </c>
      <c r="AF6" s="207" t="s">
        <v>5</v>
      </c>
      <c r="AG6" s="192" t="s">
        <v>6</v>
      </c>
      <c r="AH6" s="192" t="s">
        <v>7</v>
      </c>
      <c r="AI6" s="208" t="s">
        <v>50</v>
      </c>
      <c r="AJ6" s="209">
        <f t="shared" si="0"/>
        <v>9</v>
      </c>
      <c r="AK6" s="210">
        <f t="shared" si="1"/>
        <v>10</v>
      </c>
      <c r="AL6" s="211">
        <f t="shared" si="2"/>
        <v>11</v>
      </c>
      <c r="AM6" s="212">
        <f t="shared" ref="AM6:AM20" si="7">AJ6+AK6</f>
        <v>19</v>
      </c>
      <c r="AN6" s="213">
        <f t="shared" si="3"/>
        <v>72</v>
      </c>
      <c r="AO6" s="217">
        <f t="shared" si="4"/>
        <v>0</v>
      </c>
      <c r="AP6" s="215">
        <f t="shared" si="5"/>
        <v>70</v>
      </c>
      <c r="AQ6" s="215">
        <f t="shared" ref="AQ6:AQ20" si="8">AN6+AP6</f>
        <v>142</v>
      </c>
      <c r="AR6" s="215">
        <f t="shared" ref="AR6:AR20" si="9">AQ6/30</f>
        <v>4.7333333333333334</v>
      </c>
      <c r="AS6" s="215">
        <f t="shared" ref="AS6:AS20" si="10">AQ6/31</f>
        <v>4.580645161290323</v>
      </c>
      <c r="AT6" s="216">
        <f t="shared" si="6"/>
        <v>1</v>
      </c>
    </row>
    <row r="7" spans="1:46" ht="18.75" x14ac:dyDescent="0.25">
      <c r="A7" s="203">
        <v>3</v>
      </c>
      <c r="B7" s="203">
        <v>3</v>
      </c>
      <c r="C7" s="203">
        <v>83023</v>
      </c>
      <c r="D7" s="204" t="s">
        <v>14</v>
      </c>
      <c r="E7" s="205" t="s">
        <v>7</v>
      </c>
      <c r="F7" s="207" t="s">
        <v>5</v>
      </c>
      <c r="G7" s="192" t="s">
        <v>5</v>
      </c>
      <c r="H7" s="192" t="s">
        <v>6</v>
      </c>
      <c r="I7" s="192" t="s">
        <v>7</v>
      </c>
      <c r="J7" s="207" t="s">
        <v>5</v>
      </c>
      <c r="K7" s="206" t="s">
        <v>6</v>
      </c>
      <c r="L7" s="192" t="s">
        <v>7</v>
      </c>
      <c r="M7" s="207" t="s">
        <v>5</v>
      </c>
      <c r="N7" s="192" t="s">
        <v>6</v>
      </c>
      <c r="O7" s="192" t="s">
        <v>7</v>
      </c>
      <c r="P7" s="192" t="s">
        <v>5</v>
      </c>
      <c r="Q7" s="206" t="s">
        <v>7</v>
      </c>
      <c r="R7" s="206" t="s">
        <v>6</v>
      </c>
      <c r="S7" s="192" t="s">
        <v>7</v>
      </c>
      <c r="T7" s="192" t="s">
        <v>5</v>
      </c>
      <c r="U7" s="192" t="s">
        <v>6</v>
      </c>
      <c r="V7" s="192" t="s">
        <v>7</v>
      </c>
      <c r="W7" s="207" t="s">
        <v>5</v>
      </c>
      <c r="X7" s="206" t="s">
        <v>7</v>
      </c>
      <c r="Y7" s="206" t="s">
        <v>7</v>
      </c>
      <c r="Z7" s="207" t="s">
        <v>5</v>
      </c>
      <c r="AA7" s="192" t="s">
        <v>5</v>
      </c>
      <c r="AB7" s="192" t="s">
        <v>6</v>
      </c>
      <c r="AC7" s="192" t="s">
        <v>7</v>
      </c>
      <c r="AD7" s="192" t="s">
        <v>5</v>
      </c>
      <c r="AE7" s="206" t="s">
        <v>6</v>
      </c>
      <c r="AF7" s="206" t="s">
        <v>7</v>
      </c>
      <c r="AG7" s="207" t="s">
        <v>5</v>
      </c>
      <c r="AH7" s="192" t="s">
        <v>6</v>
      </c>
      <c r="AI7" s="208" t="s">
        <v>50</v>
      </c>
      <c r="AJ7" s="209">
        <f t="shared" si="0"/>
        <v>11</v>
      </c>
      <c r="AK7" s="210">
        <f t="shared" si="1"/>
        <v>8</v>
      </c>
      <c r="AL7" s="211">
        <f t="shared" si="2"/>
        <v>11</v>
      </c>
      <c r="AM7" s="212">
        <f t="shared" si="7"/>
        <v>19</v>
      </c>
      <c r="AN7" s="213">
        <f t="shared" si="3"/>
        <v>88</v>
      </c>
      <c r="AO7" s="214">
        <f t="shared" si="4"/>
        <v>0</v>
      </c>
      <c r="AP7" s="215">
        <f t="shared" si="5"/>
        <v>56</v>
      </c>
      <c r="AQ7" s="215">
        <f t="shared" si="8"/>
        <v>144</v>
      </c>
      <c r="AR7" s="215">
        <f t="shared" si="9"/>
        <v>4.8</v>
      </c>
      <c r="AS7" s="215">
        <f t="shared" si="10"/>
        <v>4.645161290322581</v>
      </c>
      <c r="AT7" s="216">
        <f t="shared" si="6"/>
        <v>1</v>
      </c>
    </row>
    <row r="8" spans="1:46" ht="18.75" x14ac:dyDescent="0.25">
      <c r="A8" s="203">
        <v>4</v>
      </c>
      <c r="B8" s="203">
        <v>4</v>
      </c>
      <c r="C8" s="203">
        <v>99402</v>
      </c>
      <c r="D8" s="204" t="s">
        <v>15</v>
      </c>
      <c r="E8" s="205" t="s">
        <v>7</v>
      </c>
      <c r="F8" s="192" t="s">
        <v>5</v>
      </c>
      <c r="G8" s="192" t="s">
        <v>6</v>
      </c>
      <c r="H8" s="192" t="s">
        <v>7</v>
      </c>
      <c r="I8" s="207" t="s">
        <v>5</v>
      </c>
      <c r="J8" s="206" t="s">
        <v>6</v>
      </c>
      <c r="K8" s="206" t="s">
        <v>7</v>
      </c>
      <c r="L8" s="207" t="s">
        <v>5</v>
      </c>
      <c r="M8" s="192" t="s">
        <v>6</v>
      </c>
      <c r="N8" s="192" t="s">
        <v>7</v>
      </c>
      <c r="O8" s="207" t="s">
        <v>5</v>
      </c>
      <c r="P8" s="192" t="s">
        <v>6</v>
      </c>
      <c r="Q8" s="206" t="s">
        <v>7</v>
      </c>
      <c r="R8" s="207" t="s">
        <v>5</v>
      </c>
      <c r="S8" s="207" t="s">
        <v>5</v>
      </c>
      <c r="T8" s="192" t="s">
        <v>6</v>
      </c>
      <c r="U8" s="192" t="s">
        <v>7</v>
      </c>
      <c r="V8" s="192" t="s">
        <v>5</v>
      </c>
      <c r="W8" s="192" t="s">
        <v>6</v>
      </c>
      <c r="X8" s="206" t="s">
        <v>7</v>
      </c>
      <c r="Y8" s="206" t="s">
        <v>7</v>
      </c>
      <c r="Z8" s="192" t="s">
        <v>5</v>
      </c>
      <c r="AA8" s="192" t="s">
        <v>6</v>
      </c>
      <c r="AB8" s="192" t="s">
        <v>7</v>
      </c>
      <c r="AC8" s="207" t="s">
        <v>5</v>
      </c>
      <c r="AD8" s="192" t="s">
        <v>7</v>
      </c>
      <c r="AE8" s="206" t="s">
        <v>5</v>
      </c>
      <c r="AF8" s="206" t="s">
        <v>6</v>
      </c>
      <c r="AG8" s="192" t="s">
        <v>7</v>
      </c>
      <c r="AH8" s="192" t="s">
        <v>5</v>
      </c>
      <c r="AI8" s="208" t="s">
        <v>50</v>
      </c>
      <c r="AJ8" s="209">
        <f t="shared" si="0"/>
        <v>11</v>
      </c>
      <c r="AK8" s="210">
        <f t="shared" si="1"/>
        <v>8</v>
      </c>
      <c r="AL8" s="211">
        <f t="shared" si="2"/>
        <v>11</v>
      </c>
      <c r="AM8" s="212">
        <f t="shared" si="7"/>
        <v>19</v>
      </c>
      <c r="AN8" s="213">
        <f t="shared" si="3"/>
        <v>88</v>
      </c>
      <c r="AO8" s="214">
        <f t="shared" si="4"/>
        <v>0</v>
      </c>
      <c r="AP8" s="215">
        <f t="shared" si="5"/>
        <v>56</v>
      </c>
      <c r="AQ8" s="215">
        <f t="shared" si="8"/>
        <v>144</v>
      </c>
      <c r="AR8" s="215">
        <f t="shared" si="9"/>
        <v>4.8</v>
      </c>
      <c r="AS8" s="215">
        <f t="shared" si="10"/>
        <v>4.645161290322581</v>
      </c>
      <c r="AT8" s="216">
        <f t="shared" si="6"/>
        <v>1</v>
      </c>
    </row>
    <row r="9" spans="1:46" ht="18.75" x14ac:dyDescent="0.25">
      <c r="A9" s="203">
        <v>5</v>
      </c>
      <c r="B9" s="203">
        <v>5</v>
      </c>
      <c r="C9" s="203">
        <v>99397</v>
      </c>
      <c r="D9" s="204" t="s">
        <v>22</v>
      </c>
      <c r="E9" s="205" t="s">
        <v>5</v>
      </c>
      <c r="F9" s="192" t="s">
        <v>6</v>
      </c>
      <c r="G9" s="192" t="s">
        <v>7</v>
      </c>
      <c r="H9" s="207" t="s">
        <v>5</v>
      </c>
      <c r="I9" s="192" t="s">
        <v>5</v>
      </c>
      <c r="J9" s="206" t="s">
        <v>6</v>
      </c>
      <c r="K9" s="206" t="s">
        <v>7</v>
      </c>
      <c r="L9" s="192" t="s">
        <v>6</v>
      </c>
      <c r="M9" s="192" t="s">
        <v>7</v>
      </c>
      <c r="N9" s="192" t="s">
        <v>5</v>
      </c>
      <c r="O9" s="207" t="s">
        <v>5</v>
      </c>
      <c r="P9" s="192" t="s">
        <v>6</v>
      </c>
      <c r="Q9" s="206" t="s">
        <v>7</v>
      </c>
      <c r="R9" s="206" t="s">
        <v>7</v>
      </c>
      <c r="S9" s="192" t="s">
        <v>6</v>
      </c>
      <c r="T9" s="192" t="s">
        <v>7</v>
      </c>
      <c r="U9" s="207" t="s">
        <v>5</v>
      </c>
      <c r="V9" s="192" t="s">
        <v>6</v>
      </c>
      <c r="W9" s="192" t="s">
        <v>7</v>
      </c>
      <c r="X9" s="207" t="s">
        <v>5</v>
      </c>
      <c r="Y9" s="206" t="s">
        <v>6</v>
      </c>
      <c r="Z9" s="192" t="s">
        <v>7</v>
      </c>
      <c r="AA9" s="192" t="s">
        <v>5</v>
      </c>
      <c r="AB9" s="192" t="s">
        <v>6</v>
      </c>
      <c r="AC9" s="218" t="s">
        <v>7</v>
      </c>
      <c r="AD9" s="207" t="s">
        <v>5</v>
      </c>
      <c r="AE9" s="206" t="s">
        <v>7</v>
      </c>
      <c r="AF9" s="207" t="s">
        <v>5</v>
      </c>
      <c r="AG9" s="192" t="s">
        <v>6</v>
      </c>
      <c r="AH9" s="192" t="s">
        <v>7</v>
      </c>
      <c r="AI9" s="208" t="s">
        <v>50</v>
      </c>
      <c r="AJ9" s="209">
        <f t="shared" si="0"/>
        <v>10</v>
      </c>
      <c r="AK9" s="210">
        <f t="shared" si="1"/>
        <v>9</v>
      </c>
      <c r="AL9" s="211">
        <f t="shared" si="2"/>
        <v>11</v>
      </c>
      <c r="AM9" s="212">
        <f t="shared" si="7"/>
        <v>19</v>
      </c>
      <c r="AN9" s="213">
        <f t="shared" si="3"/>
        <v>80</v>
      </c>
      <c r="AO9" s="217">
        <f t="shared" si="4"/>
        <v>0</v>
      </c>
      <c r="AP9" s="215">
        <f t="shared" si="5"/>
        <v>63</v>
      </c>
      <c r="AQ9" s="215">
        <f t="shared" si="8"/>
        <v>143</v>
      </c>
      <c r="AR9" s="215">
        <f t="shared" si="9"/>
        <v>4.7666666666666666</v>
      </c>
      <c r="AS9" s="215">
        <f t="shared" si="10"/>
        <v>4.612903225806452</v>
      </c>
      <c r="AT9" s="216">
        <f t="shared" si="6"/>
        <v>1</v>
      </c>
    </row>
    <row r="10" spans="1:46" ht="20.25" customHeight="1" x14ac:dyDescent="0.25">
      <c r="A10" s="203">
        <v>6</v>
      </c>
      <c r="B10" s="203">
        <v>6</v>
      </c>
      <c r="C10" s="203">
        <v>99400</v>
      </c>
      <c r="D10" s="204" t="s">
        <v>20</v>
      </c>
      <c r="E10" s="205" t="s">
        <v>6</v>
      </c>
      <c r="F10" s="192" t="s">
        <v>7</v>
      </c>
      <c r="G10" s="207" t="s">
        <v>5</v>
      </c>
      <c r="H10" s="192" t="s">
        <v>5</v>
      </c>
      <c r="I10" s="192" t="s">
        <v>6</v>
      </c>
      <c r="J10" s="206" t="s">
        <v>7</v>
      </c>
      <c r="K10" s="206" t="s">
        <v>7</v>
      </c>
      <c r="L10" s="207" t="s">
        <v>5</v>
      </c>
      <c r="M10" s="192" t="s">
        <v>6</v>
      </c>
      <c r="N10" s="192" t="s">
        <v>7</v>
      </c>
      <c r="O10" s="192" t="s">
        <v>5</v>
      </c>
      <c r="P10" s="192" t="s">
        <v>7</v>
      </c>
      <c r="Q10" s="206" t="s">
        <v>6</v>
      </c>
      <c r="R10" s="206" t="s">
        <v>7</v>
      </c>
      <c r="S10" s="192" t="s">
        <v>5</v>
      </c>
      <c r="T10" s="192" t="s">
        <v>6</v>
      </c>
      <c r="U10" s="192" t="s">
        <v>7</v>
      </c>
      <c r="V10" s="207" t="s">
        <v>5</v>
      </c>
      <c r="W10" s="192" t="s">
        <v>6</v>
      </c>
      <c r="X10" s="206" t="s">
        <v>7</v>
      </c>
      <c r="Y10" s="207" t="s">
        <v>5</v>
      </c>
      <c r="Z10" s="192" t="s">
        <v>6</v>
      </c>
      <c r="AA10" s="192" t="s">
        <v>7</v>
      </c>
      <c r="AB10" s="207" t="s">
        <v>5</v>
      </c>
      <c r="AC10" s="192" t="s">
        <v>6</v>
      </c>
      <c r="AD10" s="192" t="s">
        <v>7</v>
      </c>
      <c r="AE10" s="207" t="s">
        <v>5</v>
      </c>
      <c r="AF10" s="206" t="s">
        <v>6</v>
      </c>
      <c r="AG10" s="192" t="s">
        <v>7</v>
      </c>
      <c r="AH10" s="192" t="s">
        <v>5</v>
      </c>
      <c r="AI10" s="208" t="s">
        <v>50</v>
      </c>
      <c r="AJ10" s="209">
        <f t="shared" si="0"/>
        <v>10</v>
      </c>
      <c r="AK10" s="210">
        <f t="shared" si="1"/>
        <v>9</v>
      </c>
      <c r="AL10" s="211">
        <f t="shared" si="2"/>
        <v>11</v>
      </c>
      <c r="AM10" s="212">
        <f t="shared" si="7"/>
        <v>19</v>
      </c>
      <c r="AN10" s="213">
        <f t="shared" si="3"/>
        <v>80</v>
      </c>
      <c r="AO10" s="214">
        <f t="shared" si="4"/>
        <v>0</v>
      </c>
      <c r="AP10" s="215">
        <f t="shared" si="5"/>
        <v>63</v>
      </c>
      <c r="AQ10" s="215">
        <f t="shared" si="8"/>
        <v>143</v>
      </c>
      <c r="AR10" s="215">
        <f t="shared" si="9"/>
        <v>4.7666666666666666</v>
      </c>
      <c r="AS10" s="215">
        <f t="shared" si="10"/>
        <v>4.612903225806452</v>
      </c>
      <c r="AT10" s="216">
        <f t="shared" si="6"/>
        <v>1</v>
      </c>
    </row>
    <row r="11" spans="1:46" ht="18.75" x14ac:dyDescent="0.25">
      <c r="A11" s="203">
        <v>7</v>
      </c>
      <c r="B11" s="203">
        <v>7</v>
      </c>
      <c r="C11" s="203">
        <v>112739</v>
      </c>
      <c r="D11" s="204" t="s">
        <v>52</v>
      </c>
      <c r="E11" s="205" t="s">
        <v>5</v>
      </c>
      <c r="F11" s="192" t="s">
        <v>6</v>
      </c>
      <c r="G11" s="192" t="s">
        <v>7</v>
      </c>
      <c r="H11" s="192" t="s">
        <v>5</v>
      </c>
      <c r="I11" s="192" t="s">
        <v>5</v>
      </c>
      <c r="J11" s="206" t="s">
        <v>7</v>
      </c>
      <c r="K11" s="207" t="s">
        <v>5</v>
      </c>
      <c r="L11" s="192" t="s">
        <v>6</v>
      </c>
      <c r="M11" s="192" t="s">
        <v>7</v>
      </c>
      <c r="N11" s="207" t="s">
        <v>5</v>
      </c>
      <c r="O11" s="192" t="s">
        <v>6</v>
      </c>
      <c r="P11" s="192" t="s">
        <v>7</v>
      </c>
      <c r="Q11" s="206" t="s">
        <v>6</v>
      </c>
      <c r="R11" s="206" t="s">
        <v>7</v>
      </c>
      <c r="S11" s="192" t="s">
        <v>5</v>
      </c>
      <c r="T11" s="192" t="s">
        <v>7</v>
      </c>
      <c r="U11" s="192" t="s">
        <v>5</v>
      </c>
      <c r="V11" s="192" t="s">
        <v>6</v>
      </c>
      <c r="W11" s="192" t="s">
        <v>7</v>
      </c>
      <c r="X11" s="206" t="s">
        <v>6</v>
      </c>
      <c r="Y11" s="206" t="s">
        <v>6</v>
      </c>
      <c r="Z11" s="192" t="s">
        <v>7</v>
      </c>
      <c r="AA11" s="207" t="s">
        <v>5</v>
      </c>
      <c r="AB11" s="207" t="s">
        <v>5</v>
      </c>
      <c r="AC11" s="192" t="s">
        <v>7</v>
      </c>
      <c r="AD11" s="192" t="s">
        <v>6</v>
      </c>
      <c r="AE11" s="206" t="s">
        <v>7</v>
      </c>
      <c r="AF11" s="206" t="s">
        <v>7</v>
      </c>
      <c r="AG11" s="192" t="s">
        <v>5</v>
      </c>
      <c r="AH11" s="192" t="s">
        <v>6</v>
      </c>
      <c r="AI11" s="208" t="s">
        <v>50</v>
      </c>
      <c r="AJ11" s="209">
        <f t="shared" si="0"/>
        <v>10</v>
      </c>
      <c r="AK11" s="210">
        <f t="shared" si="1"/>
        <v>9</v>
      </c>
      <c r="AL11" s="211">
        <f t="shared" si="2"/>
        <v>11</v>
      </c>
      <c r="AM11" s="212">
        <f t="shared" si="7"/>
        <v>19</v>
      </c>
      <c r="AN11" s="213">
        <f t="shared" si="3"/>
        <v>80</v>
      </c>
      <c r="AO11" s="214">
        <f t="shared" si="4"/>
        <v>0</v>
      </c>
      <c r="AP11" s="215">
        <f t="shared" si="5"/>
        <v>63</v>
      </c>
      <c r="AQ11" s="215">
        <f t="shared" si="8"/>
        <v>143</v>
      </c>
      <c r="AR11" s="215">
        <f t="shared" si="9"/>
        <v>4.7666666666666666</v>
      </c>
      <c r="AS11" s="215">
        <f t="shared" si="10"/>
        <v>4.612903225806452</v>
      </c>
      <c r="AT11" s="216">
        <f t="shared" si="6"/>
        <v>1</v>
      </c>
    </row>
    <row r="12" spans="1:46" ht="20.25" customHeight="1" x14ac:dyDescent="0.25">
      <c r="A12" s="203">
        <v>8</v>
      </c>
      <c r="B12" s="203">
        <v>8</v>
      </c>
      <c r="C12" s="203">
        <v>112725</v>
      </c>
      <c r="D12" s="204" t="s">
        <v>53</v>
      </c>
      <c r="E12" s="205" t="s">
        <v>7</v>
      </c>
      <c r="F12" s="192" t="s">
        <v>5</v>
      </c>
      <c r="G12" s="192" t="s">
        <v>6</v>
      </c>
      <c r="H12" s="192" t="s">
        <v>7</v>
      </c>
      <c r="I12" s="192" t="s">
        <v>5</v>
      </c>
      <c r="J12" s="206" t="s">
        <v>5</v>
      </c>
      <c r="K12" s="206" t="s">
        <v>6</v>
      </c>
      <c r="L12" s="192" t="s">
        <v>7</v>
      </c>
      <c r="M12" s="192" t="s">
        <v>5</v>
      </c>
      <c r="N12" s="192" t="s">
        <v>6</v>
      </c>
      <c r="O12" s="192" t="s">
        <v>7</v>
      </c>
      <c r="P12" s="192" t="s">
        <v>5</v>
      </c>
      <c r="Q12" s="206" t="s">
        <v>7</v>
      </c>
      <c r="R12" s="206" t="s">
        <v>7</v>
      </c>
      <c r="S12" s="192" t="s">
        <v>6</v>
      </c>
      <c r="T12" s="192" t="s">
        <v>7</v>
      </c>
      <c r="U12" s="192" t="s">
        <v>5</v>
      </c>
      <c r="V12" s="192" t="s">
        <v>5</v>
      </c>
      <c r="W12" s="192" t="s">
        <v>5</v>
      </c>
      <c r="X12" s="206" t="s">
        <v>7</v>
      </c>
      <c r="Y12" s="207" t="s">
        <v>5</v>
      </c>
      <c r="Z12" s="192" t="s">
        <v>6</v>
      </c>
      <c r="AA12" s="192" t="s">
        <v>7</v>
      </c>
      <c r="AB12" s="192" t="s">
        <v>5</v>
      </c>
      <c r="AC12" s="192" t="s">
        <v>6</v>
      </c>
      <c r="AD12" s="192" t="s">
        <v>7</v>
      </c>
      <c r="AE12" s="206" t="s">
        <v>6</v>
      </c>
      <c r="AF12" s="206" t="s">
        <v>7</v>
      </c>
      <c r="AG12" s="192" t="s">
        <v>5</v>
      </c>
      <c r="AH12" s="192" t="s">
        <v>5</v>
      </c>
      <c r="AI12" s="208" t="s">
        <v>104</v>
      </c>
      <c r="AJ12" s="209">
        <f t="shared" si="0"/>
        <v>12</v>
      </c>
      <c r="AK12" s="210">
        <f t="shared" si="1"/>
        <v>7</v>
      </c>
      <c r="AL12" s="211">
        <f t="shared" si="2"/>
        <v>11</v>
      </c>
      <c r="AM12" s="212">
        <f t="shared" si="7"/>
        <v>19</v>
      </c>
      <c r="AN12" s="213">
        <f t="shared" si="3"/>
        <v>96</v>
      </c>
      <c r="AO12" s="214">
        <f t="shared" si="4"/>
        <v>0</v>
      </c>
      <c r="AP12" s="215">
        <f t="shared" si="5"/>
        <v>49</v>
      </c>
      <c r="AQ12" s="215">
        <f t="shared" si="8"/>
        <v>145</v>
      </c>
      <c r="AR12" s="215">
        <f t="shared" si="9"/>
        <v>4.833333333333333</v>
      </c>
      <c r="AS12" s="215">
        <f t="shared" si="10"/>
        <v>4.67741935483871</v>
      </c>
      <c r="AT12" s="216">
        <f t="shared" si="6"/>
        <v>1</v>
      </c>
    </row>
    <row r="13" spans="1:46" ht="20.25" customHeight="1" x14ac:dyDescent="0.25">
      <c r="A13" s="203">
        <v>9</v>
      </c>
      <c r="B13" s="203">
        <v>9</v>
      </c>
      <c r="C13" s="203">
        <v>99405</v>
      </c>
      <c r="D13" s="204" t="s">
        <v>42</v>
      </c>
      <c r="E13" s="205" t="s">
        <v>7</v>
      </c>
      <c r="F13" s="192" t="s">
        <v>5</v>
      </c>
      <c r="G13" s="192" t="s">
        <v>5</v>
      </c>
      <c r="H13" s="192" t="s">
        <v>5</v>
      </c>
      <c r="I13" s="192" t="s">
        <v>5</v>
      </c>
      <c r="J13" s="206" t="s">
        <v>7</v>
      </c>
      <c r="K13" s="206" t="s">
        <v>7</v>
      </c>
      <c r="L13" s="192" t="s">
        <v>5</v>
      </c>
      <c r="M13" s="192" t="s">
        <v>5</v>
      </c>
      <c r="N13" s="192" t="s">
        <v>5</v>
      </c>
      <c r="O13" s="192" t="s">
        <v>5</v>
      </c>
      <c r="P13" s="192" t="s">
        <v>5</v>
      </c>
      <c r="Q13" s="206" t="s">
        <v>7</v>
      </c>
      <c r="R13" s="206" t="s">
        <v>7</v>
      </c>
      <c r="S13" s="192" t="s">
        <v>5</v>
      </c>
      <c r="T13" s="192" t="s">
        <v>5</v>
      </c>
      <c r="U13" s="192" t="s">
        <v>5</v>
      </c>
      <c r="V13" s="192" t="s">
        <v>5</v>
      </c>
      <c r="W13" s="192" t="s">
        <v>5</v>
      </c>
      <c r="X13" s="206" t="s">
        <v>7</v>
      </c>
      <c r="Y13" s="206" t="s">
        <v>7</v>
      </c>
      <c r="Z13" s="192" t="s">
        <v>5</v>
      </c>
      <c r="AA13" s="192" t="s">
        <v>5</v>
      </c>
      <c r="AB13" s="192" t="s">
        <v>5</v>
      </c>
      <c r="AC13" s="192" t="s">
        <v>5</v>
      </c>
      <c r="AD13" s="192" t="s">
        <v>5</v>
      </c>
      <c r="AE13" s="206" t="s">
        <v>7</v>
      </c>
      <c r="AF13" s="206" t="s">
        <v>7</v>
      </c>
      <c r="AG13" s="192" t="s">
        <v>5</v>
      </c>
      <c r="AH13" s="192" t="s">
        <v>5</v>
      </c>
      <c r="AI13" s="208" t="s">
        <v>50</v>
      </c>
      <c r="AJ13" s="209">
        <f t="shared" si="0"/>
        <v>21</v>
      </c>
      <c r="AK13" s="210">
        <f t="shared" si="1"/>
        <v>0</v>
      </c>
      <c r="AL13" s="211">
        <f t="shared" si="2"/>
        <v>9</v>
      </c>
      <c r="AM13" s="212">
        <f t="shared" si="7"/>
        <v>21</v>
      </c>
      <c r="AN13" s="213">
        <f t="shared" si="3"/>
        <v>168</v>
      </c>
      <c r="AO13" s="214">
        <f t="shared" si="4"/>
        <v>0</v>
      </c>
      <c r="AP13" s="215">
        <f t="shared" si="5"/>
        <v>0</v>
      </c>
      <c r="AQ13" s="215">
        <f t="shared" si="8"/>
        <v>168</v>
      </c>
      <c r="AR13" s="215">
        <f t="shared" si="9"/>
        <v>5.6</v>
      </c>
      <c r="AS13" s="215">
        <f t="shared" si="10"/>
        <v>5.419354838709677</v>
      </c>
      <c r="AT13" s="216">
        <f t="shared" si="6"/>
        <v>3</v>
      </c>
    </row>
    <row r="14" spans="1:46" ht="18.75" x14ac:dyDescent="0.25">
      <c r="A14" s="203">
        <v>11</v>
      </c>
      <c r="B14" s="203">
        <v>10</v>
      </c>
      <c r="C14" s="203">
        <v>99408</v>
      </c>
      <c r="D14" s="204" t="s">
        <v>19</v>
      </c>
      <c r="E14" s="205" t="s">
        <v>7</v>
      </c>
      <c r="F14" s="192" t="s">
        <v>5</v>
      </c>
      <c r="G14" s="192" t="s">
        <v>5</v>
      </c>
      <c r="H14" s="192" t="s">
        <v>5</v>
      </c>
      <c r="I14" s="207" t="s">
        <v>5</v>
      </c>
      <c r="J14" s="206" t="s">
        <v>7</v>
      </c>
      <c r="K14" s="206" t="s">
        <v>7</v>
      </c>
      <c r="L14" s="192" t="s">
        <v>5</v>
      </c>
      <c r="M14" s="207" t="s">
        <v>5</v>
      </c>
      <c r="N14" s="192" t="s">
        <v>5</v>
      </c>
      <c r="O14" s="192" t="s">
        <v>5</v>
      </c>
      <c r="P14" s="192" t="s">
        <v>5</v>
      </c>
      <c r="Q14" s="207" t="s">
        <v>5</v>
      </c>
      <c r="R14" s="206" t="s">
        <v>7</v>
      </c>
      <c r="S14" s="192" t="s">
        <v>5</v>
      </c>
      <c r="T14" s="192" t="s">
        <v>5</v>
      </c>
      <c r="U14" s="192" t="s">
        <v>5</v>
      </c>
      <c r="V14" s="192" t="s">
        <v>5</v>
      </c>
      <c r="W14" s="192" t="s">
        <v>7</v>
      </c>
      <c r="X14" s="206" t="s">
        <v>7</v>
      </c>
      <c r="Y14" s="206" t="s">
        <v>7</v>
      </c>
      <c r="Z14" s="192" t="s">
        <v>5</v>
      </c>
      <c r="AA14" s="192" t="s">
        <v>5</v>
      </c>
      <c r="AB14" s="192" t="s">
        <v>5</v>
      </c>
      <c r="AC14" s="192" t="s">
        <v>5</v>
      </c>
      <c r="AD14" s="192" t="s">
        <v>5</v>
      </c>
      <c r="AE14" s="206" t="s">
        <v>7</v>
      </c>
      <c r="AF14" s="206" t="s">
        <v>7</v>
      </c>
      <c r="AG14" s="192" t="s">
        <v>5</v>
      </c>
      <c r="AH14" s="207" t="s">
        <v>5</v>
      </c>
      <c r="AI14" s="208" t="s">
        <v>50</v>
      </c>
      <c r="AJ14" s="209">
        <f t="shared" si="0"/>
        <v>21</v>
      </c>
      <c r="AK14" s="210">
        <f t="shared" si="1"/>
        <v>0</v>
      </c>
      <c r="AL14" s="211">
        <f t="shared" si="2"/>
        <v>9</v>
      </c>
      <c r="AM14" s="212">
        <f t="shared" si="7"/>
        <v>21</v>
      </c>
      <c r="AN14" s="213">
        <f t="shared" si="3"/>
        <v>168</v>
      </c>
      <c r="AO14" s="217">
        <f t="shared" si="4"/>
        <v>0</v>
      </c>
      <c r="AP14" s="215">
        <f t="shared" si="5"/>
        <v>0</v>
      </c>
      <c r="AQ14" s="215">
        <f t="shared" si="8"/>
        <v>168</v>
      </c>
      <c r="AR14" s="215">
        <f t="shared" si="9"/>
        <v>5.6</v>
      </c>
      <c r="AS14" s="215">
        <f t="shared" si="10"/>
        <v>5.419354838709677</v>
      </c>
      <c r="AT14" s="216">
        <f t="shared" si="6"/>
        <v>3</v>
      </c>
    </row>
    <row r="15" spans="1:46" ht="18.75" x14ac:dyDescent="0.25">
      <c r="A15" s="203">
        <v>12</v>
      </c>
      <c r="B15" s="203">
        <v>11</v>
      </c>
      <c r="C15" s="203">
        <v>101181</v>
      </c>
      <c r="D15" s="204" t="s">
        <v>60</v>
      </c>
      <c r="E15" s="205" t="s">
        <v>7</v>
      </c>
      <c r="F15" s="192" t="s">
        <v>5</v>
      </c>
      <c r="G15" s="192" t="s">
        <v>5</v>
      </c>
      <c r="H15" s="207" t="s">
        <v>5</v>
      </c>
      <c r="I15" s="192" t="s">
        <v>5</v>
      </c>
      <c r="J15" s="206" t="s">
        <v>5</v>
      </c>
      <c r="K15" s="206" t="s">
        <v>7</v>
      </c>
      <c r="L15" s="192" t="s">
        <v>7</v>
      </c>
      <c r="M15" s="192" t="s">
        <v>5</v>
      </c>
      <c r="N15" s="192" t="s">
        <v>5</v>
      </c>
      <c r="O15" s="192" t="s">
        <v>5</v>
      </c>
      <c r="P15" s="192" t="s">
        <v>5</v>
      </c>
      <c r="Q15" s="206" t="s">
        <v>7</v>
      </c>
      <c r="R15" s="206" t="s">
        <v>7</v>
      </c>
      <c r="S15" s="192" t="s">
        <v>5</v>
      </c>
      <c r="T15" s="207" t="s">
        <v>5</v>
      </c>
      <c r="U15" s="192" t="s">
        <v>5</v>
      </c>
      <c r="V15" s="192" t="s">
        <v>5</v>
      </c>
      <c r="W15" s="192" t="s">
        <v>5</v>
      </c>
      <c r="X15" s="206" t="s">
        <v>7</v>
      </c>
      <c r="Y15" s="206" t="s">
        <v>7</v>
      </c>
      <c r="Z15" s="192" t="s">
        <v>5</v>
      </c>
      <c r="AA15" s="192" t="s">
        <v>5</v>
      </c>
      <c r="AB15" s="192" t="s">
        <v>5</v>
      </c>
      <c r="AC15" s="207" t="s">
        <v>5</v>
      </c>
      <c r="AD15" s="192" t="s">
        <v>5</v>
      </c>
      <c r="AE15" s="206" t="s">
        <v>7</v>
      </c>
      <c r="AF15" s="206" t="s">
        <v>7</v>
      </c>
      <c r="AG15" s="192" t="s">
        <v>5</v>
      </c>
      <c r="AH15" s="192" t="s">
        <v>5</v>
      </c>
      <c r="AI15" s="208" t="s">
        <v>104</v>
      </c>
      <c r="AJ15" s="209">
        <f t="shared" si="0"/>
        <v>21</v>
      </c>
      <c r="AK15" s="210">
        <f t="shared" si="1"/>
        <v>0</v>
      </c>
      <c r="AL15" s="211">
        <f t="shared" si="2"/>
        <v>9</v>
      </c>
      <c r="AM15" s="212">
        <f t="shared" si="7"/>
        <v>21</v>
      </c>
      <c r="AN15" s="213">
        <f t="shared" si="3"/>
        <v>168</v>
      </c>
      <c r="AO15" s="214">
        <f t="shared" si="4"/>
        <v>0</v>
      </c>
      <c r="AP15" s="215">
        <f t="shared" si="5"/>
        <v>0</v>
      </c>
      <c r="AQ15" s="215">
        <f t="shared" si="8"/>
        <v>168</v>
      </c>
      <c r="AR15" s="215">
        <f t="shared" si="9"/>
        <v>5.6</v>
      </c>
      <c r="AS15" s="215">
        <f t="shared" si="10"/>
        <v>5.419354838709677</v>
      </c>
      <c r="AT15" s="216">
        <f t="shared" si="6"/>
        <v>3</v>
      </c>
    </row>
    <row r="16" spans="1:46" ht="20.25" customHeight="1" x14ac:dyDescent="0.25">
      <c r="A16" s="203">
        <v>13</v>
      </c>
      <c r="B16" s="203">
        <v>12</v>
      </c>
      <c r="C16" s="203">
        <v>112727</v>
      </c>
      <c r="D16" s="204" t="s">
        <v>51</v>
      </c>
      <c r="E16" s="205" t="s">
        <v>7</v>
      </c>
      <c r="F16" s="192" t="s">
        <v>5</v>
      </c>
      <c r="G16" s="207" t="s">
        <v>5</v>
      </c>
      <c r="H16" s="192" t="s">
        <v>5</v>
      </c>
      <c r="I16" s="192" t="s">
        <v>5</v>
      </c>
      <c r="J16" s="206" t="s">
        <v>7</v>
      </c>
      <c r="K16" s="206" t="s">
        <v>7</v>
      </c>
      <c r="L16" s="192" t="s">
        <v>5</v>
      </c>
      <c r="M16" s="192" t="s">
        <v>5</v>
      </c>
      <c r="N16" s="192" t="s">
        <v>5</v>
      </c>
      <c r="O16" s="192" t="s">
        <v>5</v>
      </c>
      <c r="P16" s="207" t="s">
        <v>5</v>
      </c>
      <c r="Q16" s="206" t="s">
        <v>7</v>
      </c>
      <c r="R16" s="206" t="s">
        <v>7</v>
      </c>
      <c r="S16" s="192" t="s">
        <v>5</v>
      </c>
      <c r="T16" s="192" t="s">
        <v>5</v>
      </c>
      <c r="U16" s="207" t="s">
        <v>5</v>
      </c>
      <c r="V16" s="192" t="s">
        <v>5</v>
      </c>
      <c r="W16" s="192" t="s">
        <v>5</v>
      </c>
      <c r="X16" s="206" t="s">
        <v>5</v>
      </c>
      <c r="Y16" s="206" t="s">
        <v>7</v>
      </c>
      <c r="Z16" s="192" t="s">
        <v>7</v>
      </c>
      <c r="AA16" s="192" t="s">
        <v>5</v>
      </c>
      <c r="AB16" s="192" t="s">
        <v>5</v>
      </c>
      <c r="AC16" s="192" t="s">
        <v>5</v>
      </c>
      <c r="AD16" s="192" t="s">
        <v>5</v>
      </c>
      <c r="AE16" s="206" t="s">
        <v>7</v>
      </c>
      <c r="AF16" s="206" t="s">
        <v>7</v>
      </c>
      <c r="AG16" s="207" t="s">
        <v>5</v>
      </c>
      <c r="AH16" s="192" t="s">
        <v>5</v>
      </c>
      <c r="AI16" s="208" t="s">
        <v>104</v>
      </c>
      <c r="AJ16" s="209">
        <f t="shared" si="0"/>
        <v>21</v>
      </c>
      <c r="AK16" s="210">
        <f t="shared" si="1"/>
        <v>0</v>
      </c>
      <c r="AL16" s="211">
        <f t="shared" si="2"/>
        <v>9</v>
      </c>
      <c r="AM16" s="212">
        <f t="shared" si="7"/>
        <v>21</v>
      </c>
      <c r="AN16" s="213">
        <f t="shared" si="3"/>
        <v>168</v>
      </c>
      <c r="AO16" s="214">
        <f t="shared" si="4"/>
        <v>0</v>
      </c>
      <c r="AP16" s="215">
        <f t="shared" si="5"/>
        <v>0</v>
      </c>
      <c r="AQ16" s="215">
        <f t="shared" si="8"/>
        <v>168</v>
      </c>
      <c r="AR16" s="215">
        <f t="shared" si="9"/>
        <v>5.6</v>
      </c>
      <c r="AS16" s="215">
        <f t="shared" si="10"/>
        <v>5.419354838709677</v>
      </c>
      <c r="AT16" s="216"/>
    </row>
    <row r="17" spans="1:46" ht="20.25" customHeight="1" x14ac:dyDescent="0.25">
      <c r="A17" s="203">
        <v>14</v>
      </c>
      <c r="B17" s="203">
        <v>13</v>
      </c>
      <c r="C17" s="203">
        <v>112724</v>
      </c>
      <c r="D17" s="204" t="s">
        <v>78</v>
      </c>
      <c r="E17" s="205" t="s">
        <v>7</v>
      </c>
      <c r="F17" s="207" t="s">
        <v>5</v>
      </c>
      <c r="G17" s="192" t="s">
        <v>5</v>
      </c>
      <c r="H17" s="192" t="s">
        <v>5</v>
      </c>
      <c r="I17" s="192" t="s">
        <v>5</v>
      </c>
      <c r="J17" s="206" t="s">
        <v>7</v>
      </c>
      <c r="K17" s="206" t="s">
        <v>7</v>
      </c>
      <c r="L17" s="192" t="s">
        <v>5</v>
      </c>
      <c r="M17" s="192" t="s">
        <v>5</v>
      </c>
      <c r="N17" s="192" t="s">
        <v>5</v>
      </c>
      <c r="O17" s="192" t="s">
        <v>5</v>
      </c>
      <c r="P17" s="192" t="s">
        <v>5</v>
      </c>
      <c r="Q17" s="206" t="s">
        <v>7</v>
      </c>
      <c r="R17" s="206" t="s">
        <v>7</v>
      </c>
      <c r="S17" s="207" t="s">
        <v>5</v>
      </c>
      <c r="T17" s="192" t="s">
        <v>5</v>
      </c>
      <c r="U17" s="192" t="s">
        <v>5</v>
      </c>
      <c r="V17" s="192" t="s">
        <v>5</v>
      </c>
      <c r="W17" s="192" t="s">
        <v>5</v>
      </c>
      <c r="X17" s="207" t="s">
        <v>5</v>
      </c>
      <c r="Y17" s="206" t="s">
        <v>7</v>
      </c>
      <c r="Z17" s="192" t="s">
        <v>7</v>
      </c>
      <c r="AA17" s="192" t="s">
        <v>16</v>
      </c>
      <c r="AB17" s="192" t="s">
        <v>16</v>
      </c>
      <c r="AC17" s="192" t="s">
        <v>5</v>
      </c>
      <c r="AD17" s="207" t="s">
        <v>5</v>
      </c>
      <c r="AE17" s="206" t="s">
        <v>7</v>
      </c>
      <c r="AF17" s="206" t="s">
        <v>7</v>
      </c>
      <c r="AG17" s="192" t="s">
        <v>5</v>
      </c>
      <c r="AH17" s="192" t="s">
        <v>5</v>
      </c>
      <c r="AI17" s="208" t="s">
        <v>104</v>
      </c>
      <c r="AJ17" s="209">
        <f t="shared" si="0"/>
        <v>19</v>
      </c>
      <c r="AK17" s="210">
        <f t="shared" si="1"/>
        <v>0</v>
      </c>
      <c r="AL17" s="211">
        <f t="shared" si="2"/>
        <v>9</v>
      </c>
      <c r="AM17" s="212">
        <f t="shared" si="7"/>
        <v>19</v>
      </c>
      <c r="AN17" s="213">
        <f t="shared" si="3"/>
        <v>152</v>
      </c>
      <c r="AO17" s="214">
        <f t="shared" si="4"/>
        <v>2</v>
      </c>
      <c r="AP17" s="215">
        <f t="shared" si="5"/>
        <v>0</v>
      </c>
      <c r="AQ17" s="215">
        <f t="shared" si="8"/>
        <v>152</v>
      </c>
      <c r="AR17" s="215">
        <f t="shared" si="9"/>
        <v>5.0666666666666664</v>
      </c>
      <c r="AS17" s="215">
        <f t="shared" si="10"/>
        <v>4.903225806451613</v>
      </c>
      <c r="AT17" s="216"/>
    </row>
    <row r="18" spans="1:46" ht="20.25" customHeight="1" x14ac:dyDescent="0.25">
      <c r="A18" s="203">
        <v>15</v>
      </c>
      <c r="B18" s="203">
        <v>14</v>
      </c>
      <c r="C18" s="203">
        <v>112735</v>
      </c>
      <c r="D18" s="204" t="s">
        <v>79</v>
      </c>
      <c r="E18" s="205" t="s">
        <v>7</v>
      </c>
      <c r="F18" s="192" t="s">
        <v>5</v>
      </c>
      <c r="G18" s="192" t="s">
        <v>5</v>
      </c>
      <c r="H18" s="192" t="s">
        <v>5</v>
      </c>
      <c r="I18" s="192" t="s">
        <v>5</v>
      </c>
      <c r="J18" s="207" t="s">
        <v>5</v>
      </c>
      <c r="K18" s="206" t="s">
        <v>7</v>
      </c>
      <c r="L18" s="192" t="s">
        <v>7</v>
      </c>
      <c r="M18" s="192" t="s">
        <v>5</v>
      </c>
      <c r="N18" s="192" t="s">
        <v>5</v>
      </c>
      <c r="O18" s="192" t="s">
        <v>5</v>
      </c>
      <c r="P18" s="192" t="s">
        <v>5</v>
      </c>
      <c r="Q18" s="206" t="s">
        <v>7</v>
      </c>
      <c r="R18" s="206" t="s">
        <v>7</v>
      </c>
      <c r="S18" s="192" t="s">
        <v>5</v>
      </c>
      <c r="T18" s="192" t="s">
        <v>5</v>
      </c>
      <c r="U18" s="192" t="s">
        <v>5</v>
      </c>
      <c r="V18" s="192" t="s">
        <v>5</v>
      </c>
      <c r="W18" s="192" t="s">
        <v>5</v>
      </c>
      <c r="X18" s="206" t="s">
        <v>7</v>
      </c>
      <c r="Y18" s="206" t="s">
        <v>7</v>
      </c>
      <c r="Z18" s="192" t="s">
        <v>5</v>
      </c>
      <c r="AA18" s="192" t="s">
        <v>5</v>
      </c>
      <c r="AB18" s="192" t="s">
        <v>5</v>
      </c>
      <c r="AC18" s="192" t="s">
        <v>5</v>
      </c>
      <c r="AD18" s="192" t="s">
        <v>5</v>
      </c>
      <c r="AE18" s="206" t="s">
        <v>7</v>
      </c>
      <c r="AF18" s="206" t="s">
        <v>7</v>
      </c>
      <c r="AG18" s="192" t="s">
        <v>5</v>
      </c>
      <c r="AH18" s="192" t="s">
        <v>5</v>
      </c>
      <c r="AI18" s="208" t="s">
        <v>104</v>
      </c>
      <c r="AJ18" s="209">
        <f t="shared" si="0"/>
        <v>21</v>
      </c>
      <c r="AK18" s="210">
        <f t="shared" si="1"/>
        <v>0</v>
      </c>
      <c r="AL18" s="211">
        <f t="shared" si="2"/>
        <v>9</v>
      </c>
      <c r="AM18" s="212">
        <f t="shared" si="7"/>
        <v>21</v>
      </c>
      <c r="AN18" s="213">
        <f t="shared" si="3"/>
        <v>168</v>
      </c>
      <c r="AO18" s="214">
        <f t="shared" si="4"/>
        <v>0</v>
      </c>
      <c r="AP18" s="215">
        <f t="shared" si="5"/>
        <v>0</v>
      </c>
      <c r="AQ18" s="215">
        <f t="shared" si="8"/>
        <v>168</v>
      </c>
      <c r="AR18" s="215">
        <f t="shared" si="9"/>
        <v>5.6</v>
      </c>
      <c r="AS18" s="215">
        <f t="shared" si="10"/>
        <v>5.419354838709677</v>
      </c>
      <c r="AT18" s="216"/>
    </row>
    <row r="19" spans="1:46" ht="20.25" customHeight="1" x14ac:dyDescent="0.25">
      <c r="A19" s="203">
        <v>16</v>
      </c>
      <c r="B19" s="203">
        <v>15</v>
      </c>
      <c r="C19" s="203">
        <v>112740</v>
      </c>
      <c r="D19" s="204" t="s">
        <v>80</v>
      </c>
      <c r="E19" s="205" t="s">
        <v>7</v>
      </c>
      <c r="F19" s="192" t="s">
        <v>5</v>
      </c>
      <c r="G19" s="192" t="s">
        <v>5</v>
      </c>
      <c r="H19" s="192" t="s">
        <v>5</v>
      </c>
      <c r="I19" s="192" t="s">
        <v>5</v>
      </c>
      <c r="J19" s="206" t="s">
        <v>5</v>
      </c>
      <c r="K19" s="206" t="s">
        <v>7</v>
      </c>
      <c r="L19" s="192" t="s">
        <v>5</v>
      </c>
      <c r="M19" s="192" t="s">
        <v>5</v>
      </c>
      <c r="N19" s="192" t="s">
        <v>5</v>
      </c>
      <c r="O19" s="192" t="s">
        <v>5</v>
      </c>
      <c r="P19" s="192" t="s">
        <v>5</v>
      </c>
      <c r="Q19" s="206" t="s">
        <v>7</v>
      </c>
      <c r="R19" s="206" t="s">
        <v>7</v>
      </c>
      <c r="S19" s="192" t="s">
        <v>5</v>
      </c>
      <c r="T19" s="192" t="s">
        <v>5</v>
      </c>
      <c r="U19" s="192" t="s">
        <v>5</v>
      </c>
      <c r="V19" s="192" t="s">
        <v>5</v>
      </c>
      <c r="W19" s="192" t="s">
        <v>5</v>
      </c>
      <c r="X19" s="206" t="s">
        <v>5</v>
      </c>
      <c r="Y19" s="206" t="s">
        <v>7</v>
      </c>
      <c r="Z19" s="192" t="s">
        <v>5</v>
      </c>
      <c r="AA19" s="192" t="s">
        <v>5</v>
      </c>
      <c r="AB19" s="192" t="s">
        <v>5</v>
      </c>
      <c r="AC19" s="192" t="s">
        <v>5</v>
      </c>
      <c r="AD19" s="192" t="s">
        <v>5</v>
      </c>
      <c r="AE19" s="206" t="s">
        <v>7</v>
      </c>
      <c r="AF19" s="206" t="s">
        <v>7</v>
      </c>
      <c r="AG19" s="192" t="s">
        <v>5</v>
      </c>
      <c r="AH19" s="192" t="s">
        <v>5</v>
      </c>
      <c r="AI19" s="208" t="s">
        <v>104</v>
      </c>
      <c r="AJ19" s="219">
        <f t="shared" si="0"/>
        <v>23</v>
      </c>
      <c r="AK19" s="220">
        <f t="shared" si="1"/>
        <v>0</v>
      </c>
      <c r="AL19" s="221">
        <f t="shared" si="2"/>
        <v>7</v>
      </c>
      <c r="AM19" s="222">
        <f t="shared" si="7"/>
        <v>23</v>
      </c>
      <c r="AN19" s="223">
        <f>AJ19*8</f>
        <v>184</v>
      </c>
      <c r="AO19" s="224">
        <f t="shared" si="4"/>
        <v>0</v>
      </c>
      <c r="AP19" s="215">
        <f t="shared" si="5"/>
        <v>0</v>
      </c>
      <c r="AQ19" s="215">
        <f t="shared" si="8"/>
        <v>184</v>
      </c>
      <c r="AR19" s="215">
        <f t="shared" si="9"/>
        <v>6.1333333333333337</v>
      </c>
      <c r="AS19" s="215">
        <f t="shared" si="10"/>
        <v>5.935483870967742</v>
      </c>
      <c r="AT19" s="216"/>
    </row>
    <row r="20" spans="1:46" s="228" customFormat="1" ht="15" customHeight="1" x14ac:dyDescent="0.25">
      <c r="A20" s="225"/>
      <c r="B20" s="226"/>
      <c r="C20" s="325" t="s">
        <v>105</v>
      </c>
      <c r="D20" s="326"/>
      <c r="E20" s="327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28"/>
      <c r="AB20" s="328"/>
      <c r="AC20" s="328"/>
      <c r="AD20" s="328"/>
      <c r="AE20" s="328"/>
      <c r="AF20" s="328"/>
      <c r="AG20" s="328"/>
      <c r="AH20" s="328"/>
      <c r="AI20" s="329"/>
      <c r="AJ20" s="227">
        <f t="shared" si="0"/>
        <v>0</v>
      </c>
      <c r="AK20" s="227">
        <f t="shared" si="1"/>
        <v>0</v>
      </c>
      <c r="AL20" s="227">
        <f t="shared" si="2"/>
        <v>0</v>
      </c>
      <c r="AM20" s="227">
        <f t="shared" si="7"/>
        <v>0</v>
      </c>
      <c r="AN20" s="227">
        <f t="shared" si="3"/>
        <v>0</v>
      </c>
      <c r="AO20" s="227">
        <f t="shared" si="4"/>
        <v>0</v>
      </c>
      <c r="AP20" s="227">
        <f t="shared" si="5"/>
        <v>0</v>
      </c>
      <c r="AQ20" s="227">
        <f t="shared" si="8"/>
        <v>0</v>
      </c>
      <c r="AR20" s="227">
        <f t="shared" si="9"/>
        <v>0</v>
      </c>
      <c r="AS20" s="227">
        <f t="shared" si="10"/>
        <v>0</v>
      </c>
      <c r="AT20" s="227"/>
    </row>
    <row r="21" spans="1:46" ht="18.75" x14ac:dyDescent="0.3">
      <c r="A21" s="229"/>
      <c r="B21" s="229"/>
      <c r="C21" s="229"/>
      <c r="D21" s="229"/>
      <c r="E21" s="230">
        <f t="shared" ref="E21:AH21" si="11">COUNTIF(E$5:E$20,"P")</f>
        <v>3</v>
      </c>
      <c r="F21" s="230">
        <f t="shared" si="11"/>
        <v>10</v>
      </c>
      <c r="G21" s="230">
        <f t="shared" si="11"/>
        <v>11</v>
      </c>
      <c r="H21" s="230">
        <f t="shared" si="11"/>
        <v>11</v>
      </c>
      <c r="I21" s="231">
        <f t="shared" si="11"/>
        <v>12</v>
      </c>
      <c r="J21" s="231">
        <f t="shared" si="11"/>
        <v>5</v>
      </c>
      <c r="K21" s="231">
        <f t="shared" si="11"/>
        <v>2</v>
      </c>
      <c r="L21" s="231">
        <f t="shared" si="11"/>
        <v>8</v>
      </c>
      <c r="M21" s="231">
        <f t="shared" si="11"/>
        <v>11</v>
      </c>
      <c r="N21" s="231">
        <f t="shared" si="11"/>
        <v>10</v>
      </c>
      <c r="O21" s="231">
        <f t="shared" si="11"/>
        <v>10</v>
      </c>
      <c r="P21" s="231">
        <f t="shared" si="11"/>
        <v>10</v>
      </c>
      <c r="Q21" s="231">
        <f t="shared" si="11"/>
        <v>3</v>
      </c>
      <c r="R21" s="231">
        <f t="shared" si="11"/>
        <v>2</v>
      </c>
      <c r="S21" s="231">
        <f t="shared" si="11"/>
        <v>10</v>
      </c>
      <c r="T21" s="231">
        <f t="shared" si="11"/>
        <v>9</v>
      </c>
      <c r="U21" s="231">
        <f t="shared" si="11"/>
        <v>11</v>
      </c>
      <c r="V21" s="231">
        <f t="shared" si="11"/>
        <v>11</v>
      </c>
      <c r="W21" s="231">
        <f t="shared" si="11"/>
        <v>10</v>
      </c>
      <c r="X21" s="231">
        <f t="shared" si="11"/>
        <v>4</v>
      </c>
      <c r="Y21" s="231">
        <f t="shared" si="11"/>
        <v>2</v>
      </c>
      <c r="Z21" s="231">
        <f t="shared" si="11"/>
        <v>9</v>
      </c>
      <c r="AA21" s="231">
        <f t="shared" si="11"/>
        <v>10</v>
      </c>
      <c r="AB21" s="231">
        <f t="shared" si="11"/>
        <v>9</v>
      </c>
      <c r="AC21" s="231">
        <f t="shared" si="11"/>
        <v>10</v>
      </c>
      <c r="AD21" s="231">
        <f t="shared" si="11"/>
        <v>10</v>
      </c>
      <c r="AE21" s="231">
        <f t="shared" si="11"/>
        <v>3</v>
      </c>
      <c r="AF21" s="230">
        <f t="shared" si="11"/>
        <v>2</v>
      </c>
      <c r="AG21" s="230">
        <f t="shared" si="11"/>
        <v>10</v>
      </c>
      <c r="AH21" s="230">
        <f t="shared" si="11"/>
        <v>11</v>
      </c>
      <c r="AI21" s="232" t="s">
        <v>5</v>
      </c>
      <c r="AJ21" s="183"/>
      <c r="AK21" s="183"/>
      <c r="AL21" s="183"/>
      <c r="AM21" s="183"/>
      <c r="AN21" s="183"/>
      <c r="AO21" s="184"/>
      <c r="AP21" s="183"/>
      <c r="AQ21" s="233"/>
      <c r="AR21" s="183"/>
      <c r="AS21" s="183"/>
      <c r="AT21" s="183"/>
    </row>
    <row r="22" spans="1:46" ht="18.75" x14ac:dyDescent="0.3">
      <c r="A22" s="229"/>
      <c r="B22" s="229"/>
      <c r="C22" s="229"/>
      <c r="D22" s="229"/>
      <c r="E22" s="234">
        <f t="shared" ref="E22:AH22" si="12">COUNTIF(E$5:E$20,"S")</f>
        <v>2</v>
      </c>
      <c r="F22" s="234">
        <f t="shared" si="12"/>
        <v>2</v>
      </c>
      <c r="G22" s="234">
        <f t="shared" si="12"/>
        <v>2</v>
      </c>
      <c r="H22" s="234">
        <f t="shared" si="12"/>
        <v>2</v>
      </c>
      <c r="I22" s="235">
        <f t="shared" si="12"/>
        <v>2</v>
      </c>
      <c r="J22" s="235">
        <f t="shared" si="12"/>
        <v>2</v>
      </c>
      <c r="K22" s="235">
        <f t="shared" si="12"/>
        <v>2</v>
      </c>
      <c r="L22" s="235">
        <f t="shared" si="12"/>
        <v>2</v>
      </c>
      <c r="M22" s="235">
        <f t="shared" si="12"/>
        <v>2</v>
      </c>
      <c r="N22" s="235">
        <f t="shared" si="12"/>
        <v>2</v>
      </c>
      <c r="O22" s="235">
        <f t="shared" si="12"/>
        <v>2</v>
      </c>
      <c r="P22" s="235">
        <f t="shared" si="12"/>
        <v>2</v>
      </c>
      <c r="Q22" s="235">
        <f t="shared" si="12"/>
        <v>2</v>
      </c>
      <c r="R22" s="235">
        <f t="shared" si="12"/>
        <v>2</v>
      </c>
      <c r="S22" s="235">
        <f t="shared" si="12"/>
        <v>2</v>
      </c>
      <c r="T22" s="235">
        <f t="shared" si="12"/>
        <v>2</v>
      </c>
      <c r="U22" s="235">
        <f t="shared" si="12"/>
        <v>2</v>
      </c>
      <c r="V22" s="235">
        <f t="shared" si="12"/>
        <v>2</v>
      </c>
      <c r="W22" s="235">
        <f t="shared" si="12"/>
        <v>2</v>
      </c>
      <c r="X22" s="235">
        <f t="shared" si="12"/>
        <v>2</v>
      </c>
      <c r="Y22" s="235">
        <f t="shared" si="12"/>
        <v>2</v>
      </c>
      <c r="Z22" s="235">
        <f t="shared" si="12"/>
        <v>2</v>
      </c>
      <c r="AA22" s="235">
        <f t="shared" si="12"/>
        <v>2</v>
      </c>
      <c r="AB22" s="235">
        <f t="shared" si="12"/>
        <v>2</v>
      </c>
      <c r="AC22" s="235">
        <f t="shared" si="12"/>
        <v>2</v>
      </c>
      <c r="AD22" s="235">
        <f t="shared" si="12"/>
        <v>2</v>
      </c>
      <c r="AE22" s="235">
        <f t="shared" si="12"/>
        <v>2</v>
      </c>
      <c r="AF22" s="234">
        <f t="shared" si="12"/>
        <v>2</v>
      </c>
      <c r="AG22" s="234">
        <f t="shared" si="12"/>
        <v>2</v>
      </c>
      <c r="AH22" s="234">
        <f t="shared" si="12"/>
        <v>2</v>
      </c>
      <c r="AI22" s="236" t="s">
        <v>6</v>
      </c>
      <c r="AJ22" s="183"/>
      <c r="AK22" s="183"/>
      <c r="AL22" s="183"/>
      <c r="AM22" s="183"/>
      <c r="AN22" s="183"/>
      <c r="AO22" s="184"/>
      <c r="AP22" s="183"/>
      <c r="AQ22" s="183"/>
      <c r="AR22" s="183"/>
      <c r="AS22" s="183"/>
      <c r="AT22" s="183"/>
    </row>
    <row r="23" spans="1:46" ht="18.75" x14ac:dyDescent="0.3">
      <c r="A23" s="229"/>
      <c r="B23" s="229"/>
      <c r="C23" s="229"/>
      <c r="D23" s="229"/>
      <c r="E23" s="230">
        <f t="shared" ref="E23:AH23" si="13">COUNTIF(E$5:E$20,"L")</f>
        <v>10</v>
      </c>
      <c r="F23" s="230">
        <f t="shared" si="13"/>
        <v>3</v>
      </c>
      <c r="G23" s="230">
        <f t="shared" si="13"/>
        <v>2</v>
      </c>
      <c r="H23" s="230">
        <f t="shared" si="13"/>
        <v>2</v>
      </c>
      <c r="I23" s="231">
        <f t="shared" si="13"/>
        <v>1</v>
      </c>
      <c r="J23" s="231">
        <f t="shared" si="13"/>
        <v>8</v>
      </c>
      <c r="K23" s="231">
        <f t="shared" si="13"/>
        <v>11</v>
      </c>
      <c r="L23" s="231">
        <f t="shared" si="13"/>
        <v>5</v>
      </c>
      <c r="M23" s="231">
        <f t="shared" si="13"/>
        <v>2</v>
      </c>
      <c r="N23" s="231">
        <f t="shared" si="13"/>
        <v>3</v>
      </c>
      <c r="O23" s="231">
        <f t="shared" si="13"/>
        <v>3</v>
      </c>
      <c r="P23" s="231">
        <f t="shared" si="13"/>
        <v>3</v>
      </c>
      <c r="Q23" s="231">
        <f t="shared" si="13"/>
        <v>10</v>
      </c>
      <c r="R23" s="231">
        <f t="shared" si="13"/>
        <v>11</v>
      </c>
      <c r="S23" s="231">
        <f t="shared" si="13"/>
        <v>3</v>
      </c>
      <c r="T23" s="231">
        <f t="shared" si="13"/>
        <v>4</v>
      </c>
      <c r="U23" s="231">
        <f t="shared" si="13"/>
        <v>2</v>
      </c>
      <c r="V23" s="231">
        <f t="shared" si="13"/>
        <v>2</v>
      </c>
      <c r="W23" s="231">
        <f t="shared" si="13"/>
        <v>3</v>
      </c>
      <c r="X23" s="231">
        <f t="shared" si="13"/>
        <v>9</v>
      </c>
      <c r="Y23" s="231">
        <f t="shared" si="13"/>
        <v>11</v>
      </c>
      <c r="Z23" s="231">
        <f t="shared" si="13"/>
        <v>4</v>
      </c>
      <c r="AA23" s="231">
        <f t="shared" si="13"/>
        <v>2</v>
      </c>
      <c r="AB23" s="231">
        <f t="shared" si="13"/>
        <v>3</v>
      </c>
      <c r="AC23" s="231">
        <f t="shared" si="13"/>
        <v>3</v>
      </c>
      <c r="AD23" s="231">
        <f t="shared" si="13"/>
        <v>3</v>
      </c>
      <c r="AE23" s="231">
        <f t="shared" si="13"/>
        <v>10</v>
      </c>
      <c r="AF23" s="230">
        <f t="shared" si="13"/>
        <v>11</v>
      </c>
      <c r="AG23" s="230">
        <f t="shared" si="13"/>
        <v>3</v>
      </c>
      <c r="AH23" s="230">
        <f t="shared" si="13"/>
        <v>2</v>
      </c>
      <c r="AI23" s="237" t="s">
        <v>7</v>
      </c>
      <c r="AJ23" s="183"/>
      <c r="AK23" s="183"/>
      <c r="AL23" s="183"/>
      <c r="AM23" s="183"/>
      <c r="AN23" s="183"/>
      <c r="AO23" s="184"/>
      <c r="AP23" s="183"/>
      <c r="AQ23" s="183"/>
      <c r="AR23" s="183"/>
      <c r="AS23" s="183"/>
      <c r="AT23" s="183"/>
    </row>
    <row r="24" spans="1:46" ht="15.75" x14ac:dyDescent="0.25">
      <c r="A24" s="238"/>
      <c r="B24" s="239"/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  <c r="AA24" s="240"/>
      <c r="AB24" s="241"/>
      <c r="AC24" s="242"/>
      <c r="AD24" s="242"/>
      <c r="AE24" s="242"/>
      <c r="AF24" s="242"/>
      <c r="AG24" s="242"/>
      <c r="AH24" s="242"/>
      <c r="AI24" s="186"/>
      <c r="AJ24" s="183"/>
      <c r="AK24" s="183"/>
      <c r="AL24" s="183"/>
      <c r="AM24" s="183"/>
      <c r="AN24" s="183"/>
      <c r="AO24" s="184"/>
      <c r="AP24" s="183"/>
      <c r="AQ24" s="183"/>
      <c r="AR24" s="183"/>
      <c r="AS24" s="183"/>
      <c r="AT24" s="183"/>
    </row>
    <row r="25" spans="1:46" ht="18.75" x14ac:dyDescent="0.25">
      <c r="A25" s="239"/>
      <c r="B25" s="239"/>
      <c r="C25" s="239"/>
      <c r="D25" s="243" t="s">
        <v>24</v>
      </c>
      <c r="E25" s="244"/>
      <c r="F25" s="244"/>
      <c r="G25" s="239"/>
      <c r="H25" s="239"/>
      <c r="I25" s="239"/>
      <c r="J25" s="239"/>
      <c r="K25" s="245"/>
      <c r="L25" s="239"/>
      <c r="M25" s="239"/>
      <c r="N25" s="239"/>
      <c r="O25" s="239"/>
      <c r="P25" s="239"/>
      <c r="Q25" s="239"/>
      <c r="R25" s="242"/>
      <c r="S25" s="242"/>
      <c r="T25" s="242"/>
      <c r="U25" s="246"/>
      <c r="V25" s="239"/>
      <c r="W25" s="242"/>
      <c r="X25" s="242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186"/>
      <c r="AJ25" s="183"/>
      <c r="AK25" s="183"/>
      <c r="AL25" s="183"/>
      <c r="AM25" s="183"/>
      <c r="AN25" s="183"/>
      <c r="AO25" s="184"/>
      <c r="AP25" s="183"/>
      <c r="AQ25" s="183"/>
      <c r="AR25" s="183"/>
      <c r="AS25" s="183"/>
      <c r="AT25" s="183"/>
    </row>
    <row r="26" spans="1:46" ht="18.75" x14ac:dyDescent="0.25">
      <c r="A26" s="239"/>
      <c r="B26" s="239"/>
      <c r="C26" s="239"/>
      <c r="D26" s="247" t="s">
        <v>25</v>
      </c>
      <c r="E26" s="246"/>
      <c r="F26" s="246"/>
      <c r="G26" s="246"/>
      <c r="H26" s="246"/>
      <c r="I26" s="246"/>
      <c r="J26" s="246"/>
      <c r="K26" s="248"/>
      <c r="L26" s="246"/>
      <c r="M26" s="246"/>
      <c r="N26" s="246"/>
      <c r="O26" s="246"/>
      <c r="P26" s="246"/>
      <c r="Q26" s="246"/>
      <c r="R26" s="242"/>
      <c r="S26" s="242"/>
      <c r="T26" s="242"/>
      <c r="U26" s="246"/>
      <c r="V26" s="246"/>
      <c r="W26" s="242"/>
      <c r="X26" s="242"/>
      <c r="Y26" s="246"/>
      <c r="Z26" s="249"/>
      <c r="AA26" s="246"/>
      <c r="AB26" s="246"/>
      <c r="AC26" s="246"/>
      <c r="AD26" s="246"/>
      <c r="AE26" s="246"/>
      <c r="AF26" s="242"/>
      <c r="AG26" s="242"/>
      <c r="AH26" s="242"/>
      <c r="AI26" s="186"/>
      <c r="AJ26" s="183"/>
      <c r="AK26" s="183"/>
      <c r="AL26" s="183"/>
      <c r="AM26" s="183"/>
      <c r="AN26" s="183"/>
      <c r="AO26" s="184"/>
      <c r="AP26" s="183"/>
      <c r="AQ26" s="183"/>
      <c r="AR26" s="183"/>
      <c r="AS26" s="183"/>
      <c r="AT26" s="183"/>
    </row>
    <row r="27" spans="1:46" ht="15.75" x14ac:dyDescent="0.25">
      <c r="A27" s="239"/>
      <c r="B27" s="239"/>
      <c r="C27" s="239"/>
      <c r="D27" s="250" t="s">
        <v>26</v>
      </c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186"/>
      <c r="S27" s="186"/>
      <c r="T27" s="186"/>
      <c r="U27" s="246"/>
      <c r="V27" s="246"/>
      <c r="W27" s="186"/>
      <c r="X27" s="186"/>
      <c r="Y27" s="251"/>
      <c r="Z27" s="252"/>
      <c r="AA27" s="251"/>
      <c r="AB27" s="251"/>
      <c r="AC27" s="251"/>
      <c r="AD27" s="251"/>
      <c r="AE27" s="186"/>
      <c r="AF27" s="186"/>
      <c r="AG27" s="186"/>
      <c r="AH27" s="186"/>
      <c r="AI27" s="186"/>
      <c r="AJ27" s="183"/>
      <c r="AK27" s="183"/>
      <c r="AL27" s="183"/>
      <c r="AM27" s="183"/>
      <c r="AN27" s="183"/>
      <c r="AO27" s="184"/>
      <c r="AP27" s="183"/>
      <c r="AQ27" s="183"/>
      <c r="AR27" s="183"/>
      <c r="AS27" s="183"/>
      <c r="AT27" s="183"/>
    </row>
    <row r="28" spans="1:46" ht="15.75" x14ac:dyDescent="0.25">
      <c r="A28" s="239"/>
      <c r="B28" s="239"/>
      <c r="C28" s="239"/>
      <c r="D28" s="183" t="s">
        <v>27</v>
      </c>
      <c r="E28" s="246"/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186"/>
      <c r="S28" s="186"/>
      <c r="T28" s="186"/>
      <c r="U28" s="246"/>
      <c r="V28" s="246"/>
      <c r="W28" s="186"/>
      <c r="X28" s="186"/>
      <c r="Y28" s="253"/>
      <c r="Z28" s="253"/>
      <c r="AA28" s="186"/>
      <c r="AB28" s="186"/>
      <c r="AC28" s="186"/>
      <c r="AD28" s="186"/>
      <c r="AE28" s="186"/>
      <c r="AF28" s="186"/>
      <c r="AG28" s="186"/>
      <c r="AH28" s="186"/>
      <c r="AI28" s="186"/>
      <c r="AJ28" s="183"/>
      <c r="AK28" s="183"/>
      <c r="AL28" s="183"/>
      <c r="AM28" s="183"/>
      <c r="AN28" s="183"/>
      <c r="AO28" s="184"/>
      <c r="AP28" s="183"/>
      <c r="AQ28" s="183"/>
      <c r="AR28" s="183"/>
      <c r="AS28" s="183"/>
      <c r="AT28" s="183"/>
    </row>
    <row r="29" spans="1:46" ht="15.75" x14ac:dyDescent="0.25">
      <c r="A29" s="239"/>
      <c r="B29" s="239"/>
      <c r="C29" s="239"/>
      <c r="D29" s="183" t="s">
        <v>28</v>
      </c>
      <c r="E29" s="246"/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186"/>
      <c r="S29" s="186"/>
      <c r="T29" s="186"/>
      <c r="U29" s="246"/>
      <c r="V29" s="246"/>
      <c r="W29" s="186"/>
      <c r="X29" s="186"/>
      <c r="Y29" s="253"/>
      <c r="Z29" s="253"/>
      <c r="AA29" s="186"/>
      <c r="AB29" s="186"/>
      <c r="AC29" s="186"/>
      <c r="AD29" s="186"/>
      <c r="AE29" s="186"/>
      <c r="AF29" s="186"/>
      <c r="AG29" s="186"/>
      <c r="AH29" s="186"/>
      <c r="AI29" s="186"/>
      <c r="AJ29" s="183"/>
      <c r="AK29" s="183"/>
      <c r="AL29" s="183"/>
      <c r="AM29" s="183"/>
      <c r="AN29" s="183"/>
      <c r="AO29" s="184"/>
      <c r="AP29" s="183"/>
      <c r="AQ29" s="183"/>
      <c r="AR29" s="183"/>
      <c r="AS29" s="183"/>
      <c r="AT29" s="183"/>
    </row>
    <row r="30" spans="1:46" ht="15.75" x14ac:dyDescent="0.25">
      <c r="A30" s="239"/>
      <c r="B30" s="239"/>
      <c r="C30" s="239"/>
      <c r="D30" s="254" t="s">
        <v>29</v>
      </c>
      <c r="E30" s="246"/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186"/>
      <c r="S30" s="186"/>
      <c r="T30" s="186"/>
      <c r="U30" s="246"/>
      <c r="V30" s="246"/>
      <c r="W30" s="186"/>
      <c r="X30" s="186"/>
      <c r="Y30" s="253"/>
      <c r="Z30" s="253"/>
      <c r="AA30" s="186"/>
      <c r="AB30" s="186"/>
      <c r="AC30" s="186"/>
      <c r="AD30" s="186"/>
      <c r="AE30" s="186"/>
      <c r="AF30" s="186"/>
      <c r="AG30" s="186"/>
      <c r="AH30" s="186"/>
      <c r="AI30" s="186"/>
      <c r="AJ30" s="183"/>
      <c r="AK30" s="183"/>
      <c r="AL30" s="183"/>
      <c r="AM30" s="183"/>
      <c r="AN30" s="183"/>
      <c r="AO30" s="184"/>
      <c r="AP30" s="183"/>
      <c r="AQ30" s="183"/>
      <c r="AR30" s="183"/>
      <c r="AS30" s="183"/>
      <c r="AT30" s="183"/>
    </row>
    <row r="31" spans="1:46" ht="15.75" x14ac:dyDescent="0.25">
      <c r="A31" s="239"/>
      <c r="B31" s="239"/>
      <c r="C31" s="239"/>
      <c r="D31" s="254" t="s">
        <v>30</v>
      </c>
      <c r="E31" s="246"/>
      <c r="F31" s="246"/>
      <c r="G31" s="246"/>
      <c r="H31" s="246"/>
      <c r="I31" s="246"/>
      <c r="J31" s="246"/>
      <c r="K31" s="246"/>
      <c r="L31" s="246"/>
      <c r="M31" s="246"/>
      <c r="N31" s="246"/>
      <c r="O31" s="246"/>
      <c r="P31" s="246"/>
      <c r="Q31" s="246"/>
      <c r="R31" s="186"/>
      <c r="S31" s="186"/>
      <c r="T31" s="186"/>
      <c r="U31" s="246"/>
      <c r="V31" s="246"/>
      <c r="W31" s="186"/>
      <c r="X31" s="186"/>
      <c r="Y31" s="253"/>
      <c r="Z31" s="253"/>
      <c r="AA31" s="186"/>
      <c r="AB31" s="186"/>
      <c r="AC31" s="186"/>
      <c r="AD31" s="186"/>
      <c r="AE31" s="186"/>
      <c r="AF31" s="186"/>
      <c r="AG31" s="186"/>
      <c r="AH31" s="186"/>
      <c r="AI31" s="186"/>
      <c r="AJ31" s="183"/>
      <c r="AK31" s="183"/>
      <c r="AL31" s="183"/>
      <c r="AM31" s="183"/>
      <c r="AN31" s="183"/>
      <c r="AO31" s="184"/>
      <c r="AP31" s="183"/>
      <c r="AQ31" s="183"/>
      <c r="AR31" s="183"/>
      <c r="AS31" s="183"/>
      <c r="AT31" s="183"/>
    </row>
    <row r="32" spans="1:46" ht="15.75" x14ac:dyDescent="0.25">
      <c r="A32" s="239"/>
      <c r="B32" s="239"/>
      <c r="C32" s="239"/>
      <c r="D32" s="254" t="s">
        <v>31</v>
      </c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186"/>
      <c r="S32" s="186"/>
      <c r="T32" s="186"/>
      <c r="U32" s="246"/>
      <c r="V32" s="246"/>
      <c r="W32" s="186"/>
      <c r="X32" s="186"/>
      <c r="Y32" s="253"/>
      <c r="Z32" s="253"/>
      <c r="AA32" s="186"/>
      <c r="AB32" s="186"/>
      <c r="AC32" s="186"/>
      <c r="AD32" s="186"/>
      <c r="AE32" s="186"/>
      <c r="AF32" s="186"/>
      <c r="AG32" s="186"/>
      <c r="AH32" s="186"/>
      <c r="AI32" s="186"/>
      <c r="AJ32" s="183"/>
      <c r="AK32" s="183"/>
      <c r="AL32" s="183"/>
      <c r="AM32" s="183"/>
      <c r="AN32" s="183"/>
      <c r="AO32" s="184"/>
      <c r="AP32" s="183"/>
      <c r="AQ32" s="183"/>
      <c r="AR32" s="183"/>
      <c r="AS32" s="183"/>
      <c r="AT32" s="183"/>
    </row>
    <row r="33" spans="1:46" ht="15.75" x14ac:dyDescent="0.25">
      <c r="A33" s="239"/>
      <c r="B33" s="239"/>
      <c r="C33" s="239"/>
      <c r="D33" s="254" t="s">
        <v>32</v>
      </c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186"/>
      <c r="S33" s="186"/>
      <c r="T33" s="186"/>
      <c r="U33" s="246"/>
      <c r="V33" s="246"/>
      <c r="W33" s="186"/>
      <c r="X33" s="186"/>
      <c r="Y33" s="253"/>
      <c r="Z33" s="253"/>
      <c r="AA33" s="186"/>
      <c r="AB33" s="186"/>
      <c r="AC33" s="186"/>
      <c r="AD33" s="186"/>
      <c r="AE33" s="186"/>
      <c r="AF33" s="186"/>
      <c r="AG33" s="186"/>
      <c r="AH33" s="186"/>
      <c r="AI33" s="186"/>
      <c r="AJ33" s="183"/>
      <c r="AK33" s="183"/>
      <c r="AL33" s="183"/>
      <c r="AM33" s="183"/>
      <c r="AN33" s="183"/>
      <c r="AO33" s="184"/>
      <c r="AP33" s="183"/>
      <c r="AQ33" s="183"/>
      <c r="AR33" s="183"/>
      <c r="AS33" s="183"/>
      <c r="AT33" s="183"/>
    </row>
    <row r="34" spans="1:46" ht="15.75" x14ac:dyDescent="0.25">
      <c r="A34" s="239"/>
      <c r="B34" s="239"/>
      <c r="C34" s="239"/>
      <c r="D34" s="254" t="s">
        <v>33</v>
      </c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186"/>
      <c r="S34" s="186"/>
      <c r="T34" s="186"/>
      <c r="U34" s="246"/>
      <c r="V34" s="246"/>
      <c r="W34" s="186"/>
      <c r="X34" s="186"/>
      <c r="Y34" s="253"/>
      <c r="Z34" s="253"/>
      <c r="AA34" s="186"/>
      <c r="AB34" s="186"/>
      <c r="AC34" s="186"/>
      <c r="AD34" s="186"/>
      <c r="AE34" s="186"/>
      <c r="AF34" s="186"/>
      <c r="AG34" s="186"/>
      <c r="AH34" s="186"/>
      <c r="AI34" s="186"/>
      <c r="AJ34" s="183"/>
      <c r="AK34" s="183"/>
      <c r="AL34" s="183"/>
      <c r="AM34" s="183"/>
      <c r="AN34" s="183"/>
      <c r="AO34" s="184"/>
      <c r="AP34" s="183"/>
      <c r="AQ34" s="183"/>
      <c r="AR34" s="183"/>
      <c r="AS34" s="183"/>
      <c r="AT34" s="183"/>
    </row>
    <row r="35" spans="1:46" ht="19.5" x14ac:dyDescent="0.25">
      <c r="A35" s="239"/>
      <c r="B35" s="239"/>
      <c r="C35" s="239"/>
      <c r="D35" s="255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186"/>
      <c r="S35" s="186"/>
      <c r="T35" s="186"/>
      <c r="U35" s="246"/>
      <c r="V35" s="239"/>
      <c r="W35" s="186"/>
      <c r="X35" s="186"/>
      <c r="Y35" s="253"/>
      <c r="Z35" s="253"/>
      <c r="AA35" s="186"/>
      <c r="AB35" s="186"/>
      <c r="AC35" s="186"/>
      <c r="AD35" s="186"/>
      <c r="AE35" s="186"/>
      <c r="AF35" s="186"/>
      <c r="AG35" s="186"/>
      <c r="AH35" s="186"/>
      <c r="AI35" s="186"/>
      <c r="AJ35" s="183"/>
      <c r="AK35" s="183"/>
      <c r="AL35" s="183"/>
      <c r="AM35" s="183"/>
      <c r="AN35" s="183"/>
      <c r="AO35" s="184"/>
      <c r="AP35" s="183"/>
      <c r="AQ35" s="183"/>
      <c r="AR35" s="183"/>
      <c r="AS35" s="183"/>
      <c r="AT35" s="183"/>
    </row>
    <row r="36" spans="1:46" ht="15.75" x14ac:dyDescent="0.25">
      <c r="A36" s="256"/>
      <c r="B36" s="256"/>
      <c r="C36" s="256"/>
      <c r="D36" s="257" t="s">
        <v>34</v>
      </c>
      <c r="E36" s="256"/>
      <c r="F36" s="256"/>
      <c r="G36" s="256"/>
      <c r="H36" s="256"/>
      <c r="I36" s="256"/>
      <c r="J36" s="256"/>
      <c r="K36" s="256"/>
      <c r="L36" s="256"/>
      <c r="M36" s="256"/>
      <c r="N36" s="258"/>
      <c r="O36" s="259"/>
      <c r="P36" s="260"/>
      <c r="Q36" s="261"/>
      <c r="R36" s="261"/>
      <c r="S36" s="261"/>
      <c r="T36" s="261"/>
      <c r="U36" s="261"/>
      <c r="V36" s="262"/>
      <c r="W36" s="263"/>
      <c r="X36" s="263" t="s">
        <v>97</v>
      </c>
      <c r="Y36" s="264"/>
      <c r="Z36" s="264"/>
      <c r="AA36" s="264"/>
      <c r="AB36" s="262"/>
      <c r="AC36" s="262"/>
      <c r="AD36" s="262"/>
      <c r="AE36" s="262"/>
      <c r="AF36" s="262"/>
      <c r="AG36" s="262"/>
      <c r="AH36" s="262"/>
      <c r="AI36" s="262"/>
      <c r="AJ36" s="183"/>
      <c r="AK36" s="183"/>
      <c r="AL36" s="183"/>
      <c r="AM36" s="183"/>
      <c r="AN36" s="183"/>
      <c r="AO36" s="184"/>
      <c r="AP36" s="183"/>
      <c r="AQ36" s="183"/>
      <c r="AR36" s="183"/>
      <c r="AS36" s="183"/>
      <c r="AT36" s="183"/>
    </row>
    <row r="37" spans="1:46" ht="19.5" x14ac:dyDescent="0.3">
      <c r="A37" s="263"/>
      <c r="B37" s="263"/>
      <c r="C37" s="263"/>
      <c r="D37" s="265" t="s">
        <v>36</v>
      </c>
      <c r="E37" s="266"/>
      <c r="F37" s="266"/>
      <c r="G37" s="264"/>
      <c r="H37" s="263"/>
      <c r="I37" s="262"/>
      <c r="J37" s="263"/>
      <c r="K37" s="264"/>
      <c r="L37" s="264"/>
      <c r="M37" s="266"/>
      <c r="N37" s="258"/>
      <c r="O37" s="259"/>
      <c r="P37" s="267"/>
      <c r="Q37" s="264"/>
      <c r="R37" s="262"/>
      <c r="S37" s="262"/>
      <c r="T37" s="262"/>
      <c r="U37" s="262"/>
      <c r="V37" s="262"/>
      <c r="W37" s="262"/>
      <c r="X37" s="266" t="s">
        <v>37</v>
      </c>
      <c r="Y37" s="264"/>
      <c r="Z37" s="264"/>
      <c r="AA37" s="264"/>
      <c r="AB37" s="262"/>
      <c r="AC37" s="262"/>
      <c r="AD37" s="262"/>
      <c r="AE37" s="262"/>
      <c r="AF37" s="262"/>
      <c r="AG37" s="262"/>
      <c r="AH37" s="262"/>
      <c r="AI37" s="262"/>
      <c r="AJ37" s="183"/>
      <c r="AK37" s="183"/>
      <c r="AL37" s="183"/>
      <c r="AM37" s="183"/>
      <c r="AN37" s="183"/>
      <c r="AO37" s="184"/>
      <c r="AP37" s="183"/>
      <c r="AQ37" s="183"/>
      <c r="AR37" s="183"/>
      <c r="AS37" s="183"/>
      <c r="AT37" s="183"/>
    </row>
    <row r="38" spans="1:46" ht="15.75" x14ac:dyDescent="0.25">
      <c r="A38" s="256"/>
      <c r="B38" s="256"/>
      <c r="C38" s="256"/>
      <c r="D38" s="256"/>
      <c r="E38" s="266"/>
      <c r="F38" s="266"/>
      <c r="G38" s="263"/>
      <c r="H38" s="263"/>
      <c r="I38" s="262"/>
      <c r="J38" s="263"/>
      <c r="K38" s="264"/>
      <c r="L38" s="264"/>
      <c r="M38" s="266"/>
      <c r="N38" s="258"/>
      <c r="O38" s="259"/>
      <c r="P38" s="267"/>
      <c r="Q38" s="266"/>
      <c r="R38" s="268"/>
      <c r="S38" s="268"/>
      <c r="T38" s="268"/>
      <c r="U38" s="262"/>
      <c r="V38" s="262"/>
      <c r="W38" s="262"/>
      <c r="X38" s="266"/>
      <c r="Y38" s="264"/>
      <c r="Z38" s="264"/>
      <c r="AA38" s="264"/>
      <c r="AB38" s="262"/>
      <c r="AC38" s="262"/>
      <c r="AD38" s="262"/>
      <c r="AE38" s="262"/>
      <c r="AF38" s="262"/>
      <c r="AG38" s="262"/>
      <c r="AH38" s="262"/>
      <c r="AI38" s="262"/>
      <c r="AJ38" s="183"/>
      <c r="AK38" s="183"/>
      <c r="AL38" s="183"/>
      <c r="AM38" s="183"/>
      <c r="AN38" s="183"/>
      <c r="AO38" s="184"/>
      <c r="AP38" s="183"/>
      <c r="AQ38" s="183"/>
      <c r="AR38" s="183"/>
      <c r="AS38" s="183"/>
      <c r="AT38" s="183"/>
    </row>
    <row r="39" spans="1:46" ht="15.75" x14ac:dyDescent="0.25">
      <c r="A39" s="269"/>
      <c r="B39" s="269"/>
      <c r="C39" s="269"/>
      <c r="D39" s="269"/>
      <c r="E39" s="266"/>
      <c r="F39" s="266"/>
      <c r="G39" s="263"/>
      <c r="H39" s="263"/>
      <c r="I39" s="262"/>
      <c r="J39" s="263"/>
      <c r="K39" s="264"/>
      <c r="L39" s="264"/>
      <c r="M39" s="266"/>
      <c r="N39" s="258"/>
      <c r="O39" s="259"/>
      <c r="P39" s="267"/>
      <c r="Q39" s="266"/>
      <c r="R39" s="268"/>
      <c r="S39" s="268"/>
      <c r="T39" s="268"/>
      <c r="U39" s="262"/>
      <c r="V39" s="262"/>
      <c r="W39" s="262"/>
      <c r="X39" s="263"/>
      <c r="Y39" s="264"/>
      <c r="Z39" s="264"/>
      <c r="AA39" s="264"/>
      <c r="AB39" s="262"/>
      <c r="AC39" s="262"/>
      <c r="AD39" s="262"/>
      <c r="AE39" s="262"/>
      <c r="AF39" s="262"/>
      <c r="AG39" s="262"/>
      <c r="AH39" s="262"/>
      <c r="AI39" s="262"/>
      <c r="AJ39" s="183"/>
      <c r="AK39" s="183"/>
      <c r="AL39" s="183"/>
      <c r="AM39" s="183"/>
      <c r="AN39" s="183"/>
      <c r="AO39" s="184"/>
      <c r="AP39" s="183"/>
      <c r="AQ39" s="183"/>
      <c r="AR39" s="183"/>
      <c r="AS39" s="183"/>
      <c r="AT39" s="183"/>
    </row>
    <row r="40" spans="1:46" ht="15.75" x14ac:dyDescent="0.25">
      <c r="A40" s="270"/>
      <c r="B40" s="270"/>
      <c r="C40" s="270"/>
      <c r="D40" s="270"/>
      <c r="E40" s="266"/>
      <c r="F40" s="266"/>
      <c r="G40" s="266"/>
      <c r="H40" s="263"/>
      <c r="I40" s="262"/>
      <c r="J40" s="263"/>
      <c r="K40" s="264"/>
      <c r="L40" s="264"/>
      <c r="M40" s="264"/>
      <c r="N40" s="263"/>
      <c r="O40" s="262"/>
      <c r="P40" s="262"/>
      <c r="Q40" s="266"/>
      <c r="R40" s="268"/>
      <c r="S40" s="268"/>
      <c r="T40" s="268"/>
      <c r="U40" s="262"/>
      <c r="V40" s="262"/>
      <c r="W40" s="262"/>
      <c r="X40" s="271"/>
      <c r="Y40" s="264"/>
      <c r="Z40" s="264"/>
      <c r="AA40" s="264"/>
      <c r="AB40" s="262"/>
      <c r="AC40" s="262"/>
      <c r="AD40" s="262"/>
      <c r="AE40" s="262"/>
      <c r="AF40" s="262"/>
      <c r="AG40" s="262"/>
      <c r="AH40" s="262"/>
      <c r="AI40" s="262"/>
      <c r="AJ40" s="183"/>
      <c r="AK40" s="183"/>
      <c r="AL40" s="183"/>
      <c r="AM40" s="183"/>
      <c r="AN40" s="183"/>
      <c r="AO40" s="184"/>
      <c r="AP40" s="183"/>
      <c r="AQ40" s="183"/>
      <c r="AR40" s="183"/>
      <c r="AS40" s="183"/>
      <c r="AT40" s="183"/>
    </row>
    <row r="41" spans="1:46" ht="15.75" x14ac:dyDescent="0.25">
      <c r="A41" s="270"/>
      <c r="B41" s="270"/>
      <c r="C41" s="270"/>
      <c r="D41" s="272" t="s">
        <v>62</v>
      </c>
      <c r="E41" s="264"/>
      <c r="F41" s="264"/>
      <c r="G41" s="263"/>
      <c r="H41" s="270"/>
      <c r="I41" s="262"/>
      <c r="J41" s="270"/>
      <c r="K41" s="264"/>
      <c r="L41" s="264"/>
      <c r="M41" s="264"/>
      <c r="N41" s="263"/>
      <c r="O41" s="262"/>
      <c r="P41" s="262"/>
      <c r="Q41" s="264"/>
      <c r="R41" s="262"/>
      <c r="S41" s="262"/>
      <c r="T41" s="268"/>
      <c r="U41" s="262"/>
      <c r="V41" s="262"/>
      <c r="W41" s="262"/>
      <c r="X41" s="271" t="s">
        <v>47</v>
      </c>
      <c r="Y41" s="264"/>
      <c r="Z41" s="264"/>
      <c r="AA41" s="273"/>
      <c r="AB41" s="262"/>
      <c r="AC41" s="262"/>
      <c r="AD41" s="262"/>
      <c r="AE41" s="262"/>
      <c r="AF41" s="262"/>
      <c r="AG41" s="262"/>
      <c r="AH41" s="262"/>
      <c r="AI41" s="262"/>
      <c r="AJ41" s="183"/>
      <c r="AK41" s="183"/>
      <c r="AL41" s="183"/>
      <c r="AM41" s="183"/>
      <c r="AN41" s="183"/>
      <c r="AO41" s="184"/>
      <c r="AP41" s="183"/>
      <c r="AQ41" s="183"/>
      <c r="AR41" s="183"/>
      <c r="AS41" s="183"/>
      <c r="AT41" s="183"/>
    </row>
    <row r="42" spans="1:46" ht="15.75" x14ac:dyDescent="0.25">
      <c r="A42" s="266"/>
      <c r="B42" s="266"/>
      <c r="C42" s="266"/>
      <c r="D42" s="274" t="s">
        <v>63</v>
      </c>
      <c r="E42" s="264"/>
      <c r="F42" s="264"/>
      <c r="G42" s="264"/>
      <c r="H42" s="266"/>
      <c r="I42" s="264"/>
      <c r="J42" s="266"/>
      <c r="K42" s="264"/>
      <c r="L42" s="264"/>
      <c r="M42" s="264"/>
      <c r="N42" s="264"/>
      <c r="O42" s="266"/>
      <c r="P42" s="269"/>
      <c r="Q42" s="264"/>
      <c r="R42" s="264"/>
      <c r="S42" s="264"/>
      <c r="T42" s="262"/>
      <c r="U42" s="262"/>
      <c r="V42" s="262"/>
      <c r="W42" s="262"/>
      <c r="X42" s="266" t="s">
        <v>48</v>
      </c>
      <c r="Y42" s="264"/>
      <c r="Z42" s="264"/>
      <c r="AA42" s="264"/>
      <c r="AB42" s="262"/>
      <c r="AC42" s="262"/>
      <c r="AD42" s="262"/>
      <c r="AE42" s="262"/>
      <c r="AF42" s="262"/>
      <c r="AG42" s="262"/>
      <c r="AH42" s="262"/>
      <c r="AI42" s="262"/>
      <c r="AJ42" s="183"/>
      <c r="AK42" s="183"/>
      <c r="AL42" s="183"/>
      <c r="AM42" s="183"/>
      <c r="AN42" s="183"/>
      <c r="AO42" s="184"/>
      <c r="AP42" s="183"/>
      <c r="AQ42" s="183"/>
      <c r="AR42" s="183"/>
      <c r="AS42" s="183"/>
      <c r="AT42" s="183"/>
    </row>
    <row r="43" spans="1:46" x14ac:dyDescent="0.25">
      <c r="A43" s="275"/>
      <c r="B43" s="275"/>
      <c r="C43" s="275"/>
      <c r="D43" s="275"/>
      <c r="E43" s="275"/>
      <c r="F43" s="275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5"/>
      <c r="R43" s="275"/>
      <c r="S43" s="275"/>
      <c r="T43" s="275"/>
      <c r="U43" s="275"/>
      <c r="V43" s="275"/>
      <c r="W43" s="275"/>
      <c r="X43" s="275"/>
      <c r="Y43" s="275"/>
      <c r="Z43" s="275"/>
      <c r="AA43" s="275"/>
      <c r="AB43" s="275"/>
      <c r="AC43" s="275"/>
      <c r="AD43" s="275"/>
      <c r="AE43" s="275"/>
      <c r="AF43" s="275"/>
      <c r="AG43" s="275"/>
      <c r="AH43" s="275"/>
      <c r="AI43" s="276"/>
      <c r="AJ43" s="183"/>
      <c r="AK43" s="183"/>
      <c r="AL43" s="183"/>
      <c r="AM43" s="183"/>
      <c r="AN43" s="183"/>
      <c r="AO43" s="184"/>
      <c r="AP43" s="183"/>
      <c r="AQ43" s="183"/>
      <c r="AR43" s="183"/>
      <c r="AS43" s="183"/>
      <c r="AT43" s="183"/>
    </row>
  </sheetData>
  <mergeCells count="4">
    <mergeCell ref="A1:AI1"/>
    <mergeCell ref="A2:AI2"/>
    <mergeCell ref="C20:D20"/>
    <mergeCell ref="E20:AI20"/>
  </mergeCells>
  <printOptions horizontalCentered="1"/>
  <pageMargins left="0" right="0" top="0.7" bottom="0.63" header="0.31496062992126" footer="0.31496062992126"/>
  <pageSetup paperSize="9" scale="67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AU43"/>
  <sheetViews>
    <sheetView showGridLines="0" topLeftCell="B1" zoomScale="90" zoomScaleNormal="90" workbookViewId="0">
      <selection activeCell="AG5" sqref="AG5:AI19"/>
    </sheetView>
  </sheetViews>
  <sheetFormatPr defaultColWidth="9" defaultRowHeight="15" x14ac:dyDescent="0.25"/>
  <cols>
    <col min="1" max="1" width="3.7109375" style="185" hidden="1" customWidth="1"/>
    <col min="2" max="2" width="6.140625" style="185" customWidth="1"/>
    <col min="3" max="3" width="9.7109375" style="185" customWidth="1"/>
    <col min="4" max="4" width="32.140625" style="185" customWidth="1"/>
    <col min="5" max="35" width="3.5703125" style="185" customWidth="1"/>
    <col min="36" max="36" width="12.7109375" style="277" customWidth="1"/>
    <col min="37" max="37" width="3.140625" style="185" customWidth="1"/>
    <col min="38" max="39" width="3.28515625" style="185" customWidth="1"/>
    <col min="40" max="40" width="7.7109375" style="185" customWidth="1"/>
    <col min="41" max="41" width="4.42578125" style="185" customWidth="1"/>
    <col min="42" max="42" width="2.28515625" style="278" customWidth="1"/>
    <col min="43" max="43" width="3" style="185" customWidth="1"/>
    <col min="44" max="44" width="4.5703125" style="185" customWidth="1"/>
    <col min="45" max="45" width="8.85546875" style="185" customWidth="1"/>
    <col min="46" max="46" width="8.7109375" style="185" customWidth="1"/>
    <col min="47" max="47" width="9.140625" style="185" customWidth="1"/>
    <col min="48" max="16384" width="9" style="185"/>
  </cols>
  <sheetData>
    <row r="1" spans="1:47" ht="21" x14ac:dyDescent="0.25">
      <c r="A1" s="324" t="s">
        <v>0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  <c r="AF1" s="324"/>
      <c r="AG1" s="324"/>
      <c r="AH1" s="324"/>
      <c r="AI1" s="324"/>
      <c r="AJ1" s="324"/>
      <c r="AK1" s="183"/>
      <c r="AL1" s="183"/>
      <c r="AM1" s="183"/>
      <c r="AN1" s="183"/>
      <c r="AO1" s="183"/>
      <c r="AP1" s="184"/>
      <c r="AQ1" s="183"/>
      <c r="AR1" s="183"/>
      <c r="AS1" s="183"/>
      <c r="AT1" s="183"/>
      <c r="AU1" s="183"/>
    </row>
    <row r="2" spans="1:47" ht="21" x14ac:dyDescent="0.25">
      <c r="A2" s="324" t="s">
        <v>113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324"/>
      <c r="AI2" s="324"/>
      <c r="AJ2" s="324"/>
      <c r="AK2" s="183"/>
      <c r="AL2" s="183"/>
      <c r="AM2" s="183"/>
      <c r="AN2" s="183"/>
      <c r="AO2" s="183"/>
      <c r="AP2" s="184"/>
      <c r="AQ2" s="183"/>
      <c r="AR2" s="183"/>
      <c r="AS2" s="183"/>
      <c r="AT2" s="183"/>
      <c r="AU2" s="183"/>
    </row>
    <row r="3" spans="1:47" ht="9.75" customHeight="1" x14ac:dyDescent="0.25">
      <c r="A3" s="186"/>
      <c r="B3" s="186"/>
      <c r="C3" s="186"/>
      <c r="D3" s="186"/>
      <c r="E3" s="187"/>
      <c r="F3" s="187"/>
      <c r="G3" s="187"/>
      <c r="H3" s="187"/>
      <c r="I3" s="187"/>
      <c r="J3" s="187"/>
      <c r="K3" s="187"/>
      <c r="L3" s="187"/>
      <c r="M3" s="187"/>
      <c r="N3" s="188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6"/>
      <c r="AC3" s="186"/>
      <c r="AD3" s="186"/>
      <c r="AE3" s="186"/>
      <c r="AF3" s="186"/>
      <c r="AG3" s="186"/>
      <c r="AH3" s="186"/>
      <c r="AI3" s="186"/>
      <c r="AJ3" s="186"/>
      <c r="AK3" s="189"/>
      <c r="AL3" s="189"/>
      <c r="AM3" s="189"/>
      <c r="AN3" s="189"/>
      <c r="AO3" s="189"/>
      <c r="AP3" s="190"/>
      <c r="AQ3" s="189"/>
      <c r="AR3" s="189"/>
      <c r="AS3" s="189"/>
      <c r="AT3" s="189"/>
      <c r="AU3" s="189"/>
    </row>
    <row r="4" spans="1:47" ht="15.75" x14ac:dyDescent="0.25">
      <c r="A4" s="191" t="s">
        <v>99</v>
      </c>
      <c r="B4" s="191" t="s">
        <v>100</v>
      </c>
      <c r="C4" s="191" t="s">
        <v>101</v>
      </c>
      <c r="D4" s="191" t="s">
        <v>102</v>
      </c>
      <c r="E4" s="192">
        <v>1</v>
      </c>
      <c r="F4" s="192">
        <v>2</v>
      </c>
      <c r="G4" s="192">
        <v>3</v>
      </c>
      <c r="H4" s="192">
        <v>4</v>
      </c>
      <c r="I4" s="192">
        <v>5</v>
      </c>
      <c r="J4" s="192">
        <v>6</v>
      </c>
      <c r="K4" s="192">
        <v>7</v>
      </c>
      <c r="L4" s="192">
        <v>8</v>
      </c>
      <c r="M4" s="192">
        <v>9</v>
      </c>
      <c r="N4" s="192">
        <v>10</v>
      </c>
      <c r="O4" s="192">
        <v>11</v>
      </c>
      <c r="P4" s="192">
        <v>12</v>
      </c>
      <c r="Q4" s="192">
        <v>13</v>
      </c>
      <c r="R4" s="192">
        <v>14</v>
      </c>
      <c r="S4" s="192">
        <v>15</v>
      </c>
      <c r="T4" s="192">
        <v>16</v>
      </c>
      <c r="U4" s="192">
        <v>17</v>
      </c>
      <c r="V4" s="192">
        <v>18</v>
      </c>
      <c r="W4" s="192">
        <v>19</v>
      </c>
      <c r="X4" s="192">
        <v>20</v>
      </c>
      <c r="Y4" s="192">
        <v>21</v>
      </c>
      <c r="Z4" s="192">
        <v>22</v>
      </c>
      <c r="AA4" s="192">
        <v>23</v>
      </c>
      <c r="AB4" s="192">
        <v>24</v>
      </c>
      <c r="AC4" s="192">
        <v>25</v>
      </c>
      <c r="AD4" s="192">
        <v>26</v>
      </c>
      <c r="AE4" s="192">
        <v>27</v>
      </c>
      <c r="AF4" s="192">
        <v>28</v>
      </c>
      <c r="AG4" s="192">
        <v>29</v>
      </c>
      <c r="AH4" s="192">
        <v>30</v>
      </c>
      <c r="AI4" s="192">
        <v>31</v>
      </c>
      <c r="AJ4" s="193" t="s">
        <v>4</v>
      </c>
      <c r="AK4" s="194" t="s">
        <v>5</v>
      </c>
      <c r="AL4" s="195" t="s">
        <v>6</v>
      </c>
      <c r="AM4" s="196" t="s">
        <v>7</v>
      </c>
      <c r="AN4" s="197" t="s">
        <v>89</v>
      </c>
      <c r="AO4" s="198" t="s">
        <v>5</v>
      </c>
      <c r="AP4" s="199" t="s">
        <v>16</v>
      </c>
      <c r="AQ4" s="200" t="s">
        <v>6</v>
      </c>
      <c r="AR4" s="200" t="s">
        <v>8</v>
      </c>
      <c r="AS4" s="200" t="s">
        <v>9</v>
      </c>
      <c r="AT4" s="201" t="s">
        <v>10</v>
      </c>
      <c r="AU4" s="202"/>
    </row>
    <row r="5" spans="1:47" ht="18.75" x14ac:dyDescent="0.25">
      <c r="A5" s="203">
        <v>1</v>
      </c>
      <c r="B5" s="203">
        <v>1</v>
      </c>
      <c r="C5" s="203">
        <v>66607</v>
      </c>
      <c r="D5" s="204" t="s">
        <v>103</v>
      </c>
      <c r="E5" s="192" t="s">
        <v>5</v>
      </c>
      <c r="F5" s="207" t="s">
        <v>5</v>
      </c>
      <c r="G5" s="192" t="s">
        <v>6</v>
      </c>
      <c r="H5" s="206" t="s">
        <v>7</v>
      </c>
      <c r="I5" s="206" t="s">
        <v>7</v>
      </c>
      <c r="J5" s="207" t="s">
        <v>5</v>
      </c>
      <c r="K5" s="192" t="s">
        <v>6</v>
      </c>
      <c r="L5" s="192" t="s">
        <v>7</v>
      </c>
      <c r="M5" s="192" t="s">
        <v>5</v>
      </c>
      <c r="N5" s="207" t="s">
        <v>5</v>
      </c>
      <c r="O5" s="206" t="s">
        <v>7</v>
      </c>
      <c r="P5" s="207" t="s">
        <v>5</v>
      </c>
      <c r="Q5" s="192" t="s">
        <v>6</v>
      </c>
      <c r="R5" s="192" t="s">
        <v>7</v>
      </c>
      <c r="S5" s="192" t="s">
        <v>5</v>
      </c>
      <c r="T5" s="192" t="s">
        <v>5</v>
      </c>
      <c r="U5" s="207" t="s">
        <v>5</v>
      </c>
      <c r="V5" s="206" t="s">
        <v>6</v>
      </c>
      <c r="W5" s="206" t="s">
        <v>7</v>
      </c>
      <c r="X5" s="192" t="s">
        <v>5</v>
      </c>
      <c r="Y5" s="192" t="s">
        <v>6</v>
      </c>
      <c r="Z5" s="192" t="s">
        <v>7</v>
      </c>
      <c r="AA5" s="192" t="s">
        <v>5</v>
      </c>
      <c r="AB5" s="207" t="s">
        <v>5</v>
      </c>
      <c r="AC5" s="206" t="s">
        <v>6</v>
      </c>
      <c r="AD5" s="206" t="s">
        <v>7</v>
      </c>
      <c r="AE5" s="207" t="s">
        <v>5</v>
      </c>
      <c r="AF5" s="192" t="s">
        <v>5</v>
      </c>
      <c r="AG5" s="192" t="s">
        <v>6</v>
      </c>
      <c r="AH5" s="192" t="s">
        <v>7</v>
      </c>
      <c r="AI5" s="207" t="s">
        <v>5</v>
      </c>
      <c r="AJ5" s="208" t="s">
        <v>50</v>
      </c>
      <c r="AK5" s="209">
        <f t="shared" ref="AK5:AK20" si="0">COUNTIF($E5:$AI5,"P")</f>
        <v>15</v>
      </c>
      <c r="AL5" s="210">
        <f t="shared" ref="AL5:AL20" si="1">COUNTIF($E5:$AI5,"S")</f>
        <v>7</v>
      </c>
      <c r="AM5" s="211">
        <f t="shared" ref="AM5:AM20" si="2">COUNTIF($E5:$AI5,"L")</f>
        <v>9</v>
      </c>
      <c r="AN5" s="212">
        <f>AK5+AL5</f>
        <v>22</v>
      </c>
      <c r="AO5" s="213">
        <f t="shared" ref="AO5:AO20" si="3">AK5*8</f>
        <v>120</v>
      </c>
      <c r="AP5" s="214">
        <f t="shared" ref="AP5:AP20" si="4">COUNTIF(E5:AI5,"C")</f>
        <v>0</v>
      </c>
      <c r="AQ5" s="215">
        <f t="shared" ref="AQ5:AQ20" si="5">AL5*7</f>
        <v>49</v>
      </c>
      <c r="AR5" s="215">
        <f>AO5+AQ5</f>
        <v>169</v>
      </c>
      <c r="AS5" s="215">
        <f>AR5/28</f>
        <v>6.0357142857142856</v>
      </c>
      <c r="AT5" s="215">
        <f>AR5/28</f>
        <v>6.0357142857142856</v>
      </c>
      <c r="AU5" s="216">
        <f t="shared" ref="AU5:AU15" si="6">12-AM5</f>
        <v>3</v>
      </c>
    </row>
    <row r="6" spans="1:47" ht="18.75" x14ac:dyDescent="0.25">
      <c r="A6" s="203">
        <v>2</v>
      </c>
      <c r="B6" s="203">
        <v>2</v>
      </c>
      <c r="C6" s="203" t="s">
        <v>114</v>
      </c>
      <c r="D6" s="204" t="s">
        <v>13</v>
      </c>
      <c r="E6" s="207" t="s">
        <v>5</v>
      </c>
      <c r="F6" s="192" t="s">
        <v>6</v>
      </c>
      <c r="G6" s="192" t="s">
        <v>7</v>
      </c>
      <c r="H6" s="206" t="s">
        <v>5</v>
      </c>
      <c r="I6" s="207" t="s">
        <v>5</v>
      </c>
      <c r="J6" s="192" t="s">
        <v>6</v>
      </c>
      <c r="K6" s="192" t="s">
        <v>7</v>
      </c>
      <c r="L6" s="192" t="s">
        <v>5</v>
      </c>
      <c r="M6" s="192" t="s">
        <v>5</v>
      </c>
      <c r="N6" s="192" t="s">
        <v>6</v>
      </c>
      <c r="O6" s="206" t="s">
        <v>7</v>
      </c>
      <c r="P6" s="206" t="s">
        <v>7</v>
      </c>
      <c r="Q6" s="207" t="s">
        <v>5</v>
      </c>
      <c r="R6" s="192" t="s">
        <v>5</v>
      </c>
      <c r="S6" s="192" t="s">
        <v>5</v>
      </c>
      <c r="T6" s="192" t="s">
        <v>6</v>
      </c>
      <c r="U6" s="192" t="s">
        <v>7</v>
      </c>
      <c r="V6" s="206" t="s">
        <v>7</v>
      </c>
      <c r="W6" s="206" t="s">
        <v>6</v>
      </c>
      <c r="X6" s="192" t="s">
        <v>7</v>
      </c>
      <c r="Y6" s="207" t="s">
        <v>5</v>
      </c>
      <c r="Z6" s="192" t="s">
        <v>5</v>
      </c>
      <c r="AA6" s="207" t="s">
        <v>5</v>
      </c>
      <c r="AB6" s="192" t="s">
        <v>6</v>
      </c>
      <c r="AC6" s="206" t="s">
        <v>16</v>
      </c>
      <c r="AD6" s="206" t="s">
        <v>7</v>
      </c>
      <c r="AE6" s="192" t="s">
        <v>6</v>
      </c>
      <c r="AF6" s="192" t="s">
        <v>7</v>
      </c>
      <c r="AG6" s="207" t="s">
        <v>5</v>
      </c>
      <c r="AH6" s="192" t="s">
        <v>5</v>
      </c>
      <c r="AI6" s="205" t="s">
        <v>6</v>
      </c>
      <c r="AJ6" s="208" t="s">
        <v>50</v>
      </c>
      <c r="AK6" s="209">
        <f t="shared" si="0"/>
        <v>13</v>
      </c>
      <c r="AL6" s="210">
        <f t="shared" si="1"/>
        <v>8</v>
      </c>
      <c r="AM6" s="211">
        <f t="shared" si="2"/>
        <v>9</v>
      </c>
      <c r="AN6" s="212">
        <f t="shared" ref="AN6:AN20" si="7">AK6+AL6</f>
        <v>21</v>
      </c>
      <c r="AO6" s="213">
        <f t="shared" si="3"/>
        <v>104</v>
      </c>
      <c r="AP6" s="217">
        <f t="shared" si="4"/>
        <v>1</v>
      </c>
      <c r="AQ6" s="215">
        <f t="shared" si="5"/>
        <v>56</v>
      </c>
      <c r="AR6" s="215">
        <f t="shared" ref="AR6:AR20" si="8">AO6+AQ6</f>
        <v>160</v>
      </c>
      <c r="AS6" s="215">
        <f t="shared" ref="AS6:AS20" si="9">AR6/30</f>
        <v>5.333333333333333</v>
      </c>
      <c r="AT6" s="215">
        <f t="shared" ref="AT6:AT20" si="10">AR6/31</f>
        <v>5.161290322580645</v>
      </c>
      <c r="AU6" s="216">
        <f t="shared" si="6"/>
        <v>3</v>
      </c>
    </row>
    <row r="7" spans="1:47" ht="18.75" x14ac:dyDescent="0.25">
      <c r="A7" s="203">
        <v>3</v>
      </c>
      <c r="B7" s="203">
        <v>3</v>
      </c>
      <c r="C7" s="203">
        <v>83023</v>
      </c>
      <c r="D7" s="204" t="s">
        <v>14</v>
      </c>
      <c r="E7" s="192" t="s">
        <v>7</v>
      </c>
      <c r="F7" s="192" t="s">
        <v>5</v>
      </c>
      <c r="G7" s="207" t="s">
        <v>5</v>
      </c>
      <c r="H7" s="206" t="s">
        <v>6</v>
      </c>
      <c r="I7" s="206" t="s">
        <v>7</v>
      </c>
      <c r="J7" s="192" t="s">
        <v>5</v>
      </c>
      <c r="K7" s="192" t="s">
        <v>6</v>
      </c>
      <c r="L7" s="192" t="s">
        <v>7</v>
      </c>
      <c r="M7" s="207" t="s">
        <v>5</v>
      </c>
      <c r="N7" s="192" t="s">
        <v>5</v>
      </c>
      <c r="O7" s="206" t="s">
        <v>7</v>
      </c>
      <c r="P7" s="206" t="s">
        <v>6</v>
      </c>
      <c r="Q7" s="192" t="s">
        <v>7</v>
      </c>
      <c r="R7" s="207" t="s">
        <v>5</v>
      </c>
      <c r="S7" s="192" t="s">
        <v>6</v>
      </c>
      <c r="T7" s="192" t="s">
        <v>7</v>
      </c>
      <c r="U7" s="192" t="s">
        <v>5</v>
      </c>
      <c r="V7" s="207" t="s">
        <v>5</v>
      </c>
      <c r="W7" s="206" t="s">
        <v>6</v>
      </c>
      <c r="X7" s="192" t="s">
        <v>6</v>
      </c>
      <c r="Y7" s="192" t="s">
        <v>7</v>
      </c>
      <c r="Z7" s="192" t="s">
        <v>6</v>
      </c>
      <c r="AA7" s="192" t="s">
        <v>7</v>
      </c>
      <c r="AB7" s="192" t="s">
        <v>16</v>
      </c>
      <c r="AC7" s="206" t="s">
        <v>16</v>
      </c>
      <c r="AD7" s="206" t="s">
        <v>16</v>
      </c>
      <c r="AE7" s="192" t="s">
        <v>16</v>
      </c>
      <c r="AF7" s="192" t="s">
        <v>16</v>
      </c>
      <c r="AG7" s="192" t="s">
        <v>16</v>
      </c>
      <c r="AH7" s="192" t="s">
        <v>16</v>
      </c>
      <c r="AI7" s="205" t="s">
        <v>7</v>
      </c>
      <c r="AJ7" s="208" t="s">
        <v>50</v>
      </c>
      <c r="AK7" s="209">
        <f t="shared" si="0"/>
        <v>8</v>
      </c>
      <c r="AL7" s="210">
        <f t="shared" si="1"/>
        <v>7</v>
      </c>
      <c r="AM7" s="211">
        <f t="shared" si="2"/>
        <v>9</v>
      </c>
      <c r="AN7" s="212">
        <f t="shared" si="7"/>
        <v>15</v>
      </c>
      <c r="AO7" s="213">
        <f t="shared" si="3"/>
        <v>64</v>
      </c>
      <c r="AP7" s="214">
        <f t="shared" si="4"/>
        <v>7</v>
      </c>
      <c r="AQ7" s="215">
        <f t="shared" si="5"/>
        <v>49</v>
      </c>
      <c r="AR7" s="215">
        <f t="shared" si="8"/>
        <v>113</v>
      </c>
      <c r="AS7" s="215">
        <f t="shared" si="9"/>
        <v>3.7666666666666666</v>
      </c>
      <c r="AT7" s="215">
        <f t="shared" si="10"/>
        <v>3.6451612903225805</v>
      </c>
      <c r="AU7" s="216">
        <f t="shared" si="6"/>
        <v>3</v>
      </c>
    </row>
    <row r="8" spans="1:47" ht="18.75" x14ac:dyDescent="0.25">
      <c r="A8" s="203">
        <v>4</v>
      </c>
      <c r="B8" s="203">
        <v>4</v>
      </c>
      <c r="C8" s="203" t="s">
        <v>114</v>
      </c>
      <c r="D8" s="204" t="s">
        <v>15</v>
      </c>
      <c r="E8" s="207" t="s">
        <v>5</v>
      </c>
      <c r="F8" s="192" t="s">
        <v>5</v>
      </c>
      <c r="G8" s="192" t="s">
        <v>6</v>
      </c>
      <c r="H8" s="206" t="s">
        <v>7</v>
      </c>
      <c r="I8" s="207" t="s">
        <v>5</v>
      </c>
      <c r="J8" s="192" t="s">
        <v>6</v>
      </c>
      <c r="K8" s="192" t="s">
        <v>7</v>
      </c>
      <c r="L8" s="192" t="s">
        <v>5</v>
      </c>
      <c r="M8" s="192" t="s">
        <v>6</v>
      </c>
      <c r="N8" s="192" t="s">
        <v>7</v>
      </c>
      <c r="O8" s="206" t="s">
        <v>5</v>
      </c>
      <c r="P8" s="207" t="s">
        <v>5</v>
      </c>
      <c r="Q8" s="192" t="s">
        <v>6</v>
      </c>
      <c r="R8" s="192" t="s">
        <v>7</v>
      </c>
      <c r="S8" s="192" t="s">
        <v>5</v>
      </c>
      <c r="T8" s="192" t="s">
        <v>5</v>
      </c>
      <c r="U8" s="192" t="s">
        <v>6</v>
      </c>
      <c r="V8" s="206" t="s">
        <v>7</v>
      </c>
      <c r="W8" s="206" t="s">
        <v>7</v>
      </c>
      <c r="X8" s="207" t="s">
        <v>5</v>
      </c>
      <c r="Y8" s="192" t="s">
        <v>5</v>
      </c>
      <c r="Z8" s="192" t="s">
        <v>6</v>
      </c>
      <c r="AA8" s="192" t="s">
        <v>7</v>
      </c>
      <c r="AB8" s="192" t="s">
        <v>5</v>
      </c>
      <c r="AC8" s="206" t="s">
        <v>6</v>
      </c>
      <c r="AD8" s="206" t="s">
        <v>7</v>
      </c>
      <c r="AE8" s="192" t="s">
        <v>5</v>
      </c>
      <c r="AF8" s="207" t="s">
        <v>5</v>
      </c>
      <c r="AG8" s="192" t="s">
        <v>5</v>
      </c>
      <c r="AH8" s="192" t="s">
        <v>6</v>
      </c>
      <c r="AI8" s="205" t="s">
        <v>7</v>
      </c>
      <c r="AJ8" s="208" t="s">
        <v>50</v>
      </c>
      <c r="AK8" s="209">
        <f t="shared" si="0"/>
        <v>14</v>
      </c>
      <c r="AL8" s="210">
        <f t="shared" si="1"/>
        <v>8</v>
      </c>
      <c r="AM8" s="211">
        <f t="shared" si="2"/>
        <v>9</v>
      </c>
      <c r="AN8" s="212">
        <f t="shared" si="7"/>
        <v>22</v>
      </c>
      <c r="AO8" s="213">
        <f t="shared" si="3"/>
        <v>112</v>
      </c>
      <c r="AP8" s="214">
        <f t="shared" si="4"/>
        <v>0</v>
      </c>
      <c r="AQ8" s="215">
        <f t="shared" si="5"/>
        <v>56</v>
      </c>
      <c r="AR8" s="215">
        <f t="shared" si="8"/>
        <v>168</v>
      </c>
      <c r="AS8" s="215">
        <f t="shared" si="9"/>
        <v>5.6</v>
      </c>
      <c r="AT8" s="215">
        <f t="shared" si="10"/>
        <v>5.419354838709677</v>
      </c>
      <c r="AU8" s="216">
        <f t="shared" si="6"/>
        <v>3</v>
      </c>
    </row>
    <row r="9" spans="1:47" ht="18.75" x14ac:dyDescent="0.25">
      <c r="A9" s="203">
        <v>5</v>
      </c>
      <c r="B9" s="203">
        <v>5</v>
      </c>
      <c r="C9" s="203" t="s">
        <v>114</v>
      </c>
      <c r="D9" s="204" t="s">
        <v>22</v>
      </c>
      <c r="E9" s="192" t="s">
        <v>6</v>
      </c>
      <c r="F9" s="192" t="s">
        <v>7</v>
      </c>
      <c r="G9" s="207" t="s">
        <v>5</v>
      </c>
      <c r="H9" s="206" t="s">
        <v>6</v>
      </c>
      <c r="I9" s="206" t="s">
        <v>7</v>
      </c>
      <c r="J9" s="192" t="s">
        <v>5</v>
      </c>
      <c r="K9" s="207" t="s">
        <v>5</v>
      </c>
      <c r="L9" s="192" t="s">
        <v>6</v>
      </c>
      <c r="M9" s="192" t="s">
        <v>7</v>
      </c>
      <c r="N9" s="192" t="s">
        <v>5</v>
      </c>
      <c r="O9" s="207" t="s">
        <v>5</v>
      </c>
      <c r="P9" s="206" t="s">
        <v>6</v>
      </c>
      <c r="Q9" s="192" t="s">
        <v>7</v>
      </c>
      <c r="R9" s="192" t="s">
        <v>5</v>
      </c>
      <c r="S9" s="207" t="s">
        <v>5</v>
      </c>
      <c r="T9" s="192" t="s">
        <v>6</v>
      </c>
      <c r="U9" s="192" t="s">
        <v>7</v>
      </c>
      <c r="V9" s="206" t="s">
        <v>7</v>
      </c>
      <c r="W9" s="207" t="s">
        <v>5</v>
      </c>
      <c r="X9" s="192" t="s">
        <v>5</v>
      </c>
      <c r="Y9" s="192" t="s">
        <v>5</v>
      </c>
      <c r="Z9" s="207" t="s">
        <v>5</v>
      </c>
      <c r="AA9" s="192" t="s">
        <v>6</v>
      </c>
      <c r="AB9" s="192" t="s">
        <v>7</v>
      </c>
      <c r="AC9" s="279" t="s">
        <v>16</v>
      </c>
      <c r="AD9" s="207" t="s">
        <v>5</v>
      </c>
      <c r="AE9" s="192" t="s">
        <v>6</v>
      </c>
      <c r="AF9" s="192" t="s">
        <v>7</v>
      </c>
      <c r="AG9" s="192" t="s">
        <v>5</v>
      </c>
      <c r="AH9" s="192" t="s">
        <v>6</v>
      </c>
      <c r="AI9" s="205" t="s">
        <v>7</v>
      </c>
      <c r="AJ9" s="208" t="s">
        <v>50</v>
      </c>
      <c r="AK9" s="209">
        <f t="shared" si="0"/>
        <v>13</v>
      </c>
      <c r="AL9" s="210">
        <f t="shared" si="1"/>
        <v>8</v>
      </c>
      <c r="AM9" s="211">
        <f t="shared" si="2"/>
        <v>9</v>
      </c>
      <c r="AN9" s="212">
        <f t="shared" si="7"/>
        <v>21</v>
      </c>
      <c r="AO9" s="213">
        <f t="shared" si="3"/>
        <v>104</v>
      </c>
      <c r="AP9" s="217">
        <f t="shared" si="4"/>
        <v>1</v>
      </c>
      <c r="AQ9" s="215">
        <f t="shared" si="5"/>
        <v>56</v>
      </c>
      <c r="AR9" s="215">
        <f t="shared" si="8"/>
        <v>160</v>
      </c>
      <c r="AS9" s="215">
        <f t="shared" si="9"/>
        <v>5.333333333333333</v>
      </c>
      <c r="AT9" s="215">
        <f t="shared" si="10"/>
        <v>5.161290322580645</v>
      </c>
      <c r="AU9" s="216">
        <f t="shared" si="6"/>
        <v>3</v>
      </c>
    </row>
    <row r="10" spans="1:47" ht="20.25" customHeight="1" x14ac:dyDescent="0.25">
      <c r="A10" s="203">
        <v>6</v>
      </c>
      <c r="B10" s="203">
        <v>6</v>
      </c>
      <c r="C10" s="203" t="s">
        <v>114</v>
      </c>
      <c r="D10" s="204" t="s">
        <v>20</v>
      </c>
      <c r="E10" s="192" t="s">
        <v>6</v>
      </c>
      <c r="F10" s="192" t="s">
        <v>7</v>
      </c>
      <c r="G10" s="192" t="s">
        <v>5</v>
      </c>
      <c r="H10" s="207" t="s">
        <v>5</v>
      </c>
      <c r="I10" s="206" t="s">
        <v>6</v>
      </c>
      <c r="J10" s="192" t="s">
        <v>7</v>
      </c>
      <c r="K10" s="192" t="s">
        <v>5</v>
      </c>
      <c r="L10" s="207" t="s">
        <v>5</v>
      </c>
      <c r="M10" s="192" t="s">
        <v>5</v>
      </c>
      <c r="N10" s="192" t="s">
        <v>6</v>
      </c>
      <c r="O10" s="206" t="s">
        <v>7</v>
      </c>
      <c r="P10" s="206" t="s">
        <v>7</v>
      </c>
      <c r="Q10" s="192" t="s">
        <v>5</v>
      </c>
      <c r="R10" s="192" t="s">
        <v>6</v>
      </c>
      <c r="S10" s="192" t="s">
        <v>7</v>
      </c>
      <c r="T10" s="207" t="s">
        <v>5</v>
      </c>
      <c r="U10" s="192" t="s">
        <v>5</v>
      </c>
      <c r="V10" s="206" t="s">
        <v>6</v>
      </c>
      <c r="W10" s="206" t="s">
        <v>7</v>
      </c>
      <c r="X10" s="207" t="s">
        <v>5</v>
      </c>
      <c r="Y10" s="192" t="s">
        <v>6</v>
      </c>
      <c r="Z10" s="192" t="s">
        <v>7</v>
      </c>
      <c r="AA10" s="192" t="s">
        <v>5</v>
      </c>
      <c r="AB10" s="192" t="s">
        <v>6</v>
      </c>
      <c r="AC10" s="206" t="s">
        <v>7</v>
      </c>
      <c r="AD10" s="207" t="s">
        <v>5</v>
      </c>
      <c r="AE10" s="207" t="s">
        <v>5</v>
      </c>
      <c r="AF10" s="192" t="s">
        <v>6</v>
      </c>
      <c r="AG10" s="192" t="s">
        <v>7</v>
      </c>
      <c r="AH10" s="192" t="s">
        <v>5</v>
      </c>
      <c r="AI10" s="207" t="s">
        <v>5</v>
      </c>
      <c r="AJ10" s="208" t="s">
        <v>50</v>
      </c>
      <c r="AK10" s="209">
        <f t="shared" si="0"/>
        <v>14</v>
      </c>
      <c r="AL10" s="210">
        <f t="shared" si="1"/>
        <v>8</v>
      </c>
      <c r="AM10" s="211">
        <f t="shared" si="2"/>
        <v>9</v>
      </c>
      <c r="AN10" s="212">
        <f t="shared" si="7"/>
        <v>22</v>
      </c>
      <c r="AO10" s="213">
        <f t="shared" si="3"/>
        <v>112</v>
      </c>
      <c r="AP10" s="214">
        <f t="shared" si="4"/>
        <v>0</v>
      </c>
      <c r="AQ10" s="215">
        <f t="shared" si="5"/>
        <v>56</v>
      </c>
      <c r="AR10" s="215">
        <f t="shared" si="8"/>
        <v>168</v>
      </c>
      <c r="AS10" s="215">
        <f t="shared" si="9"/>
        <v>5.6</v>
      </c>
      <c r="AT10" s="215">
        <f t="shared" si="10"/>
        <v>5.419354838709677</v>
      </c>
      <c r="AU10" s="216">
        <f t="shared" si="6"/>
        <v>3</v>
      </c>
    </row>
    <row r="11" spans="1:47" ht="18.75" x14ac:dyDescent="0.25">
      <c r="A11" s="203">
        <v>7</v>
      </c>
      <c r="B11" s="203">
        <v>7</v>
      </c>
      <c r="C11" s="203" t="s">
        <v>114</v>
      </c>
      <c r="D11" s="204" t="s">
        <v>52</v>
      </c>
      <c r="E11" s="192" t="s">
        <v>7</v>
      </c>
      <c r="F11" s="207" t="s">
        <v>5</v>
      </c>
      <c r="G11" s="192" t="s">
        <v>5</v>
      </c>
      <c r="H11" s="206" t="s">
        <v>7</v>
      </c>
      <c r="I11" s="206" t="s">
        <v>7</v>
      </c>
      <c r="J11" s="192" t="s">
        <v>5</v>
      </c>
      <c r="K11" s="192" t="s">
        <v>5</v>
      </c>
      <c r="L11" s="192" t="s">
        <v>6</v>
      </c>
      <c r="M11" s="192" t="s">
        <v>7</v>
      </c>
      <c r="N11" s="207" t="s">
        <v>5</v>
      </c>
      <c r="O11" s="206" t="s">
        <v>6</v>
      </c>
      <c r="P11" s="206" t="s">
        <v>7</v>
      </c>
      <c r="Q11" s="207" t="s">
        <v>5</v>
      </c>
      <c r="R11" s="192" t="s">
        <v>5</v>
      </c>
      <c r="S11" s="192" t="s">
        <v>6</v>
      </c>
      <c r="T11" s="192" t="s">
        <v>7</v>
      </c>
      <c r="U11" s="192" t="s">
        <v>5</v>
      </c>
      <c r="V11" s="207" t="s">
        <v>5</v>
      </c>
      <c r="W11" s="207" t="s">
        <v>5</v>
      </c>
      <c r="X11" s="192" t="s">
        <v>6</v>
      </c>
      <c r="Y11" s="192" t="s">
        <v>7</v>
      </c>
      <c r="Z11" s="192" t="s">
        <v>5</v>
      </c>
      <c r="AA11" s="192" t="s">
        <v>6</v>
      </c>
      <c r="AB11" s="192" t="s">
        <v>7</v>
      </c>
      <c r="AC11" s="207" t="s">
        <v>5</v>
      </c>
      <c r="AD11" s="206" t="s">
        <v>6</v>
      </c>
      <c r="AE11" s="192" t="s">
        <v>7</v>
      </c>
      <c r="AF11" s="192" t="s">
        <v>6</v>
      </c>
      <c r="AG11" s="192" t="s">
        <v>6</v>
      </c>
      <c r="AH11" s="207" t="s">
        <v>5</v>
      </c>
      <c r="AI11" s="205" t="s">
        <v>7</v>
      </c>
      <c r="AJ11" s="208" t="s">
        <v>50</v>
      </c>
      <c r="AK11" s="209">
        <f t="shared" si="0"/>
        <v>13</v>
      </c>
      <c r="AL11" s="210">
        <f t="shared" si="1"/>
        <v>8</v>
      </c>
      <c r="AM11" s="211">
        <f t="shared" si="2"/>
        <v>10</v>
      </c>
      <c r="AN11" s="212">
        <f t="shared" si="7"/>
        <v>21</v>
      </c>
      <c r="AO11" s="213">
        <f t="shared" si="3"/>
        <v>104</v>
      </c>
      <c r="AP11" s="214">
        <f t="shared" si="4"/>
        <v>0</v>
      </c>
      <c r="AQ11" s="215">
        <f t="shared" si="5"/>
        <v>56</v>
      </c>
      <c r="AR11" s="215">
        <f t="shared" si="8"/>
        <v>160</v>
      </c>
      <c r="AS11" s="215">
        <f t="shared" si="9"/>
        <v>5.333333333333333</v>
      </c>
      <c r="AT11" s="215">
        <f t="shared" si="10"/>
        <v>5.161290322580645</v>
      </c>
      <c r="AU11" s="216">
        <f t="shared" si="6"/>
        <v>2</v>
      </c>
    </row>
    <row r="12" spans="1:47" ht="20.25" customHeight="1" x14ac:dyDescent="0.25">
      <c r="A12" s="203">
        <v>8</v>
      </c>
      <c r="B12" s="203">
        <v>8</v>
      </c>
      <c r="C12" s="203" t="s">
        <v>114</v>
      </c>
      <c r="D12" s="204" t="s">
        <v>53</v>
      </c>
      <c r="E12" s="192" t="s">
        <v>5</v>
      </c>
      <c r="F12" s="192" t="s">
        <v>6</v>
      </c>
      <c r="G12" s="192" t="s">
        <v>7</v>
      </c>
      <c r="H12" s="206" t="s">
        <v>5</v>
      </c>
      <c r="I12" s="206" t="s">
        <v>6</v>
      </c>
      <c r="J12" s="192" t="s">
        <v>7</v>
      </c>
      <c r="K12" s="192" t="s">
        <v>5</v>
      </c>
      <c r="L12" s="192" t="s">
        <v>5</v>
      </c>
      <c r="M12" s="192" t="s">
        <v>6</v>
      </c>
      <c r="N12" s="192" t="s">
        <v>7</v>
      </c>
      <c r="O12" s="206" t="s">
        <v>6</v>
      </c>
      <c r="P12" s="206" t="s">
        <v>7</v>
      </c>
      <c r="Q12" s="192" t="s">
        <v>5</v>
      </c>
      <c r="R12" s="192" t="s">
        <v>6</v>
      </c>
      <c r="S12" s="192" t="s">
        <v>7</v>
      </c>
      <c r="T12" s="192" t="s">
        <v>5</v>
      </c>
      <c r="U12" s="192" t="s">
        <v>6</v>
      </c>
      <c r="V12" s="206" t="s">
        <v>7</v>
      </c>
      <c r="W12" s="206" t="s">
        <v>7</v>
      </c>
      <c r="X12" s="192" t="s">
        <v>5</v>
      </c>
      <c r="Y12" s="192" t="s">
        <v>5</v>
      </c>
      <c r="Z12" s="192" t="s">
        <v>5</v>
      </c>
      <c r="AA12" s="192" t="s">
        <v>5</v>
      </c>
      <c r="AB12" s="207" t="s">
        <v>5</v>
      </c>
      <c r="AC12" s="206" t="s">
        <v>7</v>
      </c>
      <c r="AD12" s="206" t="s">
        <v>6</v>
      </c>
      <c r="AE12" s="192" t="s">
        <v>7</v>
      </c>
      <c r="AF12" s="192" t="s">
        <v>5</v>
      </c>
      <c r="AG12" s="192" t="s">
        <v>5</v>
      </c>
      <c r="AH12" s="207" t="s">
        <v>5</v>
      </c>
      <c r="AI12" s="205" t="s">
        <v>6</v>
      </c>
      <c r="AJ12" s="208" t="s">
        <v>104</v>
      </c>
      <c r="AK12" s="209">
        <f t="shared" si="0"/>
        <v>14</v>
      </c>
      <c r="AL12" s="210">
        <f t="shared" si="1"/>
        <v>8</v>
      </c>
      <c r="AM12" s="211">
        <f t="shared" si="2"/>
        <v>9</v>
      </c>
      <c r="AN12" s="212">
        <f t="shared" si="7"/>
        <v>22</v>
      </c>
      <c r="AO12" s="213">
        <f t="shared" si="3"/>
        <v>112</v>
      </c>
      <c r="AP12" s="214">
        <f t="shared" si="4"/>
        <v>0</v>
      </c>
      <c r="AQ12" s="215">
        <f t="shared" si="5"/>
        <v>56</v>
      </c>
      <c r="AR12" s="215">
        <f t="shared" si="8"/>
        <v>168</v>
      </c>
      <c r="AS12" s="215">
        <f t="shared" si="9"/>
        <v>5.6</v>
      </c>
      <c r="AT12" s="215">
        <f t="shared" si="10"/>
        <v>5.419354838709677</v>
      </c>
      <c r="AU12" s="216">
        <f t="shared" si="6"/>
        <v>3</v>
      </c>
    </row>
    <row r="13" spans="1:47" ht="20.25" customHeight="1" x14ac:dyDescent="0.25">
      <c r="A13" s="203">
        <v>9</v>
      </c>
      <c r="B13" s="203">
        <v>9</v>
      </c>
      <c r="C13" s="203" t="s">
        <v>114</v>
      </c>
      <c r="D13" s="204" t="s">
        <v>42</v>
      </c>
      <c r="E13" s="192" t="s">
        <v>5</v>
      </c>
      <c r="F13" s="192" t="s">
        <v>5</v>
      </c>
      <c r="G13" s="192" t="s">
        <v>5</v>
      </c>
      <c r="H13" s="206" t="s">
        <v>7</v>
      </c>
      <c r="I13" s="206" t="s">
        <v>7</v>
      </c>
      <c r="J13" s="192" t="s">
        <v>5</v>
      </c>
      <c r="K13" s="192" t="s">
        <v>5</v>
      </c>
      <c r="L13" s="192" t="s">
        <v>5</v>
      </c>
      <c r="M13" s="192" t="s">
        <v>5</v>
      </c>
      <c r="N13" s="192" t="s">
        <v>5</v>
      </c>
      <c r="O13" s="206" t="s">
        <v>7</v>
      </c>
      <c r="P13" s="206" t="s">
        <v>7</v>
      </c>
      <c r="Q13" s="192" t="s">
        <v>5</v>
      </c>
      <c r="R13" s="192" t="s">
        <v>5</v>
      </c>
      <c r="S13" s="192" t="s">
        <v>5</v>
      </c>
      <c r="T13" s="192" t="s">
        <v>5</v>
      </c>
      <c r="U13" s="192" t="s">
        <v>5</v>
      </c>
      <c r="V13" s="206" t="s">
        <v>7</v>
      </c>
      <c r="W13" s="206" t="s">
        <v>7</v>
      </c>
      <c r="X13" s="192" t="s">
        <v>5</v>
      </c>
      <c r="Y13" s="192" t="s">
        <v>5</v>
      </c>
      <c r="Z13" s="192" t="s">
        <v>5</v>
      </c>
      <c r="AA13" s="192" t="s">
        <v>5</v>
      </c>
      <c r="AB13" s="192" t="s">
        <v>5</v>
      </c>
      <c r="AC13" s="206" t="s">
        <v>7</v>
      </c>
      <c r="AD13" s="206" t="s">
        <v>7</v>
      </c>
      <c r="AE13" s="192" t="s">
        <v>5</v>
      </c>
      <c r="AF13" s="192" t="s">
        <v>5</v>
      </c>
      <c r="AG13" s="192" t="s">
        <v>5</v>
      </c>
      <c r="AH13" s="192" t="s">
        <v>5</v>
      </c>
      <c r="AI13" s="205" t="s">
        <v>7</v>
      </c>
      <c r="AJ13" s="208" t="s">
        <v>50</v>
      </c>
      <c r="AK13" s="209">
        <f t="shared" si="0"/>
        <v>22</v>
      </c>
      <c r="AL13" s="210">
        <f t="shared" si="1"/>
        <v>0</v>
      </c>
      <c r="AM13" s="211">
        <f t="shared" si="2"/>
        <v>9</v>
      </c>
      <c r="AN13" s="212">
        <f t="shared" si="7"/>
        <v>22</v>
      </c>
      <c r="AO13" s="213">
        <f t="shared" si="3"/>
        <v>176</v>
      </c>
      <c r="AP13" s="214">
        <f t="shared" si="4"/>
        <v>0</v>
      </c>
      <c r="AQ13" s="215">
        <f t="shared" si="5"/>
        <v>0</v>
      </c>
      <c r="AR13" s="215">
        <f t="shared" si="8"/>
        <v>176</v>
      </c>
      <c r="AS13" s="215">
        <f t="shared" si="9"/>
        <v>5.8666666666666663</v>
      </c>
      <c r="AT13" s="215">
        <f t="shared" si="10"/>
        <v>5.67741935483871</v>
      </c>
      <c r="AU13" s="216">
        <f t="shared" si="6"/>
        <v>3</v>
      </c>
    </row>
    <row r="14" spans="1:47" ht="18.75" x14ac:dyDescent="0.25">
      <c r="A14" s="203">
        <v>11</v>
      </c>
      <c r="B14" s="203">
        <v>10</v>
      </c>
      <c r="C14" s="203" t="s">
        <v>114</v>
      </c>
      <c r="D14" s="204" t="s">
        <v>19</v>
      </c>
      <c r="E14" s="192" t="s">
        <v>5</v>
      </c>
      <c r="F14" s="192" t="s">
        <v>5</v>
      </c>
      <c r="G14" s="192" t="s">
        <v>5</v>
      </c>
      <c r="H14" s="207" t="s">
        <v>5</v>
      </c>
      <c r="I14" s="206" t="s">
        <v>7</v>
      </c>
      <c r="J14" s="192" t="s">
        <v>7</v>
      </c>
      <c r="K14" s="192" t="s">
        <v>5</v>
      </c>
      <c r="L14" s="192" t="s">
        <v>5</v>
      </c>
      <c r="M14" s="207" t="s">
        <v>5</v>
      </c>
      <c r="N14" s="192" t="s">
        <v>5</v>
      </c>
      <c r="O14" s="206" t="s">
        <v>7</v>
      </c>
      <c r="P14" s="206" t="s">
        <v>7</v>
      </c>
      <c r="Q14" s="192" t="s">
        <v>5</v>
      </c>
      <c r="R14" s="192" t="s">
        <v>5</v>
      </c>
      <c r="S14" s="192" t="s">
        <v>5</v>
      </c>
      <c r="T14" s="207" t="s">
        <v>5</v>
      </c>
      <c r="U14" s="192" t="s">
        <v>5</v>
      </c>
      <c r="V14" s="206" t="s">
        <v>7</v>
      </c>
      <c r="W14" s="206" t="s">
        <v>7</v>
      </c>
      <c r="X14" s="192" t="s">
        <v>5</v>
      </c>
      <c r="Y14" s="192" t="s">
        <v>5</v>
      </c>
      <c r="Z14" s="192" t="s">
        <v>5</v>
      </c>
      <c r="AA14" s="207" t="s">
        <v>5</v>
      </c>
      <c r="AB14" s="192" t="s">
        <v>5</v>
      </c>
      <c r="AC14" s="206" t="s">
        <v>7</v>
      </c>
      <c r="AD14" s="206" t="s">
        <v>7</v>
      </c>
      <c r="AE14" s="192" t="s">
        <v>5</v>
      </c>
      <c r="AF14" s="192" t="s">
        <v>5</v>
      </c>
      <c r="AG14" s="192" t="s">
        <v>5</v>
      </c>
      <c r="AH14" s="192" t="s">
        <v>5</v>
      </c>
      <c r="AI14" s="205" t="s">
        <v>7</v>
      </c>
      <c r="AJ14" s="208" t="s">
        <v>50</v>
      </c>
      <c r="AK14" s="209">
        <f t="shared" si="0"/>
        <v>22</v>
      </c>
      <c r="AL14" s="210">
        <f t="shared" si="1"/>
        <v>0</v>
      </c>
      <c r="AM14" s="211">
        <f t="shared" si="2"/>
        <v>9</v>
      </c>
      <c r="AN14" s="212">
        <f t="shared" si="7"/>
        <v>22</v>
      </c>
      <c r="AO14" s="213">
        <f t="shared" si="3"/>
        <v>176</v>
      </c>
      <c r="AP14" s="217">
        <f t="shared" si="4"/>
        <v>0</v>
      </c>
      <c r="AQ14" s="215">
        <f t="shared" si="5"/>
        <v>0</v>
      </c>
      <c r="AR14" s="215">
        <f t="shared" si="8"/>
        <v>176</v>
      </c>
      <c r="AS14" s="215">
        <f t="shared" si="9"/>
        <v>5.8666666666666663</v>
      </c>
      <c r="AT14" s="215">
        <f t="shared" si="10"/>
        <v>5.67741935483871</v>
      </c>
      <c r="AU14" s="216">
        <f t="shared" si="6"/>
        <v>3</v>
      </c>
    </row>
    <row r="15" spans="1:47" ht="18.75" x14ac:dyDescent="0.25">
      <c r="A15" s="203">
        <v>12</v>
      </c>
      <c r="B15" s="203">
        <v>11</v>
      </c>
      <c r="C15" s="203" t="s">
        <v>114</v>
      </c>
      <c r="D15" s="204" t="s">
        <v>60</v>
      </c>
      <c r="E15" s="192" t="s">
        <v>5</v>
      </c>
      <c r="F15" s="192" t="s">
        <v>5</v>
      </c>
      <c r="G15" s="192" t="s">
        <v>5</v>
      </c>
      <c r="H15" s="206" t="s">
        <v>7</v>
      </c>
      <c r="I15" s="206" t="s">
        <v>7</v>
      </c>
      <c r="J15" s="192" t="s">
        <v>5</v>
      </c>
      <c r="K15" s="207" t="s">
        <v>5</v>
      </c>
      <c r="L15" s="192" t="s">
        <v>5</v>
      </c>
      <c r="M15" s="192" t="s">
        <v>5</v>
      </c>
      <c r="N15" s="192" t="s">
        <v>5</v>
      </c>
      <c r="O15" s="207" t="s">
        <v>5</v>
      </c>
      <c r="P15" s="206" t="s">
        <v>7</v>
      </c>
      <c r="Q15" s="192" t="s">
        <v>7</v>
      </c>
      <c r="R15" s="192" t="s">
        <v>5</v>
      </c>
      <c r="S15" s="192" t="s">
        <v>5</v>
      </c>
      <c r="T15" s="192" t="s">
        <v>5</v>
      </c>
      <c r="U15" s="207" t="s">
        <v>5</v>
      </c>
      <c r="V15" s="206" t="s">
        <v>7</v>
      </c>
      <c r="W15" s="206" t="s">
        <v>7</v>
      </c>
      <c r="X15" s="192" t="s">
        <v>5</v>
      </c>
      <c r="Y15" s="207" t="s">
        <v>5</v>
      </c>
      <c r="Z15" s="192" t="s">
        <v>5</v>
      </c>
      <c r="AA15" s="192" t="s">
        <v>5</v>
      </c>
      <c r="AB15" s="192" t="s">
        <v>5</v>
      </c>
      <c r="AC15" s="206" t="s">
        <v>7</v>
      </c>
      <c r="AD15" s="206" t="s">
        <v>7</v>
      </c>
      <c r="AE15" s="192" t="s">
        <v>16</v>
      </c>
      <c r="AF15" s="192" t="s">
        <v>16</v>
      </c>
      <c r="AG15" s="192" t="s">
        <v>16</v>
      </c>
      <c r="AH15" s="192" t="s">
        <v>16</v>
      </c>
      <c r="AI15" s="205" t="s">
        <v>7</v>
      </c>
      <c r="AJ15" s="208" t="s">
        <v>104</v>
      </c>
      <c r="AK15" s="209">
        <f t="shared" si="0"/>
        <v>18</v>
      </c>
      <c r="AL15" s="210">
        <f t="shared" si="1"/>
        <v>0</v>
      </c>
      <c r="AM15" s="211">
        <f t="shared" si="2"/>
        <v>9</v>
      </c>
      <c r="AN15" s="212">
        <f t="shared" si="7"/>
        <v>18</v>
      </c>
      <c r="AO15" s="213">
        <f t="shared" si="3"/>
        <v>144</v>
      </c>
      <c r="AP15" s="214">
        <f t="shared" si="4"/>
        <v>4</v>
      </c>
      <c r="AQ15" s="215">
        <f t="shared" si="5"/>
        <v>0</v>
      </c>
      <c r="AR15" s="215">
        <f t="shared" si="8"/>
        <v>144</v>
      </c>
      <c r="AS15" s="215">
        <f t="shared" si="9"/>
        <v>4.8</v>
      </c>
      <c r="AT15" s="215">
        <f t="shared" si="10"/>
        <v>4.645161290322581</v>
      </c>
      <c r="AU15" s="216">
        <f t="shared" si="6"/>
        <v>3</v>
      </c>
    </row>
    <row r="16" spans="1:47" ht="20.25" customHeight="1" x14ac:dyDescent="0.25">
      <c r="A16" s="203">
        <v>13</v>
      </c>
      <c r="B16" s="203">
        <v>12</v>
      </c>
      <c r="C16" s="203" t="s">
        <v>114</v>
      </c>
      <c r="D16" s="204" t="s">
        <v>51</v>
      </c>
      <c r="E16" s="192" t="s">
        <v>5</v>
      </c>
      <c r="F16" s="192" t="s">
        <v>5</v>
      </c>
      <c r="G16" s="192" t="s">
        <v>5</v>
      </c>
      <c r="H16" s="206" t="s">
        <v>7</v>
      </c>
      <c r="I16" s="206" t="s">
        <v>7</v>
      </c>
      <c r="J16" s="207" t="s">
        <v>5</v>
      </c>
      <c r="K16" s="192" t="s">
        <v>16</v>
      </c>
      <c r="L16" s="192" t="s">
        <v>16</v>
      </c>
      <c r="M16" s="192" t="s">
        <v>16</v>
      </c>
      <c r="N16" s="192" t="s">
        <v>16</v>
      </c>
      <c r="O16" s="206" t="s">
        <v>7</v>
      </c>
      <c r="P16" s="206" t="s">
        <v>7</v>
      </c>
      <c r="Q16" s="192" t="s">
        <v>5</v>
      </c>
      <c r="R16" s="207" t="s">
        <v>5</v>
      </c>
      <c r="S16" s="192" t="s">
        <v>5</v>
      </c>
      <c r="T16" s="192" t="s">
        <v>5</v>
      </c>
      <c r="U16" s="192" t="s">
        <v>5</v>
      </c>
      <c r="V16" s="206" t="s">
        <v>7</v>
      </c>
      <c r="W16" s="206" t="s">
        <v>7</v>
      </c>
      <c r="X16" s="192" t="s">
        <v>5</v>
      </c>
      <c r="Y16" s="192" t="s">
        <v>5</v>
      </c>
      <c r="Z16" s="192" t="s">
        <v>5</v>
      </c>
      <c r="AA16" s="192" t="s">
        <v>5</v>
      </c>
      <c r="AB16" s="192" t="s">
        <v>5</v>
      </c>
      <c r="AC16" s="207" t="s">
        <v>5</v>
      </c>
      <c r="AD16" s="206" t="s">
        <v>7</v>
      </c>
      <c r="AE16" s="192" t="s">
        <v>7</v>
      </c>
      <c r="AF16" s="192" t="s">
        <v>5</v>
      </c>
      <c r="AG16" s="207" t="s">
        <v>5</v>
      </c>
      <c r="AH16" s="192" t="s">
        <v>5</v>
      </c>
      <c r="AI16" s="205" t="s">
        <v>7</v>
      </c>
      <c r="AJ16" s="208" t="s">
        <v>104</v>
      </c>
      <c r="AK16" s="209">
        <f t="shared" si="0"/>
        <v>18</v>
      </c>
      <c r="AL16" s="210">
        <f t="shared" si="1"/>
        <v>0</v>
      </c>
      <c r="AM16" s="211">
        <f t="shared" si="2"/>
        <v>9</v>
      </c>
      <c r="AN16" s="212">
        <f t="shared" si="7"/>
        <v>18</v>
      </c>
      <c r="AO16" s="213">
        <f t="shared" si="3"/>
        <v>144</v>
      </c>
      <c r="AP16" s="214">
        <f t="shared" si="4"/>
        <v>4</v>
      </c>
      <c r="AQ16" s="215">
        <f t="shared" si="5"/>
        <v>0</v>
      </c>
      <c r="AR16" s="215">
        <f t="shared" si="8"/>
        <v>144</v>
      </c>
      <c r="AS16" s="215">
        <f t="shared" si="9"/>
        <v>4.8</v>
      </c>
      <c r="AT16" s="215">
        <f t="shared" si="10"/>
        <v>4.645161290322581</v>
      </c>
      <c r="AU16" s="216"/>
    </row>
    <row r="17" spans="1:47" ht="20.25" customHeight="1" x14ac:dyDescent="0.25">
      <c r="A17" s="203">
        <v>14</v>
      </c>
      <c r="B17" s="203">
        <v>13</v>
      </c>
      <c r="C17" s="203" t="s">
        <v>114</v>
      </c>
      <c r="D17" s="204" t="s">
        <v>78</v>
      </c>
      <c r="E17" s="192" t="s">
        <v>5</v>
      </c>
      <c r="F17" s="192" t="s">
        <v>5</v>
      </c>
      <c r="G17" s="192" t="s">
        <v>5</v>
      </c>
      <c r="H17" s="206" t="s">
        <v>7</v>
      </c>
      <c r="I17" s="206" t="s">
        <v>7</v>
      </c>
      <c r="J17" s="192" t="s">
        <v>5</v>
      </c>
      <c r="K17" s="192" t="s">
        <v>5</v>
      </c>
      <c r="L17" s="207" t="s">
        <v>5</v>
      </c>
      <c r="M17" s="192" t="s">
        <v>5</v>
      </c>
      <c r="N17" s="192" t="s">
        <v>5</v>
      </c>
      <c r="O17" s="206" t="s">
        <v>7</v>
      </c>
      <c r="P17" s="206" t="s">
        <v>7</v>
      </c>
      <c r="Q17" s="192" t="s">
        <v>5</v>
      </c>
      <c r="R17" s="192" t="s">
        <v>5</v>
      </c>
      <c r="S17" s="207" t="s">
        <v>5</v>
      </c>
      <c r="T17" s="192" t="s">
        <v>5</v>
      </c>
      <c r="U17" s="192" t="s">
        <v>5</v>
      </c>
      <c r="V17" s="206" t="s">
        <v>7</v>
      </c>
      <c r="W17" s="206" t="s">
        <v>7</v>
      </c>
      <c r="X17" s="192" t="s">
        <v>5</v>
      </c>
      <c r="Y17" s="192" t="s">
        <v>5</v>
      </c>
      <c r="Z17" s="207" t="s">
        <v>5</v>
      </c>
      <c r="AA17" s="192" t="s">
        <v>5</v>
      </c>
      <c r="AB17" s="192" t="s">
        <v>5</v>
      </c>
      <c r="AC17" s="206" t="s">
        <v>5</v>
      </c>
      <c r="AD17" s="206" t="s">
        <v>7</v>
      </c>
      <c r="AE17" s="192" t="s">
        <v>7</v>
      </c>
      <c r="AF17" s="207" t="s">
        <v>5</v>
      </c>
      <c r="AG17" s="192" t="s">
        <v>5</v>
      </c>
      <c r="AH17" s="192" t="s">
        <v>5</v>
      </c>
      <c r="AI17" s="205" t="s">
        <v>7</v>
      </c>
      <c r="AJ17" s="208" t="s">
        <v>104</v>
      </c>
      <c r="AK17" s="209">
        <f t="shared" si="0"/>
        <v>22</v>
      </c>
      <c r="AL17" s="210">
        <f t="shared" si="1"/>
        <v>0</v>
      </c>
      <c r="AM17" s="211">
        <f t="shared" si="2"/>
        <v>9</v>
      </c>
      <c r="AN17" s="212">
        <f t="shared" si="7"/>
        <v>22</v>
      </c>
      <c r="AO17" s="213">
        <f t="shared" si="3"/>
        <v>176</v>
      </c>
      <c r="AP17" s="214">
        <f t="shared" si="4"/>
        <v>0</v>
      </c>
      <c r="AQ17" s="215">
        <f t="shared" si="5"/>
        <v>0</v>
      </c>
      <c r="AR17" s="215">
        <f t="shared" si="8"/>
        <v>176</v>
      </c>
      <c r="AS17" s="215">
        <f t="shared" si="9"/>
        <v>5.8666666666666663</v>
      </c>
      <c r="AT17" s="215">
        <f t="shared" si="10"/>
        <v>5.67741935483871</v>
      </c>
      <c r="AU17" s="216"/>
    </row>
    <row r="18" spans="1:47" ht="20.25" customHeight="1" x14ac:dyDescent="0.25">
      <c r="A18" s="203">
        <v>15</v>
      </c>
      <c r="B18" s="203">
        <v>14</v>
      </c>
      <c r="C18" s="203" t="s">
        <v>114</v>
      </c>
      <c r="D18" s="204" t="s">
        <v>79</v>
      </c>
      <c r="E18" s="192" t="s">
        <v>5</v>
      </c>
      <c r="F18" s="192" t="s">
        <v>5</v>
      </c>
      <c r="G18" s="192" t="s">
        <v>5</v>
      </c>
      <c r="H18" s="206" t="s">
        <v>7</v>
      </c>
      <c r="I18" s="206" t="s">
        <v>7</v>
      </c>
      <c r="J18" s="192" t="s">
        <v>5</v>
      </c>
      <c r="K18" s="192" t="s">
        <v>5</v>
      </c>
      <c r="L18" s="192" t="s">
        <v>5</v>
      </c>
      <c r="M18" s="192" t="s">
        <v>5</v>
      </c>
      <c r="N18" s="192" t="s">
        <v>5</v>
      </c>
      <c r="O18" s="206" t="s">
        <v>5</v>
      </c>
      <c r="P18" s="206" t="s">
        <v>7</v>
      </c>
      <c r="Q18" s="192" t="s">
        <v>7</v>
      </c>
      <c r="R18" s="192" t="s">
        <v>5</v>
      </c>
      <c r="S18" s="192" t="s">
        <v>5</v>
      </c>
      <c r="T18" s="192" t="s">
        <v>5</v>
      </c>
      <c r="U18" s="192" t="s">
        <v>5</v>
      </c>
      <c r="V18" s="206" t="s">
        <v>7</v>
      </c>
      <c r="W18" s="206" t="s">
        <v>7</v>
      </c>
      <c r="X18" s="192" t="s">
        <v>5</v>
      </c>
      <c r="Y18" s="192" t="s">
        <v>5</v>
      </c>
      <c r="Z18" s="192" t="s">
        <v>5</v>
      </c>
      <c r="AA18" s="192" t="s">
        <v>5</v>
      </c>
      <c r="AB18" s="192" t="s">
        <v>5</v>
      </c>
      <c r="AC18" s="206" t="s">
        <v>7</v>
      </c>
      <c r="AD18" s="206" t="s">
        <v>7</v>
      </c>
      <c r="AE18" s="192" t="s">
        <v>5</v>
      </c>
      <c r="AF18" s="192" t="s">
        <v>5</v>
      </c>
      <c r="AG18" s="192" t="s">
        <v>5</v>
      </c>
      <c r="AH18" s="192" t="s">
        <v>5</v>
      </c>
      <c r="AI18" s="205" t="s">
        <v>7</v>
      </c>
      <c r="AJ18" s="208" t="s">
        <v>104</v>
      </c>
      <c r="AK18" s="209">
        <f t="shared" si="0"/>
        <v>22</v>
      </c>
      <c r="AL18" s="210">
        <f t="shared" si="1"/>
        <v>0</v>
      </c>
      <c r="AM18" s="211">
        <f t="shared" si="2"/>
        <v>9</v>
      </c>
      <c r="AN18" s="212">
        <f t="shared" si="7"/>
        <v>22</v>
      </c>
      <c r="AO18" s="213">
        <f t="shared" si="3"/>
        <v>176</v>
      </c>
      <c r="AP18" s="214">
        <f t="shared" si="4"/>
        <v>0</v>
      </c>
      <c r="AQ18" s="215">
        <f t="shared" si="5"/>
        <v>0</v>
      </c>
      <c r="AR18" s="215">
        <f t="shared" si="8"/>
        <v>176</v>
      </c>
      <c r="AS18" s="215">
        <f t="shared" si="9"/>
        <v>5.8666666666666663</v>
      </c>
      <c r="AT18" s="215">
        <f t="shared" si="10"/>
        <v>5.67741935483871</v>
      </c>
      <c r="AU18" s="216"/>
    </row>
    <row r="19" spans="1:47" ht="20.25" customHeight="1" x14ac:dyDescent="0.25">
      <c r="A19" s="203">
        <v>16</v>
      </c>
      <c r="B19" s="203">
        <v>15</v>
      </c>
      <c r="C19" s="203" t="s">
        <v>114</v>
      </c>
      <c r="D19" s="204" t="s">
        <v>80</v>
      </c>
      <c r="E19" s="192" t="s">
        <v>5</v>
      </c>
      <c r="F19" s="192" t="s">
        <v>5</v>
      </c>
      <c r="G19" s="192" t="s">
        <v>5</v>
      </c>
      <c r="H19" s="206" t="s">
        <v>7</v>
      </c>
      <c r="I19" s="206" t="s">
        <v>7</v>
      </c>
      <c r="J19" s="192" t="s">
        <v>16</v>
      </c>
      <c r="K19" s="192" t="s">
        <v>5</v>
      </c>
      <c r="L19" s="192" t="s">
        <v>5</v>
      </c>
      <c r="M19" s="192" t="s">
        <v>5</v>
      </c>
      <c r="N19" s="192" t="s">
        <v>5</v>
      </c>
      <c r="O19" s="206" t="s">
        <v>7</v>
      </c>
      <c r="P19" s="206" t="s">
        <v>7</v>
      </c>
      <c r="Q19" s="192" t="s">
        <v>5</v>
      </c>
      <c r="R19" s="192" t="s">
        <v>5</v>
      </c>
      <c r="S19" s="192" t="s">
        <v>5</v>
      </c>
      <c r="T19" s="192" t="s">
        <v>5</v>
      </c>
      <c r="U19" s="192" t="s">
        <v>5</v>
      </c>
      <c r="V19" s="206" t="s">
        <v>5</v>
      </c>
      <c r="W19" s="206" t="s">
        <v>7</v>
      </c>
      <c r="X19" s="192" t="s">
        <v>5</v>
      </c>
      <c r="Y19" s="192" t="s">
        <v>5</v>
      </c>
      <c r="Z19" s="192" t="s">
        <v>5</v>
      </c>
      <c r="AA19" s="192" t="s">
        <v>5</v>
      </c>
      <c r="AB19" s="192" t="s">
        <v>5</v>
      </c>
      <c r="AC19" s="206" t="s">
        <v>5</v>
      </c>
      <c r="AD19" s="206" t="s">
        <v>7</v>
      </c>
      <c r="AE19" s="192" t="s">
        <v>5</v>
      </c>
      <c r="AF19" s="192" t="s">
        <v>5</v>
      </c>
      <c r="AG19" s="192" t="s">
        <v>5</v>
      </c>
      <c r="AH19" s="192" t="s">
        <v>5</v>
      </c>
      <c r="AI19" s="205" t="s">
        <v>7</v>
      </c>
      <c r="AJ19" s="208" t="s">
        <v>104</v>
      </c>
      <c r="AK19" s="219">
        <f t="shared" si="0"/>
        <v>23</v>
      </c>
      <c r="AL19" s="220">
        <f t="shared" si="1"/>
        <v>0</v>
      </c>
      <c r="AM19" s="221">
        <f t="shared" si="2"/>
        <v>7</v>
      </c>
      <c r="AN19" s="222">
        <f t="shared" si="7"/>
        <v>23</v>
      </c>
      <c r="AO19" s="223">
        <f>AK19*8</f>
        <v>184</v>
      </c>
      <c r="AP19" s="224">
        <f t="shared" si="4"/>
        <v>1</v>
      </c>
      <c r="AQ19" s="215">
        <f t="shared" si="5"/>
        <v>0</v>
      </c>
      <c r="AR19" s="215">
        <f t="shared" si="8"/>
        <v>184</v>
      </c>
      <c r="AS19" s="215">
        <f t="shared" si="9"/>
        <v>6.1333333333333337</v>
      </c>
      <c r="AT19" s="215">
        <f t="shared" si="10"/>
        <v>5.935483870967742</v>
      </c>
      <c r="AU19" s="216"/>
    </row>
    <row r="20" spans="1:47" s="228" customFormat="1" ht="15" customHeight="1" x14ac:dyDescent="0.25">
      <c r="A20" s="225"/>
      <c r="B20" s="226"/>
      <c r="C20" s="325" t="s">
        <v>105</v>
      </c>
      <c r="D20" s="326"/>
      <c r="E20" s="327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28"/>
      <c r="AB20" s="328"/>
      <c r="AC20" s="328"/>
      <c r="AD20" s="328"/>
      <c r="AE20" s="328"/>
      <c r="AF20" s="328"/>
      <c r="AG20" s="328"/>
      <c r="AH20" s="328"/>
      <c r="AI20" s="328"/>
      <c r="AJ20" s="329"/>
      <c r="AK20" s="227">
        <f t="shared" si="0"/>
        <v>0</v>
      </c>
      <c r="AL20" s="227">
        <f t="shared" si="1"/>
        <v>0</v>
      </c>
      <c r="AM20" s="227">
        <f t="shared" si="2"/>
        <v>0</v>
      </c>
      <c r="AN20" s="227">
        <f t="shared" si="7"/>
        <v>0</v>
      </c>
      <c r="AO20" s="227">
        <f t="shared" si="3"/>
        <v>0</v>
      </c>
      <c r="AP20" s="227">
        <f t="shared" si="4"/>
        <v>0</v>
      </c>
      <c r="AQ20" s="227">
        <f t="shared" si="5"/>
        <v>0</v>
      </c>
      <c r="AR20" s="227">
        <f t="shared" si="8"/>
        <v>0</v>
      </c>
      <c r="AS20" s="227">
        <f t="shared" si="9"/>
        <v>0</v>
      </c>
      <c r="AT20" s="227">
        <f t="shared" si="10"/>
        <v>0</v>
      </c>
      <c r="AU20" s="227"/>
    </row>
    <row r="21" spans="1:47" ht="18.75" x14ac:dyDescent="0.3">
      <c r="A21" s="229"/>
      <c r="B21" s="229"/>
      <c r="C21" s="229"/>
      <c r="D21" s="229"/>
      <c r="E21" s="230">
        <f t="shared" ref="E21:AI21" si="11">COUNTIF(E$5:E$20,"P")</f>
        <v>11</v>
      </c>
      <c r="F21" s="230">
        <f t="shared" si="11"/>
        <v>11</v>
      </c>
      <c r="G21" s="230">
        <f t="shared" si="11"/>
        <v>11</v>
      </c>
      <c r="H21" s="230">
        <f t="shared" si="11"/>
        <v>4</v>
      </c>
      <c r="I21" s="231">
        <f t="shared" si="11"/>
        <v>2</v>
      </c>
      <c r="J21" s="231">
        <f t="shared" si="11"/>
        <v>9</v>
      </c>
      <c r="K21" s="231">
        <f t="shared" si="11"/>
        <v>10</v>
      </c>
      <c r="L21" s="231">
        <f t="shared" si="11"/>
        <v>10</v>
      </c>
      <c r="M21" s="231">
        <f t="shared" si="11"/>
        <v>10</v>
      </c>
      <c r="N21" s="231">
        <f t="shared" si="11"/>
        <v>10</v>
      </c>
      <c r="O21" s="231">
        <f t="shared" si="11"/>
        <v>4</v>
      </c>
      <c r="P21" s="231">
        <f t="shared" si="11"/>
        <v>2</v>
      </c>
      <c r="Q21" s="231">
        <f t="shared" si="11"/>
        <v>9</v>
      </c>
      <c r="R21" s="231">
        <f t="shared" si="11"/>
        <v>11</v>
      </c>
      <c r="S21" s="231">
        <f t="shared" si="11"/>
        <v>11</v>
      </c>
      <c r="T21" s="231">
        <f t="shared" si="11"/>
        <v>11</v>
      </c>
      <c r="U21" s="231">
        <f t="shared" si="11"/>
        <v>11</v>
      </c>
      <c r="V21" s="231">
        <f t="shared" si="11"/>
        <v>3</v>
      </c>
      <c r="W21" s="231">
        <f t="shared" si="11"/>
        <v>2</v>
      </c>
      <c r="X21" s="231">
        <f t="shared" si="11"/>
        <v>12</v>
      </c>
      <c r="Y21" s="231">
        <f t="shared" si="11"/>
        <v>11</v>
      </c>
      <c r="Z21" s="231">
        <f t="shared" si="11"/>
        <v>11</v>
      </c>
      <c r="AA21" s="231">
        <f t="shared" si="11"/>
        <v>11</v>
      </c>
      <c r="AB21" s="231">
        <f t="shared" si="11"/>
        <v>10</v>
      </c>
      <c r="AC21" s="231">
        <f t="shared" si="11"/>
        <v>4</v>
      </c>
      <c r="AD21" s="231">
        <f t="shared" si="11"/>
        <v>2</v>
      </c>
      <c r="AE21" s="231">
        <f t="shared" si="11"/>
        <v>7</v>
      </c>
      <c r="AF21" s="230">
        <f t="shared" si="11"/>
        <v>9</v>
      </c>
      <c r="AG21" s="230">
        <f t="shared" si="11"/>
        <v>10</v>
      </c>
      <c r="AH21" s="230">
        <f t="shared" si="11"/>
        <v>10</v>
      </c>
      <c r="AI21" s="230">
        <f t="shared" si="11"/>
        <v>2</v>
      </c>
      <c r="AJ21" s="232" t="s">
        <v>5</v>
      </c>
      <c r="AK21" s="183"/>
      <c r="AL21" s="183"/>
      <c r="AM21" s="183"/>
      <c r="AN21" s="183"/>
      <c r="AO21" s="183"/>
      <c r="AP21" s="184"/>
      <c r="AQ21" s="183"/>
      <c r="AR21" s="233"/>
      <c r="AS21" s="183"/>
      <c r="AT21" s="183"/>
      <c r="AU21" s="183"/>
    </row>
    <row r="22" spans="1:47" ht="18.75" x14ac:dyDescent="0.3">
      <c r="A22" s="229"/>
      <c r="B22" s="229"/>
      <c r="C22" s="229"/>
      <c r="D22" s="229"/>
      <c r="E22" s="234">
        <f t="shared" ref="E22:AI22" si="12">COUNTIF(E$5:E$20,"S")</f>
        <v>2</v>
      </c>
      <c r="F22" s="234">
        <f t="shared" si="12"/>
        <v>2</v>
      </c>
      <c r="G22" s="234">
        <f t="shared" si="12"/>
        <v>2</v>
      </c>
      <c r="H22" s="234">
        <f t="shared" si="12"/>
        <v>2</v>
      </c>
      <c r="I22" s="235">
        <f t="shared" si="12"/>
        <v>2</v>
      </c>
      <c r="J22" s="235">
        <f t="shared" si="12"/>
        <v>2</v>
      </c>
      <c r="K22" s="235">
        <f t="shared" si="12"/>
        <v>2</v>
      </c>
      <c r="L22" s="235">
        <f t="shared" si="12"/>
        <v>2</v>
      </c>
      <c r="M22" s="235">
        <f t="shared" si="12"/>
        <v>2</v>
      </c>
      <c r="N22" s="235">
        <f t="shared" si="12"/>
        <v>2</v>
      </c>
      <c r="O22" s="235">
        <f t="shared" si="12"/>
        <v>2</v>
      </c>
      <c r="P22" s="235">
        <f t="shared" si="12"/>
        <v>2</v>
      </c>
      <c r="Q22" s="235">
        <f t="shared" si="12"/>
        <v>2</v>
      </c>
      <c r="R22" s="235">
        <f t="shared" si="12"/>
        <v>2</v>
      </c>
      <c r="S22" s="235">
        <f t="shared" si="12"/>
        <v>2</v>
      </c>
      <c r="T22" s="235">
        <f t="shared" si="12"/>
        <v>2</v>
      </c>
      <c r="U22" s="235">
        <f t="shared" si="12"/>
        <v>2</v>
      </c>
      <c r="V22" s="235">
        <f t="shared" si="12"/>
        <v>2</v>
      </c>
      <c r="W22" s="235">
        <f t="shared" si="12"/>
        <v>2</v>
      </c>
      <c r="X22" s="235">
        <f t="shared" si="12"/>
        <v>2</v>
      </c>
      <c r="Y22" s="235">
        <f t="shared" si="12"/>
        <v>2</v>
      </c>
      <c r="Z22" s="235">
        <f t="shared" si="12"/>
        <v>2</v>
      </c>
      <c r="AA22" s="235">
        <f t="shared" si="12"/>
        <v>2</v>
      </c>
      <c r="AB22" s="235">
        <f t="shared" si="12"/>
        <v>2</v>
      </c>
      <c r="AC22" s="235">
        <f t="shared" si="12"/>
        <v>2</v>
      </c>
      <c r="AD22" s="235">
        <f t="shared" si="12"/>
        <v>2</v>
      </c>
      <c r="AE22" s="235">
        <f t="shared" si="12"/>
        <v>2</v>
      </c>
      <c r="AF22" s="234">
        <f t="shared" si="12"/>
        <v>2</v>
      </c>
      <c r="AG22" s="234">
        <f t="shared" si="12"/>
        <v>2</v>
      </c>
      <c r="AH22" s="234">
        <f t="shared" si="12"/>
        <v>2</v>
      </c>
      <c r="AI22" s="234">
        <f t="shared" si="12"/>
        <v>2</v>
      </c>
      <c r="AJ22" s="236" t="s">
        <v>6</v>
      </c>
      <c r="AK22" s="183"/>
      <c r="AL22" s="183"/>
      <c r="AM22" s="183"/>
      <c r="AN22" s="183"/>
      <c r="AO22" s="183"/>
      <c r="AP22" s="184"/>
      <c r="AQ22" s="183"/>
      <c r="AR22" s="183"/>
      <c r="AS22" s="183"/>
      <c r="AT22" s="183"/>
      <c r="AU22" s="183"/>
    </row>
    <row r="23" spans="1:47" ht="18.75" x14ac:dyDescent="0.3">
      <c r="A23" s="229"/>
      <c r="B23" s="229"/>
      <c r="C23" s="229"/>
      <c r="D23" s="229"/>
      <c r="E23" s="230">
        <f t="shared" ref="E23:AI23" si="13">COUNTIF(E$5:E$20,"L")</f>
        <v>2</v>
      </c>
      <c r="F23" s="230">
        <f t="shared" si="13"/>
        <v>2</v>
      </c>
      <c r="G23" s="230">
        <f t="shared" si="13"/>
        <v>2</v>
      </c>
      <c r="H23" s="230">
        <f t="shared" si="13"/>
        <v>9</v>
      </c>
      <c r="I23" s="231">
        <f t="shared" si="13"/>
        <v>11</v>
      </c>
      <c r="J23" s="231">
        <f t="shared" si="13"/>
        <v>3</v>
      </c>
      <c r="K23" s="231">
        <f t="shared" si="13"/>
        <v>2</v>
      </c>
      <c r="L23" s="231">
        <f t="shared" si="13"/>
        <v>2</v>
      </c>
      <c r="M23" s="231">
        <f t="shared" si="13"/>
        <v>2</v>
      </c>
      <c r="N23" s="231">
        <f t="shared" si="13"/>
        <v>2</v>
      </c>
      <c r="O23" s="231">
        <f t="shared" si="13"/>
        <v>9</v>
      </c>
      <c r="P23" s="231">
        <f t="shared" si="13"/>
        <v>11</v>
      </c>
      <c r="Q23" s="231">
        <f t="shared" si="13"/>
        <v>4</v>
      </c>
      <c r="R23" s="231">
        <f t="shared" si="13"/>
        <v>2</v>
      </c>
      <c r="S23" s="231">
        <f t="shared" si="13"/>
        <v>2</v>
      </c>
      <c r="T23" s="231">
        <f t="shared" si="13"/>
        <v>2</v>
      </c>
      <c r="U23" s="231">
        <f t="shared" si="13"/>
        <v>2</v>
      </c>
      <c r="V23" s="231">
        <f t="shared" si="13"/>
        <v>10</v>
      </c>
      <c r="W23" s="231">
        <f t="shared" si="13"/>
        <v>11</v>
      </c>
      <c r="X23" s="231">
        <f t="shared" si="13"/>
        <v>1</v>
      </c>
      <c r="Y23" s="231">
        <f t="shared" si="13"/>
        <v>2</v>
      </c>
      <c r="Z23" s="231">
        <f t="shared" si="13"/>
        <v>2</v>
      </c>
      <c r="AA23" s="231">
        <f t="shared" si="13"/>
        <v>2</v>
      </c>
      <c r="AB23" s="231">
        <f t="shared" si="13"/>
        <v>2</v>
      </c>
      <c r="AC23" s="231">
        <f t="shared" si="13"/>
        <v>6</v>
      </c>
      <c r="AD23" s="231">
        <f t="shared" si="13"/>
        <v>10</v>
      </c>
      <c r="AE23" s="231">
        <f t="shared" si="13"/>
        <v>4</v>
      </c>
      <c r="AF23" s="230">
        <f t="shared" si="13"/>
        <v>2</v>
      </c>
      <c r="AG23" s="230">
        <f t="shared" si="13"/>
        <v>1</v>
      </c>
      <c r="AH23" s="230">
        <f t="shared" si="13"/>
        <v>1</v>
      </c>
      <c r="AI23" s="230">
        <f t="shared" si="13"/>
        <v>11</v>
      </c>
      <c r="AJ23" s="237" t="s">
        <v>7</v>
      </c>
      <c r="AK23" s="183"/>
      <c r="AL23" s="183"/>
      <c r="AM23" s="183"/>
      <c r="AN23" s="183"/>
      <c r="AO23" s="183"/>
      <c r="AP23" s="184"/>
      <c r="AQ23" s="183"/>
      <c r="AR23" s="183"/>
      <c r="AS23" s="183"/>
      <c r="AT23" s="183"/>
      <c r="AU23" s="183"/>
    </row>
    <row r="24" spans="1:47" ht="15.75" x14ac:dyDescent="0.25">
      <c r="A24" s="238"/>
      <c r="B24" s="239"/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  <c r="AA24" s="240"/>
      <c r="AB24" s="241"/>
      <c r="AC24" s="242"/>
      <c r="AD24" s="242"/>
      <c r="AE24" s="242"/>
      <c r="AF24" s="242"/>
      <c r="AG24" s="242"/>
      <c r="AH24" s="242"/>
      <c r="AI24" s="242"/>
      <c r="AJ24" s="186"/>
      <c r="AK24" s="183"/>
      <c r="AL24" s="183"/>
      <c r="AM24" s="183"/>
      <c r="AN24" s="183"/>
      <c r="AO24" s="183"/>
      <c r="AP24" s="184"/>
      <c r="AQ24" s="183"/>
      <c r="AR24" s="183"/>
      <c r="AS24" s="183"/>
      <c r="AT24" s="183"/>
      <c r="AU24" s="183"/>
    </row>
    <row r="25" spans="1:47" ht="18.75" x14ac:dyDescent="0.25">
      <c r="A25" s="239"/>
      <c r="B25" s="239"/>
      <c r="C25" s="239"/>
      <c r="D25" s="243" t="s">
        <v>24</v>
      </c>
      <c r="E25" s="244"/>
      <c r="F25" s="244"/>
      <c r="G25" s="239"/>
      <c r="H25" s="239"/>
      <c r="I25" s="239"/>
      <c r="J25" s="239"/>
      <c r="K25" s="245"/>
      <c r="L25" s="239"/>
      <c r="M25" s="239"/>
      <c r="N25" s="239"/>
      <c r="O25" s="239"/>
      <c r="P25" s="239"/>
      <c r="Q25" s="239"/>
      <c r="R25" s="242"/>
      <c r="S25" s="242"/>
      <c r="T25" s="242"/>
      <c r="U25" s="246"/>
      <c r="V25" s="239"/>
      <c r="W25" s="242"/>
      <c r="X25" s="242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186"/>
      <c r="AK25" s="183"/>
      <c r="AL25" s="183"/>
      <c r="AM25" s="183"/>
      <c r="AN25" s="183"/>
      <c r="AO25" s="183"/>
      <c r="AP25" s="184"/>
      <c r="AQ25" s="183"/>
      <c r="AR25" s="183"/>
      <c r="AS25" s="183"/>
      <c r="AT25" s="183"/>
      <c r="AU25" s="183"/>
    </row>
    <row r="26" spans="1:47" ht="18.75" x14ac:dyDescent="0.25">
      <c r="A26" s="239"/>
      <c r="B26" s="239"/>
      <c r="C26" s="239"/>
      <c r="D26" s="247" t="s">
        <v>25</v>
      </c>
      <c r="E26" s="246"/>
      <c r="F26" s="246"/>
      <c r="G26" s="246"/>
      <c r="H26" s="246"/>
      <c r="I26" s="246"/>
      <c r="J26" s="246"/>
      <c r="K26" s="248"/>
      <c r="L26" s="246"/>
      <c r="M26" s="246"/>
      <c r="N26" s="246"/>
      <c r="O26" s="246"/>
      <c r="P26" s="246"/>
      <c r="Q26" s="246"/>
      <c r="R26" s="242"/>
      <c r="S26" s="242"/>
      <c r="T26" s="242"/>
      <c r="U26" s="246"/>
      <c r="V26" s="246"/>
      <c r="W26" s="242"/>
      <c r="X26" s="242"/>
      <c r="Y26" s="246"/>
      <c r="Z26" s="249"/>
      <c r="AA26" s="246"/>
      <c r="AB26" s="246"/>
      <c r="AC26" s="246"/>
      <c r="AD26" s="246"/>
      <c r="AE26" s="246"/>
      <c r="AF26" s="242"/>
      <c r="AG26" s="242"/>
      <c r="AH26" s="242"/>
      <c r="AI26" s="242"/>
      <c r="AJ26" s="186"/>
      <c r="AK26" s="183"/>
      <c r="AL26" s="183"/>
      <c r="AM26" s="183"/>
      <c r="AN26" s="183"/>
      <c r="AO26" s="183"/>
      <c r="AP26" s="184"/>
      <c r="AQ26" s="183"/>
      <c r="AR26" s="183"/>
      <c r="AS26" s="183"/>
      <c r="AT26" s="183"/>
      <c r="AU26" s="183"/>
    </row>
    <row r="27" spans="1:47" ht="15.75" x14ac:dyDescent="0.25">
      <c r="A27" s="239"/>
      <c r="B27" s="239"/>
      <c r="C27" s="239"/>
      <c r="D27" s="250" t="s">
        <v>26</v>
      </c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186"/>
      <c r="S27" s="186"/>
      <c r="T27" s="186"/>
      <c r="U27" s="246"/>
      <c r="V27" s="246"/>
      <c r="W27" s="186"/>
      <c r="X27" s="186"/>
      <c r="Y27" s="251"/>
      <c r="Z27" s="252"/>
      <c r="AA27" s="251"/>
      <c r="AB27" s="251"/>
      <c r="AC27" s="251"/>
      <c r="AD27" s="251"/>
      <c r="AE27" s="186"/>
      <c r="AF27" s="186"/>
      <c r="AG27" s="186"/>
      <c r="AH27" s="186"/>
      <c r="AI27" s="186"/>
      <c r="AJ27" s="186"/>
      <c r="AK27" s="183"/>
      <c r="AL27" s="183"/>
      <c r="AM27" s="183"/>
      <c r="AN27" s="183"/>
      <c r="AO27" s="183"/>
      <c r="AP27" s="184"/>
      <c r="AQ27" s="183"/>
      <c r="AR27" s="183"/>
      <c r="AS27" s="183"/>
      <c r="AT27" s="183"/>
      <c r="AU27" s="183"/>
    </row>
    <row r="28" spans="1:47" ht="15.75" x14ac:dyDescent="0.25">
      <c r="A28" s="239"/>
      <c r="B28" s="239"/>
      <c r="C28" s="239"/>
      <c r="D28" s="183" t="s">
        <v>27</v>
      </c>
      <c r="E28" s="246"/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186"/>
      <c r="S28" s="186"/>
      <c r="T28" s="186"/>
      <c r="U28" s="246"/>
      <c r="V28" s="246"/>
      <c r="W28" s="186"/>
      <c r="X28" s="186"/>
      <c r="Y28" s="253"/>
      <c r="Z28" s="253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3"/>
      <c r="AL28" s="183"/>
      <c r="AM28" s="183"/>
      <c r="AN28" s="183"/>
      <c r="AO28" s="183"/>
      <c r="AP28" s="184"/>
      <c r="AQ28" s="183"/>
      <c r="AR28" s="183"/>
      <c r="AS28" s="183"/>
      <c r="AT28" s="183"/>
      <c r="AU28" s="183"/>
    </row>
    <row r="29" spans="1:47" ht="15.75" x14ac:dyDescent="0.25">
      <c r="A29" s="239"/>
      <c r="B29" s="239"/>
      <c r="C29" s="239"/>
      <c r="D29" s="183" t="s">
        <v>28</v>
      </c>
      <c r="E29" s="246"/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186"/>
      <c r="S29" s="186"/>
      <c r="T29" s="186"/>
      <c r="U29" s="246"/>
      <c r="V29" s="246"/>
      <c r="W29" s="186"/>
      <c r="X29" s="186"/>
      <c r="Y29" s="253"/>
      <c r="Z29" s="253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3"/>
      <c r="AL29" s="183"/>
      <c r="AM29" s="183"/>
      <c r="AN29" s="183"/>
      <c r="AO29" s="183"/>
      <c r="AP29" s="184"/>
      <c r="AQ29" s="183"/>
      <c r="AR29" s="183"/>
      <c r="AS29" s="183"/>
      <c r="AT29" s="183"/>
      <c r="AU29" s="183"/>
    </row>
    <row r="30" spans="1:47" ht="15.75" x14ac:dyDescent="0.25">
      <c r="A30" s="239"/>
      <c r="B30" s="239"/>
      <c r="C30" s="239"/>
      <c r="D30" s="254" t="s">
        <v>29</v>
      </c>
      <c r="E30" s="246"/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186"/>
      <c r="S30" s="186"/>
      <c r="T30" s="186"/>
      <c r="U30" s="246"/>
      <c r="V30" s="246"/>
      <c r="W30" s="186"/>
      <c r="X30" s="186"/>
      <c r="Y30" s="253"/>
      <c r="Z30" s="253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3"/>
      <c r="AL30" s="183"/>
      <c r="AM30" s="183"/>
      <c r="AN30" s="183"/>
      <c r="AO30" s="183"/>
      <c r="AP30" s="184"/>
      <c r="AQ30" s="183"/>
      <c r="AR30" s="183"/>
      <c r="AS30" s="183"/>
      <c r="AT30" s="183"/>
      <c r="AU30" s="183"/>
    </row>
    <row r="31" spans="1:47" ht="15.75" x14ac:dyDescent="0.25">
      <c r="A31" s="239"/>
      <c r="B31" s="239"/>
      <c r="C31" s="239"/>
      <c r="D31" s="254" t="s">
        <v>30</v>
      </c>
      <c r="E31" s="246"/>
      <c r="F31" s="246"/>
      <c r="G31" s="246"/>
      <c r="H31" s="246"/>
      <c r="I31" s="246"/>
      <c r="J31" s="246"/>
      <c r="K31" s="246"/>
      <c r="L31" s="246"/>
      <c r="M31" s="246"/>
      <c r="N31" s="246"/>
      <c r="O31" s="246"/>
      <c r="P31" s="246"/>
      <c r="Q31" s="246"/>
      <c r="R31" s="186"/>
      <c r="S31" s="186"/>
      <c r="T31" s="186"/>
      <c r="U31" s="246"/>
      <c r="V31" s="246"/>
      <c r="W31" s="186"/>
      <c r="X31" s="186"/>
      <c r="Y31" s="253"/>
      <c r="Z31" s="253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3"/>
      <c r="AL31" s="183"/>
      <c r="AM31" s="183"/>
      <c r="AN31" s="183"/>
      <c r="AO31" s="183"/>
      <c r="AP31" s="184"/>
      <c r="AQ31" s="183"/>
      <c r="AR31" s="183"/>
      <c r="AS31" s="183"/>
      <c r="AT31" s="183"/>
      <c r="AU31" s="183"/>
    </row>
    <row r="32" spans="1:47" ht="15.75" x14ac:dyDescent="0.25">
      <c r="A32" s="239"/>
      <c r="B32" s="239"/>
      <c r="C32" s="239"/>
      <c r="D32" s="254" t="s">
        <v>31</v>
      </c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186"/>
      <c r="S32" s="186"/>
      <c r="T32" s="186"/>
      <c r="U32" s="246"/>
      <c r="V32" s="246"/>
      <c r="W32" s="186"/>
      <c r="X32" s="186"/>
      <c r="Y32" s="253"/>
      <c r="Z32" s="253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3"/>
      <c r="AL32" s="183"/>
      <c r="AM32" s="183"/>
      <c r="AN32" s="183"/>
      <c r="AO32" s="183"/>
      <c r="AP32" s="184"/>
      <c r="AQ32" s="183"/>
      <c r="AR32" s="183"/>
      <c r="AS32" s="183"/>
      <c r="AT32" s="183"/>
      <c r="AU32" s="183"/>
    </row>
    <row r="33" spans="1:47" ht="15.75" x14ac:dyDescent="0.25">
      <c r="A33" s="239"/>
      <c r="B33" s="239"/>
      <c r="C33" s="239"/>
      <c r="D33" s="254" t="s">
        <v>32</v>
      </c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186"/>
      <c r="S33" s="186"/>
      <c r="T33" s="186"/>
      <c r="U33" s="246"/>
      <c r="V33" s="246"/>
      <c r="W33" s="186"/>
      <c r="X33" s="186"/>
      <c r="Y33" s="253"/>
      <c r="Z33" s="253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3"/>
      <c r="AL33" s="183"/>
      <c r="AM33" s="183"/>
      <c r="AN33" s="183"/>
      <c r="AO33" s="183"/>
      <c r="AP33" s="184"/>
      <c r="AQ33" s="183"/>
      <c r="AR33" s="183"/>
      <c r="AS33" s="183"/>
      <c r="AT33" s="183"/>
      <c r="AU33" s="183"/>
    </row>
    <row r="34" spans="1:47" ht="15.75" x14ac:dyDescent="0.25">
      <c r="A34" s="239"/>
      <c r="B34" s="239"/>
      <c r="C34" s="239"/>
      <c r="D34" s="254" t="s">
        <v>33</v>
      </c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186"/>
      <c r="S34" s="186"/>
      <c r="T34" s="186"/>
      <c r="U34" s="246"/>
      <c r="V34" s="246"/>
      <c r="W34" s="186"/>
      <c r="X34" s="186"/>
      <c r="Y34" s="253"/>
      <c r="Z34" s="253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3"/>
      <c r="AL34" s="183"/>
      <c r="AM34" s="183"/>
      <c r="AN34" s="183"/>
      <c r="AO34" s="183"/>
      <c r="AP34" s="184"/>
      <c r="AQ34" s="183"/>
      <c r="AR34" s="183"/>
      <c r="AS34" s="183"/>
      <c r="AT34" s="183"/>
      <c r="AU34" s="183"/>
    </row>
    <row r="35" spans="1:47" ht="19.5" x14ac:dyDescent="0.25">
      <c r="A35" s="239"/>
      <c r="B35" s="239"/>
      <c r="C35" s="239"/>
      <c r="D35" s="255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186"/>
      <c r="S35" s="186"/>
      <c r="T35" s="186"/>
      <c r="U35" s="246"/>
      <c r="V35" s="239"/>
      <c r="W35" s="186"/>
      <c r="X35" s="186"/>
      <c r="Y35" s="253"/>
      <c r="Z35" s="253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3"/>
      <c r="AL35" s="183"/>
      <c r="AM35" s="183"/>
      <c r="AN35" s="183"/>
      <c r="AO35" s="183"/>
      <c r="AP35" s="184"/>
      <c r="AQ35" s="183"/>
      <c r="AR35" s="183"/>
      <c r="AS35" s="183"/>
      <c r="AT35" s="183"/>
      <c r="AU35" s="183"/>
    </row>
    <row r="36" spans="1:47" ht="15.75" x14ac:dyDescent="0.25">
      <c r="A36" s="256"/>
      <c r="B36" s="256"/>
      <c r="C36" s="256"/>
      <c r="D36" s="257" t="s">
        <v>34</v>
      </c>
      <c r="E36" s="256"/>
      <c r="F36" s="256"/>
      <c r="G36" s="256"/>
      <c r="H36" s="256"/>
      <c r="I36" s="256"/>
      <c r="J36" s="256"/>
      <c r="K36" s="256"/>
      <c r="L36" s="256"/>
      <c r="M36" s="256"/>
      <c r="N36" s="258"/>
      <c r="O36" s="259"/>
      <c r="P36" s="260"/>
      <c r="Q36" s="261"/>
      <c r="R36" s="261"/>
      <c r="S36" s="261"/>
      <c r="T36" s="261"/>
      <c r="U36" s="261"/>
      <c r="V36" s="262"/>
      <c r="W36" s="263"/>
      <c r="X36" s="263" t="s">
        <v>97</v>
      </c>
      <c r="Y36" s="264"/>
      <c r="Z36" s="264"/>
      <c r="AA36" s="264"/>
      <c r="AB36" s="262"/>
      <c r="AC36" s="262"/>
      <c r="AD36" s="262"/>
      <c r="AE36" s="262"/>
      <c r="AF36" s="262"/>
      <c r="AG36" s="262"/>
      <c r="AH36" s="262"/>
      <c r="AI36" s="262"/>
      <c r="AJ36" s="262"/>
      <c r="AK36" s="183"/>
      <c r="AL36" s="183"/>
      <c r="AM36" s="183"/>
      <c r="AN36" s="183"/>
      <c r="AO36" s="183"/>
      <c r="AP36" s="184"/>
      <c r="AQ36" s="183"/>
      <c r="AR36" s="183"/>
      <c r="AS36" s="183"/>
      <c r="AT36" s="183"/>
      <c r="AU36" s="183"/>
    </row>
    <row r="37" spans="1:47" ht="19.5" x14ac:dyDescent="0.3">
      <c r="A37" s="263"/>
      <c r="B37" s="263"/>
      <c r="C37" s="263"/>
      <c r="D37" s="265" t="s">
        <v>36</v>
      </c>
      <c r="E37" s="266"/>
      <c r="F37" s="266"/>
      <c r="G37" s="264"/>
      <c r="H37" s="263"/>
      <c r="I37" s="262"/>
      <c r="J37" s="263"/>
      <c r="K37" s="264"/>
      <c r="L37" s="264"/>
      <c r="M37" s="266"/>
      <c r="N37" s="258"/>
      <c r="O37" s="259"/>
      <c r="P37" s="267"/>
      <c r="Q37" s="264"/>
      <c r="R37" s="262"/>
      <c r="S37" s="262"/>
      <c r="T37" s="262"/>
      <c r="U37" s="262"/>
      <c r="V37" s="262"/>
      <c r="W37" s="262"/>
      <c r="X37" s="266" t="s">
        <v>37</v>
      </c>
      <c r="Y37" s="264"/>
      <c r="Z37" s="264"/>
      <c r="AA37" s="264"/>
      <c r="AB37" s="262"/>
      <c r="AC37" s="262"/>
      <c r="AD37" s="262"/>
      <c r="AE37" s="262"/>
      <c r="AF37" s="262"/>
      <c r="AG37" s="262"/>
      <c r="AH37" s="262"/>
      <c r="AI37" s="262"/>
      <c r="AJ37" s="262"/>
      <c r="AK37" s="183"/>
      <c r="AL37" s="183"/>
      <c r="AM37" s="183"/>
      <c r="AN37" s="183"/>
      <c r="AO37" s="183"/>
      <c r="AP37" s="184"/>
      <c r="AQ37" s="183"/>
      <c r="AR37" s="183"/>
      <c r="AS37" s="183"/>
      <c r="AT37" s="183"/>
      <c r="AU37" s="183"/>
    </row>
    <row r="38" spans="1:47" ht="15.75" x14ac:dyDescent="0.25">
      <c r="A38" s="256"/>
      <c r="B38" s="256"/>
      <c r="C38" s="256"/>
      <c r="D38" s="256"/>
      <c r="E38" s="266"/>
      <c r="F38" s="266"/>
      <c r="G38" s="263"/>
      <c r="H38" s="263"/>
      <c r="I38" s="262"/>
      <c r="J38" s="263"/>
      <c r="K38" s="264"/>
      <c r="L38" s="264"/>
      <c r="M38" s="266"/>
      <c r="N38" s="258"/>
      <c r="O38" s="259"/>
      <c r="P38" s="267"/>
      <c r="Q38" s="266"/>
      <c r="R38" s="268"/>
      <c r="S38" s="268"/>
      <c r="T38" s="268"/>
      <c r="U38" s="262"/>
      <c r="V38" s="262"/>
      <c r="W38" s="262"/>
      <c r="X38" s="266"/>
      <c r="Y38" s="264"/>
      <c r="Z38" s="264"/>
      <c r="AA38" s="264"/>
      <c r="AB38" s="262"/>
      <c r="AC38" s="262"/>
      <c r="AD38" s="262"/>
      <c r="AE38" s="262"/>
      <c r="AF38" s="262"/>
      <c r="AG38" s="262"/>
      <c r="AH38" s="262"/>
      <c r="AI38" s="262"/>
      <c r="AJ38" s="262"/>
      <c r="AK38" s="183"/>
      <c r="AL38" s="183"/>
      <c r="AM38" s="183"/>
      <c r="AN38" s="183"/>
      <c r="AO38" s="183"/>
      <c r="AP38" s="184"/>
      <c r="AQ38" s="183"/>
      <c r="AR38" s="183"/>
      <c r="AS38" s="183"/>
      <c r="AT38" s="183"/>
      <c r="AU38" s="183"/>
    </row>
    <row r="39" spans="1:47" ht="15.75" x14ac:dyDescent="0.25">
      <c r="A39" s="269"/>
      <c r="B39" s="269"/>
      <c r="C39" s="269"/>
      <c r="D39" s="269"/>
      <c r="E39" s="266"/>
      <c r="F39" s="266"/>
      <c r="G39" s="263"/>
      <c r="H39" s="263"/>
      <c r="I39" s="262"/>
      <c r="J39" s="263"/>
      <c r="K39" s="264"/>
      <c r="L39" s="264"/>
      <c r="M39" s="266"/>
      <c r="N39" s="258"/>
      <c r="O39" s="259"/>
      <c r="P39" s="267"/>
      <c r="Q39" s="266"/>
      <c r="R39" s="268"/>
      <c r="S39" s="268"/>
      <c r="T39" s="268"/>
      <c r="U39" s="262"/>
      <c r="V39" s="262"/>
      <c r="W39" s="262"/>
      <c r="X39" s="263"/>
      <c r="Y39" s="264"/>
      <c r="Z39" s="264"/>
      <c r="AA39" s="264"/>
      <c r="AB39" s="262"/>
      <c r="AC39" s="262"/>
      <c r="AD39" s="262"/>
      <c r="AE39" s="262"/>
      <c r="AF39" s="262"/>
      <c r="AG39" s="262"/>
      <c r="AH39" s="262"/>
      <c r="AI39" s="262"/>
      <c r="AJ39" s="262"/>
      <c r="AK39" s="183"/>
      <c r="AL39" s="183"/>
      <c r="AM39" s="183"/>
      <c r="AN39" s="183"/>
      <c r="AO39" s="183"/>
      <c r="AP39" s="184"/>
      <c r="AQ39" s="183"/>
      <c r="AR39" s="183"/>
      <c r="AS39" s="183"/>
      <c r="AT39" s="183"/>
      <c r="AU39" s="183"/>
    </row>
    <row r="40" spans="1:47" ht="15.75" x14ac:dyDescent="0.25">
      <c r="A40" s="270"/>
      <c r="B40" s="270"/>
      <c r="C40" s="270"/>
      <c r="D40" s="270"/>
      <c r="E40" s="266"/>
      <c r="F40" s="266"/>
      <c r="G40" s="266"/>
      <c r="H40" s="263"/>
      <c r="I40" s="262"/>
      <c r="J40" s="263"/>
      <c r="K40" s="264"/>
      <c r="L40" s="264"/>
      <c r="M40" s="264"/>
      <c r="N40" s="263"/>
      <c r="O40" s="262"/>
      <c r="P40" s="262"/>
      <c r="Q40" s="266"/>
      <c r="R40" s="268"/>
      <c r="S40" s="268"/>
      <c r="T40" s="268"/>
      <c r="U40" s="262"/>
      <c r="V40" s="262"/>
      <c r="W40" s="262"/>
      <c r="X40" s="271"/>
      <c r="Y40" s="264"/>
      <c r="Z40" s="264"/>
      <c r="AA40" s="264"/>
      <c r="AB40" s="262"/>
      <c r="AC40" s="262"/>
      <c r="AD40" s="262"/>
      <c r="AE40" s="262"/>
      <c r="AF40" s="262"/>
      <c r="AG40" s="262"/>
      <c r="AH40" s="262"/>
      <c r="AI40" s="262"/>
      <c r="AJ40" s="262"/>
      <c r="AK40" s="183"/>
      <c r="AL40" s="183"/>
      <c r="AM40" s="183"/>
      <c r="AN40" s="183"/>
      <c r="AO40" s="183"/>
      <c r="AP40" s="184"/>
      <c r="AQ40" s="183"/>
      <c r="AR40" s="183"/>
      <c r="AS40" s="183"/>
      <c r="AT40" s="183"/>
      <c r="AU40" s="183"/>
    </row>
    <row r="41" spans="1:47" ht="15.75" x14ac:dyDescent="0.25">
      <c r="A41" s="270"/>
      <c r="B41" s="270"/>
      <c r="C41" s="270"/>
      <c r="D41" s="272" t="s">
        <v>62</v>
      </c>
      <c r="E41" s="264"/>
      <c r="F41" s="264"/>
      <c r="G41" s="263"/>
      <c r="H41" s="270"/>
      <c r="I41" s="262"/>
      <c r="J41" s="270"/>
      <c r="K41" s="264"/>
      <c r="L41" s="264"/>
      <c r="M41" s="264"/>
      <c r="N41" s="263"/>
      <c r="O41" s="262"/>
      <c r="P41" s="262"/>
      <c r="Q41" s="264"/>
      <c r="R41" s="262"/>
      <c r="S41" s="262"/>
      <c r="T41" s="268"/>
      <c r="U41" s="262"/>
      <c r="V41" s="262"/>
      <c r="W41" s="262"/>
      <c r="X41" s="271" t="s">
        <v>47</v>
      </c>
      <c r="Y41" s="264"/>
      <c r="Z41" s="264"/>
      <c r="AA41" s="273"/>
      <c r="AB41" s="262"/>
      <c r="AC41" s="262"/>
      <c r="AD41" s="262"/>
      <c r="AE41" s="262"/>
      <c r="AF41" s="262"/>
      <c r="AG41" s="262"/>
      <c r="AH41" s="262"/>
      <c r="AI41" s="262"/>
      <c r="AJ41" s="262"/>
      <c r="AK41" s="183"/>
      <c r="AL41" s="183"/>
      <c r="AM41" s="183"/>
      <c r="AN41" s="183"/>
      <c r="AO41" s="183"/>
      <c r="AP41" s="184"/>
      <c r="AQ41" s="183"/>
      <c r="AR41" s="183"/>
      <c r="AS41" s="183"/>
      <c r="AT41" s="183"/>
      <c r="AU41" s="183"/>
    </row>
    <row r="42" spans="1:47" ht="15.75" x14ac:dyDescent="0.25">
      <c r="A42" s="266"/>
      <c r="B42" s="266"/>
      <c r="C42" s="266"/>
      <c r="D42" s="274" t="s">
        <v>63</v>
      </c>
      <c r="E42" s="264"/>
      <c r="F42" s="264"/>
      <c r="G42" s="264"/>
      <c r="H42" s="266"/>
      <c r="I42" s="264"/>
      <c r="J42" s="266"/>
      <c r="K42" s="264"/>
      <c r="L42" s="264"/>
      <c r="M42" s="264"/>
      <c r="N42" s="264"/>
      <c r="O42" s="266"/>
      <c r="P42" s="269"/>
      <c r="Q42" s="264"/>
      <c r="R42" s="264"/>
      <c r="S42" s="264"/>
      <c r="T42" s="262"/>
      <c r="U42" s="262"/>
      <c r="V42" s="262"/>
      <c r="W42" s="262"/>
      <c r="X42" s="266" t="s">
        <v>48</v>
      </c>
      <c r="Y42" s="264"/>
      <c r="Z42" s="264"/>
      <c r="AA42" s="264"/>
      <c r="AB42" s="262"/>
      <c r="AC42" s="262"/>
      <c r="AD42" s="262"/>
      <c r="AE42" s="262"/>
      <c r="AF42" s="262"/>
      <c r="AG42" s="262"/>
      <c r="AH42" s="262"/>
      <c r="AI42" s="262"/>
      <c r="AJ42" s="262"/>
      <c r="AK42" s="183"/>
      <c r="AL42" s="183"/>
      <c r="AM42" s="183"/>
      <c r="AN42" s="183"/>
      <c r="AO42" s="183"/>
      <c r="AP42" s="184"/>
      <c r="AQ42" s="183"/>
      <c r="AR42" s="183"/>
      <c r="AS42" s="183"/>
      <c r="AT42" s="183"/>
      <c r="AU42" s="183"/>
    </row>
    <row r="43" spans="1:47" x14ac:dyDescent="0.25">
      <c r="A43" s="275"/>
      <c r="B43" s="275"/>
      <c r="C43" s="275"/>
      <c r="D43" s="275"/>
      <c r="E43" s="275"/>
      <c r="F43" s="275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5"/>
      <c r="R43" s="275"/>
      <c r="S43" s="275"/>
      <c r="T43" s="275"/>
      <c r="U43" s="275"/>
      <c r="V43" s="275"/>
      <c r="W43" s="275"/>
      <c r="X43" s="275"/>
      <c r="Y43" s="275"/>
      <c r="Z43" s="275"/>
      <c r="AA43" s="275"/>
      <c r="AB43" s="275"/>
      <c r="AC43" s="275"/>
      <c r="AD43" s="275"/>
      <c r="AE43" s="275"/>
      <c r="AF43" s="275"/>
      <c r="AG43" s="275"/>
      <c r="AH43" s="275"/>
      <c r="AI43" s="275"/>
      <c r="AJ43" s="276"/>
      <c r="AK43" s="183"/>
      <c r="AL43" s="183"/>
      <c r="AM43" s="183"/>
      <c r="AN43" s="183"/>
      <c r="AO43" s="183"/>
      <c r="AP43" s="184"/>
      <c r="AQ43" s="183"/>
      <c r="AR43" s="183"/>
      <c r="AS43" s="183"/>
      <c r="AT43" s="183"/>
      <c r="AU43" s="183"/>
    </row>
  </sheetData>
  <mergeCells count="4">
    <mergeCell ref="A1:AJ1"/>
    <mergeCell ref="A2:AJ2"/>
    <mergeCell ref="C20:D20"/>
    <mergeCell ref="E20:AJ20"/>
  </mergeCells>
  <printOptions horizontalCentered="1"/>
  <pageMargins left="0" right="0" top="0.7" bottom="0.63" header="0.31496062992126" footer="0.31496062992126"/>
  <pageSetup paperSize="9" scale="67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AU43"/>
  <sheetViews>
    <sheetView showGridLines="0" topLeftCell="B1" zoomScale="90" zoomScaleNormal="90" workbookViewId="0">
      <selection activeCell="Y6" sqref="Y6"/>
    </sheetView>
  </sheetViews>
  <sheetFormatPr defaultColWidth="9" defaultRowHeight="15" x14ac:dyDescent="0.25"/>
  <cols>
    <col min="1" max="1" width="3.7109375" style="185" hidden="1" customWidth="1"/>
    <col min="2" max="2" width="6.140625" style="185" customWidth="1"/>
    <col min="3" max="3" width="9.7109375" style="185" customWidth="1"/>
    <col min="4" max="4" width="32.140625" style="185" customWidth="1"/>
    <col min="5" max="35" width="3.5703125" style="185" customWidth="1"/>
    <col min="36" max="36" width="12.7109375" style="277" customWidth="1"/>
    <col min="37" max="37" width="3.140625" style="185" customWidth="1"/>
    <col min="38" max="39" width="3.28515625" style="185" customWidth="1"/>
    <col min="40" max="40" width="7.7109375" style="185" customWidth="1"/>
    <col min="41" max="41" width="4.42578125" style="185" customWidth="1"/>
    <col min="42" max="42" width="2.28515625" style="278" customWidth="1"/>
    <col min="43" max="43" width="3" style="185" customWidth="1"/>
    <col min="44" max="44" width="4.5703125" style="185" customWidth="1"/>
    <col min="45" max="45" width="8.85546875" style="185" customWidth="1"/>
    <col min="46" max="46" width="8.7109375" style="185" customWidth="1"/>
    <col min="47" max="47" width="9.140625" style="185" customWidth="1"/>
    <col min="48" max="16384" width="9" style="185"/>
  </cols>
  <sheetData>
    <row r="1" spans="1:47" ht="21" x14ac:dyDescent="0.25">
      <c r="A1" s="324" t="s">
        <v>0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  <c r="AF1" s="324"/>
      <c r="AG1" s="324"/>
      <c r="AH1" s="324"/>
      <c r="AI1" s="324"/>
      <c r="AJ1" s="324"/>
      <c r="AK1" s="183"/>
      <c r="AL1" s="183"/>
      <c r="AM1" s="183"/>
      <c r="AN1" s="183"/>
      <c r="AO1" s="183"/>
      <c r="AP1" s="184"/>
      <c r="AQ1" s="183"/>
      <c r="AR1" s="183"/>
      <c r="AS1" s="183"/>
      <c r="AT1" s="183"/>
      <c r="AU1" s="183"/>
    </row>
    <row r="2" spans="1:47" ht="21" x14ac:dyDescent="0.25">
      <c r="A2" s="324" t="s">
        <v>115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324"/>
      <c r="AI2" s="324"/>
      <c r="AJ2" s="324"/>
      <c r="AK2" s="183"/>
      <c r="AL2" s="183"/>
      <c r="AM2" s="183"/>
      <c r="AN2" s="183"/>
      <c r="AO2" s="183"/>
      <c r="AP2" s="184"/>
      <c r="AQ2" s="183"/>
      <c r="AR2" s="183"/>
      <c r="AS2" s="183"/>
      <c r="AT2" s="183"/>
      <c r="AU2" s="183"/>
    </row>
    <row r="3" spans="1:47" ht="9.75" customHeight="1" x14ac:dyDescent="0.25">
      <c r="A3" s="186"/>
      <c r="B3" s="186"/>
      <c r="C3" s="186"/>
      <c r="D3" s="186"/>
      <c r="E3" s="187"/>
      <c r="F3" s="187"/>
      <c r="G3" s="187"/>
      <c r="H3" s="187"/>
      <c r="I3" s="187"/>
      <c r="J3" s="187"/>
      <c r="K3" s="187"/>
      <c r="L3" s="187"/>
      <c r="M3" s="187"/>
      <c r="N3" s="188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6"/>
      <c r="AC3" s="186"/>
      <c r="AD3" s="186"/>
      <c r="AE3" s="186"/>
      <c r="AF3" s="186"/>
      <c r="AG3" s="186"/>
      <c r="AH3" s="186"/>
      <c r="AI3" s="186"/>
      <c r="AJ3" s="186"/>
      <c r="AK3" s="189"/>
      <c r="AL3" s="189"/>
      <c r="AM3" s="189"/>
      <c r="AN3" s="189"/>
      <c r="AO3" s="189"/>
      <c r="AP3" s="190"/>
      <c r="AQ3" s="189"/>
      <c r="AR3" s="189"/>
      <c r="AS3" s="189"/>
      <c r="AT3" s="189"/>
      <c r="AU3" s="189"/>
    </row>
    <row r="4" spans="1:47" ht="15.75" x14ac:dyDescent="0.25">
      <c r="A4" s="191" t="s">
        <v>99</v>
      </c>
      <c r="B4" s="191" t="s">
        <v>100</v>
      </c>
      <c r="C4" s="191" t="s">
        <v>101</v>
      </c>
      <c r="D4" s="191" t="s">
        <v>102</v>
      </c>
      <c r="E4" s="192">
        <v>1</v>
      </c>
      <c r="F4" s="192">
        <v>2</v>
      </c>
      <c r="G4" s="192">
        <v>3</v>
      </c>
      <c r="H4" s="192">
        <v>4</v>
      </c>
      <c r="I4" s="192">
        <v>5</v>
      </c>
      <c r="J4" s="192">
        <v>6</v>
      </c>
      <c r="K4" s="192">
        <v>7</v>
      </c>
      <c r="L4" s="192">
        <v>8</v>
      </c>
      <c r="M4" s="192">
        <v>9</v>
      </c>
      <c r="N4" s="192">
        <v>10</v>
      </c>
      <c r="O4" s="192">
        <v>11</v>
      </c>
      <c r="P4" s="192">
        <v>12</v>
      </c>
      <c r="Q4" s="192">
        <v>13</v>
      </c>
      <c r="R4" s="192">
        <v>14</v>
      </c>
      <c r="S4" s="192">
        <v>15</v>
      </c>
      <c r="T4" s="192">
        <v>16</v>
      </c>
      <c r="U4" s="192">
        <v>17</v>
      </c>
      <c r="V4" s="192">
        <v>18</v>
      </c>
      <c r="W4" s="192">
        <v>19</v>
      </c>
      <c r="X4" s="192">
        <v>20</v>
      </c>
      <c r="Y4" s="192">
        <v>21</v>
      </c>
      <c r="Z4" s="192">
        <v>22</v>
      </c>
      <c r="AA4" s="192">
        <v>23</v>
      </c>
      <c r="AB4" s="192">
        <v>24</v>
      </c>
      <c r="AC4" s="192">
        <v>25</v>
      </c>
      <c r="AD4" s="192">
        <v>26</v>
      </c>
      <c r="AE4" s="192">
        <v>27</v>
      </c>
      <c r="AF4" s="192">
        <v>28</v>
      </c>
      <c r="AG4" s="192">
        <v>29</v>
      </c>
      <c r="AH4" s="192">
        <v>30</v>
      </c>
      <c r="AI4" s="192">
        <v>31</v>
      </c>
      <c r="AJ4" s="193" t="s">
        <v>4</v>
      </c>
      <c r="AK4" s="194" t="s">
        <v>5</v>
      </c>
      <c r="AL4" s="195" t="s">
        <v>6</v>
      </c>
      <c r="AM4" s="196" t="s">
        <v>7</v>
      </c>
      <c r="AN4" s="197" t="s">
        <v>89</v>
      </c>
      <c r="AO4" s="198" t="s">
        <v>5</v>
      </c>
      <c r="AP4" s="199" t="s">
        <v>16</v>
      </c>
      <c r="AQ4" s="200" t="s">
        <v>6</v>
      </c>
      <c r="AR4" s="200" t="s">
        <v>8</v>
      </c>
      <c r="AS4" s="200" t="s">
        <v>9</v>
      </c>
      <c r="AT4" s="201" t="s">
        <v>10</v>
      </c>
      <c r="AU4" s="202"/>
    </row>
    <row r="5" spans="1:47" ht="18.75" x14ac:dyDescent="0.25">
      <c r="A5" s="203">
        <v>1</v>
      </c>
      <c r="B5" s="203">
        <v>1</v>
      </c>
      <c r="C5" s="203">
        <v>66607</v>
      </c>
      <c r="D5" s="204" t="s">
        <v>103</v>
      </c>
      <c r="E5" s="207" t="s">
        <v>5</v>
      </c>
      <c r="F5" s="206" t="s">
        <v>6</v>
      </c>
      <c r="G5" s="192" t="s">
        <v>7</v>
      </c>
      <c r="H5" s="207" t="s">
        <v>5</v>
      </c>
      <c r="I5" s="192" t="s">
        <v>5</v>
      </c>
      <c r="J5" s="192" t="s">
        <v>6</v>
      </c>
      <c r="K5" s="192" t="s">
        <v>6</v>
      </c>
      <c r="L5" s="206" t="s">
        <v>7</v>
      </c>
      <c r="M5" s="206" t="s">
        <v>7</v>
      </c>
      <c r="N5" s="192" t="s">
        <v>5</v>
      </c>
      <c r="O5" s="192" t="s">
        <v>6</v>
      </c>
      <c r="P5" s="192" t="s">
        <v>7</v>
      </c>
      <c r="Q5" s="207" t="s">
        <v>5</v>
      </c>
      <c r="R5" s="192" t="s">
        <v>5</v>
      </c>
      <c r="S5" s="206" t="s">
        <v>6</v>
      </c>
      <c r="T5" s="206" t="s">
        <v>7</v>
      </c>
      <c r="U5" s="205" t="s">
        <v>7</v>
      </c>
      <c r="V5" s="192" t="s">
        <v>5</v>
      </c>
      <c r="W5" s="207" t="s">
        <v>5</v>
      </c>
      <c r="X5" s="205" t="s">
        <v>7</v>
      </c>
      <c r="Y5" s="192" t="s">
        <v>7</v>
      </c>
      <c r="Z5" s="206" t="s">
        <v>5</v>
      </c>
      <c r="AA5" s="207" t="s">
        <v>5</v>
      </c>
      <c r="AB5" s="192" t="s">
        <v>6</v>
      </c>
      <c r="AC5" s="192" t="s">
        <v>7</v>
      </c>
      <c r="AD5" s="192" t="s">
        <v>7</v>
      </c>
      <c r="AE5" s="207" t="s">
        <v>5</v>
      </c>
      <c r="AF5" s="192" t="s">
        <v>5</v>
      </c>
      <c r="AG5" s="206" t="s">
        <v>6</v>
      </c>
      <c r="AH5" s="206" t="s">
        <v>7</v>
      </c>
      <c r="AI5" s="207" t="s">
        <v>5</v>
      </c>
      <c r="AJ5" s="208" t="s">
        <v>50</v>
      </c>
      <c r="AK5" s="209">
        <f t="shared" ref="AK5:AK20" si="0">COUNTIF($E5:$AI5,"P")</f>
        <v>13</v>
      </c>
      <c r="AL5" s="210">
        <f t="shared" ref="AL5:AL20" si="1">COUNTIF($E5:$AI5,"S")</f>
        <v>7</v>
      </c>
      <c r="AM5" s="211">
        <f t="shared" ref="AM5:AM20" si="2">COUNTIF($E5:$AI5,"L")</f>
        <v>11</v>
      </c>
      <c r="AN5" s="212">
        <f>AK5+AL5</f>
        <v>20</v>
      </c>
      <c r="AO5" s="213">
        <f t="shared" ref="AO5:AO20" si="3">AK5*8</f>
        <v>104</v>
      </c>
      <c r="AP5" s="214">
        <f t="shared" ref="AP5:AP20" si="4">COUNTIF(E5:AI5,"C")</f>
        <v>0</v>
      </c>
      <c r="AQ5" s="215">
        <f t="shared" ref="AQ5:AQ20" si="5">AL5*7</f>
        <v>49</v>
      </c>
      <c r="AR5" s="215">
        <f>AO5+AQ5</f>
        <v>153</v>
      </c>
      <c r="AS5" s="215">
        <f>AR5/28</f>
        <v>5.4642857142857144</v>
      </c>
      <c r="AT5" s="215">
        <f>AR5/28</f>
        <v>5.4642857142857144</v>
      </c>
      <c r="AU5" s="216">
        <f t="shared" ref="AU5:AU15" si="6">12-AM5</f>
        <v>1</v>
      </c>
    </row>
    <row r="6" spans="1:47" ht="18.75" x14ac:dyDescent="0.25">
      <c r="A6" s="203">
        <v>2</v>
      </c>
      <c r="B6" s="203">
        <v>2</v>
      </c>
      <c r="C6" s="203" t="s">
        <v>114</v>
      </c>
      <c r="D6" s="204" t="s">
        <v>13</v>
      </c>
      <c r="E6" s="206" t="s">
        <v>7</v>
      </c>
      <c r="F6" s="206" t="s">
        <v>7</v>
      </c>
      <c r="G6" s="207" t="s">
        <v>5</v>
      </c>
      <c r="H6" s="192" t="s">
        <v>6</v>
      </c>
      <c r="I6" s="192" t="s">
        <v>7</v>
      </c>
      <c r="J6" s="207" t="s">
        <v>5</v>
      </c>
      <c r="K6" s="192" t="s">
        <v>5</v>
      </c>
      <c r="L6" s="206" t="s">
        <v>6</v>
      </c>
      <c r="M6" s="206" t="s">
        <v>7</v>
      </c>
      <c r="N6" s="207" t="s">
        <v>5</v>
      </c>
      <c r="O6" s="192" t="s">
        <v>6</v>
      </c>
      <c r="P6" s="192" t="s">
        <v>7</v>
      </c>
      <c r="Q6" s="192" t="s">
        <v>7</v>
      </c>
      <c r="R6" s="207" t="s">
        <v>5</v>
      </c>
      <c r="S6" s="206" t="s">
        <v>5</v>
      </c>
      <c r="T6" s="206" t="s">
        <v>6</v>
      </c>
      <c r="U6" s="205" t="s">
        <v>7</v>
      </c>
      <c r="V6" s="207" t="s">
        <v>5</v>
      </c>
      <c r="W6" s="192" t="s">
        <v>6</v>
      </c>
      <c r="X6" s="205" t="s">
        <v>7</v>
      </c>
      <c r="Y6" s="192" t="s">
        <v>7</v>
      </c>
      <c r="Z6" s="280" t="s">
        <v>5</v>
      </c>
      <c r="AA6" s="207" t="s">
        <v>5</v>
      </c>
      <c r="AB6" s="192" t="s">
        <v>6</v>
      </c>
      <c r="AC6" s="192" t="s">
        <v>7</v>
      </c>
      <c r="AD6" s="192" t="s">
        <v>7</v>
      </c>
      <c r="AE6" s="192" t="s">
        <v>5</v>
      </c>
      <c r="AF6" s="192" t="s">
        <v>5</v>
      </c>
      <c r="AG6" s="206" t="s">
        <v>7</v>
      </c>
      <c r="AH6" s="207" t="s">
        <v>5</v>
      </c>
      <c r="AI6" s="192" t="s">
        <v>6</v>
      </c>
      <c r="AJ6" s="208" t="s">
        <v>50</v>
      </c>
      <c r="AK6" s="209">
        <f t="shared" si="0"/>
        <v>12</v>
      </c>
      <c r="AL6" s="210">
        <f t="shared" si="1"/>
        <v>7</v>
      </c>
      <c r="AM6" s="211">
        <f t="shared" si="2"/>
        <v>12</v>
      </c>
      <c r="AN6" s="212">
        <f t="shared" ref="AN6:AN20" si="7">AK6+AL6</f>
        <v>19</v>
      </c>
      <c r="AO6" s="213">
        <f t="shared" si="3"/>
        <v>96</v>
      </c>
      <c r="AP6" s="217">
        <f t="shared" si="4"/>
        <v>0</v>
      </c>
      <c r="AQ6" s="215">
        <f t="shared" si="5"/>
        <v>49</v>
      </c>
      <c r="AR6" s="215">
        <f t="shared" ref="AR6:AR20" si="8">AO6+AQ6</f>
        <v>145</v>
      </c>
      <c r="AS6" s="215">
        <f t="shared" ref="AS6:AS20" si="9">AR6/30</f>
        <v>4.833333333333333</v>
      </c>
      <c r="AT6" s="215">
        <f t="shared" ref="AT6:AT20" si="10">AR6/31</f>
        <v>4.67741935483871</v>
      </c>
      <c r="AU6" s="216">
        <f t="shared" si="6"/>
        <v>0</v>
      </c>
    </row>
    <row r="7" spans="1:47" ht="18.75" x14ac:dyDescent="0.25">
      <c r="A7" s="203">
        <v>3</v>
      </c>
      <c r="B7" s="203">
        <v>3</v>
      </c>
      <c r="C7" s="203">
        <v>83023</v>
      </c>
      <c r="D7" s="204" t="s">
        <v>14</v>
      </c>
      <c r="E7" s="206" t="s">
        <v>7</v>
      </c>
      <c r="F7" s="207" t="s">
        <v>5</v>
      </c>
      <c r="G7" s="192" t="s">
        <v>6</v>
      </c>
      <c r="H7" s="192" t="s">
        <v>7</v>
      </c>
      <c r="I7" s="207" t="s">
        <v>5</v>
      </c>
      <c r="J7" s="192" t="s">
        <v>6</v>
      </c>
      <c r="K7" s="192" t="s">
        <v>7</v>
      </c>
      <c r="L7" s="206" t="s">
        <v>5</v>
      </c>
      <c r="M7" s="206" t="s">
        <v>6</v>
      </c>
      <c r="N7" s="192" t="s">
        <v>7</v>
      </c>
      <c r="O7" s="192" t="s">
        <v>7</v>
      </c>
      <c r="P7" s="207" t="s">
        <v>5</v>
      </c>
      <c r="Q7" s="192" t="s">
        <v>6</v>
      </c>
      <c r="R7" s="192" t="s">
        <v>6</v>
      </c>
      <c r="S7" s="206" t="s">
        <v>7</v>
      </c>
      <c r="T7" s="206" t="s">
        <v>7</v>
      </c>
      <c r="U7" s="207" t="s">
        <v>5</v>
      </c>
      <c r="V7" s="192" t="s">
        <v>5</v>
      </c>
      <c r="W7" s="192" t="s">
        <v>6</v>
      </c>
      <c r="X7" s="205" t="s">
        <v>7</v>
      </c>
      <c r="Y7" s="192" t="s">
        <v>5</v>
      </c>
      <c r="Z7" s="206" t="s">
        <v>6</v>
      </c>
      <c r="AA7" s="206" t="s">
        <v>7</v>
      </c>
      <c r="AB7" s="207" t="s">
        <v>5</v>
      </c>
      <c r="AC7" s="192" t="s">
        <v>5</v>
      </c>
      <c r="AD7" s="192" t="s">
        <v>6</v>
      </c>
      <c r="AE7" s="192" t="s">
        <v>7</v>
      </c>
      <c r="AF7" s="192" t="s">
        <v>7</v>
      </c>
      <c r="AG7" s="206" t="s">
        <v>5</v>
      </c>
      <c r="AH7" s="206" t="s">
        <v>6</v>
      </c>
      <c r="AI7" s="192" t="s">
        <v>7</v>
      </c>
      <c r="AJ7" s="208" t="s">
        <v>50</v>
      </c>
      <c r="AK7" s="209">
        <f t="shared" si="0"/>
        <v>10</v>
      </c>
      <c r="AL7" s="210">
        <f t="shared" si="1"/>
        <v>9</v>
      </c>
      <c r="AM7" s="211">
        <f t="shared" si="2"/>
        <v>12</v>
      </c>
      <c r="AN7" s="212">
        <f t="shared" si="7"/>
        <v>19</v>
      </c>
      <c r="AO7" s="213">
        <f t="shared" si="3"/>
        <v>80</v>
      </c>
      <c r="AP7" s="214">
        <f t="shared" si="4"/>
        <v>0</v>
      </c>
      <c r="AQ7" s="215">
        <f t="shared" si="5"/>
        <v>63</v>
      </c>
      <c r="AR7" s="215">
        <f t="shared" si="8"/>
        <v>143</v>
      </c>
      <c r="AS7" s="215">
        <f t="shared" si="9"/>
        <v>4.7666666666666666</v>
      </c>
      <c r="AT7" s="215">
        <f t="shared" si="10"/>
        <v>4.612903225806452</v>
      </c>
      <c r="AU7" s="216">
        <f t="shared" si="6"/>
        <v>0</v>
      </c>
    </row>
    <row r="8" spans="1:47" ht="18.75" x14ac:dyDescent="0.25">
      <c r="A8" s="203">
        <v>4</v>
      </c>
      <c r="B8" s="203">
        <v>4</v>
      </c>
      <c r="C8" s="203" t="s">
        <v>114</v>
      </c>
      <c r="D8" s="204" t="s">
        <v>15</v>
      </c>
      <c r="E8" s="207" t="s">
        <v>5</v>
      </c>
      <c r="F8" s="207" t="s">
        <v>5</v>
      </c>
      <c r="G8" s="192" t="s">
        <v>6</v>
      </c>
      <c r="H8" s="192" t="s">
        <v>7</v>
      </c>
      <c r="I8" s="192" t="s">
        <v>7</v>
      </c>
      <c r="J8" s="192" t="s">
        <v>5</v>
      </c>
      <c r="K8" s="192" t="s">
        <v>6</v>
      </c>
      <c r="L8" s="206" t="s">
        <v>7</v>
      </c>
      <c r="M8" s="207" t="s">
        <v>5</v>
      </c>
      <c r="N8" s="192" t="s">
        <v>6</v>
      </c>
      <c r="O8" s="192" t="s">
        <v>7</v>
      </c>
      <c r="P8" s="192" t="s">
        <v>7</v>
      </c>
      <c r="Q8" s="192" t="s">
        <v>5</v>
      </c>
      <c r="R8" s="192" t="s">
        <v>5</v>
      </c>
      <c r="S8" s="206" t="s">
        <v>6</v>
      </c>
      <c r="T8" s="206" t="s">
        <v>7</v>
      </c>
      <c r="U8" s="205" t="s">
        <v>5</v>
      </c>
      <c r="V8" s="192" t="s">
        <v>6</v>
      </c>
      <c r="W8" s="192" t="s">
        <v>7</v>
      </c>
      <c r="X8" s="205" t="s">
        <v>5</v>
      </c>
      <c r="Y8" s="207" t="s">
        <v>5</v>
      </c>
      <c r="Z8" s="206" t="s">
        <v>7</v>
      </c>
      <c r="AA8" s="206" t="s">
        <v>6</v>
      </c>
      <c r="AB8" s="192" t="s">
        <v>7</v>
      </c>
      <c r="AC8" s="192" t="s">
        <v>7</v>
      </c>
      <c r="AD8" s="207" t="s">
        <v>5</v>
      </c>
      <c r="AE8" s="192" t="s">
        <v>6</v>
      </c>
      <c r="AF8" s="192" t="s">
        <v>6</v>
      </c>
      <c r="AG8" s="206" t="s">
        <v>7</v>
      </c>
      <c r="AH8" s="206" t="s">
        <v>7</v>
      </c>
      <c r="AI8" s="192" t="s">
        <v>5</v>
      </c>
      <c r="AJ8" s="208" t="s">
        <v>50</v>
      </c>
      <c r="AK8" s="209">
        <f t="shared" si="0"/>
        <v>11</v>
      </c>
      <c r="AL8" s="210">
        <f t="shared" si="1"/>
        <v>8</v>
      </c>
      <c r="AM8" s="211">
        <f t="shared" si="2"/>
        <v>12</v>
      </c>
      <c r="AN8" s="212">
        <f t="shared" si="7"/>
        <v>19</v>
      </c>
      <c r="AO8" s="213">
        <f t="shared" si="3"/>
        <v>88</v>
      </c>
      <c r="AP8" s="214">
        <f t="shared" si="4"/>
        <v>0</v>
      </c>
      <c r="AQ8" s="215">
        <f t="shared" si="5"/>
        <v>56</v>
      </c>
      <c r="AR8" s="215">
        <f t="shared" si="8"/>
        <v>144</v>
      </c>
      <c r="AS8" s="215">
        <f t="shared" si="9"/>
        <v>4.8</v>
      </c>
      <c r="AT8" s="215">
        <f t="shared" si="10"/>
        <v>4.645161290322581</v>
      </c>
      <c r="AU8" s="216">
        <f t="shared" si="6"/>
        <v>0</v>
      </c>
    </row>
    <row r="9" spans="1:47" ht="18.75" x14ac:dyDescent="0.25">
      <c r="A9" s="203">
        <v>5</v>
      </c>
      <c r="B9" s="203">
        <v>5</v>
      </c>
      <c r="C9" s="203" t="s">
        <v>114</v>
      </c>
      <c r="D9" s="204" t="s">
        <v>22</v>
      </c>
      <c r="E9" s="206" t="s">
        <v>6</v>
      </c>
      <c r="F9" s="206" t="s">
        <v>7</v>
      </c>
      <c r="G9" s="192" t="s">
        <v>7</v>
      </c>
      <c r="H9" s="207" t="s">
        <v>5</v>
      </c>
      <c r="I9" s="192" t="s">
        <v>6</v>
      </c>
      <c r="J9" s="192" t="s">
        <v>7</v>
      </c>
      <c r="K9" s="207" t="s">
        <v>5</v>
      </c>
      <c r="L9" s="207" t="s">
        <v>5</v>
      </c>
      <c r="M9" s="206" t="s">
        <v>6</v>
      </c>
      <c r="N9" s="192" t="s">
        <v>7</v>
      </c>
      <c r="O9" s="192" t="s">
        <v>7</v>
      </c>
      <c r="P9" s="192" t="s">
        <v>5</v>
      </c>
      <c r="Q9" s="192" t="s">
        <v>6</v>
      </c>
      <c r="R9" s="192" t="s">
        <v>6</v>
      </c>
      <c r="S9" s="206" t="s">
        <v>7</v>
      </c>
      <c r="T9" s="206" t="s">
        <v>7</v>
      </c>
      <c r="U9" s="207" t="s">
        <v>5</v>
      </c>
      <c r="V9" s="192" t="s">
        <v>6</v>
      </c>
      <c r="W9" s="192" t="s">
        <v>7</v>
      </c>
      <c r="X9" s="207" t="s">
        <v>5</v>
      </c>
      <c r="Y9" s="192" t="s">
        <v>5</v>
      </c>
      <c r="Z9" s="206" t="s">
        <v>6</v>
      </c>
      <c r="AA9" s="206" t="s">
        <v>7</v>
      </c>
      <c r="AB9" s="192" t="s">
        <v>7</v>
      </c>
      <c r="AC9" s="281" t="s">
        <v>5</v>
      </c>
      <c r="AD9" s="192" t="s">
        <v>6</v>
      </c>
      <c r="AE9" s="192" t="s">
        <v>7</v>
      </c>
      <c r="AF9" s="192" t="s">
        <v>7</v>
      </c>
      <c r="AG9" s="206" t="s">
        <v>5</v>
      </c>
      <c r="AH9" s="207" t="s">
        <v>5</v>
      </c>
      <c r="AI9" s="192" t="s">
        <v>6</v>
      </c>
      <c r="AJ9" s="208" t="s">
        <v>50</v>
      </c>
      <c r="AK9" s="209">
        <f t="shared" si="0"/>
        <v>10</v>
      </c>
      <c r="AL9" s="210">
        <f t="shared" si="1"/>
        <v>9</v>
      </c>
      <c r="AM9" s="211">
        <f t="shared" si="2"/>
        <v>12</v>
      </c>
      <c r="AN9" s="212">
        <f t="shared" si="7"/>
        <v>19</v>
      </c>
      <c r="AO9" s="213">
        <f t="shared" si="3"/>
        <v>80</v>
      </c>
      <c r="AP9" s="217">
        <f t="shared" si="4"/>
        <v>0</v>
      </c>
      <c r="AQ9" s="215">
        <f t="shared" si="5"/>
        <v>63</v>
      </c>
      <c r="AR9" s="215">
        <f t="shared" si="8"/>
        <v>143</v>
      </c>
      <c r="AS9" s="215">
        <f t="shared" si="9"/>
        <v>4.7666666666666666</v>
      </c>
      <c r="AT9" s="215">
        <f t="shared" si="10"/>
        <v>4.612903225806452</v>
      </c>
      <c r="AU9" s="216">
        <f t="shared" si="6"/>
        <v>0</v>
      </c>
    </row>
    <row r="10" spans="1:47" ht="20.25" customHeight="1" x14ac:dyDescent="0.25">
      <c r="A10" s="203">
        <v>6</v>
      </c>
      <c r="B10" s="203">
        <v>6</v>
      </c>
      <c r="C10" s="203" t="s">
        <v>114</v>
      </c>
      <c r="D10" s="204" t="s">
        <v>20</v>
      </c>
      <c r="E10" s="206" t="s">
        <v>6</v>
      </c>
      <c r="F10" s="206" t="s">
        <v>7</v>
      </c>
      <c r="G10" s="192" t="s">
        <v>5</v>
      </c>
      <c r="H10" s="192" t="s">
        <v>6</v>
      </c>
      <c r="I10" s="192" t="s">
        <v>7</v>
      </c>
      <c r="J10" s="207" t="s">
        <v>5</v>
      </c>
      <c r="K10" s="192" t="s">
        <v>7</v>
      </c>
      <c r="L10" s="206" t="s">
        <v>16</v>
      </c>
      <c r="M10" s="206" t="s">
        <v>16</v>
      </c>
      <c r="N10" s="192" t="s">
        <v>7</v>
      </c>
      <c r="O10" s="207" t="s">
        <v>5</v>
      </c>
      <c r="P10" s="192" t="s">
        <v>6</v>
      </c>
      <c r="Q10" s="192" t="s">
        <v>7</v>
      </c>
      <c r="R10" s="192" t="s">
        <v>7</v>
      </c>
      <c r="S10" s="207" t="s">
        <v>5</v>
      </c>
      <c r="T10" s="207" t="s">
        <v>5</v>
      </c>
      <c r="U10" s="205" t="s">
        <v>6</v>
      </c>
      <c r="V10" s="192" t="s">
        <v>7</v>
      </c>
      <c r="W10" s="192" t="s">
        <v>5</v>
      </c>
      <c r="X10" s="205" t="s">
        <v>6</v>
      </c>
      <c r="Y10" s="192" t="s">
        <v>6</v>
      </c>
      <c r="Z10" s="206" t="s">
        <v>7</v>
      </c>
      <c r="AA10" s="206" t="s">
        <v>7</v>
      </c>
      <c r="AB10" s="192" t="s">
        <v>5</v>
      </c>
      <c r="AC10" s="192" t="s">
        <v>6</v>
      </c>
      <c r="AD10" s="192" t="s">
        <v>7</v>
      </c>
      <c r="AE10" s="192" t="s">
        <v>7</v>
      </c>
      <c r="AF10" s="207" t="s">
        <v>5</v>
      </c>
      <c r="AG10" s="207" t="s">
        <v>5</v>
      </c>
      <c r="AH10" s="206" t="s">
        <v>6</v>
      </c>
      <c r="AI10" s="192" t="s">
        <v>7</v>
      </c>
      <c r="AJ10" s="208" t="s">
        <v>50</v>
      </c>
      <c r="AK10" s="209">
        <f t="shared" si="0"/>
        <v>9</v>
      </c>
      <c r="AL10" s="210">
        <f t="shared" si="1"/>
        <v>8</v>
      </c>
      <c r="AM10" s="211">
        <f t="shared" si="2"/>
        <v>12</v>
      </c>
      <c r="AN10" s="212">
        <f t="shared" si="7"/>
        <v>17</v>
      </c>
      <c r="AO10" s="213">
        <f t="shared" si="3"/>
        <v>72</v>
      </c>
      <c r="AP10" s="214">
        <f t="shared" si="4"/>
        <v>2</v>
      </c>
      <c r="AQ10" s="215">
        <f t="shared" si="5"/>
        <v>56</v>
      </c>
      <c r="AR10" s="215">
        <f t="shared" si="8"/>
        <v>128</v>
      </c>
      <c r="AS10" s="215">
        <f t="shared" si="9"/>
        <v>4.2666666666666666</v>
      </c>
      <c r="AT10" s="215">
        <f t="shared" si="10"/>
        <v>4.129032258064516</v>
      </c>
      <c r="AU10" s="216">
        <f t="shared" si="6"/>
        <v>0</v>
      </c>
    </row>
    <row r="11" spans="1:47" ht="18.75" x14ac:dyDescent="0.25">
      <c r="A11" s="203">
        <v>7</v>
      </c>
      <c r="B11" s="203">
        <v>7</v>
      </c>
      <c r="C11" s="203" t="s">
        <v>114</v>
      </c>
      <c r="D11" s="204" t="s">
        <v>52</v>
      </c>
      <c r="E11" s="206" t="s">
        <v>7</v>
      </c>
      <c r="F11" s="206" t="s">
        <v>7</v>
      </c>
      <c r="G11" s="207" t="s">
        <v>5</v>
      </c>
      <c r="H11" s="192" t="s">
        <v>5</v>
      </c>
      <c r="I11" s="192" t="s">
        <v>6</v>
      </c>
      <c r="J11" s="192" t="s">
        <v>7</v>
      </c>
      <c r="K11" s="207" t="s">
        <v>5</v>
      </c>
      <c r="L11" s="206" t="s">
        <v>6</v>
      </c>
      <c r="M11" s="206" t="s">
        <v>7</v>
      </c>
      <c r="N11" s="192" t="s">
        <v>5</v>
      </c>
      <c r="O11" s="192" t="s">
        <v>5</v>
      </c>
      <c r="P11" s="192" t="s">
        <v>6</v>
      </c>
      <c r="Q11" s="192" t="s">
        <v>7</v>
      </c>
      <c r="R11" s="192" t="s">
        <v>5</v>
      </c>
      <c r="S11" s="206" t="s">
        <v>7</v>
      </c>
      <c r="T11" s="207" t="s">
        <v>5</v>
      </c>
      <c r="U11" s="205" t="s">
        <v>6</v>
      </c>
      <c r="V11" s="192" t="s">
        <v>7</v>
      </c>
      <c r="W11" s="207" t="s">
        <v>5</v>
      </c>
      <c r="X11" s="205" t="s">
        <v>7</v>
      </c>
      <c r="Y11" s="192" t="s">
        <v>7</v>
      </c>
      <c r="Z11" s="207" t="s">
        <v>5</v>
      </c>
      <c r="AA11" s="206" t="s">
        <v>6</v>
      </c>
      <c r="AB11" s="192" t="s">
        <v>7</v>
      </c>
      <c r="AC11" s="207" t="s">
        <v>5</v>
      </c>
      <c r="AD11" s="192" t="s">
        <v>5</v>
      </c>
      <c r="AE11" s="192" t="s">
        <v>6</v>
      </c>
      <c r="AF11" s="192" t="s">
        <v>6</v>
      </c>
      <c r="AG11" s="206" t="s">
        <v>7</v>
      </c>
      <c r="AH11" s="206" t="s">
        <v>7</v>
      </c>
      <c r="AI11" s="207" t="s">
        <v>5</v>
      </c>
      <c r="AJ11" s="208" t="s">
        <v>50</v>
      </c>
      <c r="AK11" s="209">
        <f t="shared" si="0"/>
        <v>12</v>
      </c>
      <c r="AL11" s="210">
        <f t="shared" si="1"/>
        <v>7</v>
      </c>
      <c r="AM11" s="211">
        <f t="shared" si="2"/>
        <v>12</v>
      </c>
      <c r="AN11" s="212">
        <f t="shared" si="7"/>
        <v>19</v>
      </c>
      <c r="AO11" s="213">
        <f t="shared" si="3"/>
        <v>96</v>
      </c>
      <c r="AP11" s="214">
        <f t="shared" si="4"/>
        <v>0</v>
      </c>
      <c r="AQ11" s="215">
        <f t="shared" si="5"/>
        <v>49</v>
      </c>
      <c r="AR11" s="215">
        <f t="shared" si="8"/>
        <v>145</v>
      </c>
      <c r="AS11" s="215">
        <f t="shared" si="9"/>
        <v>4.833333333333333</v>
      </c>
      <c r="AT11" s="215">
        <f t="shared" si="10"/>
        <v>4.67741935483871</v>
      </c>
      <c r="AU11" s="216">
        <f t="shared" si="6"/>
        <v>0</v>
      </c>
    </row>
    <row r="12" spans="1:47" ht="20.25" customHeight="1" x14ac:dyDescent="0.25">
      <c r="A12" s="203">
        <v>8</v>
      </c>
      <c r="B12" s="203">
        <v>8</v>
      </c>
      <c r="C12" s="203" t="s">
        <v>114</v>
      </c>
      <c r="D12" s="204" t="s">
        <v>53</v>
      </c>
      <c r="E12" s="206" t="s">
        <v>7</v>
      </c>
      <c r="F12" s="206" t="s">
        <v>6</v>
      </c>
      <c r="G12" s="192" t="s">
        <v>16</v>
      </c>
      <c r="H12" s="192" t="s">
        <v>16</v>
      </c>
      <c r="I12" s="192" t="s">
        <v>16</v>
      </c>
      <c r="J12" s="192" t="s">
        <v>16</v>
      </c>
      <c r="K12" s="192" t="s">
        <v>16</v>
      </c>
      <c r="L12" s="206" t="s">
        <v>7</v>
      </c>
      <c r="M12" s="207" t="s">
        <v>5</v>
      </c>
      <c r="N12" s="192" t="s">
        <v>6</v>
      </c>
      <c r="O12" s="192" t="s">
        <v>7</v>
      </c>
      <c r="P12" s="192" t="s">
        <v>5</v>
      </c>
      <c r="Q12" s="192" t="s">
        <v>5</v>
      </c>
      <c r="R12" s="192" t="s">
        <v>7</v>
      </c>
      <c r="S12" s="207" t="s">
        <v>5</v>
      </c>
      <c r="T12" s="206" t="s">
        <v>6</v>
      </c>
      <c r="U12" s="205" t="s">
        <v>7</v>
      </c>
      <c r="V12" s="192" t="s">
        <v>7</v>
      </c>
      <c r="W12" s="192" t="s">
        <v>5</v>
      </c>
      <c r="X12" s="205" t="s">
        <v>6</v>
      </c>
      <c r="Y12" s="192" t="s">
        <v>6</v>
      </c>
      <c r="Z12" s="206" t="s">
        <v>7</v>
      </c>
      <c r="AA12" s="206" t="s">
        <v>7</v>
      </c>
      <c r="AB12" s="192" t="s">
        <v>5</v>
      </c>
      <c r="AC12" s="192" t="s">
        <v>6</v>
      </c>
      <c r="AD12" s="192" t="s">
        <v>7</v>
      </c>
      <c r="AE12" s="192" t="s">
        <v>7</v>
      </c>
      <c r="AF12" s="192" t="s">
        <v>5</v>
      </c>
      <c r="AG12" s="206" t="s">
        <v>6</v>
      </c>
      <c r="AH12" s="206" t="s">
        <v>7</v>
      </c>
      <c r="AI12" s="192" t="s">
        <v>7</v>
      </c>
      <c r="AJ12" s="208" t="s">
        <v>104</v>
      </c>
      <c r="AK12" s="209">
        <f t="shared" si="0"/>
        <v>7</v>
      </c>
      <c r="AL12" s="210">
        <f t="shared" si="1"/>
        <v>7</v>
      </c>
      <c r="AM12" s="211">
        <f t="shared" si="2"/>
        <v>12</v>
      </c>
      <c r="AN12" s="212">
        <f t="shared" si="7"/>
        <v>14</v>
      </c>
      <c r="AO12" s="213">
        <f t="shared" si="3"/>
        <v>56</v>
      </c>
      <c r="AP12" s="214">
        <f t="shared" si="4"/>
        <v>5</v>
      </c>
      <c r="AQ12" s="215">
        <f t="shared" si="5"/>
        <v>49</v>
      </c>
      <c r="AR12" s="215">
        <f t="shared" si="8"/>
        <v>105</v>
      </c>
      <c r="AS12" s="215">
        <f t="shared" si="9"/>
        <v>3.5</v>
      </c>
      <c r="AT12" s="215">
        <f t="shared" si="10"/>
        <v>3.3870967741935485</v>
      </c>
      <c r="AU12" s="216">
        <f t="shared" si="6"/>
        <v>0</v>
      </c>
    </row>
    <row r="13" spans="1:47" ht="20.25" customHeight="1" x14ac:dyDescent="0.25">
      <c r="A13" s="203">
        <v>9</v>
      </c>
      <c r="B13" s="203">
        <v>9</v>
      </c>
      <c r="C13" s="203" t="s">
        <v>114</v>
      </c>
      <c r="D13" s="204" t="s">
        <v>42</v>
      </c>
      <c r="E13" s="206" t="s">
        <v>7</v>
      </c>
      <c r="F13" s="206" t="s">
        <v>7</v>
      </c>
      <c r="G13" s="192" t="s">
        <v>5</v>
      </c>
      <c r="H13" s="192" t="s">
        <v>5</v>
      </c>
      <c r="I13" s="192" t="s">
        <v>5</v>
      </c>
      <c r="J13" s="192" t="s">
        <v>5</v>
      </c>
      <c r="K13" s="192" t="s">
        <v>5</v>
      </c>
      <c r="L13" s="206" t="s">
        <v>7</v>
      </c>
      <c r="M13" s="206" t="s">
        <v>7</v>
      </c>
      <c r="N13" s="192" t="s">
        <v>5</v>
      </c>
      <c r="O13" s="192" t="s">
        <v>5</v>
      </c>
      <c r="P13" s="192" t="s">
        <v>5</v>
      </c>
      <c r="Q13" s="192" t="s">
        <v>5</v>
      </c>
      <c r="R13" s="192" t="s">
        <v>5</v>
      </c>
      <c r="S13" s="206" t="s">
        <v>7</v>
      </c>
      <c r="T13" s="206" t="s">
        <v>7</v>
      </c>
      <c r="U13" s="205" t="s">
        <v>7</v>
      </c>
      <c r="V13" s="192" t="s">
        <v>5</v>
      </c>
      <c r="W13" s="192" t="s">
        <v>5</v>
      </c>
      <c r="X13" s="205" t="s">
        <v>7</v>
      </c>
      <c r="Y13" s="192" t="s">
        <v>5</v>
      </c>
      <c r="Z13" s="206" t="s">
        <v>7</v>
      </c>
      <c r="AA13" s="206" t="s">
        <v>7</v>
      </c>
      <c r="AB13" s="192" t="s">
        <v>5</v>
      </c>
      <c r="AC13" s="192" t="s">
        <v>5</v>
      </c>
      <c r="AD13" s="192" t="s">
        <v>5</v>
      </c>
      <c r="AE13" s="192" t="s">
        <v>5</v>
      </c>
      <c r="AF13" s="192" t="s">
        <v>5</v>
      </c>
      <c r="AG13" s="206" t="s">
        <v>7</v>
      </c>
      <c r="AH13" s="206" t="s">
        <v>7</v>
      </c>
      <c r="AI13" s="192" t="s">
        <v>5</v>
      </c>
      <c r="AJ13" s="208" t="s">
        <v>50</v>
      </c>
      <c r="AK13" s="209">
        <f t="shared" si="0"/>
        <v>19</v>
      </c>
      <c r="AL13" s="210">
        <f t="shared" si="1"/>
        <v>0</v>
      </c>
      <c r="AM13" s="211">
        <f t="shared" si="2"/>
        <v>12</v>
      </c>
      <c r="AN13" s="212">
        <f t="shared" si="7"/>
        <v>19</v>
      </c>
      <c r="AO13" s="213">
        <f t="shared" si="3"/>
        <v>152</v>
      </c>
      <c r="AP13" s="214">
        <f t="shared" si="4"/>
        <v>0</v>
      </c>
      <c r="AQ13" s="215">
        <f t="shared" si="5"/>
        <v>0</v>
      </c>
      <c r="AR13" s="215">
        <f t="shared" si="8"/>
        <v>152</v>
      </c>
      <c r="AS13" s="215">
        <f t="shared" si="9"/>
        <v>5.0666666666666664</v>
      </c>
      <c r="AT13" s="215">
        <f t="shared" si="10"/>
        <v>4.903225806451613</v>
      </c>
      <c r="AU13" s="216">
        <f t="shared" si="6"/>
        <v>0</v>
      </c>
    </row>
    <row r="14" spans="1:47" ht="18.75" x14ac:dyDescent="0.25">
      <c r="A14" s="203">
        <v>11</v>
      </c>
      <c r="B14" s="203">
        <v>10</v>
      </c>
      <c r="C14" s="203" t="s">
        <v>114</v>
      </c>
      <c r="D14" s="204" t="s">
        <v>19</v>
      </c>
      <c r="E14" s="206" t="s">
        <v>7</v>
      </c>
      <c r="F14" s="206" t="s">
        <v>7</v>
      </c>
      <c r="G14" s="192" t="s">
        <v>5</v>
      </c>
      <c r="H14" s="192" t="s">
        <v>5</v>
      </c>
      <c r="I14" s="192" t="s">
        <v>5</v>
      </c>
      <c r="J14" s="192" t="s">
        <v>5</v>
      </c>
      <c r="K14" s="192" t="s">
        <v>5</v>
      </c>
      <c r="L14" s="206" t="s">
        <v>7</v>
      </c>
      <c r="M14" s="206" t="s">
        <v>7</v>
      </c>
      <c r="N14" s="192" t="s">
        <v>5</v>
      </c>
      <c r="O14" s="207" t="s">
        <v>5</v>
      </c>
      <c r="P14" s="192" t="s">
        <v>5</v>
      </c>
      <c r="Q14" s="192" t="s">
        <v>5</v>
      </c>
      <c r="R14" s="192" t="s">
        <v>5</v>
      </c>
      <c r="S14" s="206" t="s">
        <v>7</v>
      </c>
      <c r="T14" s="206" t="s">
        <v>7</v>
      </c>
      <c r="U14" s="205" t="s">
        <v>7</v>
      </c>
      <c r="V14" s="207" t="s">
        <v>5</v>
      </c>
      <c r="W14" s="192" t="s">
        <v>5</v>
      </c>
      <c r="X14" s="207" t="s">
        <v>5</v>
      </c>
      <c r="Y14" s="192" t="s">
        <v>5</v>
      </c>
      <c r="Z14" s="206" t="s">
        <v>7</v>
      </c>
      <c r="AA14" s="206" t="s">
        <v>7</v>
      </c>
      <c r="AB14" s="192" t="s">
        <v>7</v>
      </c>
      <c r="AC14" s="192" t="s">
        <v>5</v>
      </c>
      <c r="AD14" s="192" t="s">
        <v>5</v>
      </c>
      <c r="AE14" s="192" t="s">
        <v>5</v>
      </c>
      <c r="AF14" s="192" t="s">
        <v>5</v>
      </c>
      <c r="AG14" s="206" t="s">
        <v>7</v>
      </c>
      <c r="AH14" s="206" t="s">
        <v>7</v>
      </c>
      <c r="AI14" s="192" t="s">
        <v>5</v>
      </c>
      <c r="AJ14" s="208" t="s">
        <v>50</v>
      </c>
      <c r="AK14" s="209">
        <f t="shared" si="0"/>
        <v>19</v>
      </c>
      <c r="AL14" s="210">
        <f t="shared" si="1"/>
        <v>0</v>
      </c>
      <c r="AM14" s="211">
        <f t="shared" si="2"/>
        <v>12</v>
      </c>
      <c r="AN14" s="212">
        <f t="shared" si="7"/>
        <v>19</v>
      </c>
      <c r="AO14" s="213">
        <f t="shared" si="3"/>
        <v>152</v>
      </c>
      <c r="AP14" s="217">
        <f t="shared" si="4"/>
        <v>0</v>
      </c>
      <c r="AQ14" s="215">
        <f t="shared" si="5"/>
        <v>0</v>
      </c>
      <c r="AR14" s="215">
        <f t="shared" si="8"/>
        <v>152</v>
      </c>
      <c r="AS14" s="215">
        <f t="shared" si="9"/>
        <v>5.0666666666666664</v>
      </c>
      <c r="AT14" s="215">
        <f t="shared" si="10"/>
        <v>4.903225806451613</v>
      </c>
      <c r="AU14" s="216">
        <f t="shared" si="6"/>
        <v>0</v>
      </c>
    </row>
    <row r="15" spans="1:47" ht="18.75" x14ac:dyDescent="0.25">
      <c r="A15" s="203">
        <v>12</v>
      </c>
      <c r="B15" s="203">
        <v>11</v>
      </c>
      <c r="C15" s="203" t="s">
        <v>114</v>
      </c>
      <c r="D15" s="204" t="s">
        <v>60</v>
      </c>
      <c r="E15" s="206" t="s">
        <v>7</v>
      </c>
      <c r="F15" s="206" t="s">
        <v>7</v>
      </c>
      <c r="G15" s="192" t="s">
        <v>5</v>
      </c>
      <c r="H15" s="192" t="s">
        <v>5</v>
      </c>
      <c r="I15" s="192" t="s">
        <v>5</v>
      </c>
      <c r="J15" s="192" t="s">
        <v>5</v>
      </c>
      <c r="K15" s="192" t="s">
        <v>5</v>
      </c>
      <c r="L15" s="206" t="s">
        <v>7</v>
      </c>
      <c r="M15" s="206" t="s">
        <v>7</v>
      </c>
      <c r="N15" s="207" t="s">
        <v>5</v>
      </c>
      <c r="O15" s="192" t="s">
        <v>5</v>
      </c>
      <c r="P15" s="192" t="s">
        <v>5</v>
      </c>
      <c r="Q15" s="192" t="s">
        <v>5</v>
      </c>
      <c r="R15" s="207" t="s">
        <v>5</v>
      </c>
      <c r="S15" s="206" t="s">
        <v>7</v>
      </c>
      <c r="T15" s="206" t="s">
        <v>7</v>
      </c>
      <c r="U15" s="205" t="s">
        <v>7</v>
      </c>
      <c r="V15" s="192" t="s">
        <v>5</v>
      </c>
      <c r="W15" s="192" t="s">
        <v>5</v>
      </c>
      <c r="X15" s="205" t="s">
        <v>7</v>
      </c>
      <c r="Y15" s="192" t="s">
        <v>7</v>
      </c>
      <c r="Z15" s="207" t="s">
        <v>5</v>
      </c>
      <c r="AA15" s="206" t="s">
        <v>7</v>
      </c>
      <c r="AB15" s="192" t="s">
        <v>5</v>
      </c>
      <c r="AC15" s="192" t="s">
        <v>5</v>
      </c>
      <c r="AD15" s="192" t="s">
        <v>5</v>
      </c>
      <c r="AE15" s="207" t="s">
        <v>5</v>
      </c>
      <c r="AF15" s="192" t="s">
        <v>5</v>
      </c>
      <c r="AG15" s="206" t="s">
        <v>7</v>
      </c>
      <c r="AH15" s="206" t="s">
        <v>7</v>
      </c>
      <c r="AI15" s="192" t="s">
        <v>5</v>
      </c>
      <c r="AJ15" s="208" t="s">
        <v>104</v>
      </c>
      <c r="AK15" s="209">
        <f t="shared" si="0"/>
        <v>19</v>
      </c>
      <c r="AL15" s="210">
        <f t="shared" si="1"/>
        <v>0</v>
      </c>
      <c r="AM15" s="211">
        <f t="shared" si="2"/>
        <v>12</v>
      </c>
      <c r="AN15" s="212">
        <f t="shared" si="7"/>
        <v>19</v>
      </c>
      <c r="AO15" s="213">
        <f t="shared" si="3"/>
        <v>152</v>
      </c>
      <c r="AP15" s="214">
        <f t="shared" si="4"/>
        <v>0</v>
      </c>
      <c r="AQ15" s="215">
        <f t="shared" si="5"/>
        <v>0</v>
      </c>
      <c r="AR15" s="215">
        <f t="shared" si="8"/>
        <v>152</v>
      </c>
      <c r="AS15" s="215">
        <f t="shared" si="9"/>
        <v>5.0666666666666664</v>
      </c>
      <c r="AT15" s="215">
        <f t="shared" si="10"/>
        <v>4.903225806451613</v>
      </c>
      <c r="AU15" s="216">
        <f t="shared" si="6"/>
        <v>0</v>
      </c>
    </row>
    <row r="16" spans="1:47" ht="20.25" customHeight="1" x14ac:dyDescent="0.25">
      <c r="A16" s="203">
        <v>13</v>
      </c>
      <c r="B16" s="203">
        <v>12</v>
      </c>
      <c r="C16" s="203" t="s">
        <v>114</v>
      </c>
      <c r="D16" s="204" t="s">
        <v>51</v>
      </c>
      <c r="E16" s="206" t="s">
        <v>7</v>
      </c>
      <c r="F16" s="206" t="s">
        <v>7</v>
      </c>
      <c r="G16" s="192" t="s">
        <v>5</v>
      </c>
      <c r="H16" s="192" t="s">
        <v>5</v>
      </c>
      <c r="I16" s="207" t="s">
        <v>5</v>
      </c>
      <c r="J16" s="192" t="s">
        <v>5</v>
      </c>
      <c r="K16" s="192" t="s">
        <v>5</v>
      </c>
      <c r="L16" s="206" t="s">
        <v>7</v>
      </c>
      <c r="M16" s="206" t="s">
        <v>7</v>
      </c>
      <c r="N16" s="192" t="s">
        <v>5</v>
      </c>
      <c r="O16" s="192" t="s">
        <v>5</v>
      </c>
      <c r="P16" s="207" t="s">
        <v>5</v>
      </c>
      <c r="Q16" s="192" t="s">
        <v>5</v>
      </c>
      <c r="R16" s="192" t="s">
        <v>7</v>
      </c>
      <c r="S16" s="206" t="s">
        <v>7</v>
      </c>
      <c r="T16" s="206" t="s">
        <v>7</v>
      </c>
      <c r="U16" s="205" t="s">
        <v>7</v>
      </c>
      <c r="V16" s="192" t="s">
        <v>5</v>
      </c>
      <c r="W16" s="192" t="s">
        <v>5</v>
      </c>
      <c r="X16" s="205" t="s">
        <v>7</v>
      </c>
      <c r="Y16" s="192" t="s">
        <v>5</v>
      </c>
      <c r="Z16" s="206" t="s">
        <v>7</v>
      </c>
      <c r="AA16" s="206" t="s">
        <v>7</v>
      </c>
      <c r="AB16" s="207" t="s">
        <v>5</v>
      </c>
      <c r="AC16" s="192" t="s">
        <v>5</v>
      </c>
      <c r="AD16" s="192" t="s">
        <v>5</v>
      </c>
      <c r="AE16" s="192" t="s">
        <v>5</v>
      </c>
      <c r="AF16" s="207" t="s">
        <v>5</v>
      </c>
      <c r="AG16" s="207" t="s">
        <v>5</v>
      </c>
      <c r="AH16" s="206" t="s">
        <v>7</v>
      </c>
      <c r="AI16" s="192" t="s">
        <v>5</v>
      </c>
      <c r="AJ16" s="208" t="s">
        <v>104</v>
      </c>
      <c r="AK16" s="209">
        <f>COUNTIF($E16:$AI16,"P")</f>
        <v>19</v>
      </c>
      <c r="AL16" s="210">
        <f>COUNTIF($E16:$AI16,"S")</f>
        <v>0</v>
      </c>
      <c r="AM16" s="211">
        <f>COUNTIF($E16:$AI16,"L")</f>
        <v>12</v>
      </c>
      <c r="AN16" s="212">
        <f t="shared" si="7"/>
        <v>19</v>
      </c>
      <c r="AO16" s="213">
        <f t="shared" si="3"/>
        <v>152</v>
      </c>
      <c r="AP16" s="214">
        <f>COUNTIF(E16:AI16,"C")</f>
        <v>0</v>
      </c>
      <c r="AQ16" s="215">
        <f t="shared" si="5"/>
        <v>0</v>
      </c>
      <c r="AR16" s="215">
        <f t="shared" si="8"/>
        <v>152</v>
      </c>
      <c r="AS16" s="215">
        <f t="shared" si="9"/>
        <v>5.0666666666666664</v>
      </c>
      <c r="AT16" s="215">
        <f t="shared" si="10"/>
        <v>4.903225806451613</v>
      </c>
      <c r="AU16" s="216"/>
    </row>
    <row r="17" spans="1:47" ht="20.25" customHeight="1" x14ac:dyDescent="0.25">
      <c r="A17" s="203">
        <v>14</v>
      </c>
      <c r="B17" s="203">
        <v>13</v>
      </c>
      <c r="C17" s="203" t="s">
        <v>114</v>
      </c>
      <c r="D17" s="204" t="s">
        <v>78</v>
      </c>
      <c r="E17" s="206" t="s">
        <v>7</v>
      </c>
      <c r="F17" s="206" t="s">
        <v>7</v>
      </c>
      <c r="G17" s="192" t="s">
        <v>5</v>
      </c>
      <c r="H17" s="192" t="s">
        <v>5</v>
      </c>
      <c r="I17" s="192" t="s">
        <v>5</v>
      </c>
      <c r="J17" s="192" t="s">
        <v>5</v>
      </c>
      <c r="K17" s="192" t="s">
        <v>5</v>
      </c>
      <c r="L17" s="207" t="s">
        <v>5</v>
      </c>
      <c r="M17" s="206" t="s">
        <v>7</v>
      </c>
      <c r="N17" s="192" t="s">
        <v>5</v>
      </c>
      <c r="O17" s="192" t="s">
        <v>5</v>
      </c>
      <c r="P17" s="192" t="s">
        <v>5</v>
      </c>
      <c r="Q17" s="207" t="s">
        <v>5</v>
      </c>
      <c r="R17" s="192" t="s">
        <v>5</v>
      </c>
      <c r="S17" s="206" t="s">
        <v>7</v>
      </c>
      <c r="T17" s="206" t="s">
        <v>7</v>
      </c>
      <c r="U17" s="205" t="s">
        <v>7</v>
      </c>
      <c r="V17" s="192" t="s">
        <v>5</v>
      </c>
      <c r="W17" s="192" t="s">
        <v>5</v>
      </c>
      <c r="X17" s="205" t="s">
        <v>7</v>
      </c>
      <c r="Y17" s="207" t="s">
        <v>5</v>
      </c>
      <c r="Z17" s="206" t="s">
        <v>7</v>
      </c>
      <c r="AA17" s="206" t="s">
        <v>7</v>
      </c>
      <c r="AB17" s="192" t="s">
        <v>5</v>
      </c>
      <c r="AC17" s="192" t="s">
        <v>5</v>
      </c>
      <c r="AD17" s="207" t="s">
        <v>5</v>
      </c>
      <c r="AE17" s="192" t="s">
        <v>5</v>
      </c>
      <c r="AF17" s="192" t="s">
        <v>7</v>
      </c>
      <c r="AG17" s="206" t="s">
        <v>7</v>
      </c>
      <c r="AH17" s="206" t="s">
        <v>7</v>
      </c>
      <c r="AI17" s="192" t="s">
        <v>5</v>
      </c>
      <c r="AJ17" s="208" t="s">
        <v>104</v>
      </c>
      <c r="AK17" s="209">
        <f t="shared" si="0"/>
        <v>19</v>
      </c>
      <c r="AL17" s="210">
        <f t="shared" si="1"/>
        <v>0</v>
      </c>
      <c r="AM17" s="211">
        <f t="shared" si="2"/>
        <v>12</v>
      </c>
      <c r="AN17" s="212">
        <f t="shared" si="7"/>
        <v>19</v>
      </c>
      <c r="AO17" s="213">
        <f t="shared" si="3"/>
        <v>152</v>
      </c>
      <c r="AP17" s="214">
        <f t="shared" si="4"/>
        <v>0</v>
      </c>
      <c r="AQ17" s="215">
        <f t="shared" si="5"/>
        <v>0</v>
      </c>
      <c r="AR17" s="215">
        <f t="shared" si="8"/>
        <v>152</v>
      </c>
      <c r="AS17" s="215">
        <f t="shared" si="9"/>
        <v>5.0666666666666664</v>
      </c>
      <c r="AT17" s="215">
        <f t="shared" si="10"/>
        <v>4.903225806451613</v>
      </c>
      <c r="AU17" s="216"/>
    </row>
    <row r="18" spans="1:47" ht="20.25" customHeight="1" x14ac:dyDescent="0.25">
      <c r="A18" s="203">
        <v>15</v>
      </c>
      <c r="B18" s="203">
        <v>14</v>
      </c>
      <c r="C18" s="203" t="s">
        <v>114</v>
      </c>
      <c r="D18" s="204" t="s">
        <v>79</v>
      </c>
      <c r="E18" s="206" t="s">
        <v>7</v>
      </c>
      <c r="F18" s="206" t="s">
        <v>7</v>
      </c>
      <c r="G18" s="192" t="s">
        <v>5</v>
      </c>
      <c r="H18" s="192" t="s">
        <v>5</v>
      </c>
      <c r="I18" s="192" t="s">
        <v>5</v>
      </c>
      <c r="J18" s="192" t="s">
        <v>5</v>
      </c>
      <c r="K18" s="192" t="s">
        <v>5</v>
      </c>
      <c r="L18" s="206" t="s">
        <v>7</v>
      </c>
      <c r="M18" s="206" t="s">
        <v>7</v>
      </c>
      <c r="N18" s="192" t="s">
        <v>5</v>
      </c>
      <c r="O18" s="192" t="s">
        <v>5</v>
      </c>
      <c r="P18" s="192" t="s">
        <v>5</v>
      </c>
      <c r="Q18" s="192" t="s">
        <v>5</v>
      </c>
      <c r="R18" s="192" t="s">
        <v>5</v>
      </c>
      <c r="S18" s="206" t="s">
        <v>5</v>
      </c>
      <c r="T18" s="206" t="s">
        <v>7</v>
      </c>
      <c r="U18" s="205" t="s">
        <v>7</v>
      </c>
      <c r="V18" s="192" t="s">
        <v>5</v>
      </c>
      <c r="W18" s="192" t="s">
        <v>5</v>
      </c>
      <c r="X18" s="205" t="s">
        <v>7</v>
      </c>
      <c r="Y18" s="192" t="s">
        <v>7</v>
      </c>
      <c r="Z18" s="206" t="s">
        <v>7</v>
      </c>
      <c r="AA18" s="206" t="s">
        <v>7</v>
      </c>
      <c r="AB18" s="192" t="s">
        <v>5</v>
      </c>
      <c r="AC18" s="192" t="s">
        <v>5</v>
      </c>
      <c r="AD18" s="192" t="s">
        <v>5</v>
      </c>
      <c r="AE18" s="192" t="s">
        <v>5</v>
      </c>
      <c r="AF18" s="192" t="s">
        <v>5</v>
      </c>
      <c r="AG18" s="206" t="s">
        <v>7</v>
      </c>
      <c r="AH18" s="206" t="s">
        <v>7</v>
      </c>
      <c r="AI18" s="192" t="s">
        <v>5</v>
      </c>
      <c r="AJ18" s="208" t="s">
        <v>104</v>
      </c>
      <c r="AK18" s="209">
        <f t="shared" si="0"/>
        <v>19</v>
      </c>
      <c r="AL18" s="210">
        <f t="shared" si="1"/>
        <v>0</v>
      </c>
      <c r="AM18" s="211">
        <f t="shared" si="2"/>
        <v>12</v>
      </c>
      <c r="AN18" s="212">
        <f t="shared" si="7"/>
        <v>19</v>
      </c>
      <c r="AO18" s="213">
        <f t="shared" si="3"/>
        <v>152</v>
      </c>
      <c r="AP18" s="214">
        <f t="shared" si="4"/>
        <v>0</v>
      </c>
      <c r="AQ18" s="215">
        <f t="shared" si="5"/>
        <v>0</v>
      </c>
      <c r="AR18" s="215">
        <f t="shared" si="8"/>
        <v>152</v>
      </c>
      <c r="AS18" s="215">
        <f t="shared" si="9"/>
        <v>5.0666666666666664</v>
      </c>
      <c r="AT18" s="215">
        <f t="shared" si="10"/>
        <v>4.903225806451613</v>
      </c>
      <c r="AU18" s="216"/>
    </row>
    <row r="19" spans="1:47" ht="20.25" customHeight="1" x14ac:dyDescent="0.25">
      <c r="A19" s="203">
        <v>16</v>
      </c>
      <c r="B19" s="203">
        <v>15</v>
      </c>
      <c r="C19" s="203" t="s">
        <v>114</v>
      </c>
      <c r="D19" s="204" t="s">
        <v>80</v>
      </c>
      <c r="E19" s="206" t="s">
        <v>7</v>
      </c>
      <c r="F19" s="206" t="s">
        <v>7</v>
      </c>
      <c r="G19" s="192" t="s">
        <v>5</v>
      </c>
      <c r="H19" s="192" t="s">
        <v>5</v>
      </c>
      <c r="I19" s="192" t="s">
        <v>5</v>
      </c>
      <c r="J19" s="192" t="s">
        <v>5</v>
      </c>
      <c r="K19" s="192" t="s">
        <v>5</v>
      </c>
      <c r="L19" s="206" t="s">
        <v>5</v>
      </c>
      <c r="M19" s="206" t="s">
        <v>7</v>
      </c>
      <c r="N19" s="192" t="s">
        <v>5</v>
      </c>
      <c r="O19" s="192" t="s">
        <v>5</v>
      </c>
      <c r="P19" s="192" t="s">
        <v>5</v>
      </c>
      <c r="Q19" s="192" t="s">
        <v>5</v>
      </c>
      <c r="R19" s="192" t="s">
        <v>5</v>
      </c>
      <c r="S19" s="206" t="s">
        <v>7</v>
      </c>
      <c r="T19" s="206" t="s">
        <v>7</v>
      </c>
      <c r="U19" s="205" t="s">
        <v>7</v>
      </c>
      <c r="V19" s="192" t="s">
        <v>5</v>
      </c>
      <c r="W19" s="192" t="s">
        <v>5</v>
      </c>
      <c r="X19" s="205" t="s">
        <v>7</v>
      </c>
      <c r="Y19" s="192" t="s">
        <v>5</v>
      </c>
      <c r="Z19" s="206" t="s">
        <v>7</v>
      </c>
      <c r="AA19" s="206" t="s">
        <v>7</v>
      </c>
      <c r="AB19" s="192" t="s">
        <v>5</v>
      </c>
      <c r="AC19" s="192" t="s">
        <v>5</v>
      </c>
      <c r="AD19" s="192" t="s">
        <v>5</v>
      </c>
      <c r="AE19" s="192" t="s">
        <v>5</v>
      </c>
      <c r="AF19" s="192" t="s">
        <v>5</v>
      </c>
      <c r="AG19" s="206" t="s">
        <v>7</v>
      </c>
      <c r="AH19" s="206" t="s">
        <v>7</v>
      </c>
      <c r="AI19" s="192" t="s">
        <v>5</v>
      </c>
      <c r="AJ19" s="208" t="s">
        <v>104</v>
      </c>
      <c r="AK19" s="219">
        <f t="shared" si="0"/>
        <v>20</v>
      </c>
      <c r="AL19" s="220">
        <f t="shared" si="1"/>
        <v>0</v>
      </c>
      <c r="AM19" s="221">
        <f t="shared" si="2"/>
        <v>11</v>
      </c>
      <c r="AN19" s="222">
        <f t="shared" si="7"/>
        <v>20</v>
      </c>
      <c r="AO19" s="223">
        <f>AK19*8</f>
        <v>160</v>
      </c>
      <c r="AP19" s="224">
        <f t="shared" si="4"/>
        <v>0</v>
      </c>
      <c r="AQ19" s="215">
        <f t="shared" si="5"/>
        <v>0</v>
      </c>
      <c r="AR19" s="215">
        <f t="shared" si="8"/>
        <v>160</v>
      </c>
      <c r="AS19" s="215">
        <f t="shared" si="9"/>
        <v>5.333333333333333</v>
      </c>
      <c r="AT19" s="215">
        <f t="shared" si="10"/>
        <v>5.161290322580645</v>
      </c>
      <c r="AU19" s="216"/>
    </row>
    <row r="20" spans="1:47" s="228" customFormat="1" ht="15" customHeight="1" x14ac:dyDescent="0.25">
      <c r="A20" s="225"/>
      <c r="B20" s="226"/>
      <c r="C20" s="325" t="s">
        <v>105</v>
      </c>
      <c r="D20" s="326"/>
      <c r="E20" s="327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28"/>
      <c r="AB20" s="328"/>
      <c r="AC20" s="328"/>
      <c r="AD20" s="328"/>
      <c r="AE20" s="328"/>
      <c r="AF20" s="328"/>
      <c r="AG20" s="328"/>
      <c r="AH20" s="328"/>
      <c r="AI20" s="328"/>
      <c r="AJ20" s="329"/>
      <c r="AK20" s="227">
        <f t="shared" si="0"/>
        <v>0</v>
      </c>
      <c r="AL20" s="227">
        <f t="shared" si="1"/>
        <v>0</v>
      </c>
      <c r="AM20" s="227">
        <f t="shared" si="2"/>
        <v>0</v>
      </c>
      <c r="AN20" s="227">
        <f t="shared" si="7"/>
        <v>0</v>
      </c>
      <c r="AO20" s="227">
        <f t="shared" si="3"/>
        <v>0</v>
      </c>
      <c r="AP20" s="227">
        <f t="shared" si="4"/>
        <v>0</v>
      </c>
      <c r="AQ20" s="227">
        <f t="shared" si="5"/>
        <v>0</v>
      </c>
      <c r="AR20" s="227">
        <f t="shared" si="8"/>
        <v>0</v>
      </c>
      <c r="AS20" s="227">
        <f t="shared" si="9"/>
        <v>0</v>
      </c>
      <c r="AT20" s="227">
        <f t="shared" si="10"/>
        <v>0</v>
      </c>
      <c r="AU20" s="227"/>
    </row>
    <row r="21" spans="1:47" ht="18.75" x14ac:dyDescent="0.3">
      <c r="A21" s="229"/>
      <c r="B21" s="229"/>
      <c r="C21" s="229"/>
      <c r="D21" s="229"/>
      <c r="E21" s="230">
        <f t="shared" ref="E21:AI21" si="11">COUNTIF(E$5:E$20,"P")</f>
        <v>2</v>
      </c>
      <c r="F21" s="230">
        <f t="shared" si="11"/>
        <v>2</v>
      </c>
      <c r="G21" s="230">
        <f t="shared" si="11"/>
        <v>10</v>
      </c>
      <c r="H21" s="230">
        <f t="shared" si="11"/>
        <v>10</v>
      </c>
      <c r="I21" s="231">
        <f t="shared" si="11"/>
        <v>9</v>
      </c>
      <c r="J21" s="231">
        <f t="shared" si="11"/>
        <v>10</v>
      </c>
      <c r="K21" s="231">
        <f t="shared" si="11"/>
        <v>10</v>
      </c>
      <c r="L21" s="231">
        <f t="shared" si="11"/>
        <v>4</v>
      </c>
      <c r="M21" s="231">
        <f t="shared" si="11"/>
        <v>2</v>
      </c>
      <c r="N21" s="231">
        <f t="shared" si="11"/>
        <v>10</v>
      </c>
      <c r="O21" s="231">
        <f t="shared" si="11"/>
        <v>9</v>
      </c>
      <c r="P21" s="231">
        <f t="shared" si="11"/>
        <v>10</v>
      </c>
      <c r="Q21" s="231">
        <f t="shared" si="11"/>
        <v>10</v>
      </c>
      <c r="R21" s="231">
        <f t="shared" si="11"/>
        <v>10</v>
      </c>
      <c r="S21" s="231">
        <f t="shared" si="11"/>
        <v>4</v>
      </c>
      <c r="T21" s="231">
        <f t="shared" si="11"/>
        <v>2</v>
      </c>
      <c r="U21" s="231">
        <f t="shared" si="11"/>
        <v>3</v>
      </c>
      <c r="V21" s="231">
        <f t="shared" si="11"/>
        <v>10</v>
      </c>
      <c r="W21" s="231">
        <f t="shared" si="11"/>
        <v>11</v>
      </c>
      <c r="X21" s="231">
        <f t="shared" si="11"/>
        <v>3</v>
      </c>
      <c r="Y21" s="231">
        <f t="shared" si="11"/>
        <v>8</v>
      </c>
      <c r="Z21" s="231">
        <f t="shared" si="11"/>
        <v>4</v>
      </c>
      <c r="AA21" s="231">
        <f t="shared" si="11"/>
        <v>2</v>
      </c>
      <c r="AB21" s="231">
        <f t="shared" si="11"/>
        <v>9</v>
      </c>
      <c r="AC21" s="231">
        <f t="shared" si="11"/>
        <v>10</v>
      </c>
      <c r="AD21" s="231">
        <f t="shared" si="11"/>
        <v>9</v>
      </c>
      <c r="AE21" s="231">
        <f t="shared" si="11"/>
        <v>9</v>
      </c>
      <c r="AF21" s="230">
        <f t="shared" si="11"/>
        <v>10</v>
      </c>
      <c r="AG21" s="230">
        <f t="shared" si="11"/>
        <v>4</v>
      </c>
      <c r="AH21" s="230">
        <f t="shared" si="11"/>
        <v>2</v>
      </c>
      <c r="AI21" s="230">
        <f t="shared" si="11"/>
        <v>10</v>
      </c>
      <c r="AJ21" s="232" t="s">
        <v>5</v>
      </c>
      <c r="AK21" s="183"/>
      <c r="AL21" s="183"/>
      <c r="AM21" s="183"/>
      <c r="AN21" s="183"/>
      <c r="AO21" s="183"/>
      <c r="AP21" s="184"/>
      <c r="AQ21" s="183"/>
      <c r="AR21" s="233"/>
      <c r="AS21" s="183"/>
      <c r="AT21" s="183"/>
      <c r="AU21" s="183"/>
    </row>
    <row r="22" spans="1:47" ht="18.75" x14ac:dyDescent="0.3">
      <c r="A22" s="229"/>
      <c r="B22" s="229"/>
      <c r="C22" s="229"/>
      <c r="D22" s="229"/>
      <c r="E22" s="234">
        <f t="shared" ref="E22:AI22" si="12">COUNTIF(E$5:E$20,"S")</f>
        <v>2</v>
      </c>
      <c r="F22" s="234">
        <f t="shared" si="12"/>
        <v>2</v>
      </c>
      <c r="G22" s="234">
        <f t="shared" si="12"/>
        <v>2</v>
      </c>
      <c r="H22" s="234">
        <f t="shared" si="12"/>
        <v>2</v>
      </c>
      <c r="I22" s="235">
        <f t="shared" si="12"/>
        <v>2</v>
      </c>
      <c r="J22" s="235">
        <f t="shared" si="12"/>
        <v>2</v>
      </c>
      <c r="K22" s="235">
        <f t="shared" si="12"/>
        <v>2</v>
      </c>
      <c r="L22" s="235">
        <f t="shared" si="12"/>
        <v>2</v>
      </c>
      <c r="M22" s="235">
        <f t="shared" si="12"/>
        <v>2</v>
      </c>
      <c r="N22" s="235">
        <f t="shared" si="12"/>
        <v>2</v>
      </c>
      <c r="O22" s="235">
        <f t="shared" si="12"/>
        <v>2</v>
      </c>
      <c r="P22" s="235">
        <f t="shared" si="12"/>
        <v>2</v>
      </c>
      <c r="Q22" s="235">
        <f t="shared" si="12"/>
        <v>2</v>
      </c>
      <c r="R22" s="235">
        <f t="shared" si="12"/>
        <v>2</v>
      </c>
      <c r="S22" s="235">
        <f t="shared" si="12"/>
        <v>2</v>
      </c>
      <c r="T22" s="235">
        <f t="shared" si="12"/>
        <v>2</v>
      </c>
      <c r="U22" s="235">
        <f t="shared" si="12"/>
        <v>2</v>
      </c>
      <c r="V22" s="235">
        <f t="shared" si="12"/>
        <v>2</v>
      </c>
      <c r="W22" s="235">
        <f t="shared" si="12"/>
        <v>2</v>
      </c>
      <c r="X22" s="235">
        <f t="shared" si="12"/>
        <v>2</v>
      </c>
      <c r="Y22" s="235">
        <f t="shared" si="12"/>
        <v>2</v>
      </c>
      <c r="Z22" s="235">
        <f t="shared" si="12"/>
        <v>2</v>
      </c>
      <c r="AA22" s="235">
        <f t="shared" si="12"/>
        <v>2</v>
      </c>
      <c r="AB22" s="235">
        <f t="shared" si="12"/>
        <v>2</v>
      </c>
      <c r="AC22" s="235">
        <f t="shared" si="12"/>
        <v>2</v>
      </c>
      <c r="AD22" s="235">
        <f t="shared" si="12"/>
        <v>2</v>
      </c>
      <c r="AE22" s="235">
        <f t="shared" si="12"/>
        <v>2</v>
      </c>
      <c r="AF22" s="234">
        <f t="shared" si="12"/>
        <v>2</v>
      </c>
      <c r="AG22" s="234">
        <f t="shared" si="12"/>
        <v>2</v>
      </c>
      <c r="AH22" s="234">
        <f t="shared" si="12"/>
        <v>2</v>
      </c>
      <c r="AI22" s="234">
        <f t="shared" si="12"/>
        <v>2</v>
      </c>
      <c r="AJ22" s="236" t="s">
        <v>6</v>
      </c>
      <c r="AK22" s="183"/>
      <c r="AL22" s="183"/>
      <c r="AM22" s="183"/>
      <c r="AN22" s="183"/>
      <c r="AO22" s="183"/>
      <c r="AP22" s="184"/>
      <c r="AQ22" s="183"/>
      <c r="AR22" s="183"/>
      <c r="AS22" s="183"/>
      <c r="AT22" s="183"/>
      <c r="AU22" s="183"/>
    </row>
    <row r="23" spans="1:47" ht="18.75" x14ac:dyDescent="0.3">
      <c r="A23" s="229"/>
      <c r="B23" s="229"/>
      <c r="C23" s="229"/>
      <c r="D23" s="229"/>
      <c r="E23" s="230">
        <f t="shared" ref="E23:AI23" si="13">COUNTIF(E$5:E$20,"L")</f>
        <v>11</v>
      </c>
      <c r="F23" s="230">
        <f t="shared" si="13"/>
        <v>11</v>
      </c>
      <c r="G23" s="230">
        <f t="shared" si="13"/>
        <v>2</v>
      </c>
      <c r="H23" s="230">
        <f t="shared" si="13"/>
        <v>2</v>
      </c>
      <c r="I23" s="231">
        <f t="shared" si="13"/>
        <v>3</v>
      </c>
      <c r="J23" s="231">
        <f t="shared" si="13"/>
        <v>2</v>
      </c>
      <c r="K23" s="231">
        <f t="shared" si="13"/>
        <v>2</v>
      </c>
      <c r="L23" s="231">
        <f t="shared" si="13"/>
        <v>8</v>
      </c>
      <c r="M23" s="231">
        <f t="shared" si="13"/>
        <v>10</v>
      </c>
      <c r="N23" s="231">
        <f t="shared" si="13"/>
        <v>3</v>
      </c>
      <c r="O23" s="231">
        <f t="shared" si="13"/>
        <v>4</v>
      </c>
      <c r="P23" s="231">
        <f t="shared" si="13"/>
        <v>3</v>
      </c>
      <c r="Q23" s="231">
        <f t="shared" si="13"/>
        <v>3</v>
      </c>
      <c r="R23" s="231">
        <f t="shared" si="13"/>
        <v>3</v>
      </c>
      <c r="S23" s="231">
        <f t="shared" si="13"/>
        <v>9</v>
      </c>
      <c r="T23" s="231">
        <f t="shared" si="13"/>
        <v>11</v>
      </c>
      <c r="U23" s="231">
        <f t="shared" si="13"/>
        <v>10</v>
      </c>
      <c r="V23" s="231">
        <f t="shared" si="13"/>
        <v>3</v>
      </c>
      <c r="W23" s="231">
        <f t="shared" si="13"/>
        <v>2</v>
      </c>
      <c r="X23" s="231">
        <f t="shared" si="13"/>
        <v>10</v>
      </c>
      <c r="Y23" s="231">
        <f t="shared" si="13"/>
        <v>5</v>
      </c>
      <c r="Z23" s="231">
        <f t="shared" si="13"/>
        <v>9</v>
      </c>
      <c r="AA23" s="231">
        <f t="shared" si="13"/>
        <v>11</v>
      </c>
      <c r="AB23" s="231">
        <f t="shared" si="13"/>
        <v>4</v>
      </c>
      <c r="AC23" s="231">
        <f t="shared" si="13"/>
        <v>3</v>
      </c>
      <c r="AD23" s="231">
        <f t="shared" si="13"/>
        <v>4</v>
      </c>
      <c r="AE23" s="231">
        <f t="shared" si="13"/>
        <v>4</v>
      </c>
      <c r="AF23" s="230">
        <f t="shared" si="13"/>
        <v>3</v>
      </c>
      <c r="AG23" s="230">
        <f t="shared" si="13"/>
        <v>9</v>
      </c>
      <c r="AH23" s="230">
        <f t="shared" si="13"/>
        <v>11</v>
      </c>
      <c r="AI23" s="230">
        <f t="shared" si="13"/>
        <v>3</v>
      </c>
      <c r="AJ23" s="237" t="s">
        <v>7</v>
      </c>
      <c r="AK23" s="183"/>
      <c r="AL23" s="183"/>
      <c r="AM23" s="183"/>
      <c r="AN23" s="183"/>
      <c r="AO23" s="183"/>
      <c r="AP23" s="184"/>
      <c r="AQ23" s="183"/>
      <c r="AR23" s="183"/>
      <c r="AS23" s="183"/>
      <c r="AT23" s="183"/>
      <c r="AU23" s="183"/>
    </row>
    <row r="24" spans="1:47" ht="15.75" x14ac:dyDescent="0.25">
      <c r="A24" s="238"/>
      <c r="B24" s="239"/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  <c r="AA24" s="240"/>
      <c r="AB24" s="241"/>
      <c r="AC24" s="242"/>
      <c r="AD24" s="242"/>
      <c r="AE24" s="242"/>
      <c r="AF24" s="242"/>
      <c r="AG24" s="242"/>
      <c r="AH24" s="242"/>
      <c r="AI24" s="242"/>
      <c r="AJ24" s="186"/>
      <c r="AK24" s="183"/>
      <c r="AL24" s="183"/>
      <c r="AM24" s="183"/>
      <c r="AN24" s="183"/>
      <c r="AO24" s="183"/>
      <c r="AP24" s="184"/>
      <c r="AQ24" s="183"/>
      <c r="AR24" s="183"/>
      <c r="AS24" s="183"/>
      <c r="AT24" s="183"/>
      <c r="AU24" s="183"/>
    </row>
    <row r="25" spans="1:47" ht="18.75" x14ac:dyDescent="0.25">
      <c r="A25" s="239"/>
      <c r="B25" s="239"/>
      <c r="C25" s="239"/>
      <c r="D25" s="243" t="s">
        <v>24</v>
      </c>
      <c r="E25" s="244"/>
      <c r="F25" s="244"/>
      <c r="G25" s="239"/>
      <c r="H25" s="239"/>
      <c r="I25" s="239"/>
      <c r="J25" s="239"/>
      <c r="K25" s="245"/>
      <c r="L25" s="239"/>
      <c r="M25" s="239"/>
      <c r="N25" s="239"/>
      <c r="O25" s="239"/>
      <c r="P25" s="239"/>
      <c r="Q25" s="239"/>
      <c r="R25" s="242"/>
      <c r="S25" s="242"/>
      <c r="T25" s="242"/>
      <c r="U25" s="246"/>
      <c r="V25" s="239"/>
      <c r="W25" s="242"/>
      <c r="X25" s="242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186"/>
      <c r="AK25" s="183"/>
      <c r="AL25" s="183"/>
      <c r="AM25" s="183"/>
      <c r="AN25" s="183"/>
      <c r="AO25" s="183"/>
      <c r="AP25" s="184"/>
      <c r="AQ25" s="183"/>
      <c r="AR25" s="183"/>
      <c r="AS25" s="183"/>
      <c r="AT25" s="183"/>
      <c r="AU25" s="183"/>
    </row>
    <row r="26" spans="1:47" ht="18.75" x14ac:dyDescent="0.25">
      <c r="A26" s="239"/>
      <c r="B26" s="239"/>
      <c r="C26" s="239"/>
      <c r="D26" s="247" t="s">
        <v>25</v>
      </c>
      <c r="E26" s="246"/>
      <c r="F26" s="246"/>
      <c r="G26" s="246"/>
      <c r="H26" s="246"/>
      <c r="I26" s="246"/>
      <c r="J26" s="246"/>
      <c r="K26" s="248"/>
      <c r="L26" s="246"/>
      <c r="M26" s="246"/>
      <c r="N26" s="246"/>
      <c r="O26" s="246"/>
      <c r="P26" s="246"/>
      <c r="Q26" s="246"/>
      <c r="R26" s="242"/>
      <c r="S26" s="242"/>
      <c r="T26" s="242"/>
      <c r="U26" s="246"/>
      <c r="V26" s="246"/>
      <c r="W26" s="242"/>
      <c r="X26" s="242"/>
      <c r="Y26" s="246"/>
      <c r="Z26" s="249"/>
      <c r="AA26" s="246"/>
      <c r="AB26" s="246"/>
      <c r="AC26" s="246"/>
      <c r="AD26" s="246"/>
      <c r="AE26" s="246"/>
      <c r="AF26" s="242"/>
      <c r="AG26" s="242"/>
      <c r="AH26" s="242"/>
      <c r="AI26" s="242"/>
      <c r="AJ26" s="186"/>
      <c r="AK26" s="183"/>
      <c r="AL26" s="183"/>
      <c r="AM26" s="183"/>
      <c r="AN26" s="183"/>
      <c r="AO26" s="183"/>
      <c r="AP26" s="184"/>
      <c r="AQ26" s="183"/>
      <c r="AR26" s="183"/>
      <c r="AS26" s="183"/>
      <c r="AT26" s="183"/>
      <c r="AU26" s="183"/>
    </row>
    <row r="27" spans="1:47" ht="15.75" x14ac:dyDescent="0.25">
      <c r="A27" s="239"/>
      <c r="B27" s="239"/>
      <c r="C27" s="239"/>
      <c r="D27" s="250" t="s">
        <v>26</v>
      </c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186"/>
      <c r="S27" s="186"/>
      <c r="T27" s="186"/>
      <c r="U27" s="246"/>
      <c r="V27" s="246"/>
      <c r="W27" s="186"/>
      <c r="X27" s="186"/>
      <c r="Y27" s="251"/>
      <c r="Z27" s="252"/>
      <c r="AA27" s="251"/>
      <c r="AB27" s="251"/>
      <c r="AC27" s="251"/>
      <c r="AD27" s="251"/>
      <c r="AE27" s="186"/>
      <c r="AF27" s="186"/>
      <c r="AG27" s="186"/>
      <c r="AH27" s="186"/>
      <c r="AI27" s="186"/>
      <c r="AJ27" s="186"/>
      <c r="AK27" s="183"/>
      <c r="AL27" s="183"/>
      <c r="AM27" s="183"/>
      <c r="AN27" s="183"/>
      <c r="AO27" s="183"/>
      <c r="AP27" s="184"/>
      <c r="AQ27" s="183"/>
      <c r="AR27" s="183"/>
      <c r="AS27" s="183"/>
      <c r="AT27" s="183"/>
      <c r="AU27" s="183"/>
    </row>
    <row r="28" spans="1:47" ht="15.75" x14ac:dyDescent="0.25">
      <c r="A28" s="239"/>
      <c r="B28" s="239"/>
      <c r="C28" s="239"/>
      <c r="D28" s="183" t="s">
        <v>27</v>
      </c>
      <c r="E28" s="246"/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186"/>
      <c r="S28" s="186"/>
      <c r="T28" s="186"/>
      <c r="U28" s="246"/>
      <c r="V28" s="246"/>
      <c r="W28" s="186"/>
      <c r="X28" s="186"/>
      <c r="Y28" s="253"/>
      <c r="Z28" s="253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3"/>
      <c r="AL28" s="183"/>
      <c r="AM28" s="183"/>
      <c r="AN28" s="183"/>
      <c r="AO28" s="183"/>
      <c r="AP28" s="184"/>
      <c r="AQ28" s="183"/>
      <c r="AR28" s="183"/>
      <c r="AS28" s="183"/>
      <c r="AT28" s="183"/>
      <c r="AU28" s="183"/>
    </row>
    <row r="29" spans="1:47" ht="15.75" x14ac:dyDescent="0.25">
      <c r="A29" s="239"/>
      <c r="B29" s="239"/>
      <c r="C29" s="239"/>
      <c r="D29" s="183" t="s">
        <v>28</v>
      </c>
      <c r="E29" s="246"/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186"/>
      <c r="S29" s="186"/>
      <c r="T29" s="186"/>
      <c r="U29" s="246"/>
      <c r="V29" s="246"/>
      <c r="W29" s="186"/>
      <c r="X29" s="186"/>
      <c r="Y29" s="253"/>
      <c r="Z29" s="253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3"/>
      <c r="AL29" s="183"/>
      <c r="AM29" s="183"/>
      <c r="AN29" s="183"/>
      <c r="AO29" s="183"/>
      <c r="AP29" s="184"/>
      <c r="AQ29" s="183"/>
      <c r="AR29" s="183"/>
      <c r="AS29" s="183"/>
      <c r="AT29" s="183"/>
      <c r="AU29" s="183"/>
    </row>
    <row r="30" spans="1:47" ht="15.75" x14ac:dyDescent="0.25">
      <c r="A30" s="239"/>
      <c r="B30" s="239"/>
      <c r="C30" s="239"/>
      <c r="D30" s="254" t="s">
        <v>29</v>
      </c>
      <c r="E30" s="246"/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186"/>
      <c r="S30" s="186"/>
      <c r="T30" s="186"/>
      <c r="U30" s="246"/>
      <c r="V30" s="246"/>
      <c r="W30" s="186"/>
      <c r="X30" s="186"/>
      <c r="Y30" s="253"/>
      <c r="Z30" s="253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3"/>
      <c r="AL30" s="183"/>
      <c r="AM30" s="183"/>
      <c r="AN30" s="183"/>
      <c r="AO30" s="183"/>
      <c r="AP30" s="184"/>
      <c r="AQ30" s="183"/>
      <c r="AR30" s="183"/>
      <c r="AS30" s="183"/>
      <c r="AT30" s="183"/>
      <c r="AU30" s="183"/>
    </row>
    <row r="31" spans="1:47" ht="15.75" x14ac:dyDescent="0.25">
      <c r="A31" s="239"/>
      <c r="B31" s="239"/>
      <c r="C31" s="239"/>
      <c r="D31" s="254" t="s">
        <v>30</v>
      </c>
      <c r="E31" s="246"/>
      <c r="F31" s="246"/>
      <c r="G31" s="246"/>
      <c r="H31" s="246"/>
      <c r="I31" s="246"/>
      <c r="J31" s="246"/>
      <c r="K31" s="246"/>
      <c r="L31" s="246"/>
      <c r="M31" s="246"/>
      <c r="N31" s="246"/>
      <c r="O31" s="246"/>
      <c r="P31" s="246"/>
      <c r="Q31" s="246"/>
      <c r="R31" s="186"/>
      <c r="S31" s="186"/>
      <c r="T31" s="186"/>
      <c r="U31" s="246"/>
      <c r="V31" s="246"/>
      <c r="W31" s="186"/>
      <c r="X31" s="186"/>
      <c r="Y31" s="253"/>
      <c r="Z31" s="253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3"/>
      <c r="AL31" s="183"/>
      <c r="AM31" s="183"/>
      <c r="AN31" s="183"/>
      <c r="AO31" s="183"/>
      <c r="AP31" s="184"/>
      <c r="AQ31" s="183"/>
      <c r="AR31" s="183"/>
      <c r="AS31" s="183"/>
      <c r="AT31" s="183"/>
      <c r="AU31" s="183"/>
    </row>
    <row r="32" spans="1:47" ht="15.75" x14ac:dyDescent="0.25">
      <c r="A32" s="239"/>
      <c r="B32" s="239"/>
      <c r="C32" s="239"/>
      <c r="D32" s="254" t="s">
        <v>31</v>
      </c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186"/>
      <c r="S32" s="186"/>
      <c r="T32" s="186"/>
      <c r="U32" s="246"/>
      <c r="V32" s="246"/>
      <c r="W32" s="186"/>
      <c r="X32" s="186"/>
      <c r="Y32" s="253"/>
      <c r="Z32" s="253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3"/>
      <c r="AL32" s="183"/>
      <c r="AM32" s="183"/>
      <c r="AN32" s="183"/>
      <c r="AO32" s="183"/>
      <c r="AP32" s="184"/>
      <c r="AQ32" s="183"/>
      <c r="AR32" s="183"/>
      <c r="AS32" s="183"/>
      <c r="AT32" s="183"/>
      <c r="AU32" s="183"/>
    </row>
    <row r="33" spans="1:47" ht="15.75" x14ac:dyDescent="0.25">
      <c r="A33" s="239"/>
      <c r="B33" s="239"/>
      <c r="C33" s="239"/>
      <c r="D33" s="254" t="s">
        <v>32</v>
      </c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186"/>
      <c r="S33" s="186"/>
      <c r="T33" s="186"/>
      <c r="U33" s="246"/>
      <c r="V33" s="246"/>
      <c r="W33" s="186"/>
      <c r="X33" s="186"/>
      <c r="Y33" s="253"/>
      <c r="Z33" s="253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3"/>
      <c r="AL33" s="183"/>
      <c r="AM33" s="183"/>
      <c r="AN33" s="183"/>
      <c r="AO33" s="183"/>
      <c r="AP33" s="184"/>
      <c r="AQ33" s="183"/>
      <c r="AR33" s="183"/>
      <c r="AS33" s="183"/>
      <c r="AT33" s="183"/>
      <c r="AU33" s="183"/>
    </row>
    <row r="34" spans="1:47" ht="15.75" x14ac:dyDescent="0.25">
      <c r="A34" s="239"/>
      <c r="B34" s="239"/>
      <c r="C34" s="239"/>
      <c r="D34" s="254" t="s">
        <v>33</v>
      </c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186"/>
      <c r="S34" s="186"/>
      <c r="T34" s="186"/>
      <c r="U34" s="246"/>
      <c r="V34" s="246"/>
      <c r="W34" s="186"/>
      <c r="X34" s="186"/>
      <c r="Y34" s="253"/>
      <c r="Z34" s="253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3"/>
      <c r="AL34" s="183"/>
      <c r="AM34" s="183"/>
      <c r="AN34" s="183"/>
      <c r="AO34" s="183"/>
      <c r="AP34" s="184"/>
      <c r="AQ34" s="183"/>
      <c r="AR34" s="183"/>
      <c r="AS34" s="183"/>
      <c r="AT34" s="183"/>
      <c r="AU34" s="183"/>
    </row>
    <row r="35" spans="1:47" ht="19.5" x14ac:dyDescent="0.25">
      <c r="A35" s="239"/>
      <c r="B35" s="239"/>
      <c r="C35" s="239"/>
      <c r="D35" s="255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186"/>
      <c r="S35" s="186"/>
      <c r="T35" s="186"/>
      <c r="U35" s="246"/>
      <c r="V35" s="239"/>
      <c r="W35" s="186"/>
      <c r="X35" s="186"/>
      <c r="Y35" s="253"/>
      <c r="Z35" s="253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3"/>
      <c r="AL35" s="183"/>
      <c r="AM35" s="183"/>
      <c r="AN35" s="183"/>
      <c r="AO35" s="183"/>
      <c r="AP35" s="184"/>
      <c r="AQ35" s="183"/>
      <c r="AR35" s="183"/>
      <c r="AS35" s="183"/>
      <c r="AT35" s="183"/>
      <c r="AU35" s="183"/>
    </row>
    <row r="36" spans="1:47" ht="15.75" x14ac:dyDescent="0.25">
      <c r="A36" s="256"/>
      <c r="B36" s="256"/>
      <c r="C36" s="256"/>
      <c r="D36" s="257" t="s">
        <v>34</v>
      </c>
      <c r="E36" s="256"/>
      <c r="F36" s="256"/>
      <c r="G36" s="256"/>
      <c r="H36" s="256"/>
      <c r="I36" s="256"/>
      <c r="J36" s="256"/>
      <c r="K36" s="256"/>
      <c r="L36" s="256"/>
      <c r="M36" s="256"/>
      <c r="N36" s="258"/>
      <c r="O36" s="259"/>
      <c r="P36" s="260"/>
      <c r="Q36" s="261"/>
      <c r="R36" s="261"/>
      <c r="S36" s="261"/>
      <c r="T36" s="261"/>
      <c r="U36" s="261"/>
      <c r="V36" s="262"/>
      <c r="W36" s="263"/>
      <c r="X36" s="263" t="s">
        <v>97</v>
      </c>
      <c r="Y36" s="264"/>
      <c r="Z36" s="264"/>
      <c r="AA36" s="264"/>
      <c r="AB36" s="262"/>
      <c r="AC36" s="262"/>
      <c r="AD36" s="262"/>
      <c r="AE36" s="262"/>
      <c r="AF36" s="262"/>
      <c r="AG36" s="262"/>
      <c r="AH36" s="262"/>
      <c r="AI36" s="262"/>
      <c r="AJ36" s="262"/>
      <c r="AK36" s="183"/>
      <c r="AL36" s="183"/>
      <c r="AM36" s="183"/>
      <c r="AN36" s="183"/>
      <c r="AO36" s="183"/>
      <c r="AP36" s="184"/>
      <c r="AQ36" s="183"/>
      <c r="AR36" s="183"/>
      <c r="AS36" s="183"/>
      <c r="AT36" s="183"/>
      <c r="AU36" s="183"/>
    </row>
    <row r="37" spans="1:47" ht="19.5" x14ac:dyDescent="0.3">
      <c r="A37" s="263"/>
      <c r="B37" s="263"/>
      <c r="C37" s="263"/>
      <c r="D37" s="265" t="s">
        <v>36</v>
      </c>
      <c r="E37" s="266"/>
      <c r="F37" s="266"/>
      <c r="G37" s="264"/>
      <c r="H37" s="263"/>
      <c r="I37" s="262"/>
      <c r="J37" s="263"/>
      <c r="K37" s="264"/>
      <c r="L37" s="264"/>
      <c r="M37" s="266"/>
      <c r="N37" s="258"/>
      <c r="O37" s="259"/>
      <c r="P37" s="267"/>
      <c r="Q37" s="264"/>
      <c r="R37" s="262"/>
      <c r="S37" s="262"/>
      <c r="T37" s="262"/>
      <c r="U37" s="262"/>
      <c r="V37" s="262"/>
      <c r="W37" s="262"/>
      <c r="X37" s="266" t="s">
        <v>37</v>
      </c>
      <c r="Y37" s="264"/>
      <c r="Z37" s="264"/>
      <c r="AA37" s="264"/>
      <c r="AB37" s="262"/>
      <c r="AC37" s="262"/>
      <c r="AD37" s="262"/>
      <c r="AE37" s="262"/>
      <c r="AF37" s="262"/>
      <c r="AG37" s="262"/>
      <c r="AH37" s="262"/>
      <c r="AI37" s="262"/>
      <c r="AJ37" s="262"/>
      <c r="AK37" s="183"/>
      <c r="AL37" s="183"/>
      <c r="AM37" s="183"/>
      <c r="AN37" s="183"/>
      <c r="AO37" s="183"/>
      <c r="AP37" s="184"/>
      <c r="AQ37" s="183"/>
      <c r="AR37" s="183"/>
      <c r="AS37" s="183"/>
      <c r="AT37" s="183"/>
      <c r="AU37" s="183"/>
    </row>
    <row r="38" spans="1:47" ht="15.75" x14ac:dyDescent="0.25">
      <c r="A38" s="256"/>
      <c r="B38" s="256"/>
      <c r="C38" s="256"/>
      <c r="D38" s="256"/>
      <c r="E38" s="266"/>
      <c r="F38" s="266"/>
      <c r="G38" s="263"/>
      <c r="H38" s="263"/>
      <c r="I38" s="262"/>
      <c r="J38" s="263"/>
      <c r="K38" s="264"/>
      <c r="L38" s="264"/>
      <c r="M38" s="266"/>
      <c r="N38" s="258"/>
      <c r="O38" s="259"/>
      <c r="P38" s="267"/>
      <c r="Q38" s="266"/>
      <c r="R38" s="268"/>
      <c r="S38" s="268"/>
      <c r="T38" s="268"/>
      <c r="U38" s="262"/>
      <c r="V38" s="262"/>
      <c r="W38" s="262"/>
      <c r="X38" s="266"/>
      <c r="Y38" s="264"/>
      <c r="Z38" s="264"/>
      <c r="AA38" s="264"/>
      <c r="AB38" s="262"/>
      <c r="AC38" s="262"/>
      <c r="AD38" s="262"/>
      <c r="AE38" s="262"/>
      <c r="AF38" s="262"/>
      <c r="AG38" s="262"/>
      <c r="AH38" s="262"/>
      <c r="AI38" s="262"/>
      <c r="AJ38" s="262"/>
      <c r="AK38" s="183"/>
      <c r="AL38" s="183"/>
      <c r="AM38" s="183"/>
      <c r="AN38" s="183"/>
      <c r="AO38" s="183"/>
      <c r="AP38" s="184"/>
      <c r="AQ38" s="183"/>
      <c r="AR38" s="183"/>
      <c r="AS38" s="183"/>
      <c r="AT38" s="183"/>
      <c r="AU38" s="183"/>
    </row>
    <row r="39" spans="1:47" ht="15.75" x14ac:dyDescent="0.25">
      <c r="A39" s="269"/>
      <c r="B39" s="269"/>
      <c r="C39" s="269"/>
      <c r="D39" s="269"/>
      <c r="E39" s="266"/>
      <c r="F39" s="266"/>
      <c r="G39" s="263"/>
      <c r="H39" s="263"/>
      <c r="I39" s="262"/>
      <c r="J39" s="263"/>
      <c r="K39" s="264"/>
      <c r="L39" s="264"/>
      <c r="M39" s="266"/>
      <c r="N39" s="258"/>
      <c r="O39" s="259"/>
      <c r="P39" s="267"/>
      <c r="Q39" s="266"/>
      <c r="R39" s="268"/>
      <c r="S39" s="268"/>
      <c r="T39" s="268"/>
      <c r="U39" s="262"/>
      <c r="V39" s="262"/>
      <c r="W39" s="262"/>
      <c r="X39" s="263"/>
      <c r="Y39" s="264"/>
      <c r="Z39" s="264"/>
      <c r="AA39" s="264"/>
      <c r="AB39" s="262"/>
      <c r="AC39" s="262"/>
      <c r="AD39" s="262"/>
      <c r="AE39" s="262"/>
      <c r="AF39" s="262"/>
      <c r="AG39" s="262"/>
      <c r="AH39" s="262"/>
      <c r="AI39" s="262"/>
      <c r="AJ39" s="262"/>
      <c r="AK39" s="183"/>
      <c r="AL39" s="183"/>
      <c r="AM39" s="183"/>
      <c r="AN39" s="183"/>
      <c r="AO39" s="183"/>
      <c r="AP39" s="184"/>
      <c r="AQ39" s="183"/>
      <c r="AR39" s="183"/>
      <c r="AS39" s="183"/>
      <c r="AT39" s="183"/>
      <c r="AU39" s="183"/>
    </row>
    <row r="40" spans="1:47" ht="15.75" x14ac:dyDescent="0.25">
      <c r="A40" s="270"/>
      <c r="B40" s="270"/>
      <c r="C40" s="270"/>
      <c r="D40" s="270"/>
      <c r="E40" s="266"/>
      <c r="F40" s="266"/>
      <c r="G40" s="266"/>
      <c r="H40" s="263"/>
      <c r="I40" s="262"/>
      <c r="J40" s="263"/>
      <c r="K40" s="264"/>
      <c r="L40" s="264"/>
      <c r="M40" s="264"/>
      <c r="N40" s="263"/>
      <c r="O40" s="262"/>
      <c r="P40" s="262"/>
      <c r="Q40" s="266"/>
      <c r="R40" s="268"/>
      <c r="S40" s="268"/>
      <c r="T40" s="268"/>
      <c r="U40" s="262"/>
      <c r="V40" s="262"/>
      <c r="W40" s="262"/>
      <c r="X40" s="271"/>
      <c r="Y40" s="264"/>
      <c r="Z40" s="264"/>
      <c r="AA40" s="264"/>
      <c r="AB40" s="262"/>
      <c r="AC40" s="262"/>
      <c r="AD40" s="262"/>
      <c r="AE40" s="262"/>
      <c r="AF40" s="262"/>
      <c r="AG40" s="262"/>
      <c r="AH40" s="262"/>
      <c r="AI40" s="262"/>
      <c r="AJ40" s="262"/>
      <c r="AK40" s="183"/>
      <c r="AL40" s="183"/>
      <c r="AM40" s="183"/>
      <c r="AN40" s="183"/>
      <c r="AO40" s="183"/>
      <c r="AP40" s="184"/>
      <c r="AQ40" s="183"/>
      <c r="AR40" s="183"/>
      <c r="AS40" s="183"/>
      <c r="AT40" s="183"/>
      <c r="AU40" s="183"/>
    </row>
    <row r="41" spans="1:47" ht="15.75" x14ac:dyDescent="0.25">
      <c r="A41" s="270"/>
      <c r="B41" s="270"/>
      <c r="C41" s="270"/>
      <c r="D41" s="272" t="s">
        <v>62</v>
      </c>
      <c r="E41" s="264"/>
      <c r="F41" s="264"/>
      <c r="G41" s="263"/>
      <c r="H41" s="270"/>
      <c r="I41" s="262"/>
      <c r="J41" s="270"/>
      <c r="K41" s="264"/>
      <c r="L41" s="264"/>
      <c r="M41" s="264"/>
      <c r="N41" s="263"/>
      <c r="O41" s="262"/>
      <c r="P41" s="262"/>
      <c r="Q41" s="264"/>
      <c r="R41" s="262"/>
      <c r="S41" s="262"/>
      <c r="T41" s="268"/>
      <c r="U41" s="262"/>
      <c r="V41" s="262"/>
      <c r="W41" s="262"/>
      <c r="X41" s="271" t="s">
        <v>47</v>
      </c>
      <c r="Y41" s="264"/>
      <c r="Z41" s="264"/>
      <c r="AA41" s="273"/>
      <c r="AB41" s="262"/>
      <c r="AC41" s="262"/>
      <c r="AD41" s="262"/>
      <c r="AE41" s="262"/>
      <c r="AF41" s="262"/>
      <c r="AG41" s="262"/>
      <c r="AH41" s="262"/>
      <c r="AI41" s="262"/>
      <c r="AJ41" s="262"/>
      <c r="AK41" s="183"/>
      <c r="AL41" s="183"/>
      <c r="AM41" s="183"/>
      <c r="AN41" s="183"/>
      <c r="AO41" s="183"/>
      <c r="AP41" s="184"/>
      <c r="AQ41" s="183"/>
      <c r="AR41" s="183"/>
      <c r="AS41" s="183"/>
      <c r="AT41" s="183"/>
      <c r="AU41" s="183"/>
    </row>
    <row r="42" spans="1:47" ht="15.75" x14ac:dyDescent="0.25">
      <c r="A42" s="266"/>
      <c r="B42" s="266"/>
      <c r="C42" s="266"/>
      <c r="D42" s="274" t="s">
        <v>63</v>
      </c>
      <c r="E42" s="264"/>
      <c r="F42" s="264"/>
      <c r="G42" s="264"/>
      <c r="H42" s="266"/>
      <c r="I42" s="264"/>
      <c r="J42" s="266"/>
      <c r="K42" s="264"/>
      <c r="L42" s="264"/>
      <c r="M42" s="264"/>
      <c r="N42" s="264"/>
      <c r="O42" s="266"/>
      <c r="P42" s="269"/>
      <c r="Q42" s="264"/>
      <c r="R42" s="264"/>
      <c r="S42" s="264"/>
      <c r="T42" s="262"/>
      <c r="U42" s="262"/>
      <c r="V42" s="262"/>
      <c r="W42" s="262"/>
      <c r="X42" s="266" t="s">
        <v>48</v>
      </c>
      <c r="Y42" s="264"/>
      <c r="Z42" s="264"/>
      <c r="AA42" s="264"/>
      <c r="AB42" s="262"/>
      <c r="AC42" s="262"/>
      <c r="AD42" s="262"/>
      <c r="AE42" s="262"/>
      <c r="AF42" s="262"/>
      <c r="AG42" s="262"/>
      <c r="AH42" s="262"/>
      <c r="AI42" s="262"/>
      <c r="AJ42" s="262"/>
      <c r="AK42" s="183"/>
      <c r="AL42" s="183"/>
      <c r="AM42" s="183"/>
      <c r="AN42" s="183"/>
      <c r="AO42" s="183"/>
      <c r="AP42" s="184"/>
      <c r="AQ42" s="183"/>
      <c r="AR42" s="183"/>
      <c r="AS42" s="183"/>
      <c r="AT42" s="183"/>
      <c r="AU42" s="183"/>
    </row>
    <row r="43" spans="1:47" x14ac:dyDescent="0.25">
      <c r="A43" s="275"/>
      <c r="B43" s="275"/>
      <c r="C43" s="275"/>
      <c r="D43" s="275"/>
      <c r="E43" s="275"/>
      <c r="F43" s="275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5"/>
      <c r="R43" s="275"/>
      <c r="S43" s="275"/>
      <c r="T43" s="275"/>
      <c r="U43" s="275"/>
      <c r="V43" s="275"/>
      <c r="W43" s="275"/>
      <c r="X43" s="275"/>
      <c r="Y43" s="275"/>
      <c r="Z43" s="275"/>
      <c r="AA43" s="275"/>
      <c r="AB43" s="275"/>
      <c r="AC43" s="275"/>
      <c r="AD43" s="275"/>
      <c r="AE43" s="275"/>
      <c r="AF43" s="275"/>
      <c r="AG43" s="275"/>
      <c r="AH43" s="275"/>
      <c r="AI43" s="275"/>
      <c r="AJ43" s="276"/>
      <c r="AK43" s="183"/>
      <c r="AL43" s="183"/>
      <c r="AM43" s="183"/>
      <c r="AN43" s="183"/>
      <c r="AO43" s="183"/>
      <c r="AP43" s="184"/>
      <c r="AQ43" s="183"/>
      <c r="AR43" s="183"/>
      <c r="AS43" s="183"/>
      <c r="AT43" s="183"/>
      <c r="AU43" s="183"/>
    </row>
  </sheetData>
  <mergeCells count="4">
    <mergeCell ref="A1:AJ1"/>
    <mergeCell ref="A2:AJ2"/>
    <mergeCell ref="C20:D20"/>
    <mergeCell ref="E20:AJ20"/>
  </mergeCells>
  <printOptions horizontalCentered="1"/>
  <pageMargins left="0" right="0" top="0.7" bottom="0.63" header="0.31496062992126" footer="0.31496062992126"/>
  <pageSetup paperSize="9" scale="67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AT43"/>
  <sheetViews>
    <sheetView showGridLines="0" topLeftCell="B1" zoomScale="90" zoomScaleNormal="90" workbookViewId="0">
      <selection activeCell="AF5" sqref="AF5:AH19"/>
    </sheetView>
  </sheetViews>
  <sheetFormatPr defaultColWidth="9" defaultRowHeight="15" x14ac:dyDescent="0.25"/>
  <cols>
    <col min="1" max="1" width="3.7109375" style="185" hidden="1" customWidth="1"/>
    <col min="2" max="2" width="6.140625" style="185" customWidth="1"/>
    <col min="3" max="3" width="9.7109375" style="185" customWidth="1"/>
    <col min="4" max="4" width="32.140625" style="185" customWidth="1"/>
    <col min="5" max="34" width="3.5703125" style="185" customWidth="1"/>
    <col min="35" max="35" width="12.7109375" style="277" customWidth="1"/>
    <col min="36" max="36" width="3.140625" style="185" customWidth="1"/>
    <col min="37" max="38" width="3.28515625" style="185" customWidth="1"/>
    <col min="39" max="39" width="7.7109375" style="185" customWidth="1"/>
    <col min="40" max="40" width="4.42578125" style="185" customWidth="1"/>
    <col min="41" max="41" width="2.28515625" style="278" customWidth="1"/>
    <col min="42" max="42" width="3" style="185" customWidth="1"/>
    <col min="43" max="43" width="4.5703125" style="185" customWidth="1"/>
    <col min="44" max="44" width="8.85546875" style="185" customWidth="1"/>
    <col min="45" max="45" width="8.7109375" style="185" customWidth="1"/>
    <col min="46" max="46" width="9.140625" style="185" customWidth="1"/>
    <col min="47" max="16384" width="9" style="185"/>
  </cols>
  <sheetData>
    <row r="1" spans="1:46" ht="21" x14ac:dyDescent="0.25">
      <c r="A1" s="324" t="s">
        <v>0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  <c r="AF1" s="324"/>
      <c r="AG1" s="324"/>
      <c r="AH1" s="324"/>
      <c r="AI1" s="324"/>
      <c r="AJ1" s="183"/>
      <c r="AK1" s="183"/>
      <c r="AL1" s="183"/>
      <c r="AM1" s="183"/>
      <c r="AN1" s="183"/>
      <c r="AO1" s="184"/>
      <c r="AP1" s="183"/>
      <c r="AQ1" s="183"/>
      <c r="AR1" s="183"/>
      <c r="AS1" s="183"/>
      <c r="AT1" s="183"/>
    </row>
    <row r="2" spans="1:46" ht="21" x14ac:dyDescent="0.25">
      <c r="A2" s="324" t="s">
        <v>116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324"/>
      <c r="AI2" s="324"/>
      <c r="AJ2" s="183"/>
      <c r="AK2" s="183"/>
      <c r="AL2" s="183"/>
      <c r="AM2" s="183"/>
      <c r="AN2" s="183"/>
      <c r="AO2" s="184"/>
      <c r="AP2" s="183"/>
      <c r="AQ2" s="183"/>
      <c r="AR2" s="183"/>
      <c r="AS2" s="183"/>
      <c r="AT2" s="183"/>
    </row>
    <row r="3" spans="1:46" ht="9.75" customHeight="1" x14ac:dyDescent="0.25">
      <c r="A3" s="186"/>
      <c r="B3" s="186"/>
      <c r="C3" s="186"/>
      <c r="D3" s="186"/>
      <c r="E3" s="187"/>
      <c r="F3" s="187"/>
      <c r="G3" s="187"/>
      <c r="H3" s="187"/>
      <c r="I3" s="187"/>
      <c r="J3" s="187"/>
      <c r="K3" s="187"/>
      <c r="L3" s="187"/>
      <c r="M3" s="187"/>
      <c r="N3" s="188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6"/>
      <c r="AC3" s="186"/>
      <c r="AD3" s="186"/>
      <c r="AE3" s="186"/>
      <c r="AF3" s="186"/>
      <c r="AG3" s="186"/>
      <c r="AH3" s="186"/>
      <c r="AI3" s="186"/>
      <c r="AJ3" s="189"/>
      <c r="AK3" s="189"/>
      <c r="AL3" s="189"/>
      <c r="AM3" s="189"/>
      <c r="AN3" s="189"/>
      <c r="AO3" s="190"/>
      <c r="AP3" s="189"/>
      <c r="AQ3" s="189"/>
      <c r="AR3" s="189"/>
      <c r="AS3" s="189"/>
      <c r="AT3" s="189"/>
    </row>
    <row r="4" spans="1:46" ht="15.75" x14ac:dyDescent="0.25">
      <c r="A4" s="191" t="s">
        <v>99</v>
      </c>
      <c r="B4" s="191" t="s">
        <v>100</v>
      </c>
      <c r="C4" s="191" t="s">
        <v>101</v>
      </c>
      <c r="D4" s="191" t="s">
        <v>102</v>
      </c>
      <c r="E4" s="192">
        <v>1</v>
      </c>
      <c r="F4" s="192">
        <v>2</v>
      </c>
      <c r="G4" s="192">
        <v>3</v>
      </c>
      <c r="H4" s="192">
        <v>4</v>
      </c>
      <c r="I4" s="192">
        <v>5</v>
      </c>
      <c r="J4" s="192">
        <v>6</v>
      </c>
      <c r="K4" s="192">
        <v>7</v>
      </c>
      <c r="L4" s="192">
        <v>8</v>
      </c>
      <c r="M4" s="192">
        <v>9</v>
      </c>
      <c r="N4" s="192">
        <v>10</v>
      </c>
      <c r="O4" s="192">
        <v>11</v>
      </c>
      <c r="P4" s="192">
        <v>12</v>
      </c>
      <c r="Q4" s="192">
        <v>13</v>
      </c>
      <c r="R4" s="192">
        <v>14</v>
      </c>
      <c r="S4" s="192">
        <v>15</v>
      </c>
      <c r="T4" s="192">
        <v>16</v>
      </c>
      <c r="U4" s="192">
        <v>17</v>
      </c>
      <c r="V4" s="192">
        <v>18</v>
      </c>
      <c r="W4" s="192">
        <v>19</v>
      </c>
      <c r="X4" s="192">
        <v>20</v>
      </c>
      <c r="Y4" s="192">
        <v>21</v>
      </c>
      <c r="Z4" s="192">
        <v>22</v>
      </c>
      <c r="AA4" s="192">
        <v>23</v>
      </c>
      <c r="AB4" s="192">
        <v>24</v>
      </c>
      <c r="AC4" s="192">
        <v>25</v>
      </c>
      <c r="AD4" s="192">
        <v>26</v>
      </c>
      <c r="AE4" s="192">
        <v>27</v>
      </c>
      <c r="AF4" s="192">
        <v>28</v>
      </c>
      <c r="AG4" s="192">
        <v>29</v>
      </c>
      <c r="AH4" s="192">
        <v>30</v>
      </c>
      <c r="AI4" s="193" t="s">
        <v>4</v>
      </c>
      <c r="AJ4" s="194" t="s">
        <v>5</v>
      </c>
      <c r="AK4" s="195" t="s">
        <v>6</v>
      </c>
      <c r="AL4" s="196" t="s">
        <v>7</v>
      </c>
      <c r="AM4" s="197" t="s">
        <v>89</v>
      </c>
      <c r="AN4" s="198" t="s">
        <v>5</v>
      </c>
      <c r="AO4" s="199" t="s">
        <v>16</v>
      </c>
      <c r="AP4" s="200" t="s">
        <v>6</v>
      </c>
      <c r="AQ4" s="200" t="s">
        <v>8</v>
      </c>
      <c r="AR4" s="200" t="s">
        <v>9</v>
      </c>
      <c r="AS4" s="201" t="s">
        <v>10</v>
      </c>
      <c r="AT4" s="202"/>
    </row>
    <row r="5" spans="1:46" ht="18.75" x14ac:dyDescent="0.25">
      <c r="A5" s="203">
        <v>1</v>
      </c>
      <c r="B5" s="203">
        <v>1</v>
      </c>
      <c r="C5" s="203">
        <v>66607</v>
      </c>
      <c r="D5" s="204" t="s">
        <v>103</v>
      </c>
      <c r="E5" s="192" t="s">
        <v>6</v>
      </c>
      <c r="F5" s="192" t="s">
        <v>7</v>
      </c>
      <c r="G5" s="192" t="s">
        <v>5</v>
      </c>
      <c r="H5" s="207" t="s">
        <v>5</v>
      </c>
      <c r="I5" s="280" t="s">
        <v>6</v>
      </c>
      <c r="J5" s="280" t="s">
        <v>7</v>
      </c>
      <c r="K5" s="192" t="s">
        <v>7</v>
      </c>
      <c r="L5" s="207" t="s">
        <v>5</v>
      </c>
      <c r="M5" s="207" t="s">
        <v>5</v>
      </c>
      <c r="N5" s="192" t="s">
        <v>6</v>
      </c>
      <c r="O5" s="192" t="s">
        <v>7</v>
      </c>
      <c r="P5" s="280" t="s">
        <v>5</v>
      </c>
      <c r="Q5" s="207" t="s">
        <v>5</v>
      </c>
      <c r="R5" s="192" t="s">
        <v>6</v>
      </c>
      <c r="S5" s="192" t="s">
        <v>7</v>
      </c>
      <c r="T5" s="192" t="s">
        <v>5</v>
      </c>
      <c r="U5" s="192" t="s">
        <v>5</v>
      </c>
      <c r="V5" s="192" t="s">
        <v>6</v>
      </c>
      <c r="W5" s="280" t="s">
        <v>7</v>
      </c>
      <c r="X5" s="280" t="s">
        <v>7</v>
      </c>
      <c r="Y5" s="207" t="s">
        <v>5</v>
      </c>
      <c r="Z5" s="192" t="s">
        <v>5</v>
      </c>
      <c r="AA5" s="192" t="s">
        <v>6</v>
      </c>
      <c r="AB5" s="192" t="s">
        <v>7</v>
      </c>
      <c r="AC5" s="192" t="s">
        <v>5</v>
      </c>
      <c r="AD5" s="207" t="s">
        <v>5</v>
      </c>
      <c r="AE5" s="280" t="s">
        <v>6</v>
      </c>
      <c r="AF5" s="192" t="s">
        <v>7</v>
      </c>
      <c r="AG5" s="192" t="s">
        <v>7</v>
      </c>
      <c r="AH5" s="192" t="s">
        <v>5</v>
      </c>
      <c r="AI5" s="208" t="s">
        <v>50</v>
      </c>
      <c r="AJ5" s="209">
        <f t="shared" ref="AJ5:AJ20" si="0">COUNTIF($E5:$AH5,"P")</f>
        <v>13</v>
      </c>
      <c r="AK5" s="210">
        <f t="shared" ref="AK5:AK20" si="1">COUNTIF($E5:$AH5,"S")</f>
        <v>7</v>
      </c>
      <c r="AL5" s="211">
        <f t="shared" ref="AL5:AL20" si="2">COUNTIF($E5:$AH5,"L")</f>
        <v>10</v>
      </c>
      <c r="AM5" s="212">
        <f>AJ5+AK5</f>
        <v>20</v>
      </c>
      <c r="AN5" s="213">
        <f t="shared" ref="AN5:AN20" si="3">AJ5*8</f>
        <v>104</v>
      </c>
      <c r="AO5" s="214">
        <f t="shared" ref="AO5:AO20" si="4">COUNTIF(E5:AH5,"C")</f>
        <v>0</v>
      </c>
      <c r="AP5" s="215">
        <f t="shared" ref="AP5:AP20" si="5">AK5*7</f>
        <v>49</v>
      </c>
      <c r="AQ5" s="215">
        <f>AN5+AP5</f>
        <v>153</v>
      </c>
      <c r="AR5" s="215">
        <f>AQ5/28</f>
        <v>5.4642857142857144</v>
      </c>
      <c r="AS5" s="215">
        <f>AQ5/28</f>
        <v>5.4642857142857144</v>
      </c>
      <c r="AT5" s="216">
        <f t="shared" ref="AT5:AT15" si="6">12-AL5</f>
        <v>2</v>
      </c>
    </row>
    <row r="6" spans="1:46" ht="18.75" x14ac:dyDescent="0.25">
      <c r="A6" s="203">
        <v>2</v>
      </c>
      <c r="B6" s="203">
        <v>2</v>
      </c>
      <c r="C6" s="203" t="s">
        <v>114</v>
      </c>
      <c r="D6" s="204" t="s">
        <v>13</v>
      </c>
      <c r="E6" s="192" t="s">
        <v>7</v>
      </c>
      <c r="F6" s="207" t="s">
        <v>5</v>
      </c>
      <c r="G6" s="192" t="s">
        <v>5</v>
      </c>
      <c r="H6" s="192" t="s">
        <v>6</v>
      </c>
      <c r="I6" s="280" t="s">
        <v>7</v>
      </c>
      <c r="J6" s="280" t="s">
        <v>7</v>
      </c>
      <c r="K6" s="192" t="s">
        <v>5</v>
      </c>
      <c r="L6" s="192" t="s">
        <v>6</v>
      </c>
      <c r="M6" s="192" t="s">
        <v>7</v>
      </c>
      <c r="N6" s="192" t="s">
        <v>5</v>
      </c>
      <c r="O6" s="207" t="s">
        <v>5</v>
      </c>
      <c r="P6" s="280" t="s">
        <v>6</v>
      </c>
      <c r="Q6" s="280" t="s">
        <v>7</v>
      </c>
      <c r="R6" s="207" t="s">
        <v>5</v>
      </c>
      <c r="S6" s="192" t="s">
        <v>6</v>
      </c>
      <c r="T6" s="192" t="s">
        <v>7</v>
      </c>
      <c r="U6" s="192" t="s">
        <v>5</v>
      </c>
      <c r="V6" s="192" t="s">
        <v>5</v>
      </c>
      <c r="W6" s="280" t="s">
        <v>5</v>
      </c>
      <c r="X6" s="280" t="s">
        <v>6</v>
      </c>
      <c r="Y6" s="192" t="s">
        <v>7</v>
      </c>
      <c r="Z6" s="207" t="s">
        <v>5</v>
      </c>
      <c r="AA6" s="192" t="s">
        <v>5</v>
      </c>
      <c r="AB6" s="192" t="s">
        <v>6</v>
      </c>
      <c r="AC6" s="192" t="s">
        <v>7</v>
      </c>
      <c r="AD6" s="280" t="s">
        <v>5</v>
      </c>
      <c r="AE6" s="207" t="s">
        <v>5</v>
      </c>
      <c r="AF6" s="192" t="s">
        <v>6</v>
      </c>
      <c r="AG6" s="192" t="s">
        <v>7</v>
      </c>
      <c r="AH6" s="207" t="s">
        <v>5</v>
      </c>
      <c r="AI6" s="208" t="s">
        <v>50</v>
      </c>
      <c r="AJ6" s="209">
        <f t="shared" si="0"/>
        <v>14</v>
      </c>
      <c r="AK6" s="210">
        <f t="shared" si="1"/>
        <v>7</v>
      </c>
      <c r="AL6" s="211">
        <f t="shared" si="2"/>
        <v>9</v>
      </c>
      <c r="AM6" s="212">
        <f t="shared" ref="AM6:AM20" si="7">AJ6+AK6</f>
        <v>21</v>
      </c>
      <c r="AN6" s="213">
        <f t="shared" si="3"/>
        <v>112</v>
      </c>
      <c r="AO6" s="217">
        <f t="shared" si="4"/>
        <v>0</v>
      </c>
      <c r="AP6" s="215">
        <f t="shared" si="5"/>
        <v>49</v>
      </c>
      <c r="AQ6" s="215">
        <f t="shared" ref="AQ6:AQ20" si="8">AN6+AP6</f>
        <v>161</v>
      </c>
      <c r="AR6" s="215">
        <f t="shared" ref="AR6:AR20" si="9">AQ6/30</f>
        <v>5.3666666666666663</v>
      </c>
      <c r="AS6" s="215">
        <f t="shared" ref="AS6:AS20" si="10">AQ6/31</f>
        <v>5.193548387096774</v>
      </c>
      <c r="AT6" s="216">
        <f t="shared" si="6"/>
        <v>3</v>
      </c>
    </row>
    <row r="7" spans="1:46" ht="18.75" x14ac:dyDescent="0.25">
      <c r="A7" s="203">
        <v>3</v>
      </c>
      <c r="B7" s="203">
        <v>3</v>
      </c>
      <c r="C7" s="203">
        <v>83023</v>
      </c>
      <c r="D7" s="204" t="s">
        <v>14</v>
      </c>
      <c r="E7" s="207" t="s">
        <v>5</v>
      </c>
      <c r="F7" s="192" t="s">
        <v>5</v>
      </c>
      <c r="G7" s="192" t="s">
        <v>6</v>
      </c>
      <c r="H7" s="192" t="s">
        <v>7</v>
      </c>
      <c r="I7" s="280" t="s">
        <v>5</v>
      </c>
      <c r="J7" s="207" t="s">
        <v>5</v>
      </c>
      <c r="K7" s="192" t="s">
        <v>6</v>
      </c>
      <c r="L7" s="192" t="s">
        <v>7</v>
      </c>
      <c r="M7" s="192" t="s">
        <v>5</v>
      </c>
      <c r="N7" s="207" t="s">
        <v>5</v>
      </c>
      <c r="O7" s="192" t="s">
        <v>6</v>
      </c>
      <c r="P7" s="280" t="s">
        <v>7</v>
      </c>
      <c r="Q7" s="280" t="s">
        <v>7</v>
      </c>
      <c r="R7" s="192" t="s">
        <v>5</v>
      </c>
      <c r="S7" s="192" t="s">
        <v>5</v>
      </c>
      <c r="T7" s="192" t="s">
        <v>6</v>
      </c>
      <c r="U7" s="192" t="s">
        <v>7</v>
      </c>
      <c r="V7" s="192" t="s">
        <v>5</v>
      </c>
      <c r="W7" s="280" t="s">
        <v>6</v>
      </c>
      <c r="X7" s="280" t="s">
        <v>7</v>
      </c>
      <c r="Y7" s="207" t="s">
        <v>5</v>
      </c>
      <c r="Z7" s="192" t="s">
        <v>5</v>
      </c>
      <c r="AA7" s="192" t="s">
        <v>6</v>
      </c>
      <c r="AB7" s="192" t="s">
        <v>7</v>
      </c>
      <c r="AC7" s="207" t="s">
        <v>5</v>
      </c>
      <c r="AD7" s="280" t="s">
        <v>5</v>
      </c>
      <c r="AE7" s="280" t="s">
        <v>6</v>
      </c>
      <c r="AF7" s="192" t="s">
        <v>7</v>
      </c>
      <c r="AG7" s="207" t="s">
        <v>5</v>
      </c>
      <c r="AH7" s="192" t="s">
        <v>6</v>
      </c>
      <c r="AI7" s="208" t="s">
        <v>50</v>
      </c>
      <c r="AJ7" s="209">
        <f t="shared" si="0"/>
        <v>14</v>
      </c>
      <c r="AK7" s="210">
        <f t="shared" si="1"/>
        <v>8</v>
      </c>
      <c r="AL7" s="211">
        <f t="shared" si="2"/>
        <v>8</v>
      </c>
      <c r="AM7" s="212">
        <f t="shared" si="7"/>
        <v>22</v>
      </c>
      <c r="AN7" s="213">
        <f t="shared" si="3"/>
        <v>112</v>
      </c>
      <c r="AO7" s="214">
        <f t="shared" si="4"/>
        <v>0</v>
      </c>
      <c r="AP7" s="215">
        <f t="shared" si="5"/>
        <v>56</v>
      </c>
      <c r="AQ7" s="215">
        <f t="shared" si="8"/>
        <v>168</v>
      </c>
      <c r="AR7" s="215">
        <f t="shared" si="9"/>
        <v>5.6</v>
      </c>
      <c r="AS7" s="215">
        <f t="shared" si="10"/>
        <v>5.419354838709677</v>
      </c>
      <c r="AT7" s="216">
        <f t="shared" si="6"/>
        <v>4</v>
      </c>
    </row>
    <row r="8" spans="1:46" ht="18.75" x14ac:dyDescent="0.25">
      <c r="A8" s="203">
        <v>4</v>
      </c>
      <c r="B8" s="203">
        <v>4</v>
      </c>
      <c r="C8" s="203" t="s">
        <v>114</v>
      </c>
      <c r="D8" s="204" t="s">
        <v>15</v>
      </c>
      <c r="E8" s="207" t="s">
        <v>5</v>
      </c>
      <c r="F8" s="192" t="s">
        <v>6</v>
      </c>
      <c r="G8" s="192" t="s">
        <v>7</v>
      </c>
      <c r="H8" s="192" t="s">
        <v>5</v>
      </c>
      <c r="I8" s="207" t="s">
        <v>5</v>
      </c>
      <c r="J8" s="280" t="s">
        <v>6</v>
      </c>
      <c r="K8" s="192" t="s">
        <v>7</v>
      </c>
      <c r="L8" s="192" t="s">
        <v>5</v>
      </c>
      <c r="M8" s="192" t="s">
        <v>6</v>
      </c>
      <c r="N8" s="192" t="s">
        <v>7</v>
      </c>
      <c r="O8" s="192" t="s">
        <v>5</v>
      </c>
      <c r="P8" s="280" t="s">
        <v>6</v>
      </c>
      <c r="Q8" s="280" t="s">
        <v>7</v>
      </c>
      <c r="R8" s="192" t="s">
        <v>5</v>
      </c>
      <c r="S8" s="192" t="s">
        <v>5</v>
      </c>
      <c r="T8" s="192" t="s">
        <v>6</v>
      </c>
      <c r="U8" s="192" t="s">
        <v>7</v>
      </c>
      <c r="V8" s="207" t="s">
        <v>5</v>
      </c>
      <c r="W8" s="207" t="s">
        <v>5</v>
      </c>
      <c r="X8" s="280" t="s">
        <v>6</v>
      </c>
      <c r="Y8" s="192" t="s">
        <v>7</v>
      </c>
      <c r="Z8" s="192" t="s">
        <v>5</v>
      </c>
      <c r="AA8" s="207" t="s">
        <v>5</v>
      </c>
      <c r="AB8" s="192" t="s">
        <v>5</v>
      </c>
      <c r="AC8" s="192" t="s">
        <v>6</v>
      </c>
      <c r="AD8" s="280" t="s">
        <v>7</v>
      </c>
      <c r="AE8" s="280" t="s">
        <v>7</v>
      </c>
      <c r="AF8" s="192" t="s">
        <v>16</v>
      </c>
      <c r="AG8" s="192" t="s">
        <v>16</v>
      </c>
      <c r="AH8" s="192" t="s">
        <v>16</v>
      </c>
      <c r="AI8" s="208" t="s">
        <v>50</v>
      </c>
      <c r="AJ8" s="209">
        <f t="shared" si="0"/>
        <v>12</v>
      </c>
      <c r="AK8" s="210">
        <f t="shared" si="1"/>
        <v>7</v>
      </c>
      <c r="AL8" s="211">
        <f t="shared" si="2"/>
        <v>8</v>
      </c>
      <c r="AM8" s="212">
        <f t="shared" si="7"/>
        <v>19</v>
      </c>
      <c r="AN8" s="213">
        <f t="shared" si="3"/>
        <v>96</v>
      </c>
      <c r="AO8" s="214">
        <f t="shared" si="4"/>
        <v>3</v>
      </c>
      <c r="AP8" s="215">
        <f t="shared" si="5"/>
        <v>49</v>
      </c>
      <c r="AQ8" s="215">
        <f t="shared" si="8"/>
        <v>145</v>
      </c>
      <c r="AR8" s="215">
        <f t="shared" si="9"/>
        <v>4.833333333333333</v>
      </c>
      <c r="AS8" s="215">
        <f t="shared" si="10"/>
        <v>4.67741935483871</v>
      </c>
      <c r="AT8" s="216">
        <f t="shared" si="6"/>
        <v>4</v>
      </c>
    </row>
    <row r="9" spans="1:46" ht="18.75" x14ac:dyDescent="0.25">
      <c r="A9" s="203">
        <v>5</v>
      </c>
      <c r="B9" s="203">
        <v>5</v>
      </c>
      <c r="C9" s="203" t="s">
        <v>114</v>
      </c>
      <c r="D9" s="204" t="s">
        <v>22</v>
      </c>
      <c r="E9" s="192" t="s">
        <v>7</v>
      </c>
      <c r="F9" s="192" t="s">
        <v>5</v>
      </c>
      <c r="G9" s="207" t="s">
        <v>5</v>
      </c>
      <c r="H9" s="192" t="s">
        <v>6</v>
      </c>
      <c r="I9" s="280" t="s">
        <v>7</v>
      </c>
      <c r="J9" s="280" t="s">
        <v>7</v>
      </c>
      <c r="K9" s="207" t="s">
        <v>5</v>
      </c>
      <c r="L9" s="192" t="s">
        <v>5</v>
      </c>
      <c r="M9" s="192" t="s">
        <v>6</v>
      </c>
      <c r="N9" s="192" t="s">
        <v>7</v>
      </c>
      <c r="O9" s="192" t="s">
        <v>5</v>
      </c>
      <c r="P9" s="207" t="s">
        <v>5</v>
      </c>
      <c r="Q9" s="280" t="s">
        <v>6</v>
      </c>
      <c r="R9" s="192" t="s">
        <v>7</v>
      </c>
      <c r="S9" s="192" t="s">
        <v>5</v>
      </c>
      <c r="T9" s="207" t="s">
        <v>5</v>
      </c>
      <c r="U9" s="192" t="s">
        <v>6</v>
      </c>
      <c r="V9" s="192" t="s">
        <v>7</v>
      </c>
      <c r="W9" s="280" t="s">
        <v>5</v>
      </c>
      <c r="X9" s="207" t="s">
        <v>5</v>
      </c>
      <c r="Y9" s="192" t="s">
        <v>6</v>
      </c>
      <c r="Z9" s="192" t="s">
        <v>7</v>
      </c>
      <c r="AA9" s="192" t="s">
        <v>5</v>
      </c>
      <c r="AB9" s="192" t="s">
        <v>6</v>
      </c>
      <c r="AC9" s="218" t="s">
        <v>7</v>
      </c>
      <c r="AD9" s="280" t="s">
        <v>5</v>
      </c>
      <c r="AE9" s="207" t="s">
        <v>5</v>
      </c>
      <c r="AF9" s="192" t="s">
        <v>6</v>
      </c>
      <c r="AG9" s="192" t="s">
        <v>7</v>
      </c>
      <c r="AH9" s="192" t="s">
        <v>5</v>
      </c>
      <c r="AI9" s="208" t="s">
        <v>50</v>
      </c>
      <c r="AJ9" s="209">
        <f t="shared" si="0"/>
        <v>14</v>
      </c>
      <c r="AK9" s="210">
        <f t="shared" si="1"/>
        <v>7</v>
      </c>
      <c r="AL9" s="211">
        <f t="shared" si="2"/>
        <v>9</v>
      </c>
      <c r="AM9" s="212">
        <f t="shared" si="7"/>
        <v>21</v>
      </c>
      <c r="AN9" s="213">
        <f t="shared" si="3"/>
        <v>112</v>
      </c>
      <c r="AO9" s="217">
        <f t="shared" si="4"/>
        <v>0</v>
      </c>
      <c r="AP9" s="215">
        <f t="shared" si="5"/>
        <v>49</v>
      </c>
      <c r="AQ9" s="215">
        <f t="shared" si="8"/>
        <v>161</v>
      </c>
      <c r="AR9" s="215">
        <f t="shared" si="9"/>
        <v>5.3666666666666663</v>
      </c>
      <c r="AS9" s="215">
        <f t="shared" si="10"/>
        <v>5.193548387096774</v>
      </c>
      <c r="AT9" s="216">
        <f t="shared" si="6"/>
        <v>3</v>
      </c>
    </row>
    <row r="10" spans="1:46" ht="20.25" customHeight="1" x14ac:dyDescent="0.25">
      <c r="A10" s="203">
        <v>6</v>
      </c>
      <c r="B10" s="203">
        <v>6</v>
      </c>
      <c r="C10" s="203" t="s">
        <v>114</v>
      </c>
      <c r="D10" s="204" t="s">
        <v>20</v>
      </c>
      <c r="E10" s="192" t="s">
        <v>5</v>
      </c>
      <c r="F10" s="207" t="s">
        <v>5</v>
      </c>
      <c r="G10" s="192" t="s">
        <v>6</v>
      </c>
      <c r="H10" s="192" t="s">
        <v>7</v>
      </c>
      <c r="I10" s="207" t="s">
        <v>5</v>
      </c>
      <c r="J10" s="207" t="s">
        <v>5</v>
      </c>
      <c r="K10" s="192" t="s">
        <v>6</v>
      </c>
      <c r="L10" s="192" t="s">
        <v>7</v>
      </c>
      <c r="M10" s="192" t="s">
        <v>5</v>
      </c>
      <c r="N10" s="192" t="s">
        <v>5</v>
      </c>
      <c r="O10" s="192" t="s">
        <v>6</v>
      </c>
      <c r="P10" s="280" t="s">
        <v>7</v>
      </c>
      <c r="Q10" s="280" t="s">
        <v>7</v>
      </c>
      <c r="R10" s="192" t="s">
        <v>5</v>
      </c>
      <c r="S10" s="192" t="s">
        <v>6</v>
      </c>
      <c r="T10" s="192" t="s">
        <v>7</v>
      </c>
      <c r="U10" s="207" t="s">
        <v>5</v>
      </c>
      <c r="V10" s="192" t="s">
        <v>5</v>
      </c>
      <c r="W10" s="280" t="s">
        <v>6</v>
      </c>
      <c r="X10" s="280" t="s">
        <v>7</v>
      </c>
      <c r="Y10" s="192" t="s">
        <v>5</v>
      </c>
      <c r="Z10" s="192" t="s">
        <v>6</v>
      </c>
      <c r="AA10" s="192" t="s">
        <v>7</v>
      </c>
      <c r="AB10" s="207" t="s">
        <v>5</v>
      </c>
      <c r="AC10" s="192" t="s">
        <v>5</v>
      </c>
      <c r="AD10" s="280" t="s">
        <v>6</v>
      </c>
      <c r="AE10" s="280" t="s">
        <v>7</v>
      </c>
      <c r="AF10" s="192" t="s">
        <v>5</v>
      </c>
      <c r="AG10" s="192" t="s">
        <v>5</v>
      </c>
      <c r="AH10" s="192" t="s">
        <v>6</v>
      </c>
      <c r="AI10" s="208" t="s">
        <v>50</v>
      </c>
      <c r="AJ10" s="209">
        <f t="shared" si="0"/>
        <v>14</v>
      </c>
      <c r="AK10" s="210">
        <f t="shared" si="1"/>
        <v>8</v>
      </c>
      <c r="AL10" s="211">
        <f t="shared" si="2"/>
        <v>8</v>
      </c>
      <c r="AM10" s="212">
        <f t="shared" si="7"/>
        <v>22</v>
      </c>
      <c r="AN10" s="213">
        <f t="shared" si="3"/>
        <v>112</v>
      </c>
      <c r="AO10" s="214">
        <f t="shared" si="4"/>
        <v>0</v>
      </c>
      <c r="AP10" s="215">
        <f t="shared" si="5"/>
        <v>56</v>
      </c>
      <c r="AQ10" s="215">
        <f t="shared" si="8"/>
        <v>168</v>
      </c>
      <c r="AR10" s="215">
        <f t="shared" si="9"/>
        <v>5.6</v>
      </c>
      <c r="AS10" s="215">
        <f t="shared" si="10"/>
        <v>5.419354838709677</v>
      </c>
      <c r="AT10" s="216">
        <f t="shared" si="6"/>
        <v>4</v>
      </c>
    </row>
    <row r="11" spans="1:46" ht="18.75" x14ac:dyDescent="0.25">
      <c r="A11" s="203">
        <v>7</v>
      </c>
      <c r="B11" s="203">
        <v>7</v>
      </c>
      <c r="C11" s="203" t="s">
        <v>114</v>
      </c>
      <c r="D11" s="204" t="s">
        <v>52</v>
      </c>
      <c r="E11" s="192" t="s">
        <v>6</v>
      </c>
      <c r="F11" s="192" t="s">
        <v>7</v>
      </c>
      <c r="G11" s="192" t="s">
        <v>5</v>
      </c>
      <c r="H11" s="192" t="s">
        <v>5</v>
      </c>
      <c r="I11" s="280" t="s">
        <v>6</v>
      </c>
      <c r="J11" s="280" t="s">
        <v>7</v>
      </c>
      <c r="K11" s="192" t="s">
        <v>5</v>
      </c>
      <c r="L11" s="192" t="s">
        <v>6</v>
      </c>
      <c r="M11" s="192" t="s">
        <v>7</v>
      </c>
      <c r="N11" s="207" t="s">
        <v>5</v>
      </c>
      <c r="O11" s="207" t="s">
        <v>5</v>
      </c>
      <c r="P11" s="280" t="s">
        <v>5</v>
      </c>
      <c r="Q11" s="280" t="s">
        <v>6</v>
      </c>
      <c r="R11" s="192" t="s">
        <v>7</v>
      </c>
      <c r="S11" s="207" t="s">
        <v>5</v>
      </c>
      <c r="T11" s="192" t="s">
        <v>5</v>
      </c>
      <c r="U11" s="192" t="s">
        <v>6</v>
      </c>
      <c r="V11" s="192" t="s">
        <v>7</v>
      </c>
      <c r="W11" s="280" t="s">
        <v>5</v>
      </c>
      <c r="X11" s="207" t="s">
        <v>5</v>
      </c>
      <c r="Y11" s="192" t="s">
        <v>6</v>
      </c>
      <c r="Z11" s="192" t="s">
        <v>7</v>
      </c>
      <c r="AA11" s="192" t="s">
        <v>5</v>
      </c>
      <c r="AB11" s="207" t="s">
        <v>5</v>
      </c>
      <c r="AC11" s="192" t="s">
        <v>6</v>
      </c>
      <c r="AD11" s="280" t="s">
        <v>7</v>
      </c>
      <c r="AE11" s="280" t="s">
        <v>7</v>
      </c>
      <c r="AF11" s="207" t="s">
        <v>5</v>
      </c>
      <c r="AG11" s="192" t="s">
        <v>6</v>
      </c>
      <c r="AH11" s="192" t="s">
        <v>7</v>
      </c>
      <c r="AI11" s="208" t="s">
        <v>50</v>
      </c>
      <c r="AJ11" s="209">
        <f t="shared" si="0"/>
        <v>13</v>
      </c>
      <c r="AK11" s="210">
        <f t="shared" si="1"/>
        <v>8</v>
      </c>
      <c r="AL11" s="211">
        <f t="shared" si="2"/>
        <v>9</v>
      </c>
      <c r="AM11" s="212">
        <f t="shared" si="7"/>
        <v>21</v>
      </c>
      <c r="AN11" s="213">
        <f t="shared" si="3"/>
        <v>104</v>
      </c>
      <c r="AO11" s="214">
        <f t="shared" si="4"/>
        <v>0</v>
      </c>
      <c r="AP11" s="215">
        <f t="shared" si="5"/>
        <v>56</v>
      </c>
      <c r="AQ11" s="215">
        <f t="shared" si="8"/>
        <v>160</v>
      </c>
      <c r="AR11" s="215">
        <f t="shared" si="9"/>
        <v>5.333333333333333</v>
      </c>
      <c r="AS11" s="215">
        <f t="shared" si="10"/>
        <v>5.161290322580645</v>
      </c>
      <c r="AT11" s="216">
        <f t="shared" si="6"/>
        <v>3</v>
      </c>
    </row>
    <row r="12" spans="1:46" ht="20.25" customHeight="1" x14ac:dyDescent="0.25">
      <c r="A12" s="203">
        <v>8</v>
      </c>
      <c r="B12" s="203">
        <v>8</v>
      </c>
      <c r="C12" s="203" t="s">
        <v>114</v>
      </c>
      <c r="D12" s="204" t="s">
        <v>53</v>
      </c>
      <c r="E12" s="192" t="s">
        <v>5</v>
      </c>
      <c r="F12" s="192" t="s">
        <v>6</v>
      </c>
      <c r="G12" s="192" t="s">
        <v>7</v>
      </c>
      <c r="H12" s="192" t="s">
        <v>5</v>
      </c>
      <c r="I12" s="280" t="s">
        <v>5</v>
      </c>
      <c r="J12" s="280" t="s">
        <v>6</v>
      </c>
      <c r="K12" s="192" t="s">
        <v>7</v>
      </c>
      <c r="L12" s="192" t="s">
        <v>5</v>
      </c>
      <c r="M12" s="192" t="s">
        <v>5</v>
      </c>
      <c r="N12" s="192" t="s">
        <v>6</v>
      </c>
      <c r="O12" s="192" t="s">
        <v>7</v>
      </c>
      <c r="P12" s="280" t="s">
        <v>5</v>
      </c>
      <c r="Q12" s="207" t="s">
        <v>5</v>
      </c>
      <c r="R12" s="192" t="s">
        <v>6</v>
      </c>
      <c r="S12" s="192" t="s">
        <v>7</v>
      </c>
      <c r="T12" s="192" t="s">
        <v>5</v>
      </c>
      <c r="U12" s="192" t="s">
        <v>5</v>
      </c>
      <c r="V12" s="192" t="s">
        <v>6</v>
      </c>
      <c r="W12" s="280" t="s">
        <v>7</v>
      </c>
      <c r="X12" s="280" t="s">
        <v>7</v>
      </c>
      <c r="Y12" s="192" t="s">
        <v>5</v>
      </c>
      <c r="Z12" s="192" t="s">
        <v>6</v>
      </c>
      <c r="AA12" s="192" t="s">
        <v>7</v>
      </c>
      <c r="AB12" s="192" t="s">
        <v>5</v>
      </c>
      <c r="AC12" s="192" t="s">
        <v>5</v>
      </c>
      <c r="AD12" s="280" t="s">
        <v>6</v>
      </c>
      <c r="AE12" s="280" t="s">
        <v>7</v>
      </c>
      <c r="AF12" s="192" t="s">
        <v>5</v>
      </c>
      <c r="AG12" s="192" t="s">
        <v>6</v>
      </c>
      <c r="AH12" s="192" t="s">
        <v>7</v>
      </c>
      <c r="AI12" s="208" t="s">
        <v>104</v>
      </c>
      <c r="AJ12" s="209">
        <f t="shared" si="0"/>
        <v>13</v>
      </c>
      <c r="AK12" s="210">
        <f t="shared" si="1"/>
        <v>8</v>
      </c>
      <c r="AL12" s="211">
        <f t="shared" si="2"/>
        <v>9</v>
      </c>
      <c r="AM12" s="212">
        <f t="shared" si="7"/>
        <v>21</v>
      </c>
      <c r="AN12" s="213">
        <f t="shared" si="3"/>
        <v>104</v>
      </c>
      <c r="AO12" s="214">
        <f t="shared" si="4"/>
        <v>0</v>
      </c>
      <c r="AP12" s="215">
        <f t="shared" si="5"/>
        <v>56</v>
      </c>
      <c r="AQ12" s="215">
        <f t="shared" si="8"/>
        <v>160</v>
      </c>
      <c r="AR12" s="215">
        <f t="shared" si="9"/>
        <v>5.333333333333333</v>
      </c>
      <c r="AS12" s="215">
        <f t="shared" si="10"/>
        <v>5.161290322580645</v>
      </c>
      <c r="AT12" s="216">
        <f t="shared" si="6"/>
        <v>3</v>
      </c>
    </row>
    <row r="13" spans="1:46" ht="20.25" customHeight="1" x14ac:dyDescent="0.25">
      <c r="A13" s="203">
        <v>9</v>
      </c>
      <c r="B13" s="203">
        <v>9</v>
      </c>
      <c r="C13" s="203" t="s">
        <v>114</v>
      </c>
      <c r="D13" s="204" t="s">
        <v>42</v>
      </c>
      <c r="E13" s="192" t="s">
        <v>5</v>
      </c>
      <c r="F13" s="192" t="s">
        <v>5</v>
      </c>
      <c r="G13" s="192" t="s">
        <v>5</v>
      </c>
      <c r="H13" s="192" t="s">
        <v>5</v>
      </c>
      <c r="I13" s="280" t="s">
        <v>7</v>
      </c>
      <c r="J13" s="280" t="s">
        <v>7</v>
      </c>
      <c r="K13" s="192" t="s">
        <v>5</v>
      </c>
      <c r="L13" s="192" t="s">
        <v>5</v>
      </c>
      <c r="M13" s="192" t="s">
        <v>5</v>
      </c>
      <c r="N13" s="192" t="s">
        <v>5</v>
      </c>
      <c r="O13" s="192" t="s">
        <v>5</v>
      </c>
      <c r="P13" s="280" t="s">
        <v>7</v>
      </c>
      <c r="Q13" s="280" t="s">
        <v>7</v>
      </c>
      <c r="R13" s="192" t="s">
        <v>5</v>
      </c>
      <c r="S13" s="192" t="s">
        <v>5</v>
      </c>
      <c r="T13" s="192" t="s">
        <v>5</v>
      </c>
      <c r="U13" s="192" t="s">
        <v>5</v>
      </c>
      <c r="V13" s="192" t="s">
        <v>5</v>
      </c>
      <c r="W13" s="280" t="s">
        <v>7</v>
      </c>
      <c r="X13" s="280" t="s">
        <v>7</v>
      </c>
      <c r="Y13" s="192" t="s">
        <v>5</v>
      </c>
      <c r="Z13" s="192" t="s">
        <v>5</v>
      </c>
      <c r="AA13" s="192" t="s">
        <v>5</v>
      </c>
      <c r="AB13" s="192" t="s">
        <v>5</v>
      </c>
      <c r="AC13" s="192" t="s">
        <v>5</v>
      </c>
      <c r="AD13" s="280" t="s">
        <v>7</v>
      </c>
      <c r="AE13" s="280" t="s">
        <v>7</v>
      </c>
      <c r="AF13" s="192" t="s">
        <v>5</v>
      </c>
      <c r="AG13" s="192" t="s">
        <v>5</v>
      </c>
      <c r="AH13" s="192" t="s">
        <v>5</v>
      </c>
      <c r="AI13" s="208" t="s">
        <v>50</v>
      </c>
      <c r="AJ13" s="209">
        <f t="shared" si="0"/>
        <v>22</v>
      </c>
      <c r="AK13" s="210">
        <f t="shared" si="1"/>
        <v>0</v>
      </c>
      <c r="AL13" s="211">
        <f t="shared" si="2"/>
        <v>8</v>
      </c>
      <c r="AM13" s="212">
        <f t="shared" si="7"/>
        <v>22</v>
      </c>
      <c r="AN13" s="213">
        <f t="shared" si="3"/>
        <v>176</v>
      </c>
      <c r="AO13" s="214">
        <f t="shared" si="4"/>
        <v>0</v>
      </c>
      <c r="AP13" s="215">
        <f t="shared" si="5"/>
        <v>0</v>
      </c>
      <c r="AQ13" s="215">
        <f t="shared" si="8"/>
        <v>176</v>
      </c>
      <c r="AR13" s="215">
        <f t="shared" si="9"/>
        <v>5.8666666666666663</v>
      </c>
      <c r="AS13" s="215">
        <f t="shared" si="10"/>
        <v>5.67741935483871</v>
      </c>
      <c r="AT13" s="216">
        <f t="shared" si="6"/>
        <v>4</v>
      </c>
    </row>
    <row r="14" spans="1:46" ht="18.75" x14ac:dyDescent="0.25">
      <c r="A14" s="203">
        <v>11</v>
      </c>
      <c r="B14" s="203">
        <v>10</v>
      </c>
      <c r="C14" s="203" t="s">
        <v>114</v>
      </c>
      <c r="D14" s="204" t="s">
        <v>19</v>
      </c>
      <c r="E14" s="192" t="s">
        <v>5</v>
      </c>
      <c r="F14" s="192" t="s">
        <v>5</v>
      </c>
      <c r="G14" s="192" t="s">
        <v>5</v>
      </c>
      <c r="H14" s="207" t="s">
        <v>5</v>
      </c>
      <c r="I14" s="280" t="s">
        <v>7</v>
      </c>
      <c r="J14" s="280" t="s">
        <v>7</v>
      </c>
      <c r="K14" s="192" t="s">
        <v>5</v>
      </c>
      <c r="L14" s="192" t="s">
        <v>5</v>
      </c>
      <c r="M14" s="207" t="s">
        <v>5</v>
      </c>
      <c r="N14" s="192" t="s">
        <v>5</v>
      </c>
      <c r="O14" s="192" t="s">
        <v>5</v>
      </c>
      <c r="P14" s="280" t="s">
        <v>7</v>
      </c>
      <c r="Q14" s="280" t="s">
        <v>7</v>
      </c>
      <c r="R14" s="192" t="s">
        <v>5</v>
      </c>
      <c r="S14" s="207" t="s">
        <v>5</v>
      </c>
      <c r="T14" s="192" t="s">
        <v>5</v>
      </c>
      <c r="U14" s="192" t="s">
        <v>5</v>
      </c>
      <c r="V14" s="192" t="s">
        <v>5</v>
      </c>
      <c r="W14" s="207" t="s">
        <v>5</v>
      </c>
      <c r="X14" s="280" t="s">
        <v>7</v>
      </c>
      <c r="Y14" s="192" t="s">
        <v>7</v>
      </c>
      <c r="Z14" s="192" t="s">
        <v>5</v>
      </c>
      <c r="AA14" s="192" t="s">
        <v>5</v>
      </c>
      <c r="AB14" s="192" t="s">
        <v>5</v>
      </c>
      <c r="AC14" s="192" t="s">
        <v>5</v>
      </c>
      <c r="AD14" s="280" t="s">
        <v>7</v>
      </c>
      <c r="AE14" s="280" t="s">
        <v>7</v>
      </c>
      <c r="AF14" s="192" t="s">
        <v>5</v>
      </c>
      <c r="AG14" s="207" t="s">
        <v>5</v>
      </c>
      <c r="AH14" s="192" t="s">
        <v>5</v>
      </c>
      <c r="AI14" s="208" t="s">
        <v>50</v>
      </c>
      <c r="AJ14" s="209">
        <f t="shared" si="0"/>
        <v>22</v>
      </c>
      <c r="AK14" s="210">
        <f t="shared" si="1"/>
        <v>0</v>
      </c>
      <c r="AL14" s="211">
        <f t="shared" si="2"/>
        <v>8</v>
      </c>
      <c r="AM14" s="212">
        <f t="shared" si="7"/>
        <v>22</v>
      </c>
      <c r="AN14" s="213">
        <f t="shared" si="3"/>
        <v>176</v>
      </c>
      <c r="AO14" s="217">
        <f t="shared" si="4"/>
        <v>0</v>
      </c>
      <c r="AP14" s="215">
        <f t="shared" si="5"/>
        <v>0</v>
      </c>
      <c r="AQ14" s="215">
        <f t="shared" si="8"/>
        <v>176</v>
      </c>
      <c r="AR14" s="215">
        <f t="shared" si="9"/>
        <v>5.8666666666666663</v>
      </c>
      <c r="AS14" s="215">
        <f t="shared" si="10"/>
        <v>5.67741935483871</v>
      </c>
      <c r="AT14" s="216">
        <f t="shared" si="6"/>
        <v>4</v>
      </c>
    </row>
    <row r="15" spans="1:46" ht="18.75" x14ac:dyDescent="0.25">
      <c r="A15" s="203">
        <v>12</v>
      </c>
      <c r="B15" s="203">
        <v>11</v>
      </c>
      <c r="C15" s="203" t="s">
        <v>114</v>
      </c>
      <c r="D15" s="204" t="s">
        <v>60</v>
      </c>
      <c r="E15" s="192" t="s">
        <v>5</v>
      </c>
      <c r="F15" s="192" t="s">
        <v>5</v>
      </c>
      <c r="G15" s="207" t="s">
        <v>5</v>
      </c>
      <c r="H15" s="192" t="s">
        <v>5</v>
      </c>
      <c r="I15" s="280" t="s">
        <v>7</v>
      </c>
      <c r="J15" s="280" t="s">
        <v>7</v>
      </c>
      <c r="K15" s="192" t="s">
        <v>5</v>
      </c>
      <c r="L15" s="192" t="s">
        <v>5</v>
      </c>
      <c r="M15" s="192" t="s">
        <v>5</v>
      </c>
      <c r="N15" s="192" t="s">
        <v>5</v>
      </c>
      <c r="O15" s="192" t="s">
        <v>5</v>
      </c>
      <c r="P15" s="280" t="s">
        <v>7</v>
      </c>
      <c r="Q15" s="280" t="s">
        <v>7</v>
      </c>
      <c r="R15" s="207" t="s">
        <v>5</v>
      </c>
      <c r="S15" s="192" t="s">
        <v>5</v>
      </c>
      <c r="T15" s="192" t="s">
        <v>5</v>
      </c>
      <c r="U15" s="192" t="s">
        <v>5</v>
      </c>
      <c r="V15" s="207" t="s">
        <v>5</v>
      </c>
      <c r="W15" s="280" t="s">
        <v>7</v>
      </c>
      <c r="X15" s="280" t="s">
        <v>7</v>
      </c>
      <c r="Y15" s="192" t="s">
        <v>5</v>
      </c>
      <c r="Z15" s="192" t="s">
        <v>5</v>
      </c>
      <c r="AA15" s="192" t="s">
        <v>5</v>
      </c>
      <c r="AB15" s="192" t="s">
        <v>5</v>
      </c>
      <c r="AC15" s="207" t="s">
        <v>5</v>
      </c>
      <c r="AD15" s="207" t="s">
        <v>5</v>
      </c>
      <c r="AE15" s="280" t="s">
        <v>7</v>
      </c>
      <c r="AF15" s="192" t="s">
        <v>7</v>
      </c>
      <c r="AG15" s="192" t="s">
        <v>5</v>
      </c>
      <c r="AH15" s="192" t="s">
        <v>5</v>
      </c>
      <c r="AI15" s="208" t="s">
        <v>104</v>
      </c>
      <c r="AJ15" s="209">
        <f t="shared" si="0"/>
        <v>22</v>
      </c>
      <c r="AK15" s="210">
        <f t="shared" si="1"/>
        <v>0</v>
      </c>
      <c r="AL15" s="211">
        <f t="shared" si="2"/>
        <v>8</v>
      </c>
      <c r="AM15" s="212">
        <f t="shared" si="7"/>
        <v>22</v>
      </c>
      <c r="AN15" s="213">
        <f t="shared" si="3"/>
        <v>176</v>
      </c>
      <c r="AO15" s="214">
        <f t="shared" si="4"/>
        <v>0</v>
      </c>
      <c r="AP15" s="215">
        <f t="shared" si="5"/>
        <v>0</v>
      </c>
      <c r="AQ15" s="215">
        <f t="shared" si="8"/>
        <v>176</v>
      </c>
      <c r="AR15" s="215">
        <f t="shared" si="9"/>
        <v>5.8666666666666663</v>
      </c>
      <c r="AS15" s="215">
        <f t="shared" si="10"/>
        <v>5.67741935483871</v>
      </c>
      <c r="AT15" s="216">
        <f t="shared" si="6"/>
        <v>4</v>
      </c>
    </row>
    <row r="16" spans="1:46" ht="20.25" customHeight="1" x14ac:dyDescent="0.25">
      <c r="A16" s="203">
        <v>13</v>
      </c>
      <c r="B16" s="203">
        <v>12</v>
      </c>
      <c r="C16" s="203" t="s">
        <v>114</v>
      </c>
      <c r="D16" s="204" t="s">
        <v>51</v>
      </c>
      <c r="E16" s="192" t="s">
        <v>5</v>
      </c>
      <c r="F16" s="192" t="s">
        <v>5</v>
      </c>
      <c r="G16" s="192" t="s">
        <v>5</v>
      </c>
      <c r="H16" s="192" t="s">
        <v>5</v>
      </c>
      <c r="I16" s="280" t="s">
        <v>7</v>
      </c>
      <c r="J16" s="280" t="s">
        <v>7</v>
      </c>
      <c r="K16" s="207" t="s">
        <v>5</v>
      </c>
      <c r="L16" s="192" t="s">
        <v>5</v>
      </c>
      <c r="M16" s="192" t="s">
        <v>5</v>
      </c>
      <c r="N16" s="192" t="s">
        <v>5</v>
      </c>
      <c r="O16" s="192" t="s">
        <v>5</v>
      </c>
      <c r="P16" s="207" t="s">
        <v>5</v>
      </c>
      <c r="Q16" s="280" t="s">
        <v>7</v>
      </c>
      <c r="R16" s="192" t="s">
        <v>7</v>
      </c>
      <c r="S16" s="192" t="s">
        <v>5</v>
      </c>
      <c r="T16" s="192" t="s">
        <v>5</v>
      </c>
      <c r="U16" s="207" t="s">
        <v>5</v>
      </c>
      <c r="V16" s="192" t="s">
        <v>5</v>
      </c>
      <c r="W16" s="280" t="s">
        <v>7</v>
      </c>
      <c r="X16" s="280" t="s">
        <v>7</v>
      </c>
      <c r="Y16" s="192" t="s">
        <v>5</v>
      </c>
      <c r="Z16" s="192" t="s">
        <v>5</v>
      </c>
      <c r="AA16" s="192" t="s">
        <v>5</v>
      </c>
      <c r="AB16" s="192" t="s">
        <v>5</v>
      </c>
      <c r="AC16" s="192" t="s">
        <v>5</v>
      </c>
      <c r="AD16" s="280" t="s">
        <v>7</v>
      </c>
      <c r="AE16" s="280" t="s">
        <v>7</v>
      </c>
      <c r="AF16" s="207" t="s">
        <v>5</v>
      </c>
      <c r="AG16" s="192" t="s">
        <v>5</v>
      </c>
      <c r="AH16" s="192" t="s">
        <v>5</v>
      </c>
      <c r="AI16" s="208" t="s">
        <v>104</v>
      </c>
      <c r="AJ16" s="209">
        <f t="shared" si="0"/>
        <v>22</v>
      </c>
      <c r="AK16" s="210">
        <f t="shared" si="1"/>
        <v>0</v>
      </c>
      <c r="AL16" s="211">
        <f t="shared" si="2"/>
        <v>8</v>
      </c>
      <c r="AM16" s="212">
        <f t="shared" si="7"/>
        <v>22</v>
      </c>
      <c r="AN16" s="213">
        <f t="shared" si="3"/>
        <v>176</v>
      </c>
      <c r="AO16" s="214">
        <f t="shared" si="4"/>
        <v>0</v>
      </c>
      <c r="AP16" s="215">
        <f t="shared" si="5"/>
        <v>0</v>
      </c>
      <c r="AQ16" s="215">
        <f t="shared" si="8"/>
        <v>176</v>
      </c>
      <c r="AR16" s="215">
        <f t="shared" si="9"/>
        <v>5.8666666666666663</v>
      </c>
      <c r="AS16" s="215">
        <f t="shared" si="10"/>
        <v>5.67741935483871</v>
      </c>
      <c r="AT16" s="216"/>
    </row>
    <row r="17" spans="1:46" ht="20.25" customHeight="1" x14ac:dyDescent="0.25">
      <c r="A17" s="203">
        <v>14</v>
      </c>
      <c r="B17" s="203">
        <v>13</v>
      </c>
      <c r="C17" s="203" t="s">
        <v>114</v>
      </c>
      <c r="D17" s="204" t="s">
        <v>78</v>
      </c>
      <c r="E17" s="192" t="s">
        <v>5</v>
      </c>
      <c r="F17" s="192" t="s">
        <v>5</v>
      </c>
      <c r="G17" s="192" t="s">
        <v>5</v>
      </c>
      <c r="H17" s="192" t="s">
        <v>5</v>
      </c>
      <c r="I17" s="280" t="s">
        <v>7</v>
      </c>
      <c r="J17" s="280" t="s">
        <v>7</v>
      </c>
      <c r="K17" s="192" t="s">
        <v>5</v>
      </c>
      <c r="L17" s="207" t="s">
        <v>5</v>
      </c>
      <c r="M17" s="192" t="s">
        <v>5</v>
      </c>
      <c r="N17" s="192" t="s">
        <v>5</v>
      </c>
      <c r="O17" s="192" t="s">
        <v>5</v>
      </c>
      <c r="P17" s="280" t="s">
        <v>5</v>
      </c>
      <c r="Q17" s="280" t="s">
        <v>7</v>
      </c>
      <c r="R17" s="192" t="s">
        <v>7</v>
      </c>
      <c r="S17" s="192" t="s">
        <v>5</v>
      </c>
      <c r="T17" s="207" t="s">
        <v>5</v>
      </c>
      <c r="U17" s="192" t="s">
        <v>5</v>
      </c>
      <c r="V17" s="192" t="s">
        <v>5</v>
      </c>
      <c r="W17" s="280" t="s">
        <v>7</v>
      </c>
      <c r="X17" s="280" t="s">
        <v>7</v>
      </c>
      <c r="Y17" s="192" t="s">
        <v>5</v>
      </c>
      <c r="Z17" s="207" t="s">
        <v>5</v>
      </c>
      <c r="AA17" s="207" t="s">
        <v>5</v>
      </c>
      <c r="AB17" s="192" t="s">
        <v>5</v>
      </c>
      <c r="AC17" s="192" t="s">
        <v>5</v>
      </c>
      <c r="AD17" s="280" t="s">
        <v>7</v>
      </c>
      <c r="AE17" s="280" t="s">
        <v>7</v>
      </c>
      <c r="AF17" s="192" t="s">
        <v>5</v>
      </c>
      <c r="AG17" s="192" t="s">
        <v>5</v>
      </c>
      <c r="AH17" s="207" t="s">
        <v>5</v>
      </c>
      <c r="AI17" s="208" t="s">
        <v>104</v>
      </c>
      <c r="AJ17" s="209">
        <f t="shared" si="0"/>
        <v>22</v>
      </c>
      <c r="AK17" s="210">
        <f t="shared" si="1"/>
        <v>0</v>
      </c>
      <c r="AL17" s="211">
        <f t="shared" si="2"/>
        <v>8</v>
      </c>
      <c r="AM17" s="212">
        <f t="shared" si="7"/>
        <v>22</v>
      </c>
      <c r="AN17" s="213">
        <f t="shared" si="3"/>
        <v>176</v>
      </c>
      <c r="AO17" s="214">
        <f t="shared" si="4"/>
        <v>0</v>
      </c>
      <c r="AP17" s="215">
        <f t="shared" si="5"/>
        <v>0</v>
      </c>
      <c r="AQ17" s="215">
        <f t="shared" si="8"/>
        <v>176</v>
      </c>
      <c r="AR17" s="215">
        <f t="shared" si="9"/>
        <v>5.8666666666666663</v>
      </c>
      <c r="AS17" s="215">
        <f t="shared" si="10"/>
        <v>5.67741935483871</v>
      </c>
      <c r="AT17" s="216"/>
    </row>
    <row r="18" spans="1:46" ht="20.25" customHeight="1" x14ac:dyDescent="0.25">
      <c r="A18" s="203">
        <v>15</v>
      </c>
      <c r="B18" s="203">
        <v>14</v>
      </c>
      <c r="C18" s="203" t="s">
        <v>114</v>
      </c>
      <c r="D18" s="204" t="s">
        <v>79</v>
      </c>
      <c r="E18" s="192" t="s">
        <v>5</v>
      </c>
      <c r="F18" s="192" t="s">
        <v>5</v>
      </c>
      <c r="G18" s="192" t="s">
        <v>5</v>
      </c>
      <c r="H18" s="192" t="s">
        <v>5</v>
      </c>
      <c r="I18" s="280" t="s">
        <v>7</v>
      </c>
      <c r="J18" s="280" t="s">
        <v>7</v>
      </c>
      <c r="K18" s="192" t="s">
        <v>5</v>
      </c>
      <c r="L18" s="192" t="s">
        <v>5</v>
      </c>
      <c r="M18" s="192" t="s">
        <v>5</v>
      </c>
      <c r="N18" s="192" t="s">
        <v>5</v>
      </c>
      <c r="O18" s="192" t="s">
        <v>5</v>
      </c>
      <c r="P18" s="280" t="s">
        <v>7</v>
      </c>
      <c r="Q18" s="280" t="s">
        <v>7</v>
      </c>
      <c r="R18" s="192" t="s">
        <v>5</v>
      </c>
      <c r="S18" s="192" t="s">
        <v>5</v>
      </c>
      <c r="T18" s="192" t="s">
        <v>5</v>
      </c>
      <c r="U18" s="192" t="s">
        <v>5</v>
      </c>
      <c r="V18" s="192" t="s">
        <v>7</v>
      </c>
      <c r="W18" s="280" t="s">
        <v>7</v>
      </c>
      <c r="X18" s="280" t="s">
        <v>7</v>
      </c>
      <c r="Y18" s="192" t="s">
        <v>5</v>
      </c>
      <c r="Z18" s="192" t="s">
        <v>5</v>
      </c>
      <c r="AA18" s="192" t="s">
        <v>5</v>
      </c>
      <c r="AB18" s="192" t="s">
        <v>5</v>
      </c>
      <c r="AC18" s="192" t="s">
        <v>5</v>
      </c>
      <c r="AD18" s="280" t="s">
        <v>5</v>
      </c>
      <c r="AE18" s="280" t="s">
        <v>7</v>
      </c>
      <c r="AF18" s="192" t="s">
        <v>5</v>
      </c>
      <c r="AG18" s="192" t="s">
        <v>5</v>
      </c>
      <c r="AH18" s="192" t="s">
        <v>5</v>
      </c>
      <c r="AI18" s="208" t="s">
        <v>104</v>
      </c>
      <c r="AJ18" s="209">
        <f t="shared" si="0"/>
        <v>22</v>
      </c>
      <c r="AK18" s="210">
        <f t="shared" si="1"/>
        <v>0</v>
      </c>
      <c r="AL18" s="211">
        <f t="shared" si="2"/>
        <v>8</v>
      </c>
      <c r="AM18" s="212">
        <f t="shared" si="7"/>
        <v>22</v>
      </c>
      <c r="AN18" s="213">
        <f t="shared" si="3"/>
        <v>176</v>
      </c>
      <c r="AO18" s="214">
        <f t="shared" si="4"/>
        <v>0</v>
      </c>
      <c r="AP18" s="215">
        <f t="shared" si="5"/>
        <v>0</v>
      </c>
      <c r="AQ18" s="215">
        <f t="shared" si="8"/>
        <v>176</v>
      </c>
      <c r="AR18" s="215">
        <f t="shared" si="9"/>
        <v>5.8666666666666663</v>
      </c>
      <c r="AS18" s="215">
        <f t="shared" si="10"/>
        <v>5.67741935483871</v>
      </c>
      <c r="AT18" s="216"/>
    </row>
    <row r="19" spans="1:46" ht="20.25" customHeight="1" x14ac:dyDescent="0.25">
      <c r="A19" s="203">
        <v>16</v>
      </c>
      <c r="B19" s="203">
        <v>15</v>
      </c>
      <c r="C19" s="203" t="s">
        <v>114</v>
      </c>
      <c r="D19" s="204" t="s">
        <v>80</v>
      </c>
      <c r="E19" s="192" t="s">
        <v>5</v>
      </c>
      <c r="F19" s="192" t="s">
        <v>5</v>
      </c>
      <c r="G19" s="192" t="s">
        <v>5</v>
      </c>
      <c r="H19" s="192" t="s">
        <v>5</v>
      </c>
      <c r="I19" s="280" t="s">
        <v>5</v>
      </c>
      <c r="J19" s="280" t="s">
        <v>7</v>
      </c>
      <c r="K19" s="192" t="s">
        <v>5</v>
      </c>
      <c r="L19" s="192" t="s">
        <v>5</v>
      </c>
      <c r="M19" s="192" t="s">
        <v>5</v>
      </c>
      <c r="N19" s="192" t="s">
        <v>5</v>
      </c>
      <c r="O19" s="192" t="s">
        <v>5</v>
      </c>
      <c r="P19" s="280" t="s">
        <v>7</v>
      </c>
      <c r="Q19" s="280" t="s">
        <v>7</v>
      </c>
      <c r="R19" s="192" t="s">
        <v>5</v>
      </c>
      <c r="S19" s="192" t="s">
        <v>5</v>
      </c>
      <c r="T19" s="192" t="s">
        <v>5</v>
      </c>
      <c r="U19" s="192" t="s">
        <v>5</v>
      </c>
      <c r="V19" s="192" t="s">
        <v>5</v>
      </c>
      <c r="W19" s="280" t="s">
        <v>5</v>
      </c>
      <c r="X19" s="280" t="s">
        <v>7</v>
      </c>
      <c r="Y19" s="192" t="s">
        <v>5</v>
      </c>
      <c r="Z19" s="192" t="s">
        <v>5</v>
      </c>
      <c r="AA19" s="192" t="s">
        <v>5</v>
      </c>
      <c r="AB19" s="192" t="s">
        <v>5</v>
      </c>
      <c r="AC19" s="192" t="s">
        <v>16</v>
      </c>
      <c r="AD19" s="280" t="s">
        <v>7</v>
      </c>
      <c r="AE19" s="280" t="s">
        <v>7</v>
      </c>
      <c r="AF19" s="192" t="s">
        <v>5</v>
      </c>
      <c r="AG19" s="192" t="s">
        <v>5</v>
      </c>
      <c r="AH19" s="192" t="s">
        <v>5</v>
      </c>
      <c r="AI19" s="208" t="s">
        <v>104</v>
      </c>
      <c r="AJ19" s="219">
        <f t="shared" si="0"/>
        <v>23</v>
      </c>
      <c r="AK19" s="220">
        <f t="shared" si="1"/>
        <v>0</v>
      </c>
      <c r="AL19" s="221">
        <f t="shared" si="2"/>
        <v>6</v>
      </c>
      <c r="AM19" s="222">
        <f t="shared" si="7"/>
        <v>23</v>
      </c>
      <c r="AN19" s="223">
        <f>AJ19*8</f>
        <v>184</v>
      </c>
      <c r="AO19" s="224">
        <f t="shared" si="4"/>
        <v>1</v>
      </c>
      <c r="AP19" s="215">
        <f t="shared" si="5"/>
        <v>0</v>
      </c>
      <c r="AQ19" s="215">
        <f t="shared" si="8"/>
        <v>184</v>
      </c>
      <c r="AR19" s="215">
        <f t="shared" si="9"/>
        <v>6.1333333333333337</v>
      </c>
      <c r="AS19" s="215">
        <f t="shared" si="10"/>
        <v>5.935483870967742</v>
      </c>
      <c r="AT19" s="216"/>
    </row>
    <row r="20" spans="1:46" s="228" customFormat="1" ht="15" customHeight="1" x14ac:dyDescent="0.25">
      <c r="A20" s="225"/>
      <c r="B20" s="226"/>
      <c r="C20" s="325" t="s">
        <v>105</v>
      </c>
      <c r="D20" s="326"/>
      <c r="E20" s="327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28"/>
      <c r="AB20" s="328"/>
      <c r="AC20" s="328"/>
      <c r="AD20" s="328"/>
      <c r="AE20" s="328"/>
      <c r="AF20" s="328"/>
      <c r="AG20" s="328"/>
      <c r="AH20" s="328"/>
      <c r="AI20" s="329"/>
      <c r="AJ20" s="227">
        <f t="shared" si="0"/>
        <v>0</v>
      </c>
      <c r="AK20" s="227">
        <f t="shared" si="1"/>
        <v>0</v>
      </c>
      <c r="AL20" s="227">
        <f t="shared" si="2"/>
        <v>0</v>
      </c>
      <c r="AM20" s="227">
        <f t="shared" si="7"/>
        <v>0</v>
      </c>
      <c r="AN20" s="227">
        <f t="shared" si="3"/>
        <v>0</v>
      </c>
      <c r="AO20" s="227">
        <f t="shared" si="4"/>
        <v>0</v>
      </c>
      <c r="AP20" s="227">
        <f t="shared" si="5"/>
        <v>0</v>
      </c>
      <c r="AQ20" s="227">
        <f t="shared" si="8"/>
        <v>0</v>
      </c>
      <c r="AR20" s="227">
        <f t="shared" si="9"/>
        <v>0</v>
      </c>
      <c r="AS20" s="227">
        <f t="shared" si="10"/>
        <v>0</v>
      </c>
      <c r="AT20" s="227"/>
    </row>
    <row r="21" spans="1:46" ht="18.75" x14ac:dyDescent="0.3">
      <c r="A21" s="229"/>
      <c r="B21" s="229"/>
      <c r="C21" s="229"/>
      <c r="D21" s="229"/>
      <c r="E21" s="230">
        <f t="shared" ref="E21:AH21" si="11">COUNTIF(E$5:E$20,"P")</f>
        <v>11</v>
      </c>
      <c r="F21" s="230">
        <f t="shared" si="11"/>
        <v>11</v>
      </c>
      <c r="G21" s="230">
        <f t="shared" si="11"/>
        <v>11</v>
      </c>
      <c r="H21" s="230">
        <f t="shared" si="11"/>
        <v>11</v>
      </c>
      <c r="I21" s="231">
        <f t="shared" si="11"/>
        <v>5</v>
      </c>
      <c r="J21" s="231">
        <f t="shared" si="11"/>
        <v>2</v>
      </c>
      <c r="K21" s="231">
        <f t="shared" si="11"/>
        <v>10</v>
      </c>
      <c r="L21" s="231">
        <f t="shared" si="11"/>
        <v>11</v>
      </c>
      <c r="M21" s="231">
        <f t="shared" si="11"/>
        <v>11</v>
      </c>
      <c r="N21" s="231">
        <f t="shared" si="11"/>
        <v>11</v>
      </c>
      <c r="O21" s="231">
        <f t="shared" si="11"/>
        <v>11</v>
      </c>
      <c r="P21" s="231">
        <f t="shared" si="11"/>
        <v>6</v>
      </c>
      <c r="Q21" s="231">
        <f t="shared" si="11"/>
        <v>2</v>
      </c>
      <c r="R21" s="231">
        <f t="shared" si="11"/>
        <v>9</v>
      </c>
      <c r="S21" s="231">
        <f t="shared" si="11"/>
        <v>11</v>
      </c>
      <c r="T21" s="231">
        <f t="shared" si="11"/>
        <v>11</v>
      </c>
      <c r="U21" s="231">
        <f t="shared" si="11"/>
        <v>11</v>
      </c>
      <c r="V21" s="231">
        <f t="shared" si="11"/>
        <v>10</v>
      </c>
      <c r="W21" s="231">
        <f t="shared" si="11"/>
        <v>6</v>
      </c>
      <c r="X21" s="231">
        <f t="shared" si="11"/>
        <v>2</v>
      </c>
      <c r="Y21" s="231">
        <f t="shared" si="11"/>
        <v>10</v>
      </c>
      <c r="Z21" s="231">
        <f t="shared" si="11"/>
        <v>11</v>
      </c>
      <c r="AA21" s="231">
        <f t="shared" si="11"/>
        <v>11</v>
      </c>
      <c r="AB21" s="231">
        <f t="shared" si="11"/>
        <v>11</v>
      </c>
      <c r="AC21" s="231">
        <f t="shared" si="11"/>
        <v>10</v>
      </c>
      <c r="AD21" s="231">
        <f t="shared" si="11"/>
        <v>6</v>
      </c>
      <c r="AE21" s="231">
        <f t="shared" si="11"/>
        <v>2</v>
      </c>
      <c r="AF21" s="230">
        <f t="shared" si="11"/>
        <v>9</v>
      </c>
      <c r="AG21" s="230">
        <f t="shared" si="11"/>
        <v>9</v>
      </c>
      <c r="AH21" s="230">
        <f t="shared" si="11"/>
        <v>10</v>
      </c>
      <c r="AI21" s="232" t="s">
        <v>5</v>
      </c>
      <c r="AJ21" s="183"/>
      <c r="AK21" s="183"/>
      <c r="AL21" s="183"/>
      <c r="AM21" s="183"/>
      <c r="AN21" s="183"/>
      <c r="AO21" s="184"/>
      <c r="AP21" s="183"/>
      <c r="AQ21" s="233"/>
      <c r="AR21" s="183"/>
      <c r="AS21" s="183"/>
      <c r="AT21" s="183"/>
    </row>
    <row r="22" spans="1:46" ht="18.75" x14ac:dyDescent="0.3">
      <c r="A22" s="229"/>
      <c r="B22" s="229"/>
      <c r="C22" s="229"/>
      <c r="D22" s="229"/>
      <c r="E22" s="234">
        <f t="shared" ref="E22:AH22" si="12">COUNTIF(E$5:E$20,"S")</f>
        <v>2</v>
      </c>
      <c r="F22" s="234">
        <f t="shared" si="12"/>
        <v>2</v>
      </c>
      <c r="G22" s="234">
        <f t="shared" si="12"/>
        <v>2</v>
      </c>
      <c r="H22" s="234">
        <f t="shared" si="12"/>
        <v>2</v>
      </c>
      <c r="I22" s="235">
        <f t="shared" si="12"/>
        <v>2</v>
      </c>
      <c r="J22" s="235">
        <f t="shared" si="12"/>
        <v>2</v>
      </c>
      <c r="K22" s="235">
        <f t="shared" si="12"/>
        <v>2</v>
      </c>
      <c r="L22" s="235">
        <f t="shared" si="12"/>
        <v>2</v>
      </c>
      <c r="M22" s="235">
        <f t="shared" si="12"/>
        <v>2</v>
      </c>
      <c r="N22" s="235">
        <f t="shared" si="12"/>
        <v>2</v>
      </c>
      <c r="O22" s="235">
        <f t="shared" si="12"/>
        <v>2</v>
      </c>
      <c r="P22" s="235">
        <f t="shared" si="12"/>
        <v>2</v>
      </c>
      <c r="Q22" s="235">
        <f t="shared" si="12"/>
        <v>2</v>
      </c>
      <c r="R22" s="235">
        <f t="shared" si="12"/>
        <v>2</v>
      </c>
      <c r="S22" s="235">
        <f t="shared" si="12"/>
        <v>2</v>
      </c>
      <c r="T22" s="235">
        <f t="shared" si="12"/>
        <v>2</v>
      </c>
      <c r="U22" s="235">
        <f t="shared" si="12"/>
        <v>2</v>
      </c>
      <c r="V22" s="235">
        <f t="shared" si="12"/>
        <v>2</v>
      </c>
      <c r="W22" s="235">
        <f t="shared" si="12"/>
        <v>2</v>
      </c>
      <c r="X22" s="235">
        <f t="shared" si="12"/>
        <v>2</v>
      </c>
      <c r="Y22" s="235">
        <f t="shared" si="12"/>
        <v>2</v>
      </c>
      <c r="Z22" s="235">
        <f t="shared" si="12"/>
        <v>2</v>
      </c>
      <c r="AA22" s="235">
        <f t="shared" si="12"/>
        <v>2</v>
      </c>
      <c r="AB22" s="235">
        <f t="shared" si="12"/>
        <v>2</v>
      </c>
      <c r="AC22" s="235">
        <f t="shared" si="12"/>
        <v>2</v>
      </c>
      <c r="AD22" s="235">
        <f t="shared" si="12"/>
        <v>2</v>
      </c>
      <c r="AE22" s="235">
        <f t="shared" si="12"/>
        <v>2</v>
      </c>
      <c r="AF22" s="234">
        <f t="shared" si="12"/>
        <v>2</v>
      </c>
      <c r="AG22" s="234">
        <f t="shared" si="12"/>
        <v>2</v>
      </c>
      <c r="AH22" s="234">
        <f t="shared" si="12"/>
        <v>2</v>
      </c>
      <c r="AI22" s="236" t="s">
        <v>6</v>
      </c>
      <c r="AJ22" s="183"/>
      <c r="AK22" s="183"/>
      <c r="AL22" s="183"/>
      <c r="AM22" s="183"/>
      <c r="AN22" s="183"/>
      <c r="AO22" s="184"/>
      <c r="AP22" s="183"/>
      <c r="AQ22" s="183"/>
      <c r="AR22" s="183"/>
      <c r="AS22" s="183"/>
      <c r="AT22" s="183"/>
    </row>
    <row r="23" spans="1:46" ht="18.75" x14ac:dyDescent="0.3">
      <c r="A23" s="229"/>
      <c r="B23" s="229"/>
      <c r="C23" s="229"/>
      <c r="D23" s="229"/>
      <c r="E23" s="230">
        <f t="shared" ref="E23:AH23" si="13">COUNTIF(E$5:E$20,"L")</f>
        <v>2</v>
      </c>
      <c r="F23" s="230">
        <f t="shared" si="13"/>
        <v>2</v>
      </c>
      <c r="G23" s="230">
        <f t="shared" si="13"/>
        <v>2</v>
      </c>
      <c r="H23" s="230">
        <f t="shared" si="13"/>
        <v>2</v>
      </c>
      <c r="I23" s="231">
        <f t="shared" si="13"/>
        <v>8</v>
      </c>
      <c r="J23" s="231">
        <f t="shared" si="13"/>
        <v>11</v>
      </c>
      <c r="K23" s="231">
        <f t="shared" si="13"/>
        <v>3</v>
      </c>
      <c r="L23" s="231">
        <f t="shared" si="13"/>
        <v>2</v>
      </c>
      <c r="M23" s="231">
        <f t="shared" si="13"/>
        <v>2</v>
      </c>
      <c r="N23" s="231">
        <f t="shared" si="13"/>
        <v>2</v>
      </c>
      <c r="O23" s="231">
        <f t="shared" si="13"/>
        <v>2</v>
      </c>
      <c r="P23" s="231">
        <f t="shared" si="13"/>
        <v>7</v>
      </c>
      <c r="Q23" s="231">
        <f t="shared" si="13"/>
        <v>11</v>
      </c>
      <c r="R23" s="231">
        <f t="shared" si="13"/>
        <v>4</v>
      </c>
      <c r="S23" s="231">
        <f t="shared" si="13"/>
        <v>2</v>
      </c>
      <c r="T23" s="231">
        <f t="shared" si="13"/>
        <v>2</v>
      </c>
      <c r="U23" s="231">
        <f t="shared" si="13"/>
        <v>2</v>
      </c>
      <c r="V23" s="231">
        <f t="shared" si="13"/>
        <v>3</v>
      </c>
      <c r="W23" s="231">
        <f t="shared" si="13"/>
        <v>7</v>
      </c>
      <c r="X23" s="231">
        <f t="shared" si="13"/>
        <v>11</v>
      </c>
      <c r="Y23" s="231">
        <f t="shared" si="13"/>
        <v>3</v>
      </c>
      <c r="Z23" s="231">
        <f t="shared" si="13"/>
        <v>2</v>
      </c>
      <c r="AA23" s="231">
        <f t="shared" si="13"/>
        <v>2</v>
      </c>
      <c r="AB23" s="231">
        <f t="shared" si="13"/>
        <v>2</v>
      </c>
      <c r="AC23" s="231">
        <f t="shared" si="13"/>
        <v>2</v>
      </c>
      <c r="AD23" s="231">
        <f t="shared" si="13"/>
        <v>7</v>
      </c>
      <c r="AE23" s="231">
        <f t="shared" si="13"/>
        <v>11</v>
      </c>
      <c r="AF23" s="230">
        <f t="shared" si="13"/>
        <v>3</v>
      </c>
      <c r="AG23" s="230">
        <f t="shared" si="13"/>
        <v>3</v>
      </c>
      <c r="AH23" s="230">
        <f t="shared" si="13"/>
        <v>2</v>
      </c>
      <c r="AI23" s="237" t="s">
        <v>7</v>
      </c>
      <c r="AJ23" s="183"/>
      <c r="AK23" s="183"/>
      <c r="AL23" s="183"/>
      <c r="AM23" s="183"/>
      <c r="AN23" s="183"/>
      <c r="AO23" s="184"/>
      <c r="AP23" s="183"/>
      <c r="AQ23" s="183"/>
      <c r="AR23" s="183"/>
      <c r="AS23" s="183"/>
      <c r="AT23" s="183"/>
    </row>
    <row r="24" spans="1:46" ht="15.75" x14ac:dyDescent="0.25">
      <c r="A24" s="238"/>
      <c r="B24" s="239"/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  <c r="AA24" s="240"/>
      <c r="AB24" s="241"/>
      <c r="AC24" s="242"/>
      <c r="AD24" s="242"/>
      <c r="AE24" s="242"/>
      <c r="AF24" s="242"/>
      <c r="AG24" s="242"/>
      <c r="AH24" s="242"/>
      <c r="AI24" s="186"/>
      <c r="AJ24" s="183"/>
      <c r="AK24" s="183"/>
      <c r="AL24" s="183"/>
      <c r="AM24" s="183"/>
      <c r="AN24" s="183"/>
      <c r="AO24" s="184"/>
      <c r="AP24" s="183"/>
      <c r="AQ24" s="183"/>
      <c r="AR24" s="183"/>
      <c r="AS24" s="183"/>
      <c r="AT24" s="183"/>
    </row>
    <row r="25" spans="1:46" ht="18.75" x14ac:dyDescent="0.25">
      <c r="A25" s="239"/>
      <c r="B25" s="239"/>
      <c r="C25" s="239"/>
      <c r="D25" s="243" t="s">
        <v>24</v>
      </c>
      <c r="E25" s="244"/>
      <c r="F25" s="244"/>
      <c r="G25" s="239"/>
      <c r="H25" s="239"/>
      <c r="I25" s="239"/>
      <c r="J25" s="239"/>
      <c r="K25" s="245"/>
      <c r="L25" s="239"/>
      <c r="M25" s="239"/>
      <c r="N25" s="239"/>
      <c r="O25" s="239"/>
      <c r="P25" s="239"/>
      <c r="Q25" s="239"/>
      <c r="R25" s="242"/>
      <c r="S25" s="242"/>
      <c r="T25" s="242"/>
      <c r="U25" s="246"/>
      <c r="V25" s="239"/>
      <c r="W25" s="242"/>
      <c r="X25" s="242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186"/>
      <c r="AJ25" s="183"/>
      <c r="AK25" s="183"/>
      <c r="AL25" s="183"/>
      <c r="AM25" s="183"/>
      <c r="AN25" s="183"/>
      <c r="AO25" s="184"/>
      <c r="AP25" s="183"/>
      <c r="AQ25" s="183"/>
      <c r="AR25" s="183"/>
      <c r="AS25" s="183"/>
      <c r="AT25" s="183"/>
    </row>
    <row r="26" spans="1:46" ht="18.75" x14ac:dyDescent="0.25">
      <c r="A26" s="239"/>
      <c r="B26" s="239"/>
      <c r="C26" s="239"/>
      <c r="D26" s="247" t="s">
        <v>25</v>
      </c>
      <c r="E26" s="246"/>
      <c r="F26" s="246"/>
      <c r="G26" s="246"/>
      <c r="H26" s="246"/>
      <c r="I26" s="246"/>
      <c r="J26" s="246"/>
      <c r="K26" s="248"/>
      <c r="L26" s="246"/>
      <c r="M26" s="246"/>
      <c r="N26" s="246"/>
      <c r="O26" s="246"/>
      <c r="P26" s="246"/>
      <c r="Q26" s="246"/>
      <c r="R26" s="242"/>
      <c r="S26" s="242"/>
      <c r="T26" s="242"/>
      <c r="U26" s="246"/>
      <c r="V26" s="246"/>
      <c r="W26" s="242"/>
      <c r="X26" s="242"/>
      <c r="Y26" s="246"/>
      <c r="Z26" s="249"/>
      <c r="AA26" s="246"/>
      <c r="AB26" s="246"/>
      <c r="AC26" s="246"/>
      <c r="AD26" s="246"/>
      <c r="AE26" s="246"/>
      <c r="AF26" s="242"/>
      <c r="AG26" s="242"/>
      <c r="AH26" s="242"/>
      <c r="AI26" s="186"/>
      <c r="AJ26" s="183"/>
      <c r="AK26" s="183"/>
      <c r="AL26" s="183"/>
      <c r="AM26" s="183"/>
      <c r="AN26" s="183"/>
      <c r="AO26" s="184"/>
      <c r="AP26" s="183"/>
      <c r="AQ26" s="183"/>
      <c r="AR26" s="183"/>
      <c r="AS26" s="183"/>
      <c r="AT26" s="183"/>
    </row>
    <row r="27" spans="1:46" ht="15.75" x14ac:dyDescent="0.25">
      <c r="A27" s="239"/>
      <c r="B27" s="239"/>
      <c r="C27" s="239"/>
      <c r="D27" s="250" t="s">
        <v>26</v>
      </c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186"/>
      <c r="S27" s="186"/>
      <c r="T27" s="186"/>
      <c r="U27" s="246"/>
      <c r="V27" s="246"/>
      <c r="W27" s="186"/>
      <c r="X27" s="186"/>
      <c r="Y27" s="251"/>
      <c r="Z27" s="252"/>
      <c r="AA27" s="251"/>
      <c r="AB27" s="251"/>
      <c r="AC27" s="251"/>
      <c r="AD27" s="251"/>
      <c r="AE27" s="186"/>
      <c r="AF27" s="186"/>
      <c r="AG27" s="186"/>
      <c r="AH27" s="186"/>
      <c r="AI27" s="186"/>
      <c r="AJ27" s="183"/>
      <c r="AK27" s="183"/>
      <c r="AL27" s="183"/>
      <c r="AM27" s="183"/>
      <c r="AN27" s="183"/>
      <c r="AO27" s="184"/>
      <c r="AP27" s="183"/>
      <c r="AQ27" s="183"/>
      <c r="AR27" s="183"/>
      <c r="AS27" s="183"/>
      <c r="AT27" s="183"/>
    </row>
    <row r="28" spans="1:46" ht="15.75" x14ac:dyDescent="0.25">
      <c r="A28" s="239"/>
      <c r="B28" s="239"/>
      <c r="C28" s="239"/>
      <c r="D28" s="183" t="s">
        <v>27</v>
      </c>
      <c r="E28" s="246"/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186"/>
      <c r="S28" s="186"/>
      <c r="T28" s="186"/>
      <c r="U28" s="246"/>
      <c r="V28" s="246"/>
      <c r="W28" s="186"/>
      <c r="X28" s="186"/>
      <c r="Y28" s="253"/>
      <c r="Z28" s="253"/>
      <c r="AA28" s="186"/>
      <c r="AB28" s="186"/>
      <c r="AC28" s="186"/>
      <c r="AD28" s="186"/>
      <c r="AE28" s="186"/>
      <c r="AF28" s="186"/>
      <c r="AG28" s="186"/>
      <c r="AH28" s="186"/>
      <c r="AI28" s="186"/>
      <c r="AJ28" s="183"/>
      <c r="AK28" s="183"/>
      <c r="AL28" s="183"/>
      <c r="AM28" s="183"/>
      <c r="AN28" s="183"/>
      <c r="AO28" s="184"/>
      <c r="AP28" s="183"/>
      <c r="AQ28" s="183"/>
      <c r="AR28" s="183"/>
      <c r="AS28" s="183"/>
      <c r="AT28" s="183"/>
    </row>
    <row r="29" spans="1:46" ht="15.75" x14ac:dyDescent="0.25">
      <c r="A29" s="239"/>
      <c r="B29" s="239"/>
      <c r="C29" s="239"/>
      <c r="D29" s="183" t="s">
        <v>28</v>
      </c>
      <c r="E29" s="246"/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186"/>
      <c r="S29" s="186"/>
      <c r="T29" s="186"/>
      <c r="U29" s="246"/>
      <c r="V29" s="246"/>
      <c r="W29" s="186"/>
      <c r="X29" s="186"/>
      <c r="Y29" s="253"/>
      <c r="Z29" s="253"/>
      <c r="AA29" s="186"/>
      <c r="AB29" s="186"/>
      <c r="AC29" s="186"/>
      <c r="AD29" s="186"/>
      <c r="AE29" s="186"/>
      <c r="AF29" s="186"/>
      <c r="AG29" s="186"/>
      <c r="AH29" s="186"/>
      <c r="AI29" s="186"/>
      <c r="AJ29" s="183"/>
      <c r="AK29" s="183"/>
      <c r="AL29" s="183"/>
      <c r="AM29" s="183"/>
      <c r="AN29" s="183"/>
      <c r="AO29" s="184"/>
      <c r="AP29" s="183"/>
      <c r="AQ29" s="183"/>
      <c r="AR29" s="183"/>
      <c r="AS29" s="183"/>
      <c r="AT29" s="183"/>
    </row>
    <row r="30" spans="1:46" ht="15.75" x14ac:dyDescent="0.25">
      <c r="A30" s="239"/>
      <c r="B30" s="239"/>
      <c r="C30" s="239"/>
      <c r="D30" s="254" t="s">
        <v>29</v>
      </c>
      <c r="E30" s="246"/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186"/>
      <c r="S30" s="186"/>
      <c r="T30" s="186"/>
      <c r="U30" s="246"/>
      <c r="V30" s="246"/>
      <c r="W30" s="186"/>
      <c r="X30" s="186"/>
      <c r="Y30" s="253"/>
      <c r="Z30" s="253"/>
      <c r="AA30" s="186"/>
      <c r="AB30" s="186"/>
      <c r="AC30" s="186"/>
      <c r="AD30" s="186"/>
      <c r="AE30" s="186"/>
      <c r="AF30" s="186"/>
      <c r="AG30" s="186"/>
      <c r="AH30" s="186"/>
      <c r="AI30" s="186"/>
      <c r="AJ30" s="183"/>
      <c r="AK30" s="183"/>
      <c r="AL30" s="183"/>
      <c r="AM30" s="183"/>
      <c r="AN30" s="183"/>
      <c r="AO30" s="184"/>
      <c r="AP30" s="183"/>
      <c r="AQ30" s="183"/>
      <c r="AR30" s="183"/>
      <c r="AS30" s="183"/>
      <c r="AT30" s="183"/>
    </row>
    <row r="31" spans="1:46" ht="15.75" x14ac:dyDescent="0.25">
      <c r="A31" s="239"/>
      <c r="B31" s="239"/>
      <c r="C31" s="239"/>
      <c r="D31" s="254" t="s">
        <v>30</v>
      </c>
      <c r="E31" s="246"/>
      <c r="F31" s="246"/>
      <c r="G31" s="246"/>
      <c r="H31" s="246"/>
      <c r="I31" s="246"/>
      <c r="J31" s="246"/>
      <c r="K31" s="246"/>
      <c r="L31" s="246"/>
      <c r="M31" s="246"/>
      <c r="N31" s="246"/>
      <c r="O31" s="246"/>
      <c r="P31" s="246"/>
      <c r="Q31" s="246"/>
      <c r="R31" s="186"/>
      <c r="S31" s="186"/>
      <c r="T31" s="186"/>
      <c r="U31" s="246"/>
      <c r="V31" s="246"/>
      <c r="W31" s="186"/>
      <c r="X31" s="186"/>
      <c r="Y31" s="253"/>
      <c r="Z31" s="253"/>
      <c r="AA31" s="186"/>
      <c r="AB31" s="186"/>
      <c r="AC31" s="186"/>
      <c r="AD31" s="186"/>
      <c r="AE31" s="186"/>
      <c r="AF31" s="186"/>
      <c r="AG31" s="186"/>
      <c r="AH31" s="186"/>
      <c r="AI31" s="186"/>
      <c r="AJ31" s="183"/>
      <c r="AK31" s="183"/>
      <c r="AL31" s="183"/>
      <c r="AM31" s="183"/>
      <c r="AN31" s="183"/>
      <c r="AO31" s="184"/>
      <c r="AP31" s="183"/>
      <c r="AQ31" s="183"/>
      <c r="AR31" s="183"/>
      <c r="AS31" s="183"/>
      <c r="AT31" s="183"/>
    </row>
    <row r="32" spans="1:46" ht="15.75" x14ac:dyDescent="0.25">
      <c r="A32" s="239"/>
      <c r="B32" s="239"/>
      <c r="C32" s="239"/>
      <c r="D32" s="254" t="s">
        <v>31</v>
      </c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186"/>
      <c r="S32" s="186"/>
      <c r="T32" s="186"/>
      <c r="U32" s="246"/>
      <c r="V32" s="246"/>
      <c r="W32" s="186"/>
      <c r="X32" s="186"/>
      <c r="Y32" s="253"/>
      <c r="Z32" s="253"/>
      <c r="AA32" s="186"/>
      <c r="AB32" s="186"/>
      <c r="AC32" s="186"/>
      <c r="AD32" s="186"/>
      <c r="AE32" s="186"/>
      <c r="AF32" s="186"/>
      <c r="AG32" s="186"/>
      <c r="AH32" s="186"/>
      <c r="AI32" s="186"/>
      <c r="AJ32" s="183"/>
      <c r="AK32" s="183"/>
      <c r="AL32" s="183"/>
      <c r="AM32" s="183"/>
      <c r="AN32" s="183"/>
      <c r="AO32" s="184"/>
      <c r="AP32" s="183"/>
      <c r="AQ32" s="183"/>
      <c r="AR32" s="183"/>
      <c r="AS32" s="183"/>
      <c r="AT32" s="183"/>
    </row>
    <row r="33" spans="1:46" ht="15.75" x14ac:dyDescent="0.25">
      <c r="A33" s="239"/>
      <c r="B33" s="239"/>
      <c r="C33" s="239"/>
      <c r="D33" s="254" t="s">
        <v>32</v>
      </c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186"/>
      <c r="S33" s="186"/>
      <c r="T33" s="186"/>
      <c r="U33" s="246"/>
      <c r="V33" s="246"/>
      <c r="W33" s="186"/>
      <c r="X33" s="186"/>
      <c r="Y33" s="253"/>
      <c r="Z33" s="253"/>
      <c r="AA33" s="186"/>
      <c r="AB33" s="186"/>
      <c r="AC33" s="186"/>
      <c r="AD33" s="186"/>
      <c r="AE33" s="186"/>
      <c r="AF33" s="186"/>
      <c r="AG33" s="186"/>
      <c r="AH33" s="186"/>
      <c r="AI33" s="186"/>
      <c r="AJ33" s="183"/>
      <c r="AK33" s="183"/>
      <c r="AL33" s="183"/>
      <c r="AM33" s="183"/>
      <c r="AN33" s="183"/>
      <c r="AO33" s="184"/>
      <c r="AP33" s="183"/>
      <c r="AQ33" s="183"/>
      <c r="AR33" s="183"/>
      <c r="AS33" s="183"/>
      <c r="AT33" s="183"/>
    </row>
    <row r="34" spans="1:46" ht="15.75" x14ac:dyDescent="0.25">
      <c r="A34" s="239"/>
      <c r="B34" s="239"/>
      <c r="C34" s="239"/>
      <c r="D34" s="254" t="s">
        <v>33</v>
      </c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186"/>
      <c r="S34" s="186"/>
      <c r="T34" s="186"/>
      <c r="U34" s="246"/>
      <c r="V34" s="246"/>
      <c r="W34" s="186"/>
      <c r="X34" s="186"/>
      <c r="Y34" s="253"/>
      <c r="Z34" s="253"/>
      <c r="AA34" s="186"/>
      <c r="AB34" s="186"/>
      <c r="AC34" s="186"/>
      <c r="AD34" s="186"/>
      <c r="AE34" s="186"/>
      <c r="AF34" s="186"/>
      <c r="AG34" s="186"/>
      <c r="AH34" s="186"/>
      <c r="AI34" s="186"/>
      <c r="AJ34" s="183"/>
      <c r="AK34" s="183"/>
      <c r="AL34" s="183"/>
      <c r="AM34" s="183"/>
      <c r="AN34" s="183"/>
      <c r="AO34" s="184"/>
      <c r="AP34" s="183"/>
      <c r="AQ34" s="183"/>
      <c r="AR34" s="183"/>
      <c r="AS34" s="183"/>
      <c r="AT34" s="183"/>
    </row>
    <row r="35" spans="1:46" ht="19.5" x14ac:dyDescent="0.25">
      <c r="A35" s="239"/>
      <c r="B35" s="239"/>
      <c r="C35" s="239"/>
      <c r="D35" s="255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186"/>
      <c r="S35" s="186"/>
      <c r="T35" s="186"/>
      <c r="U35" s="246"/>
      <c r="V35" s="239"/>
      <c r="W35" s="186"/>
      <c r="X35" s="186"/>
      <c r="Y35" s="253"/>
      <c r="Z35" s="253"/>
      <c r="AA35" s="186"/>
      <c r="AB35" s="186"/>
      <c r="AC35" s="186"/>
      <c r="AD35" s="186"/>
      <c r="AE35" s="186"/>
      <c r="AF35" s="186"/>
      <c r="AG35" s="186"/>
      <c r="AH35" s="186"/>
      <c r="AI35" s="186"/>
      <c r="AJ35" s="183"/>
      <c r="AK35" s="183"/>
      <c r="AL35" s="183"/>
      <c r="AM35" s="183"/>
      <c r="AN35" s="183"/>
      <c r="AO35" s="184"/>
      <c r="AP35" s="183"/>
      <c r="AQ35" s="183"/>
      <c r="AR35" s="183"/>
      <c r="AS35" s="183"/>
      <c r="AT35" s="183"/>
    </row>
    <row r="36" spans="1:46" ht="15.75" x14ac:dyDescent="0.25">
      <c r="A36" s="256"/>
      <c r="B36" s="256"/>
      <c r="C36" s="256"/>
      <c r="D36" s="257" t="s">
        <v>34</v>
      </c>
      <c r="E36" s="256"/>
      <c r="F36" s="256"/>
      <c r="G36" s="256"/>
      <c r="H36" s="256"/>
      <c r="I36" s="256"/>
      <c r="J36" s="256"/>
      <c r="K36" s="256"/>
      <c r="L36" s="256"/>
      <c r="M36" s="256"/>
      <c r="N36" s="258"/>
      <c r="O36" s="259"/>
      <c r="P36" s="260"/>
      <c r="Q36" s="261"/>
      <c r="R36" s="261"/>
      <c r="S36" s="261"/>
      <c r="T36" s="261"/>
      <c r="U36" s="261"/>
      <c r="V36" s="262"/>
      <c r="W36" s="263"/>
      <c r="X36" s="263" t="s">
        <v>97</v>
      </c>
      <c r="Y36" s="264"/>
      <c r="Z36" s="264"/>
      <c r="AA36" s="264"/>
      <c r="AB36" s="262"/>
      <c r="AC36" s="262"/>
      <c r="AD36" s="262"/>
      <c r="AE36" s="262"/>
      <c r="AF36" s="262"/>
      <c r="AG36" s="262"/>
      <c r="AH36" s="262"/>
      <c r="AI36" s="262"/>
      <c r="AJ36" s="183"/>
      <c r="AK36" s="183"/>
      <c r="AL36" s="183"/>
      <c r="AM36" s="183"/>
      <c r="AN36" s="183"/>
      <c r="AO36" s="184"/>
      <c r="AP36" s="183"/>
      <c r="AQ36" s="183"/>
      <c r="AR36" s="183"/>
      <c r="AS36" s="183"/>
      <c r="AT36" s="183"/>
    </row>
    <row r="37" spans="1:46" ht="19.5" x14ac:dyDescent="0.3">
      <c r="A37" s="263"/>
      <c r="B37" s="263"/>
      <c r="C37" s="263"/>
      <c r="D37" s="265" t="s">
        <v>36</v>
      </c>
      <c r="E37" s="266"/>
      <c r="F37" s="266"/>
      <c r="G37" s="264"/>
      <c r="H37" s="263"/>
      <c r="I37" s="262"/>
      <c r="J37" s="263"/>
      <c r="K37" s="264"/>
      <c r="L37" s="264"/>
      <c r="M37" s="266"/>
      <c r="N37" s="258"/>
      <c r="O37" s="259"/>
      <c r="P37" s="267"/>
      <c r="Q37" s="264"/>
      <c r="R37" s="262"/>
      <c r="S37" s="262"/>
      <c r="T37" s="262"/>
      <c r="U37" s="262"/>
      <c r="V37" s="262"/>
      <c r="W37" s="262"/>
      <c r="X37" s="266" t="s">
        <v>37</v>
      </c>
      <c r="Y37" s="264"/>
      <c r="Z37" s="264"/>
      <c r="AA37" s="264"/>
      <c r="AB37" s="262"/>
      <c r="AC37" s="262"/>
      <c r="AD37" s="262"/>
      <c r="AE37" s="262"/>
      <c r="AF37" s="262"/>
      <c r="AG37" s="262"/>
      <c r="AH37" s="262"/>
      <c r="AI37" s="262"/>
      <c r="AJ37" s="183"/>
      <c r="AK37" s="183"/>
      <c r="AL37" s="183"/>
      <c r="AM37" s="183"/>
      <c r="AN37" s="183"/>
      <c r="AO37" s="184"/>
      <c r="AP37" s="183"/>
      <c r="AQ37" s="183"/>
      <c r="AR37" s="183"/>
      <c r="AS37" s="183"/>
      <c r="AT37" s="183"/>
    </row>
    <row r="38" spans="1:46" ht="15.75" x14ac:dyDescent="0.25">
      <c r="A38" s="256"/>
      <c r="B38" s="256"/>
      <c r="C38" s="256"/>
      <c r="D38" s="256"/>
      <c r="E38" s="266"/>
      <c r="F38" s="266"/>
      <c r="G38" s="263"/>
      <c r="H38" s="263"/>
      <c r="I38" s="262"/>
      <c r="J38" s="263"/>
      <c r="K38" s="264"/>
      <c r="L38" s="264"/>
      <c r="M38" s="266"/>
      <c r="N38" s="258"/>
      <c r="O38" s="259"/>
      <c r="P38" s="267"/>
      <c r="Q38" s="266"/>
      <c r="R38" s="268"/>
      <c r="S38" s="268"/>
      <c r="T38" s="268"/>
      <c r="U38" s="262"/>
      <c r="V38" s="262"/>
      <c r="W38" s="262"/>
      <c r="X38" s="266"/>
      <c r="Y38" s="264"/>
      <c r="Z38" s="264"/>
      <c r="AA38" s="264"/>
      <c r="AB38" s="262"/>
      <c r="AC38" s="262"/>
      <c r="AD38" s="262"/>
      <c r="AE38" s="262"/>
      <c r="AF38" s="262"/>
      <c r="AG38" s="262"/>
      <c r="AH38" s="262"/>
      <c r="AI38" s="262"/>
      <c r="AJ38" s="183"/>
      <c r="AK38" s="183"/>
      <c r="AL38" s="183"/>
      <c r="AM38" s="183"/>
      <c r="AN38" s="183"/>
      <c r="AO38" s="184"/>
      <c r="AP38" s="183"/>
      <c r="AQ38" s="183"/>
      <c r="AR38" s="183"/>
      <c r="AS38" s="183"/>
      <c r="AT38" s="183"/>
    </row>
    <row r="39" spans="1:46" ht="15.75" x14ac:dyDescent="0.25">
      <c r="A39" s="269"/>
      <c r="B39" s="269"/>
      <c r="C39" s="269"/>
      <c r="D39" s="269"/>
      <c r="E39" s="266"/>
      <c r="F39" s="266"/>
      <c r="G39" s="263"/>
      <c r="H39" s="263"/>
      <c r="I39" s="262"/>
      <c r="J39" s="263"/>
      <c r="K39" s="264"/>
      <c r="L39" s="264"/>
      <c r="M39" s="266"/>
      <c r="N39" s="258"/>
      <c r="O39" s="259"/>
      <c r="P39" s="267"/>
      <c r="Q39" s="266"/>
      <c r="R39" s="268"/>
      <c r="S39" s="268"/>
      <c r="T39" s="268"/>
      <c r="U39" s="262"/>
      <c r="V39" s="262"/>
      <c r="W39" s="262"/>
      <c r="X39" s="263"/>
      <c r="Y39" s="264"/>
      <c r="Z39" s="264"/>
      <c r="AA39" s="264"/>
      <c r="AB39" s="262"/>
      <c r="AC39" s="262"/>
      <c r="AD39" s="262"/>
      <c r="AE39" s="262"/>
      <c r="AF39" s="262"/>
      <c r="AG39" s="262"/>
      <c r="AH39" s="262"/>
      <c r="AI39" s="262"/>
      <c r="AJ39" s="183"/>
      <c r="AK39" s="183"/>
      <c r="AL39" s="183"/>
      <c r="AM39" s="183"/>
      <c r="AN39" s="183"/>
      <c r="AO39" s="184"/>
      <c r="AP39" s="183"/>
      <c r="AQ39" s="183"/>
      <c r="AR39" s="183"/>
      <c r="AS39" s="183"/>
      <c r="AT39" s="183"/>
    </row>
    <row r="40" spans="1:46" ht="15.75" x14ac:dyDescent="0.25">
      <c r="A40" s="270"/>
      <c r="B40" s="270"/>
      <c r="C40" s="270"/>
      <c r="D40" s="270"/>
      <c r="E40" s="266"/>
      <c r="F40" s="266"/>
      <c r="G40" s="266"/>
      <c r="H40" s="263"/>
      <c r="I40" s="262"/>
      <c r="J40" s="263"/>
      <c r="K40" s="264"/>
      <c r="L40" s="264"/>
      <c r="M40" s="264"/>
      <c r="N40" s="263"/>
      <c r="O40" s="262"/>
      <c r="P40" s="262"/>
      <c r="Q40" s="266"/>
      <c r="R40" s="268"/>
      <c r="S40" s="268"/>
      <c r="T40" s="268"/>
      <c r="U40" s="262"/>
      <c r="V40" s="262"/>
      <c r="W40" s="262"/>
      <c r="X40" s="271"/>
      <c r="Y40" s="264"/>
      <c r="Z40" s="264"/>
      <c r="AA40" s="264"/>
      <c r="AB40" s="262"/>
      <c r="AC40" s="262"/>
      <c r="AD40" s="262"/>
      <c r="AE40" s="262"/>
      <c r="AF40" s="262"/>
      <c r="AG40" s="262"/>
      <c r="AH40" s="262"/>
      <c r="AI40" s="262"/>
      <c r="AJ40" s="183"/>
      <c r="AK40" s="183"/>
      <c r="AL40" s="183"/>
      <c r="AM40" s="183"/>
      <c r="AN40" s="183"/>
      <c r="AO40" s="184"/>
      <c r="AP40" s="183"/>
      <c r="AQ40" s="183"/>
      <c r="AR40" s="183"/>
      <c r="AS40" s="183"/>
      <c r="AT40" s="183"/>
    </row>
    <row r="41" spans="1:46" ht="15.75" x14ac:dyDescent="0.25">
      <c r="A41" s="270"/>
      <c r="B41" s="270"/>
      <c r="C41" s="270"/>
      <c r="D41" s="272" t="s">
        <v>62</v>
      </c>
      <c r="E41" s="264"/>
      <c r="F41" s="264"/>
      <c r="G41" s="263"/>
      <c r="H41" s="270"/>
      <c r="I41" s="262"/>
      <c r="J41" s="270"/>
      <c r="K41" s="264"/>
      <c r="L41" s="264"/>
      <c r="M41" s="264"/>
      <c r="N41" s="263"/>
      <c r="O41" s="262"/>
      <c r="P41" s="262"/>
      <c r="Q41" s="264"/>
      <c r="R41" s="262"/>
      <c r="S41" s="262"/>
      <c r="T41" s="268"/>
      <c r="U41" s="262"/>
      <c r="V41" s="262"/>
      <c r="W41" s="262"/>
      <c r="X41" s="271" t="s">
        <v>47</v>
      </c>
      <c r="Y41" s="264"/>
      <c r="Z41" s="264"/>
      <c r="AA41" s="273"/>
      <c r="AB41" s="262"/>
      <c r="AC41" s="262"/>
      <c r="AD41" s="262"/>
      <c r="AE41" s="262"/>
      <c r="AF41" s="262"/>
      <c r="AG41" s="262"/>
      <c r="AH41" s="262"/>
      <c r="AI41" s="262"/>
      <c r="AJ41" s="183"/>
      <c r="AK41" s="183"/>
      <c r="AL41" s="183"/>
      <c r="AM41" s="183"/>
      <c r="AN41" s="183"/>
      <c r="AO41" s="184"/>
      <c r="AP41" s="183"/>
      <c r="AQ41" s="183"/>
      <c r="AR41" s="183"/>
      <c r="AS41" s="183"/>
      <c r="AT41" s="183"/>
    </row>
    <row r="42" spans="1:46" ht="15.75" x14ac:dyDescent="0.25">
      <c r="A42" s="266"/>
      <c r="B42" s="266"/>
      <c r="C42" s="266"/>
      <c r="D42" s="274" t="s">
        <v>63</v>
      </c>
      <c r="E42" s="264"/>
      <c r="F42" s="264"/>
      <c r="G42" s="264"/>
      <c r="H42" s="266"/>
      <c r="I42" s="264"/>
      <c r="J42" s="266"/>
      <c r="K42" s="264"/>
      <c r="L42" s="264"/>
      <c r="M42" s="264"/>
      <c r="N42" s="264"/>
      <c r="O42" s="266"/>
      <c r="P42" s="269"/>
      <c r="Q42" s="264"/>
      <c r="R42" s="264"/>
      <c r="S42" s="264"/>
      <c r="T42" s="262"/>
      <c r="U42" s="262"/>
      <c r="V42" s="262"/>
      <c r="W42" s="262"/>
      <c r="X42" s="266" t="s">
        <v>48</v>
      </c>
      <c r="Y42" s="264"/>
      <c r="Z42" s="264"/>
      <c r="AA42" s="264"/>
      <c r="AB42" s="262"/>
      <c r="AC42" s="262"/>
      <c r="AD42" s="262"/>
      <c r="AE42" s="262"/>
      <c r="AF42" s="262"/>
      <c r="AG42" s="262"/>
      <c r="AH42" s="262"/>
      <c r="AI42" s="262"/>
      <c r="AJ42" s="183"/>
      <c r="AK42" s="183"/>
      <c r="AL42" s="183"/>
      <c r="AM42" s="183"/>
      <c r="AN42" s="183"/>
      <c r="AO42" s="184"/>
      <c r="AP42" s="183"/>
      <c r="AQ42" s="183"/>
      <c r="AR42" s="183"/>
      <c r="AS42" s="183"/>
      <c r="AT42" s="183"/>
    </row>
    <row r="43" spans="1:46" x14ac:dyDescent="0.25">
      <c r="A43" s="275"/>
      <c r="B43" s="275"/>
      <c r="C43" s="275"/>
      <c r="D43" s="275"/>
      <c r="E43" s="275"/>
      <c r="F43" s="275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5"/>
      <c r="R43" s="275"/>
      <c r="S43" s="275"/>
      <c r="T43" s="275"/>
      <c r="U43" s="275"/>
      <c r="V43" s="275"/>
      <c r="W43" s="275"/>
      <c r="X43" s="275"/>
      <c r="Y43" s="275"/>
      <c r="Z43" s="275"/>
      <c r="AA43" s="275"/>
      <c r="AB43" s="275"/>
      <c r="AC43" s="275"/>
      <c r="AD43" s="275"/>
      <c r="AE43" s="275"/>
      <c r="AF43" s="275"/>
      <c r="AG43" s="275"/>
      <c r="AH43" s="275"/>
      <c r="AI43" s="276"/>
      <c r="AJ43" s="183"/>
      <c r="AK43" s="183"/>
      <c r="AL43" s="183"/>
      <c r="AM43" s="183"/>
      <c r="AN43" s="183"/>
      <c r="AO43" s="184"/>
      <c r="AP43" s="183"/>
      <c r="AQ43" s="183"/>
      <c r="AR43" s="183"/>
      <c r="AS43" s="183"/>
      <c r="AT43" s="183"/>
    </row>
  </sheetData>
  <mergeCells count="4">
    <mergeCell ref="A1:AI1"/>
    <mergeCell ref="A2:AI2"/>
    <mergeCell ref="C20:D20"/>
    <mergeCell ref="E20:AI20"/>
  </mergeCells>
  <printOptions horizontalCentered="1"/>
  <pageMargins left="0" right="0" top="0.7" bottom="0.63" header="0.31496062992126" footer="0.31496062992126"/>
  <pageSetup paperSize="9" scale="67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AU43"/>
  <sheetViews>
    <sheetView showGridLines="0" topLeftCell="B1" zoomScale="90" zoomScaleNormal="90" workbookViewId="0">
      <selection activeCell="AF5" sqref="AF5:AI19"/>
    </sheetView>
  </sheetViews>
  <sheetFormatPr defaultColWidth="9" defaultRowHeight="15" x14ac:dyDescent="0.25"/>
  <cols>
    <col min="1" max="1" width="3.7109375" style="185" hidden="1" customWidth="1"/>
    <col min="2" max="2" width="6.140625" style="185" customWidth="1"/>
    <col min="3" max="3" width="9.7109375" style="185" customWidth="1"/>
    <col min="4" max="4" width="32.140625" style="185" customWidth="1"/>
    <col min="5" max="35" width="3.5703125" style="185" customWidth="1"/>
    <col min="36" max="36" width="12.7109375" style="277" customWidth="1"/>
    <col min="37" max="37" width="3.140625" style="185" customWidth="1"/>
    <col min="38" max="39" width="3.28515625" style="185" customWidth="1"/>
    <col min="40" max="40" width="7.7109375" style="185" customWidth="1"/>
    <col min="41" max="41" width="4.42578125" style="185" customWidth="1"/>
    <col min="42" max="42" width="2.28515625" style="278" customWidth="1"/>
    <col min="43" max="43" width="3" style="185" customWidth="1"/>
    <col min="44" max="44" width="4.5703125" style="185" customWidth="1"/>
    <col min="45" max="45" width="8.85546875" style="185" customWidth="1"/>
    <col min="46" max="46" width="8.7109375" style="185" customWidth="1"/>
    <col min="47" max="47" width="9.140625" style="185" customWidth="1"/>
    <col min="48" max="16384" width="9" style="185"/>
  </cols>
  <sheetData>
    <row r="1" spans="1:47" ht="21" x14ac:dyDescent="0.25">
      <c r="A1" s="324" t="s">
        <v>0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  <c r="AF1" s="324"/>
      <c r="AG1" s="324"/>
      <c r="AH1" s="324"/>
      <c r="AI1" s="324"/>
      <c r="AJ1" s="324"/>
      <c r="AK1" s="183"/>
      <c r="AL1" s="183"/>
      <c r="AM1" s="183"/>
      <c r="AN1" s="183"/>
      <c r="AO1" s="183"/>
      <c r="AP1" s="184"/>
      <c r="AQ1" s="183"/>
      <c r="AR1" s="183"/>
      <c r="AS1" s="183"/>
      <c r="AT1" s="183"/>
      <c r="AU1" s="183"/>
    </row>
    <row r="2" spans="1:47" ht="21" x14ac:dyDescent="0.25">
      <c r="A2" s="324" t="s">
        <v>117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324"/>
      <c r="AI2" s="324"/>
      <c r="AJ2" s="324"/>
      <c r="AK2" s="183"/>
      <c r="AL2" s="183"/>
      <c r="AM2" s="183"/>
      <c r="AN2" s="183"/>
      <c r="AO2" s="183"/>
      <c r="AP2" s="184"/>
      <c r="AQ2" s="183"/>
      <c r="AR2" s="183"/>
      <c r="AS2" s="183"/>
      <c r="AT2" s="183"/>
      <c r="AU2" s="183"/>
    </row>
    <row r="3" spans="1:47" ht="9.75" customHeight="1" x14ac:dyDescent="0.25">
      <c r="A3" s="186"/>
      <c r="B3" s="186"/>
      <c r="C3" s="186"/>
      <c r="D3" s="186"/>
      <c r="E3" s="187"/>
      <c r="F3" s="187"/>
      <c r="G3" s="187"/>
      <c r="H3" s="187"/>
      <c r="I3" s="187"/>
      <c r="J3" s="187"/>
      <c r="K3" s="187"/>
      <c r="L3" s="187"/>
      <c r="M3" s="187"/>
      <c r="N3" s="188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6"/>
      <c r="AC3" s="186"/>
      <c r="AD3" s="186"/>
      <c r="AE3" s="186"/>
      <c r="AF3" s="186"/>
      <c r="AG3" s="186"/>
      <c r="AH3" s="186"/>
      <c r="AI3" s="186"/>
      <c r="AJ3" s="186"/>
      <c r="AK3" s="189"/>
      <c r="AL3" s="189"/>
      <c r="AM3" s="189"/>
      <c r="AN3" s="189"/>
      <c r="AO3" s="189"/>
      <c r="AP3" s="190"/>
      <c r="AQ3" s="189"/>
      <c r="AR3" s="189"/>
      <c r="AS3" s="189"/>
      <c r="AT3" s="189"/>
      <c r="AU3" s="189"/>
    </row>
    <row r="4" spans="1:47" ht="15.75" x14ac:dyDescent="0.25">
      <c r="A4" s="191" t="s">
        <v>99</v>
      </c>
      <c r="B4" s="191" t="s">
        <v>100</v>
      </c>
      <c r="C4" s="191" t="s">
        <v>101</v>
      </c>
      <c r="D4" s="191" t="s">
        <v>102</v>
      </c>
      <c r="E4" s="192">
        <v>1</v>
      </c>
      <c r="F4" s="192">
        <v>2</v>
      </c>
      <c r="G4" s="192">
        <v>3</v>
      </c>
      <c r="H4" s="192">
        <v>4</v>
      </c>
      <c r="I4" s="192">
        <v>5</v>
      </c>
      <c r="J4" s="192">
        <v>6</v>
      </c>
      <c r="K4" s="192">
        <v>7</v>
      </c>
      <c r="L4" s="192">
        <v>8</v>
      </c>
      <c r="M4" s="192">
        <v>9</v>
      </c>
      <c r="N4" s="192">
        <v>10</v>
      </c>
      <c r="O4" s="192">
        <v>11</v>
      </c>
      <c r="P4" s="192">
        <v>12</v>
      </c>
      <c r="Q4" s="192">
        <v>13</v>
      </c>
      <c r="R4" s="192">
        <v>14</v>
      </c>
      <c r="S4" s="192">
        <v>15</v>
      </c>
      <c r="T4" s="192">
        <v>16</v>
      </c>
      <c r="U4" s="192">
        <v>17</v>
      </c>
      <c r="V4" s="192">
        <v>18</v>
      </c>
      <c r="W4" s="192">
        <v>19</v>
      </c>
      <c r="X4" s="192">
        <v>20</v>
      </c>
      <c r="Y4" s="192">
        <v>21</v>
      </c>
      <c r="Z4" s="192">
        <v>22</v>
      </c>
      <c r="AA4" s="192">
        <v>23</v>
      </c>
      <c r="AB4" s="192">
        <v>24</v>
      </c>
      <c r="AC4" s="192">
        <v>25</v>
      </c>
      <c r="AD4" s="192">
        <v>26</v>
      </c>
      <c r="AE4" s="192">
        <v>27</v>
      </c>
      <c r="AF4" s="192">
        <v>28</v>
      </c>
      <c r="AG4" s="192">
        <v>29</v>
      </c>
      <c r="AH4" s="192">
        <v>30</v>
      </c>
      <c r="AI4" s="192">
        <v>31</v>
      </c>
      <c r="AJ4" s="193" t="s">
        <v>4</v>
      </c>
      <c r="AK4" s="194" t="s">
        <v>5</v>
      </c>
      <c r="AL4" s="195" t="s">
        <v>6</v>
      </c>
      <c r="AM4" s="196" t="s">
        <v>7</v>
      </c>
      <c r="AN4" s="197" t="s">
        <v>89</v>
      </c>
      <c r="AO4" s="198" t="s">
        <v>5</v>
      </c>
      <c r="AP4" s="199" t="s">
        <v>16</v>
      </c>
      <c r="AQ4" s="200" t="s">
        <v>6</v>
      </c>
      <c r="AR4" s="200" t="s">
        <v>8</v>
      </c>
      <c r="AS4" s="200" t="s">
        <v>9</v>
      </c>
      <c r="AT4" s="201" t="s">
        <v>10</v>
      </c>
      <c r="AU4" s="202"/>
    </row>
    <row r="5" spans="1:47" ht="18.75" x14ac:dyDescent="0.25">
      <c r="A5" s="203">
        <v>1</v>
      </c>
      <c r="B5" s="203">
        <v>1</v>
      </c>
      <c r="C5" s="203">
        <v>66607</v>
      </c>
      <c r="D5" s="204" t="s">
        <v>103</v>
      </c>
      <c r="E5" s="207" t="s">
        <v>5</v>
      </c>
      <c r="F5" s="192" t="s">
        <v>6</v>
      </c>
      <c r="G5" s="206" t="s">
        <v>7</v>
      </c>
      <c r="H5" s="206" t="s">
        <v>7</v>
      </c>
      <c r="I5" s="207" t="s">
        <v>5</v>
      </c>
      <c r="J5" s="192" t="s">
        <v>6</v>
      </c>
      <c r="K5" s="192" t="s">
        <v>7</v>
      </c>
      <c r="L5" s="192" t="s">
        <v>7</v>
      </c>
      <c r="M5" s="192" t="s">
        <v>5</v>
      </c>
      <c r="N5" s="207" t="s">
        <v>5</v>
      </c>
      <c r="O5" s="206" t="s">
        <v>6</v>
      </c>
      <c r="P5" s="192" t="s">
        <v>7</v>
      </c>
      <c r="Q5" s="192" t="s">
        <v>7</v>
      </c>
      <c r="R5" s="192" t="s">
        <v>5</v>
      </c>
      <c r="S5" s="192" t="s">
        <v>6</v>
      </c>
      <c r="T5" s="192" t="s">
        <v>7</v>
      </c>
      <c r="U5" s="206" t="s">
        <v>6</v>
      </c>
      <c r="V5" s="206" t="s">
        <v>6</v>
      </c>
      <c r="W5" s="192" t="s">
        <v>7</v>
      </c>
      <c r="X5" s="192" t="s">
        <v>7</v>
      </c>
      <c r="Y5" s="207" t="s">
        <v>5</v>
      </c>
      <c r="Z5" s="207" t="s">
        <v>5</v>
      </c>
      <c r="AA5" s="192" t="s">
        <v>6</v>
      </c>
      <c r="AB5" s="206" t="s">
        <v>7</v>
      </c>
      <c r="AC5" s="207" t="s">
        <v>5</v>
      </c>
      <c r="AD5" s="192" t="s">
        <v>6</v>
      </c>
      <c r="AE5" s="192" t="s">
        <v>7</v>
      </c>
      <c r="AF5" s="207" t="s">
        <v>5</v>
      </c>
      <c r="AG5" s="205" t="s">
        <v>5</v>
      </c>
      <c r="AH5" s="205" t="s">
        <v>5</v>
      </c>
      <c r="AI5" s="206" t="s">
        <v>7</v>
      </c>
      <c r="AJ5" s="208" t="s">
        <v>50</v>
      </c>
      <c r="AK5" s="209">
        <f t="shared" ref="AK5:AK20" si="0">COUNTIF($E5:$AI5,"P")</f>
        <v>11</v>
      </c>
      <c r="AL5" s="210">
        <f t="shared" ref="AL5:AL20" si="1">COUNTIF($E5:$AI5,"S")</f>
        <v>8</v>
      </c>
      <c r="AM5" s="211">
        <f t="shared" ref="AM5:AM20" si="2">COUNTIF($E5:$AI5,"L")</f>
        <v>12</v>
      </c>
      <c r="AN5" s="212">
        <f>AK5+AL5</f>
        <v>19</v>
      </c>
      <c r="AO5" s="213">
        <f t="shared" ref="AO5:AO20" si="3">AK5*8</f>
        <v>88</v>
      </c>
      <c r="AP5" s="214">
        <f t="shared" ref="AP5:AP20" si="4">COUNTIF(E5:AI5,"C")</f>
        <v>0</v>
      </c>
      <c r="AQ5" s="215">
        <f t="shared" ref="AQ5:AQ20" si="5">AL5*7</f>
        <v>56</v>
      </c>
      <c r="AR5" s="215">
        <f>AO5+AQ5</f>
        <v>144</v>
      </c>
      <c r="AS5" s="215">
        <f>AR5/28</f>
        <v>5.1428571428571432</v>
      </c>
      <c r="AT5" s="215">
        <f>AR5/28</f>
        <v>5.1428571428571432</v>
      </c>
      <c r="AU5" s="216">
        <f t="shared" ref="AU5:AU15" si="6">12-AM5</f>
        <v>0</v>
      </c>
    </row>
    <row r="6" spans="1:47" ht="18.75" x14ac:dyDescent="0.25">
      <c r="A6" s="203">
        <v>2</v>
      </c>
      <c r="B6" s="203">
        <v>2</v>
      </c>
      <c r="C6" s="203" t="s">
        <v>114</v>
      </c>
      <c r="D6" s="204" t="s">
        <v>13</v>
      </c>
      <c r="E6" s="192" t="s">
        <v>5</v>
      </c>
      <c r="F6" s="192" t="s">
        <v>5</v>
      </c>
      <c r="G6" s="206" t="s">
        <v>6</v>
      </c>
      <c r="H6" s="206" t="s">
        <v>7</v>
      </c>
      <c r="I6" s="285" t="s">
        <v>16</v>
      </c>
      <c r="J6" s="285" t="s">
        <v>16</v>
      </c>
      <c r="K6" s="207" t="s">
        <v>5</v>
      </c>
      <c r="L6" s="192" t="s">
        <v>6</v>
      </c>
      <c r="M6" s="192" t="s">
        <v>7</v>
      </c>
      <c r="N6" s="206" t="s">
        <v>7</v>
      </c>
      <c r="O6" s="207" t="s">
        <v>5</v>
      </c>
      <c r="P6" s="192" t="s">
        <v>6</v>
      </c>
      <c r="Q6" s="192" t="s">
        <v>7</v>
      </c>
      <c r="R6" s="192" t="s">
        <v>7</v>
      </c>
      <c r="S6" s="207" t="s">
        <v>5</v>
      </c>
      <c r="T6" s="192" t="s">
        <v>6</v>
      </c>
      <c r="U6" s="206" t="s">
        <v>7</v>
      </c>
      <c r="V6" s="206" t="s">
        <v>7</v>
      </c>
      <c r="W6" s="207" t="s">
        <v>5</v>
      </c>
      <c r="X6" s="282" t="s">
        <v>5</v>
      </c>
      <c r="Y6" s="282" t="s">
        <v>6</v>
      </c>
      <c r="Z6" s="282" t="s">
        <v>7</v>
      </c>
      <c r="AA6" s="207" t="s">
        <v>5</v>
      </c>
      <c r="AB6" s="206" t="s">
        <v>6</v>
      </c>
      <c r="AC6" s="206" t="s">
        <v>7</v>
      </c>
      <c r="AD6" s="192" t="s">
        <v>7</v>
      </c>
      <c r="AE6" s="207" t="s">
        <v>5</v>
      </c>
      <c r="AF6" s="205" t="s">
        <v>6</v>
      </c>
      <c r="AG6" s="205" t="s">
        <v>7</v>
      </c>
      <c r="AH6" s="205" t="s">
        <v>7</v>
      </c>
      <c r="AI6" s="207" t="s">
        <v>5</v>
      </c>
      <c r="AJ6" s="208" t="s">
        <v>50</v>
      </c>
      <c r="AK6" s="209">
        <f t="shared" si="0"/>
        <v>10</v>
      </c>
      <c r="AL6" s="210">
        <f t="shared" si="1"/>
        <v>7</v>
      </c>
      <c r="AM6" s="211">
        <f t="shared" si="2"/>
        <v>12</v>
      </c>
      <c r="AN6" s="212">
        <f t="shared" ref="AN6:AN20" si="7">AK6+AL6</f>
        <v>17</v>
      </c>
      <c r="AO6" s="213">
        <f t="shared" si="3"/>
        <v>80</v>
      </c>
      <c r="AP6" s="217">
        <f t="shared" si="4"/>
        <v>2</v>
      </c>
      <c r="AQ6" s="215">
        <f t="shared" si="5"/>
        <v>49</v>
      </c>
      <c r="AR6" s="215">
        <f t="shared" ref="AR6:AR20" si="8">AO6+AQ6</f>
        <v>129</v>
      </c>
      <c r="AS6" s="215">
        <f t="shared" ref="AS6:AS20" si="9">AR6/30</f>
        <v>4.3</v>
      </c>
      <c r="AT6" s="215">
        <f t="shared" ref="AT6:AT20" si="10">AR6/31</f>
        <v>4.161290322580645</v>
      </c>
      <c r="AU6" s="216">
        <f t="shared" si="6"/>
        <v>0</v>
      </c>
    </row>
    <row r="7" spans="1:47" ht="18.75" x14ac:dyDescent="0.25">
      <c r="A7" s="203">
        <v>3</v>
      </c>
      <c r="B7" s="203">
        <v>3</v>
      </c>
      <c r="C7" s="203">
        <v>83023</v>
      </c>
      <c r="D7" s="204" t="s">
        <v>14</v>
      </c>
      <c r="E7" s="192" t="s">
        <v>7</v>
      </c>
      <c r="F7" s="207" t="s">
        <v>5</v>
      </c>
      <c r="G7" s="206" t="s">
        <v>6</v>
      </c>
      <c r="H7" s="284" t="s">
        <v>16</v>
      </c>
      <c r="I7" s="285" t="s">
        <v>16</v>
      </c>
      <c r="J7" s="192" t="s">
        <v>7</v>
      </c>
      <c r="K7" s="192" t="s">
        <v>5</v>
      </c>
      <c r="L7" s="192" t="s">
        <v>6</v>
      </c>
      <c r="M7" s="192" t="s">
        <v>7</v>
      </c>
      <c r="N7" s="206" t="s">
        <v>7</v>
      </c>
      <c r="O7" s="207" t="s">
        <v>5</v>
      </c>
      <c r="P7" s="282" t="s">
        <v>6</v>
      </c>
      <c r="Q7" s="282" t="s">
        <v>7</v>
      </c>
      <c r="R7" s="207" t="s">
        <v>5</v>
      </c>
      <c r="S7" s="282" t="s">
        <v>6</v>
      </c>
      <c r="T7" s="282" t="s">
        <v>7</v>
      </c>
      <c r="U7" s="206" t="s">
        <v>7</v>
      </c>
      <c r="V7" s="207" t="s">
        <v>5</v>
      </c>
      <c r="W7" s="282" t="s">
        <v>6</v>
      </c>
      <c r="X7" s="282" t="s">
        <v>7</v>
      </c>
      <c r="Y7" s="282" t="s">
        <v>5</v>
      </c>
      <c r="Z7" s="282" t="s">
        <v>6</v>
      </c>
      <c r="AA7" s="282" t="s">
        <v>7</v>
      </c>
      <c r="AB7" s="207" t="s">
        <v>5</v>
      </c>
      <c r="AC7" s="206" t="s">
        <v>6</v>
      </c>
      <c r="AD7" s="192" t="s">
        <v>7</v>
      </c>
      <c r="AE7" s="192" t="s">
        <v>7</v>
      </c>
      <c r="AF7" s="207" t="s">
        <v>5</v>
      </c>
      <c r="AG7" s="205" t="s">
        <v>6</v>
      </c>
      <c r="AH7" s="205" t="s">
        <v>7</v>
      </c>
      <c r="AI7" s="207" t="s">
        <v>5</v>
      </c>
      <c r="AJ7" s="208" t="s">
        <v>50</v>
      </c>
      <c r="AK7" s="209">
        <f t="shared" si="0"/>
        <v>9</v>
      </c>
      <c r="AL7" s="210">
        <f t="shared" si="1"/>
        <v>8</v>
      </c>
      <c r="AM7" s="211">
        <f t="shared" si="2"/>
        <v>12</v>
      </c>
      <c r="AN7" s="212">
        <f t="shared" si="7"/>
        <v>17</v>
      </c>
      <c r="AO7" s="213">
        <f t="shared" si="3"/>
        <v>72</v>
      </c>
      <c r="AP7" s="214">
        <f t="shared" si="4"/>
        <v>2</v>
      </c>
      <c r="AQ7" s="215">
        <f t="shared" si="5"/>
        <v>56</v>
      </c>
      <c r="AR7" s="215">
        <f t="shared" si="8"/>
        <v>128</v>
      </c>
      <c r="AS7" s="215">
        <f t="shared" si="9"/>
        <v>4.2666666666666666</v>
      </c>
      <c r="AT7" s="215">
        <f t="shared" si="10"/>
        <v>4.129032258064516</v>
      </c>
      <c r="AU7" s="216">
        <f t="shared" si="6"/>
        <v>0</v>
      </c>
    </row>
    <row r="8" spans="1:47" ht="18.75" x14ac:dyDescent="0.25">
      <c r="A8" s="203">
        <v>4</v>
      </c>
      <c r="B8" s="203">
        <v>4</v>
      </c>
      <c r="C8" s="203" t="s">
        <v>114</v>
      </c>
      <c r="D8" s="204" t="s">
        <v>15</v>
      </c>
      <c r="E8" s="192" t="s">
        <v>6</v>
      </c>
      <c r="F8" s="192" t="s">
        <v>7</v>
      </c>
      <c r="G8" s="207" t="s">
        <v>5</v>
      </c>
      <c r="H8" s="206" t="s">
        <v>6</v>
      </c>
      <c r="I8" s="192" t="s">
        <v>7</v>
      </c>
      <c r="J8" s="192" t="s">
        <v>5</v>
      </c>
      <c r="K8" s="192" t="s">
        <v>6</v>
      </c>
      <c r="L8" s="192" t="s">
        <v>7</v>
      </c>
      <c r="M8" s="207" t="s">
        <v>5</v>
      </c>
      <c r="N8" s="206" t="s">
        <v>6</v>
      </c>
      <c r="O8" s="206" t="s">
        <v>7</v>
      </c>
      <c r="P8" s="282" t="s">
        <v>7</v>
      </c>
      <c r="Q8" s="207" t="s">
        <v>5</v>
      </c>
      <c r="R8" s="282" t="s">
        <v>6</v>
      </c>
      <c r="S8" s="282" t="s">
        <v>7</v>
      </c>
      <c r="T8" s="282" t="s">
        <v>7</v>
      </c>
      <c r="U8" s="207" t="s">
        <v>5</v>
      </c>
      <c r="V8" s="206" t="s">
        <v>5</v>
      </c>
      <c r="W8" s="282" t="s">
        <v>6</v>
      </c>
      <c r="X8" s="282" t="s">
        <v>7</v>
      </c>
      <c r="Y8" s="282" t="s">
        <v>7</v>
      </c>
      <c r="Z8" s="283" t="s">
        <v>16</v>
      </c>
      <c r="AA8" s="283" t="s">
        <v>16</v>
      </c>
      <c r="AB8" s="284" t="s">
        <v>16</v>
      </c>
      <c r="AC8" s="206" t="s">
        <v>7</v>
      </c>
      <c r="AD8" s="192" t="s">
        <v>7</v>
      </c>
      <c r="AE8" s="192" t="s">
        <v>5</v>
      </c>
      <c r="AF8" s="205" t="s">
        <v>6</v>
      </c>
      <c r="AG8" s="205" t="s">
        <v>7</v>
      </c>
      <c r="AH8" s="207" t="s">
        <v>5</v>
      </c>
      <c r="AI8" s="206" t="s">
        <v>6</v>
      </c>
      <c r="AJ8" s="208" t="s">
        <v>50</v>
      </c>
      <c r="AK8" s="209">
        <f t="shared" si="0"/>
        <v>8</v>
      </c>
      <c r="AL8" s="210">
        <f t="shared" si="1"/>
        <v>8</v>
      </c>
      <c r="AM8" s="211">
        <f t="shared" si="2"/>
        <v>12</v>
      </c>
      <c r="AN8" s="212">
        <f t="shared" si="7"/>
        <v>16</v>
      </c>
      <c r="AO8" s="213">
        <f t="shared" si="3"/>
        <v>64</v>
      </c>
      <c r="AP8" s="214">
        <f t="shared" si="4"/>
        <v>3</v>
      </c>
      <c r="AQ8" s="215">
        <f t="shared" si="5"/>
        <v>56</v>
      </c>
      <c r="AR8" s="215">
        <f t="shared" si="8"/>
        <v>120</v>
      </c>
      <c r="AS8" s="215">
        <f t="shared" si="9"/>
        <v>4</v>
      </c>
      <c r="AT8" s="215">
        <f t="shared" si="10"/>
        <v>3.870967741935484</v>
      </c>
      <c r="AU8" s="216">
        <f t="shared" si="6"/>
        <v>0</v>
      </c>
    </row>
    <row r="9" spans="1:47" ht="18.75" x14ac:dyDescent="0.25">
      <c r="A9" s="203">
        <v>5</v>
      </c>
      <c r="B9" s="203">
        <v>5</v>
      </c>
      <c r="C9" s="203" t="s">
        <v>114</v>
      </c>
      <c r="D9" s="204" t="s">
        <v>22</v>
      </c>
      <c r="E9" s="192" t="s">
        <v>6</v>
      </c>
      <c r="F9" s="192" t="s">
        <v>7</v>
      </c>
      <c r="G9" s="206" t="s">
        <v>5</v>
      </c>
      <c r="H9" s="207" t="s">
        <v>5</v>
      </c>
      <c r="I9" s="192" t="s">
        <v>6</v>
      </c>
      <c r="J9" s="192" t="s">
        <v>7</v>
      </c>
      <c r="K9" s="192" t="s">
        <v>7</v>
      </c>
      <c r="L9" s="207" t="s">
        <v>5</v>
      </c>
      <c r="M9" s="192" t="s">
        <v>6</v>
      </c>
      <c r="N9" s="206" t="s">
        <v>7</v>
      </c>
      <c r="O9" s="206" t="s">
        <v>5</v>
      </c>
      <c r="P9" s="282" t="s">
        <v>5</v>
      </c>
      <c r="Q9" s="282" t="s">
        <v>6</v>
      </c>
      <c r="R9" s="282" t="s">
        <v>7</v>
      </c>
      <c r="S9" s="282" t="s">
        <v>7</v>
      </c>
      <c r="T9" s="207" t="s">
        <v>5</v>
      </c>
      <c r="U9" s="206" t="s">
        <v>6</v>
      </c>
      <c r="V9" s="206" t="s">
        <v>7</v>
      </c>
      <c r="W9" s="282" t="s">
        <v>7</v>
      </c>
      <c r="X9" s="207" t="s">
        <v>5</v>
      </c>
      <c r="Y9" s="282" t="s">
        <v>6</v>
      </c>
      <c r="Z9" s="283" t="s">
        <v>16</v>
      </c>
      <c r="AA9" s="283" t="s">
        <v>16</v>
      </c>
      <c r="AB9" s="206" t="s">
        <v>7</v>
      </c>
      <c r="AC9" s="279" t="s">
        <v>7</v>
      </c>
      <c r="AD9" s="207" t="s">
        <v>5</v>
      </c>
      <c r="AE9" s="192" t="s">
        <v>6</v>
      </c>
      <c r="AF9" s="205" t="s">
        <v>7</v>
      </c>
      <c r="AG9" s="205" t="s">
        <v>7</v>
      </c>
      <c r="AH9" s="207" t="s">
        <v>5</v>
      </c>
      <c r="AI9" s="206" t="s">
        <v>6</v>
      </c>
      <c r="AJ9" s="208" t="s">
        <v>50</v>
      </c>
      <c r="AK9" s="209">
        <f t="shared" si="0"/>
        <v>9</v>
      </c>
      <c r="AL9" s="210">
        <f t="shared" si="1"/>
        <v>8</v>
      </c>
      <c r="AM9" s="211">
        <f t="shared" si="2"/>
        <v>12</v>
      </c>
      <c r="AN9" s="212">
        <f t="shared" si="7"/>
        <v>17</v>
      </c>
      <c r="AO9" s="213">
        <f t="shared" si="3"/>
        <v>72</v>
      </c>
      <c r="AP9" s="217">
        <f t="shared" si="4"/>
        <v>2</v>
      </c>
      <c r="AQ9" s="215">
        <f t="shared" si="5"/>
        <v>56</v>
      </c>
      <c r="AR9" s="215">
        <f t="shared" si="8"/>
        <v>128</v>
      </c>
      <c r="AS9" s="215">
        <f t="shared" si="9"/>
        <v>4.2666666666666666</v>
      </c>
      <c r="AT9" s="215">
        <f t="shared" si="10"/>
        <v>4.129032258064516</v>
      </c>
      <c r="AU9" s="216">
        <f t="shared" si="6"/>
        <v>0</v>
      </c>
    </row>
    <row r="10" spans="1:47" ht="20.25" customHeight="1" x14ac:dyDescent="0.25">
      <c r="A10" s="203">
        <v>6</v>
      </c>
      <c r="B10" s="203">
        <v>6</v>
      </c>
      <c r="C10" s="203" t="s">
        <v>114</v>
      </c>
      <c r="D10" s="204" t="s">
        <v>20</v>
      </c>
      <c r="E10" s="192" t="s">
        <v>7</v>
      </c>
      <c r="F10" s="192" t="s">
        <v>7</v>
      </c>
      <c r="G10" s="207" t="s">
        <v>5</v>
      </c>
      <c r="H10" s="206" t="s">
        <v>6</v>
      </c>
      <c r="I10" s="192" t="s">
        <v>7</v>
      </c>
      <c r="J10" s="207" t="s">
        <v>5</v>
      </c>
      <c r="K10" s="192" t="s">
        <v>6</v>
      </c>
      <c r="L10" s="192" t="s">
        <v>7</v>
      </c>
      <c r="M10" s="192" t="s">
        <v>5</v>
      </c>
      <c r="N10" s="206" t="s">
        <v>6</v>
      </c>
      <c r="O10" s="206" t="s">
        <v>7</v>
      </c>
      <c r="P10" s="207" t="s">
        <v>5</v>
      </c>
      <c r="Q10" s="282" t="s">
        <v>5</v>
      </c>
      <c r="R10" s="282" t="s">
        <v>6</v>
      </c>
      <c r="S10" s="283" t="s">
        <v>16</v>
      </c>
      <c r="T10" s="283" t="s">
        <v>16</v>
      </c>
      <c r="U10" s="206" t="s">
        <v>7</v>
      </c>
      <c r="V10" s="206" t="s">
        <v>7</v>
      </c>
      <c r="W10" s="207" t="s">
        <v>5</v>
      </c>
      <c r="X10" s="282" t="s">
        <v>6</v>
      </c>
      <c r="Y10" s="282" t="s">
        <v>7</v>
      </c>
      <c r="Z10" s="207" t="s">
        <v>5</v>
      </c>
      <c r="AA10" s="282" t="s">
        <v>6</v>
      </c>
      <c r="AB10" s="206" t="s">
        <v>7</v>
      </c>
      <c r="AC10" s="207" t="s">
        <v>5</v>
      </c>
      <c r="AD10" s="192" t="s">
        <v>6</v>
      </c>
      <c r="AE10" s="192" t="s">
        <v>7</v>
      </c>
      <c r="AF10" s="205" t="s">
        <v>7</v>
      </c>
      <c r="AG10" s="207" t="s">
        <v>5</v>
      </c>
      <c r="AH10" s="205" t="s">
        <v>6</v>
      </c>
      <c r="AI10" s="206" t="s">
        <v>7</v>
      </c>
      <c r="AJ10" s="208" t="s">
        <v>50</v>
      </c>
      <c r="AK10" s="209">
        <f t="shared" si="0"/>
        <v>9</v>
      </c>
      <c r="AL10" s="210">
        <f t="shared" si="1"/>
        <v>8</v>
      </c>
      <c r="AM10" s="211">
        <f t="shared" si="2"/>
        <v>12</v>
      </c>
      <c r="AN10" s="212">
        <f t="shared" si="7"/>
        <v>17</v>
      </c>
      <c r="AO10" s="213">
        <f t="shared" si="3"/>
        <v>72</v>
      </c>
      <c r="AP10" s="214">
        <f t="shared" si="4"/>
        <v>2</v>
      </c>
      <c r="AQ10" s="215">
        <f t="shared" si="5"/>
        <v>56</v>
      </c>
      <c r="AR10" s="215">
        <f t="shared" si="8"/>
        <v>128</v>
      </c>
      <c r="AS10" s="215">
        <f t="shared" si="9"/>
        <v>4.2666666666666666</v>
      </c>
      <c r="AT10" s="215">
        <f t="shared" si="10"/>
        <v>4.129032258064516</v>
      </c>
      <c r="AU10" s="216">
        <f t="shared" si="6"/>
        <v>0</v>
      </c>
    </row>
    <row r="11" spans="1:47" ht="18.75" x14ac:dyDescent="0.25">
      <c r="A11" s="203">
        <v>7</v>
      </c>
      <c r="B11" s="203">
        <v>7</v>
      </c>
      <c r="C11" s="203" t="s">
        <v>114</v>
      </c>
      <c r="D11" s="204" t="s">
        <v>52</v>
      </c>
      <c r="E11" s="207" t="s">
        <v>5</v>
      </c>
      <c r="F11" s="192" t="s">
        <v>6</v>
      </c>
      <c r="G11" s="206" t="s">
        <v>7</v>
      </c>
      <c r="H11" s="206" t="s">
        <v>7</v>
      </c>
      <c r="I11" s="207" t="s">
        <v>5</v>
      </c>
      <c r="J11" s="192" t="s">
        <v>6</v>
      </c>
      <c r="K11" s="192" t="s">
        <v>7</v>
      </c>
      <c r="L11" s="192" t="s">
        <v>7</v>
      </c>
      <c r="M11" s="192" t="s">
        <v>5</v>
      </c>
      <c r="N11" s="207" t="s">
        <v>5</v>
      </c>
      <c r="O11" s="206" t="s">
        <v>6</v>
      </c>
      <c r="P11" s="282" t="s">
        <v>7</v>
      </c>
      <c r="Q11" s="282" t="s">
        <v>7</v>
      </c>
      <c r="R11" s="207" t="s">
        <v>5</v>
      </c>
      <c r="S11" s="282" t="s">
        <v>5</v>
      </c>
      <c r="T11" s="282" t="s">
        <v>6</v>
      </c>
      <c r="U11" s="206" t="s">
        <v>7</v>
      </c>
      <c r="V11" s="207" t="s">
        <v>5</v>
      </c>
      <c r="W11" s="282" t="s">
        <v>5</v>
      </c>
      <c r="X11" s="282" t="s">
        <v>6</v>
      </c>
      <c r="Y11" s="282" t="s">
        <v>7</v>
      </c>
      <c r="Z11" s="282" t="s">
        <v>7</v>
      </c>
      <c r="AA11" s="282" t="s">
        <v>5</v>
      </c>
      <c r="AB11" s="206" t="s">
        <v>6</v>
      </c>
      <c r="AC11" s="206" t="s">
        <v>7</v>
      </c>
      <c r="AD11" s="207" t="s">
        <v>5</v>
      </c>
      <c r="AE11" s="192" t="s">
        <v>6</v>
      </c>
      <c r="AF11" s="205" t="s">
        <v>7</v>
      </c>
      <c r="AG11" s="207" t="s">
        <v>5</v>
      </c>
      <c r="AH11" s="205" t="s">
        <v>6</v>
      </c>
      <c r="AI11" s="206" t="s">
        <v>7</v>
      </c>
      <c r="AJ11" s="208" t="s">
        <v>50</v>
      </c>
      <c r="AK11" s="209">
        <f t="shared" si="0"/>
        <v>11</v>
      </c>
      <c r="AL11" s="210">
        <f t="shared" si="1"/>
        <v>8</v>
      </c>
      <c r="AM11" s="211">
        <f t="shared" si="2"/>
        <v>12</v>
      </c>
      <c r="AN11" s="212">
        <f t="shared" si="7"/>
        <v>19</v>
      </c>
      <c r="AO11" s="213">
        <f t="shared" si="3"/>
        <v>88</v>
      </c>
      <c r="AP11" s="214">
        <f t="shared" si="4"/>
        <v>0</v>
      </c>
      <c r="AQ11" s="215">
        <f t="shared" si="5"/>
        <v>56</v>
      </c>
      <c r="AR11" s="215">
        <f t="shared" si="8"/>
        <v>144</v>
      </c>
      <c r="AS11" s="215">
        <f t="shared" si="9"/>
        <v>4.8</v>
      </c>
      <c r="AT11" s="215">
        <f t="shared" si="10"/>
        <v>4.645161290322581</v>
      </c>
      <c r="AU11" s="216">
        <f t="shared" si="6"/>
        <v>0</v>
      </c>
    </row>
    <row r="12" spans="1:47" ht="20.25" customHeight="1" x14ac:dyDescent="0.25">
      <c r="A12" s="203">
        <v>8</v>
      </c>
      <c r="B12" s="203">
        <v>8</v>
      </c>
      <c r="C12" s="203" t="s">
        <v>114</v>
      </c>
      <c r="D12" s="204" t="s">
        <v>53</v>
      </c>
      <c r="E12" s="192" t="s">
        <v>5</v>
      </c>
      <c r="F12" s="192" t="s">
        <v>5</v>
      </c>
      <c r="G12" s="206" t="s">
        <v>7</v>
      </c>
      <c r="H12" s="207" t="s">
        <v>5</v>
      </c>
      <c r="I12" s="192" t="s">
        <v>6</v>
      </c>
      <c r="J12" s="192" t="s">
        <v>7</v>
      </c>
      <c r="K12" s="192" t="s">
        <v>7</v>
      </c>
      <c r="L12" s="192" t="s">
        <v>5</v>
      </c>
      <c r="M12" s="192" t="s">
        <v>6</v>
      </c>
      <c r="N12" s="206" t="s">
        <v>7</v>
      </c>
      <c r="O12" s="206" t="s">
        <v>7</v>
      </c>
      <c r="P12" s="282" t="s">
        <v>5</v>
      </c>
      <c r="Q12" s="282" t="s">
        <v>6</v>
      </c>
      <c r="R12" s="282" t="s">
        <v>7</v>
      </c>
      <c r="S12" s="282" t="s">
        <v>7</v>
      </c>
      <c r="T12" s="282" t="s">
        <v>5</v>
      </c>
      <c r="U12" s="206" t="s">
        <v>5</v>
      </c>
      <c r="V12" s="206" t="s">
        <v>6</v>
      </c>
      <c r="W12" s="192" t="s">
        <v>7</v>
      </c>
      <c r="X12" s="192" t="s">
        <v>5</v>
      </c>
      <c r="Y12" s="192" t="s">
        <v>5</v>
      </c>
      <c r="Z12" s="192" t="s">
        <v>6</v>
      </c>
      <c r="AA12" s="192" t="s">
        <v>7</v>
      </c>
      <c r="AB12" s="206" t="s">
        <v>5</v>
      </c>
      <c r="AC12" s="206" t="s">
        <v>6</v>
      </c>
      <c r="AD12" s="192" t="s">
        <v>7</v>
      </c>
      <c r="AE12" s="192" t="s">
        <v>7</v>
      </c>
      <c r="AF12" s="205" t="s">
        <v>5</v>
      </c>
      <c r="AG12" s="205" t="s">
        <v>6</v>
      </c>
      <c r="AH12" s="205" t="s">
        <v>7</v>
      </c>
      <c r="AI12" s="206" t="s">
        <v>5</v>
      </c>
      <c r="AJ12" s="208" t="s">
        <v>104</v>
      </c>
      <c r="AK12" s="209">
        <f t="shared" si="0"/>
        <v>12</v>
      </c>
      <c r="AL12" s="210">
        <f t="shared" si="1"/>
        <v>7</v>
      </c>
      <c r="AM12" s="211">
        <f t="shared" si="2"/>
        <v>12</v>
      </c>
      <c r="AN12" s="212">
        <f t="shared" si="7"/>
        <v>19</v>
      </c>
      <c r="AO12" s="213">
        <f t="shared" si="3"/>
        <v>96</v>
      </c>
      <c r="AP12" s="214">
        <f t="shared" si="4"/>
        <v>0</v>
      </c>
      <c r="AQ12" s="215">
        <f t="shared" si="5"/>
        <v>49</v>
      </c>
      <c r="AR12" s="215">
        <f t="shared" si="8"/>
        <v>145</v>
      </c>
      <c r="AS12" s="215">
        <f t="shared" si="9"/>
        <v>4.833333333333333</v>
      </c>
      <c r="AT12" s="215">
        <f t="shared" si="10"/>
        <v>4.67741935483871</v>
      </c>
      <c r="AU12" s="216">
        <f t="shared" si="6"/>
        <v>0</v>
      </c>
    </row>
    <row r="13" spans="1:47" ht="20.25" customHeight="1" x14ac:dyDescent="0.25">
      <c r="A13" s="203">
        <v>9</v>
      </c>
      <c r="B13" s="203">
        <v>9</v>
      </c>
      <c r="C13" s="203" t="s">
        <v>114</v>
      </c>
      <c r="D13" s="204" t="s">
        <v>42</v>
      </c>
      <c r="E13" s="192" t="s">
        <v>5</v>
      </c>
      <c r="F13" s="192" t="s">
        <v>5</v>
      </c>
      <c r="G13" s="206" t="s">
        <v>7</v>
      </c>
      <c r="H13" s="206" t="s">
        <v>7</v>
      </c>
      <c r="I13" s="192" t="s">
        <v>5</v>
      </c>
      <c r="J13" s="192" t="s">
        <v>5</v>
      </c>
      <c r="K13" s="192" t="s">
        <v>5</v>
      </c>
      <c r="L13" s="192" t="s">
        <v>5</v>
      </c>
      <c r="M13" s="192" t="s">
        <v>5</v>
      </c>
      <c r="N13" s="206" t="s">
        <v>7</v>
      </c>
      <c r="O13" s="206" t="s">
        <v>7</v>
      </c>
      <c r="P13" s="282" t="s">
        <v>5</v>
      </c>
      <c r="Q13" s="282" t="s">
        <v>5</v>
      </c>
      <c r="R13" s="283" t="s">
        <v>16</v>
      </c>
      <c r="S13" s="283" t="s">
        <v>16</v>
      </c>
      <c r="T13" s="283" t="s">
        <v>16</v>
      </c>
      <c r="U13" s="206" t="s">
        <v>7</v>
      </c>
      <c r="V13" s="206" t="s">
        <v>7</v>
      </c>
      <c r="W13" s="192" t="s">
        <v>5</v>
      </c>
      <c r="X13" s="192" t="s">
        <v>5</v>
      </c>
      <c r="Y13" s="192" t="s">
        <v>5</v>
      </c>
      <c r="Z13" s="192" t="s">
        <v>5</v>
      </c>
      <c r="AA13" s="192" t="s">
        <v>5</v>
      </c>
      <c r="AB13" s="206" t="s">
        <v>7</v>
      </c>
      <c r="AC13" s="206" t="s">
        <v>7</v>
      </c>
      <c r="AD13" s="192" t="s">
        <v>5</v>
      </c>
      <c r="AE13" s="192" t="s">
        <v>5</v>
      </c>
      <c r="AF13" s="205" t="s">
        <v>7</v>
      </c>
      <c r="AG13" s="205" t="s">
        <v>7</v>
      </c>
      <c r="AH13" s="205" t="s">
        <v>7</v>
      </c>
      <c r="AI13" s="206" t="s">
        <v>7</v>
      </c>
      <c r="AJ13" s="208" t="s">
        <v>50</v>
      </c>
      <c r="AK13" s="209">
        <f t="shared" si="0"/>
        <v>16</v>
      </c>
      <c r="AL13" s="210">
        <f t="shared" si="1"/>
        <v>0</v>
      </c>
      <c r="AM13" s="211">
        <f t="shared" si="2"/>
        <v>12</v>
      </c>
      <c r="AN13" s="212">
        <f t="shared" si="7"/>
        <v>16</v>
      </c>
      <c r="AO13" s="213">
        <f t="shared" si="3"/>
        <v>128</v>
      </c>
      <c r="AP13" s="214">
        <f t="shared" si="4"/>
        <v>3</v>
      </c>
      <c r="AQ13" s="215">
        <f t="shared" si="5"/>
        <v>0</v>
      </c>
      <c r="AR13" s="215">
        <f t="shared" si="8"/>
        <v>128</v>
      </c>
      <c r="AS13" s="215">
        <f t="shared" si="9"/>
        <v>4.2666666666666666</v>
      </c>
      <c r="AT13" s="215">
        <f t="shared" si="10"/>
        <v>4.129032258064516</v>
      </c>
      <c r="AU13" s="216">
        <f t="shared" si="6"/>
        <v>0</v>
      </c>
    </row>
    <row r="14" spans="1:47" ht="18.75" x14ac:dyDescent="0.25">
      <c r="A14" s="203">
        <v>11</v>
      </c>
      <c r="B14" s="203">
        <v>10</v>
      </c>
      <c r="C14" s="203" t="s">
        <v>114</v>
      </c>
      <c r="D14" s="204" t="s">
        <v>19</v>
      </c>
      <c r="E14" s="192" t="s">
        <v>5</v>
      </c>
      <c r="F14" s="207" t="s">
        <v>5</v>
      </c>
      <c r="G14" s="206" t="s">
        <v>7</v>
      </c>
      <c r="H14" s="206" t="s">
        <v>7</v>
      </c>
      <c r="I14" s="285" t="s">
        <v>16</v>
      </c>
      <c r="J14" s="285" t="s">
        <v>16</v>
      </c>
      <c r="K14" s="285" t="s">
        <v>16</v>
      </c>
      <c r="L14" s="285" t="s">
        <v>16</v>
      </c>
      <c r="M14" s="285" t="s">
        <v>16</v>
      </c>
      <c r="N14" s="206" t="s">
        <v>7</v>
      </c>
      <c r="O14" s="206" t="s">
        <v>7</v>
      </c>
      <c r="P14" s="192" t="s">
        <v>5</v>
      </c>
      <c r="Q14" s="192" t="s">
        <v>5</v>
      </c>
      <c r="R14" s="192" t="s">
        <v>5</v>
      </c>
      <c r="S14" s="192" t="s">
        <v>5</v>
      </c>
      <c r="T14" s="207" t="s">
        <v>5</v>
      </c>
      <c r="U14" s="206" t="s">
        <v>7</v>
      </c>
      <c r="V14" s="206" t="s">
        <v>7</v>
      </c>
      <c r="W14" s="192" t="s">
        <v>5</v>
      </c>
      <c r="X14" s="207" t="s">
        <v>5</v>
      </c>
      <c r="Y14" s="192" t="s">
        <v>5</v>
      </c>
      <c r="Z14" s="192" t="s">
        <v>5</v>
      </c>
      <c r="AA14" s="207" t="s">
        <v>5</v>
      </c>
      <c r="AB14" s="206" t="s">
        <v>7</v>
      </c>
      <c r="AC14" s="206" t="s">
        <v>7</v>
      </c>
      <c r="AD14" s="192" t="s">
        <v>5</v>
      </c>
      <c r="AE14" s="192" t="s">
        <v>5</v>
      </c>
      <c r="AF14" s="205" t="s">
        <v>7</v>
      </c>
      <c r="AG14" s="205" t="s">
        <v>7</v>
      </c>
      <c r="AH14" s="205" t="s">
        <v>7</v>
      </c>
      <c r="AI14" s="206" t="s">
        <v>7</v>
      </c>
      <c r="AJ14" s="208" t="s">
        <v>50</v>
      </c>
      <c r="AK14" s="209">
        <f t="shared" si="0"/>
        <v>14</v>
      </c>
      <c r="AL14" s="210">
        <f t="shared" si="1"/>
        <v>0</v>
      </c>
      <c r="AM14" s="211">
        <f t="shared" si="2"/>
        <v>12</v>
      </c>
      <c r="AN14" s="212">
        <f t="shared" si="7"/>
        <v>14</v>
      </c>
      <c r="AO14" s="213">
        <f t="shared" si="3"/>
        <v>112</v>
      </c>
      <c r="AP14" s="217">
        <f t="shared" si="4"/>
        <v>5</v>
      </c>
      <c r="AQ14" s="215">
        <f t="shared" si="5"/>
        <v>0</v>
      </c>
      <c r="AR14" s="215">
        <f t="shared" si="8"/>
        <v>112</v>
      </c>
      <c r="AS14" s="215">
        <f t="shared" si="9"/>
        <v>3.7333333333333334</v>
      </c>
      <c r="AT14" s="215">
        <f t="shared" si="10"/>
        <v>3.6129032258064515</v>
      </c>
      <c r="AU14" s="216">
        <f t="shared" si="6"/>
        <v>0</v>
      </c>
    </row>
    <row r="15" spans="1:47" ht="18.75" x14ac:dyDescent="0.25">
      <c r="A15" s="203">
        <v>12</v>
      </c>
      <c r="B15" s="203">
        <v>11</v>
      </c>
      <c r="C15" s="203" t="s">
        <v>114</v>
      </c>
      <c r="D15" s="204" t="s">
        <v>60</v>
      </c>
      <c r="E15" s="192" t="s">
        <v>5</v>
      </c>
      <c r="F15" s="192" t="s">
        <v>5</v>
      </c>
      <c r="G15" s="206" t="s">
        <v>7</v>
      </c>
      <c r="H15" s="206" t="s">
        <v>7</v>
      </c>
      <c r="I15" s="192" t="s">
        <v>5</v>
      </c>
      <c r="J15" s="207" t="s">
        <v>5</v>
      </c>
      <c r="K15" s="192" t="s">
        <v>5</v>
      </c>
      <c r="L15" s="192" t="s">
        <v>5</v>
      </c>
      <c r="M15" s="207" t="s">
        <v>5</v>
      </c>
      <c r="N15" s="206" t="s">
        <v>7</v>
      </c>
      <c r="O15" s="206" t="s">
        <v>7</v>
      </c>
      <c r="P15" s="192" t="s">
        <v>5</v>
      </c>
      <c r="Q15" s="192" t="s">
        <v>5</v>
      </c>
      <c r="R15" s="192" t="s">
        <v>5</v>
      </c>
      <c r="S15" s="207" t="s">
        <v>5</v>
      </c>
      <c r="T15" s="192" t="s">
        <v>5</v>
      </c>
      <c r="U15" s="206" t="s">
        <v>7</v>
      </c>
      <c r="V15" s="206" t="s">
        <v>7</v>
      </c>
      <c r="W15" s="192" t="s">
        <v>5</v>
      </c>
      <c r="X15" s="192" t="s">
        <v>5</v>
      </c>
      <c r="Y15" s="192" t="s">
        <v>7</v>
      </c>
      <c r="Z15" s="192" t="s">
        <v>5</v>
      </c>
      <c r="AA15" s="192" t="s">
        <v>5</v>
      </c>
      <c r="AB15" s="207" t="s">
        <v>5</v>
      </c>
      <c r="AC15" s="206" t="s">
        <v>7</v>
      </c>
      <c r="AD15" s="192" t="s">
        <v>5</v>
      </c>
      <c r="AE15" s="192" t="s">
        <v>5</v>
      </c>
      <c r="AF15" s="205" t="s">
        <v>7</v>
      </c>
      <c r="AG15" s="205" t="s">
        <v>7</v>
      </c>
      <c r="AH15" s="205" t="s">
        <v>7</v>
      </c>
      <c r="AI15" s="206" t="s">
        <v>7</v>
      </c>
      <c r="AJ15" s="208" t="s">
        <v>104</v>
      </c>
      <c r="AK15" s="209">
        <f t="shared" si="0"/>
        <v>19</v>
      </c>
      <c r="AL15" s="210">
        <f t="shared" si="1"/>
        <v>0</v>
      </c>
      <c r="AM15" s="211">
        <f t="shared" si="2"/>
        <v>12</v>
      </c>
      <c r="AN15" s="212">
        <f t="shared" si="7"/>
        <v>19</v>
      </c>
      <c r="AO15" s="213">
        <f t="shared" si="3"/>
        <v>152</v>
      </c>
      <c r="AP15" s="214">
        <f t="shared" si="4"/>
        <v>0</v>
      </c>
      <c r="AQ15" s="215">
        <f t="shared" si="5"/>
        <v>0</v>
      </c>
      <c r="AR15" s="215">
        <f t="shared" si="8"/>
        <v>152</v>
      </c>
      <c r="AS15" s="215">
        <f t="shared" si="9"/>
        <v>5.0666666666666664</v>
      </c>
      <c r="AT15" s="215">
        <f t="shared" si="10"/>
        <v>4.903225806451613</v>
      </c>
      <c r="AU15" s="216">
        <f t="shared" si="6"/>
        <v>0</v>
      </c>
    </row>
    <row r="16" spans="1:47" ht="20.25" customHeight="1" x14ac:dyDescent="0.25">
      <c r="A16" s="203">
        <v>13</v>
      </c>
      <c r="B16" s="203">
        <v>12</v>
      </c>
      <c r="C16" s="203" t="s">
        <v>114</v>
      </c>
      <c r="D16" s="204" t="s">
        <v>51</v>
      </c>
      <c r="E16" s="192" t="s">
        <v>5</v>
      </c>
      <c r="F16" s="192" t="s">
        <v>5</v>
      </c>
      <c r="G16" s="206" t="s">
        <v>7</v>
      </c>
      <c r="H16" s="206" t="s">
        <v>7</v>
      </c>
      <c r="I16" s="192" t="s">
        <v>5</v>
      </c>
      <c r="J16" s="192" t="s">
        <v>5</v>
      </c>
      <c r="K16" s="207" t="s">
        <v>5</v>
      </c>
      <c r="L16" s="192" t="s">
        <v>5</v>
      </c>
      <c r="M16" s="192" t="s">
        <v>5</v>
      </c>
      <c r="N16" s="206" t="s">
        <v>7</v>
      </c>
      <c r="O16" s="206" t="s">
        <v>7</v>
      </c>
      <c r="P16" s="207" t="s">
        <v>5</v>
      </c>
      <c r="Q16" s="192" t="s">
        <v>5</v>
      </c>
      <c r="R16" s="192" t="s">
        <v>5</v>
      </c>
      <c r="S16" s="192" t="s">
        <v>5</v>
      </c>
      <c r="T16" s="192" t="s">
        <v>5</v>
      </c>
      <c r="U16" s="207" t="s">
        <v>5</v>
      </c>
      <c r="V16" s="206" t="s">
        <v>7</v>
      </c>
      <c r="W16" s="192" t="s">
        <v>7</v>
      </c>
      <c r="X16" s="192" t="s">
        <v>5</v>
      </c>
      <c r="Y16" s="192" t="s">
        <v>5</v>
      </c>
      <c r="Z16" s="192" t="s">
        <v>5</v>
      </c>
      <c r="AA16" s="192" t="s">
        <v>5</v>
      </c>
      <c r="AB16" s="206" t="s">
        <v>7</v>
      </c>
      <c r="AC16" s="206" t="s">
        <v>7</v>
      </c>
      <c r="AD16" s="192" t="s">
        <v>5</v>
      </c>
      <c r="AE16" s="207" t="s">
        <v>5</v>
      </c>
      <c r="AF16" s="205" t="s">
        <v>7</v>
      </c>
      <c r="AG16" s="205" t="s">
        <v>7</v>
      </c>
      <c r="AH16" s="205" t="s">
        <v>7</v>
      </c>
      <c r="AI16" s="206" t="s">
        <v>7</v>
      </c>
      <c r="AJ16" s="208" t="s">
        <v>104</v>
      </c>
      <c r="AK16" s="209">
        <f t="shared" si="0"/>
        <v>19</v>
      </c>
      <c r="AL16" s="210">
        <f t="shared" si="1"/>
        <v>0</v>
      </c>
      <c r="AM16" s="211">
        <f t="shared" si="2"/>
        <v>12</v>
      </c>
      <c r="AN16" s="212">
        <f t="shared" si="7"/>
        <v>19</v>
      </c>
      <c r="AO16" s="213">
        <f t="shared" si="3"/>
        <v>152</v>
      </c>
      <c r="AP16" s="214">
        <f t="shared" si="4"/>
        <v>0</v>
      </c>
      <c r="AQ16" s="215">
        <f t="shared" si="5"/>
        <v>0</v>
      </c>
      <c r="AR16" s="215">
        <f t="shared" si="8"/>
        <v>152</v>
      </c>
      <c r="AS16" s="215">
        <f t="shared" si="9"/>
        <v>5.0666666666666664</v>
      </c>
      <c r="AT16" s="215">
        <f t="shared" si="10"/>
        <v>4.903225806451613</v>
      </c>
      <c r="AU16" s="216"/>
    </row>
    <row r="17" spans="1:47" ht="20.25" customHeight="1" x14ac:dyDescent="0.25">
      <c r="A17" s="203">
        <v>14</v>
      </c>
      <c r="B17" s="203">
        <v>13</v>
      </c>
      <c r="C17" s="203" t="s">
        <v>114</v>
      </c>
      <c r="D17" s="204" t="s">
        <v>78</v>
      </c>
      <c r="E17" s="192" t="s">
        <v>5</v>
      </c>
      <c r="F17" s="192" t="s">
        <v>5</v>
      </c>
      <c r="G17" s="206" t="s">
        <v>7</v>
      </c>
      <c r="H17" s="206" t="s">
        <v>7</v>
      </c>
      <c r="I17" s="192" t="s">
        <v>5</v>
      </c>
      <c r="J17" s="192" t="s">
        <v>5</v>
      </c>
      <c r="K17" s="192" t="s">
        <v>5</v>
      </c>
      <c r="L17" s="207" t="s">
        <v>5</v>
      </c>
      <c r="M17" s="192" t="s">
        <v>5</v>
      </c>
      <c r="N17" s="206" t="s">
        <v>7</v>
      </c>
      <c r="O17" s="206" t="s">
        <v>7</v>
      </c>
      <c r="P17" s="192" t="s">
        <v>5</v>
      </c>
      <c r="Q17" s="207" t="s">
        <v>5</v>
      </c>
      <c r="R17" s="192" t="s">
        <v>5</v>
      </c>
      <c r="S17" s="192" t="s">
        <v>5</v>
      </c>
      <c r="T17" s="192" t="s">
        <v>5</v>
      </c>
      <c r="U17" s="206" t="s">
        <v>5</v>
      </c>
      <c r="V17" s="206" t="s">
        <v>7</v>
      </c>
      <c r="W17" s="192" t="s">
        <v>7</v>
      </c>
      <c r="X17" s="192" t="s">
        <v>5</v>
      </c>
      <c r="Y17" s="207" t="s">
        <v>5</v>
      </c>
      <c r="Z17" s="192" t="s">
        <v>5</v>
      </c>
      <c r="AA17" s="192" t="s">
        <v>5</v>
      </c>
      <c r="AB17" s="206" t="s">
        <v>7</v>
      </c>
      <c r="AC17" s="206" t="s">
        <v>7</v>
      </c>
      <c r="AD17" s="192" t="s">
        <v>5</v>
      </c>
      <c r="AE17" s="192" t="s">
        <v>5</v>
      </c>
      <c r="AF17" s="205" t="s">
        <v>7</v>
      </c>
      <c r="AG17" s="205" t="s">
        <v>7</v>
      </c>
      <c r="AH17" s="205" t="s">
        <v>7</v>
      </c>
      <c r="AI17" s="206" t="s">
        <v>7</v>
      </c>
      <c r="AJ17" s="208" t="s">
        <v>104</v>
      </c>
      <c r="AK17" s="209">
        <f t="shared" si="0"/>
        <v>19</v>
      </c>
      <c r="AL17" s="210">
        <f t="shared" si="1"/>
        <v>0</v>
      </c>
      <c r="AM17" s="211">
        <f t="shared" si="2"/>
        <v>12</v>
      </c>
      <c r="AN17" s="212">
        <f t="shared" si="7"/>
        <v>19</v>
      </c>
      <c r="AO17" s="213">
        <f t="shared" si="3"/>
        <v>152</v>
      </c>
      <c r="AP17" s="214">
        <f t="shared" si="4"/>
        <v>0</v>
      </c>
      <c r="AQ17" s="215">
        <f t="shared" si="5"/>
        <v>0</v>
      </c>
      <c r="AR17" s="215">
        <f t="shared" si="8"/>
        <v>152</v>
      </c>
      <c r="AS17" s="215">
        <f t="shared" si="9"/>
        <v>5.0666666666666664</v>
      </c>
      <c r="AT17" s="215">
        <f t="shared" si="10"/>
        <v>4.903225806451613</v>
      </c>
      <c r="AU17" s="216"/>
    </row>
    <row r="18" spans="1:47" ht="20.25" customHeight="1" x14ac:dyDescent="0.25">
      <c r="A18" s="203">
        <v>15</v>
      </c>
      <c r="B18" s="203">
        <v>14</v>
      </c>
      <c r="C18" s="203" t="s">
        <v>114</v>
      </c>
      <c r="D18" s="204" t="s">
        <v>79</v>
      </c>
      <c r="E18" s="192" t="s">
        <v>5</v>
      </c>
      <c r="F18" s="192" t="s">
        <v>5</v>
      </c>
      <c r="G18" s="206" t="s">
        <v>7</v>
      </c>
      <c r="H18" s="206" t="s">
        <v>7</v>
      </c>
      <c r="I18" s="192" t="s">
        <v>5</v>
      </c>
      <c r="J18" s="192" t="s">
        <v>5</v>
      </c>
      <c r="K18" s="192" t="s">
        <v>5</v>
      </c>
      <c r="L18" s="192" t="s">
        <v>5</v>
      </c>
      <c r="M18" s="192" t="s">
        <v>5</v>
      </c>
      <c r="N18" s="206" t="s">
        <v>7</v>
      </c>
      <c r="O18" s="206" t="s">
        <v>7</v>
      </c>
      <c r="P18" s="192" t="s">
        <v>5</v>
      </c>
      <c r="Q18" s="192" t="s">
        <v>5</v>
      </c>
      <c r="R18" s="192" t="s">
        <v>5</v>
      </c>
      <c r="S18" s="192" t="s">
        <v>5</v>
      </c>
      <c r="T18" s="192" t="s">
        <v>5</v>
      </c>
      <c r="U18" s="206" t="s">
        <v>7</v>
      </c>
      <c r="V18" s="206" t="s">
        <v>7</v>
      </c>
      <c r="W18" s="192" t="s">
        <v>5</v>
      </c>
      <c r="X18" s="192" t="s">
        <v>5</v>
      </c>
      <c r="Y18" s="192" t="s">
        <v>7</v>
      </c>
      <c r="Z18" s="192" t="s">
        <v>5</v>
      </c>
      <c r="AA18" s="192" t="s">
        <v>5</v>
      </c>
      <c r="AB18" s="206" t="s">
        <v>5</v>
      </c>
      <c r="AC18" s="206" t="s">
        <v>7</v>
      </c>
      <c r="AD18" s="192" t="s">
        <v>5</v>
      </c>
      <c r="AE18" s="192" t="s">
        <v>5</v>
      </c>
      <c r="AF18" s="205" t="s">
        <v>7</v>
      </c>
      <c r="AG18" s="205" t="s">
        <v>7</v>
      </c>
      <c r="AH18" s="205" t="s">
        <v>7</v>
      </c>
      <c r="AI18" s="206" t="s">
        <v>7</v>
      </c>
      <c r="AJ18" s="208" t="s">
        <v>104</v>
      </c>
      <c r="AK18" s="209">
        <f t="shared" si="0"/>
        <v>19</v>
      </c>
      <c r="AL18" s="210">
        <f t="shared" si="1"/>
        <v>0</v>
      </c>
      <c r="AM18" s="211">
        <f t="shared" si="2"/>
        <v>12</v>
      </c>
      <c r="AN18" s="212">
        <f t="shared" si="7"/>
        <v>19</v>
      </c>
      <c r="AO18" s="213">
        <f t="shared" si="3"/>
        <v>152</v>
      </c>
      <c r="AP18" s="214">
        <f t="shared" si="4"/>
        <v>0</v>
      </c>
      <c r="AQ18" s="215">
        <f t="shared" si="5"/>
        <v>0</v>
      </c>
      <c r="AR18" s="215">
        <f t="shared" si="8"/>
        <v>152</v>
      </c>
      <c r="AS18" s="215">
        <f t="shared" si="9"/>
        <v>5.0666666666666664</v>
      </c>
      <c r="AT18" s="215">
        <f t="shared" si="10"/>
        <v>4.903225806451613</v>
      </c>
      <c r="AU18" s="216"/>
    </row>
    <row r="19" spans="1:47" ht="20.25" customHeight="1" x14ac:dyDescent="0.25">
      <c r="A19" s="203">
        <v>16</v>
      </c>
      <c r="B19" s="203">
        <v>15</v>
      </c>
      <c r="C19" s="203" t="s">
        <v>114</v>
      </c>
      <c r="D19" s="204" t="s">
        <v>80</v>
      </c>
      <c r="E19" s="192" t="s">
        <v>5</v>
      </c>
      <c r="F19" s="192" t="s">
        <v>5</v>
      </c>
      <c r="G19" s="206" t="s">
        <v>5</v>
      </c>
      <c r="H19" s="206" t="s">
        <v>7</v>
      </c>
      <c r="I19" s="192" t="s">
        <v>5</v>
      </c>
      <c r="J19" s="192" t="s">
        <v>5</v>
      </c>
      <c r="K19" s="192" t="s">
        <v>5</v>
      </c>
      <c r="L19" s="192" t="s">
        <v>5</v>
      </c>
      <c r="M19" s="192" t="s">
        <v>5</v>
      </c>
      <c r="N19" s="206" t="s">
        <v>7</v>
      </c>
      <c r="O19" s="206" t="s">
        <v>7</v>
      </c>
      <c r="P19" s="192" t="s">
        <v>16</v>
      </c>
      <c r="Q19" s="192" t="s">
        <v>5</v>
      </c>
      <c r="R19" s="192" t="s">
        <v>5</v>
      </c>
      <c r="S19" s="192" t="s">
        <v>5</v>
      </c>
      <c r="T19" s="192" t="s">
        <v>5</v>
      </c>
      <c r="U19" s="206" t="s">
        <v>7</v>
      </c>
      <c r="V19" s="206" t="s">
        <v>7</v>
      </c>
      <c r="W19" s="192" t="s">
        <v>5</v>
      </c>
      <c r="X19" s="192" t="s">
        <v>5</v>
      </c>
      <c r="Y19" s="192" t="s">
        <v>5</v>
      </c>
      <c r="Z19" s="192" t="s">
        <v>5</v>
      </c>
      <c r="AA19" s="192" t="s">
        <v>5</v>
      </c>
      <c r="AB19" s="206" t="s">
        <v>7</v>
      </c>
      <c r="AC19" s="206" t="s">
        <v>7</v>
      </c>
      <c r="AD19" s="192" t="s">
        <v>5</v>
      </c>
      <c r="AE19" s="192" t="s">
        <v>5</v>
      </c>
      <c r="AF19" s="205" t="s">
        <v>7</v>
      </c>
      <c r="AG19" s="205" t="s">
        <v>7</v>
      </c>
      <c r="AH19" s="205" t="s">
        <v>7</v>
      </c>
      <c r="AI19" s="206" t="s">
        <v>5</v>
      </c>
      <c r="AJ19" s="208" t="s">
        <v>104</v>
      </c>
      <c r="AK19" s="219">
        <f t="shared" si="0"/>
        <v>20</v>
      </c>
      <c r="AL19" s="220">
        <f t="shared" si="1"/>
        <v>0</v>
      </c>
      <c r="AM19" s="221">
        <f t="shared" si="2"/>
        <v>10</v>
      </c>
      <c r="AN19" s="222">
        <f t="shared" si="7"/>
        <v>20</v>
      </c>
      <c r="AO19" s="223">
        <f>AK19*8</f>
        <v>160</v>
      </c>
      <c r="AP19" s="224">
        <f t="shared" si="4"/>
        <v>1</v>
      </c>
      <c r="AQ19" s="215">
        <f t="shared" si="5"/>
        <v>0</v>
      </c>
      <c r="AR19" s="215">
        <f t="shared" si="8"/>
        <v>160</v>
      </c>
      <c r="AS19" s="215">
        <f t="shared" si="9"/>
        <v>5.333333333333333</v>
      </c>
      <c r="AT19" s="215">
        <f t="shared" si="10"/>
        <v>5.161290322580645</v>
      </c>
      <c r="AU19" s="216"/>
    </row>
    <row r="20" spans="1:47" s="228" customFormat="1" ht="15" customHeight="1" x14ac:dyDescent="0.25">
      <c r="A20" s="225"/>
      <c r="B20" s="226"/>
      <c r="C20" s="325" t="s">
        <v>105</v>
      </c>
      <c r="D20" s="326"/>
      <c r="E20" s="327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28"/>
      <c r="AB20" s="328"/>
      <c r="AC20" s="328"/>
      <c r="AD20" s="328"/>
      <c r="AE20" s="328"/>
      <c r="AF20" s="328"/>
      <c r="AG20" s="328"/>
      <c r="AH20" s="328"/>
      <c r="AI20" s="328"/>
      <c r="AJ20" s="329"/>
      <c r="AK20" s="227">
        <f t="shared" si="0"/>
        <v>0</v>
      </c>
      <c r="AL20" s="227">
        <f t="shared" si="1"/>
        <v>0</v>
      </c>
      <c r="AM20" s="227">
        <f t="shared" si="2"/>
        <v>0</v>
      </c>
      <c r="AN20" s="227">
        <f t="shared" si="7"/>
        <v>0</v>
      </c>
      <c r="AO20" s="227">
        <f t="shared" si="3"/>
        <v>0</v>
      </c>
      <c r="AP20" s="227">
        <f t="shared" si="4"/>
        <v>0</v>
      </c>
      <c r="AQ20" s="227">
        <f t="shared" si="5"/>
        <v>0</v>
      </c>
      <c r="AR20" s="227">
        <f t="shared" si="8"/>
        <v>0</v>
      </c>
      <c r="AS20" s="227">
        <f t="shared" si="9"/>
        <v>0</v>
      </c>
      <c r="AT20" s="227">
        <f t="shared" si="10"/>
        <v>0</v>
      </c>
      <c r="AU20" s="227"/>
    </row>
    <row r="21" spans="1:47" ht="18.75" x14ac:dyDescent="0.3">
      <c r="A21" s="229"/>
      <c r="B21" s="229"/>
      <c r="C21" s="229"/>
      <c r="D21" s="229"/>
      <c r="E21" s="230">
        <f t="shared" ref="E21:AI21" si="11">COUNTIF(E$5:E$20,"P")</f>
        <v>11</v>
      </c>
      <c r="F21" s="230">
        <f t="shared" si="11"/>
        <v>10</v>
      </c>
      <c r="G21" s="230">
        <f t="shared" si="11"/>
        <v>4</v>
      </c>
      <c r="H21" s="230">
        <f t="shared" si="11"/>
        <v>2</v>
      </c>
      <c r="I21" s="231">
        <f t="shared" si="11"/>
        <v>8</v>
      </c>
      <c r="J21" s="231">
        <f t="shared" si="11"/>
        <v>8</v>
      </c>
      <c r="K21" s="231">
        <f t="shared" si="11"/>
        <v>8</v>
      </c>
      <c r="L21" s="231">
        <f t="shared" si="11"/>
        <v>8</v>
      </c>
      <c r="M21" s="231">
        <f t="shared" si="11"/>
        <v>10</v>
      </c>
      <c r="N21" s="231">
        <f t="shared" si="11"/>
        <v>2</v>
      </c>
      <c r="O21" s="231">
        <f t="shared" si="11"/>
        <v>3</v>
      </c>
      <c r="P21" s="231">
        <f t="shared" si="11"/>
        <v>9</v>
      </c>
      <c r="Q21" s="231">
        <f t="shared" si="11"/>
        <v>9</v>
      </c>
      <c r="R21" s="231">
        <f t="shared" si="11"/>
        <v>9</v>
      </c>
      <c r="S21" s="231">
        <f t="shared" si="11"/>
        <v>8</v>
      </c>
      <c r="T21" s="231">
        <f t="shared" si="11"/>
        <v>8</v>
      </c>
      <c r="U21" s="231">
        <f t="shared" si="11"/>
        <v>4</v>
      </c>
      <c r="V21" s="231">
        <f t="shared" si="11"/>
        <v>3</v>
      </c>
      <c r="W21" s="231">
        <f t="shared" si="11"/>
        <v>8</v>
      </c>
      <c r="X21" s="231">
        <f t="shared" si="11"/>
        <v>10</v>
      </c>
      <c r="Y21" s="231">
        <f t="shared" si="11"/>
        <v>8</v>
      </c>
      <c r="Z21" s="231">
        <f t="shared" si="11"/>
        <v>9</v>
      </c>
      <c r="AA21" s="231">
        <f t="shared" si="11"/>
        <v>9</v>
      </c>
      <c r="AB21" s="231">
        <f t="shared" si="11"/>
        <v>4</v>
      </c>
      <c r="AC21" s="231">
        <f t="shared" si="11"/>
        <v>2</v>
      </c>
      <c r="AD21" s="231">
        <f t="shared" si="11"/>
        <v>9</v>
      </c>
      <c r="AE21" s="231">
        <f t="shared" si="11"/>
        <v>9</v>
      </c>
      <c r="AF21" s="230">
        <f t="shared" si="11"/>
        <v>3</v>
      </c>
      <c r="AG21" s="230">
        <f t="shared" si="11"/>
        <v>3</v>
      </c>
      <c r="AH21" s="230">
        <f t="shared" si="11"/>
        <v>3</v>
      </c>
      <c r="AI21" s="230">
        <f t="shared" si="11"/>
        <v>4</v>
      </c>
      <c r="AJ21" s="232" t="s">
        <v>5</v>
      </c>
      <c r="AK21" s="183"/>
      <c r="AL21" s="183"/>
      <c r="AM21" s="183"/>
      <c r="AN21" s="183"/>
      <c r="AO21" s="183"/>
      <c r="AP21" s="184"/>
      <c r="AQ21" s="183"/>
      <c r="AR21" s="233"/>
      <c r="AS21" s="183"/>
      <c r="AT21" s="183"/>
      <c r="AU21" s="183"/>
    </row>
    <row r="22" spans="1:47" ht="18.75" x14ac:dyDescent="0.3">
      <c r="A22" s="229"/>
      <c r="B22" s="229"/>
      <c r="C22" s="229"/>
      <c r="D22" s="229"/>
      <c r="E22" s="234">
        <f t="shared" ref="E22:AI22" si="12">COUNTIF(E$5:E$20,"S")</f>
        <v>2</v>
      </c>
      <c r="F22" s="234">
        <f t="shared" si="12"/>
        <v>2</v>
      </c>
      <c r="G22" s="234">
        <f t="shared" si="12"/>
        <v>2</v>
      </c>
      <c r="H22" s="234">
        <f t="shared" si="12"/>
        <v>2</v>
      </c>
      <c r="I22" s="235">
        <f t="shared" si="12"/>
        <v>2</v>
      </c>
      <c r="J22" s="235">
        <f t="shared" si="12"/>
        <v>2</v>
      </c>
      <c r="K22" s="235">
        <f t="shared" si="12"/>
        <v>2</v>
      </c>
      <c r="L22" s="235">
        <f t="shared" si="12"/>
        <v>2</v>
      </c>
      <c r="M22" s="235">
        <f t="shared" si="12"/>
        <v>2</v>
      </c>
      <c r="N22" s="235">
        <f t="shared" si="12"/>
        <v>2</v>
      </c>
      <c r="O22" s="235">
        <f t="shared" si="12"/>
        <v>2</v>
      </c>
      <c r="P22" s="235">
        <f t="shared" si="12"/>
        <v>2</v>
      </c>
      <c r="Q22" s="235">
        <f t="shared" si="12"/>
        <v>2</v>
      </c>
      <c r="R22" s="235">
        <f t="shared" si="12"/>
        <v>2</v>
      </c>
      <c r="S22" s="235">
        <f t="shared" si="12"/>
        <v>2</v>
      </c>
      <c r="T22" s="235">
        <f t="shared" si="12"/>
        <v>2</v>
      </c>
      <c r="U22" s="235">
        <f t="shared" si="12"/>
        <v>2</v>
      </c>
      <c r="V22" s="235">
        <f t="shared" si="12"/>
        <v>2</v>
      </c>
      <c r="W22" s="235">
        <f t="shared" si="12"/>
        <v>2</v>
      </c>
      <c r="X22" s="235">
        <f t="shared" si="12"/>
        <v>2</v>
      </c>
      <c r="Y22" s="235">
        <f t="shared" si="12"/>
        <v>2</v>
      </c>
      <c r="Z22" s="235">
        <f t="shared" si="12"/>
        <v>2</v>
      </c>
      <c r="AA22" s="235">
        <f t="shared" si="12"/>
        <v>2</v>
      </c>
      <c r="AB22" s="235">
        <f t="shared" si="12"/>
        <v>2</v>
      </c>
      <c r="AC22" s="235">
        <f t="shared" si="12"/>
        <v>2</v>
      </c>
      <c r="AD22" s="235">
        <f t="shared" si="12"/>
        <v>2</v>
      </c>
      <c r="AE22" s="235">
        <f t="shared" si="12"/>
        <v>2</v>
      </c>
      <c r="AF22" s="234">
        <f t="shared" si="12"/>
        <v>2</v>
      </c>
      <c r="AG22" s="234">
        <f t="shared" si="12"/>
        <v>2</v>
      </c>
      <c r="AH22" s="234">
        <f t="shared" si="12"/>
        <v>2</v>
      </c>
      <c r="AI22" s="234">
        <f t="shared" si="12"/>
        <v>2</v>
      </c>
      <c r="AJ22" s="236" t="s">
        <v>6</v>
      </c>
      <c r="AK22" s="183"/>
      <c r="AL22" s="183"/>
      <c r="AM22" s="183"/>
      <c r="AN22" s="183"/>
      <c r="AO22" s="183"/>
      <c r="AP22" s="184"/>
      <c r="AQ22" s="183"/>
      <c r="AR22" s="183"/>
      <c r="AS22" s="183"/>
      <c r="AT22" s="183"/>
      <c r="AU22" s="183"/>
    </row>
    <row r="23" spans="1:47" ht="18.75" x14ac:dyDescent="0.3">
      <c r="A23" s="229"/>
      <c r="B23" s="229"/>
      <c r="C23" s="229"/>
      <c r="D23" s="229"/>
      <c r="E23" s="230">
        <f t="shared" ref="E23:AI23" si="13">COUNTIF(E$5:E$20,"L")</f>
        <v>2</v>
      </c>
      <c r="F23" s="230">
        <f t="shared" si="13"/>
        <v>3</v>
      </c>
      <c r="G23" s="230">
        <f t="shared" si="13"/>
        <v>9</v>
      </c>
      <c r="H23" s="230">
        <f t="shared" si="13"/>
        <v>10</v>
      </c>
      <c r="I23" s="231">
        <f t="shared" si="13"/>
        <v>2</v>
      </c>
      <c r="J23" s="231">
        <f t="shared" si="13"/>
        <v>3</v>
      </c>
      <c r="K23" s="231">
        <f t="shared" si="13"/>
        <v>4</v>
      </c>
      <c r="L23" s="231">
        <f t="shared" si="13"/>
        <v>4</v>
      </c>
      <c r="M23" s="231">
        <f t="shared" si="13"/>
        <v>2</v>
      </c>
      <c r="N23" s="231">
        <f t="shared" si="13"/>
        <v>11</v>
      </c>
      <c r="O23" s="231">
        <f t="shared" si="13"/>
        <v>10</v>
      </c>
      <c r="P23" s="231">
        <f t="shared" si="13"/>
        <v>3</v>
      </c>
      <c r="Q23" s="231">
        <f t="shared" si="13"/>
        <v>4</v>
      </c>
      <c r="R23" s="231">
        <f t="shared" si="13"/>
        <v>3</v>
      </c>
      <c r="S23" s="231">
        <f t="shared" si="13"/>
        <v>3</v>
      </c>
      <c r="T23" s="231">
        <f t="shared" si="13"/>
        <v>3</v>
      </c>
      <c r="U23" s="231">
        <f t="shared" si="13"/>
        <v>9</v>
      </c>
      <c r="V23" s="231">
        <f t="shared" si="13"/>
        <v>10</v>
      </c>
      <c r="W23" s="231">
        <f t="shared" si="13"/>
        <v>5</v>
      </c>
      <c r="X23" s="231">
        <f t="shared" si="13"/>
        <v>3</v>
      </c>
      <c r="Y23" s="231">
        <f t="shared" si="13"/>
        <v>5</v>
      </c>
      <c r="Z23" s="231">
        <f t="shared" si="13"/>
        <v>2</v>
      </c>
      <c r="AA23" s="231">
        <f t="shared" si="13"/>
        <v>2</v>
      </c>
      <c r="AB23" s="231">
        <f t="shared" si="13"/>
        <v>8</v>
      </c>
      <c r="AC23" s="231">
        <f t="shared" si="13"/>
        <v>11</v>
      </c>
      <c r="AD23" s="231">
        <f t="shared" si="13"/>
        <v>4</v>
      </c>
      <c r="AE23" s="231">
        <f t="shared" si="13"/>
        <v>4</v>
      </c>
      <c r="AF23" s="230">
        <f t="shared" si="13"/>
        <v>10</v>
      </c>
      <c r="AG23" s="230">
        <f t="shared" si="13"/>
        <v>10</v>
      </c>
      <c r="AH23" s="230">
        <f t="shared" si="13"/>
        <v>10</v>
      </c>
      <c r="AI23" s="230">
        <f t="shared" si="13"/>
        <v>9</v>
      </c>
      <c r="AJ23" s="237" t="s">
        <v>7</v>
      </c>
      <c r="AK23" s="183"/>
      <c r="AL23" s="183"/>
      <c r="AM23" s="183"/>
      <c r="AN23" s="183"/>
      <c r="AO23" s="183"/>
      <c r="AP23" s="184"/>
      <c r="AQ23" s="183"/>
      <c r="AR23" s="183"/>
      <c r="AS23" s="183"/>
      <c r="AT23" s="183"/>
      <c r="AU23" s="183"/>
    </row>
    <row r="24" spans="1:47" ht="15.75" x14ac:dyDescent="0.25">
      <c r="A24" s="238"/>
      <c r="B24" s="239"/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  <c r="AA24" s="240"/>
      <c r="AB24" s="241"/>
      <c r="AC24" s="242"/>
      <c r="AD24" s="242"/>
      <c r="AE24" s="242"/>
      <c r="AF24" s="242"/>
      <c r="AG24" s="242"/>
      <c r="AH24" s="242"/>
      <c r="AI24" s="242"/>
      <c r="AJ24" s="186"/>
      <c r="AK24" s="183"/>
      <c r="AL24" s="183"/>
      <c r="AM24" s="183"/>
      <c r="AN24" s="183"/>
      <c r="AO24" s="183"/>
      <c r="AP24" s="184"/>
      <c r="AQ24" s="183"/>
      <c r="AR24" s="183"/>
      <c r="AS24" s="183"/>
      <c r="AT24" s="183"/>
      <c r="AU24" s="183"/>
    </row>
    <row r="25" spans="1:47" ht="18.75" x14ac:dyDescent="0.25">
      <c r="A25" s="239"/>
      <c r="B25" s="239"/>
      <c r="C25" s="239"/>
      <c r="D25" s="243" t="s">
        <v>24</v>
      </c>
      <c r="E25" s="244"/>
      <c r="F25" s="244"/>
      <c r="G25" s="239"/>
      <c r="H25" s="239"/>
      <c r="I25" s="239"/>
      <c r="J25" s="239"/>
      <c r="K25" s="245"/>
      <c r="L25" s="239"/>
      <c r="M25" s="239"/>
      <c r="N25" s="239"/>
      <c r="O25" s="239"/>
      <c r="P25" s="239"/>
      <c r="Q25" s="239"/>
      <c r="R25" s="242"/>
      <c r="S25" s="242"/>
      <c r="T25" s="242"/>
      <c r="U25" s="246"/>
      <c r="V25" s="239"/>
      <c r="W25" s="242"/>
      <c r="X25" s="242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186"/>
      <c r="AK25" s="183"/>
      <c r="AL25" s="183"/>
      <c r="AM25" s="183"/>
      <c r="AN25" s="183"/>
      <c r="AO25" s="183"/>
      <c r="AP25" s="184"/>
      <c r="AQ25" s="183"/>
      <c r="AR25" s="183"/>
      <c r="AS25" s="183"/>
      <c r="AT25" s="183"/>
      <c r="AU25" s="183"/>
    </row>
    <row r="26" spans="1:47" ht="18.75" x14ac:dyDescent="0.25">
      <c r="A26" s="239"/>
      <c r="B26" s="239"/>
      <c r="C26" s="239"/>
      <c r="D26" s="247" t="s">
        <v>25</v>
      </c>
      <c r="E26" s="246"/>
      <c r="F26" s="246"/>
      <c r="G26" s="246"/>
      <c r="H26" s="246"/>
      <c r="I26" s="246"/>
      <c r="J26" s="246"/>
      <c r="K26" s="248"/>
      <c r="L26" s="246"/>
      <c r="M26" s="246"/>
      <c r="N26" s="246"/>
      <c r="O26" s="246"/>
      <c r="P26" s="246"/>
      <c r="Q26" s="246"/>
      <c r="R26" s="242"/>
      <c r="S26" s="242"/>
      <c r="T26" s="242"/>
      <c r="U26" s="246"/>
      <c r="V26" s="246"/>
      <c r="W26" s="242"/>
      <c r="X26" s="242"/>
      <c r="Y26" s="246"/>
      <c r="Z26" s="249"/>
      <c r="AA26" s="246"/>
      <c r="AB26" s="246"/>
      <c r="AC26" s="246"/>
      <c r="AD26" s="246"/>
      <c r="AE26" s="246"/>
      <c r="AF26" s="242"/>
      <c r="AG26" s="242"/>
      <c r="AH26" s="242"/>
      <c r="AI26" s="242"/>
      <c r="AJ26" s="186"/>
      <c r="AK26" s="183"/>
      <c r="AL26" s="183"/>
      <c r="AM26" s="183"/>
      <c r="AN26" s="183"/>
      <c r="AO26" s="183"/>
      <c r="AP26" s="184"/>
      <c r="AQ26" s="183"/>
      <c r="AR26" s="183"/>
      <c r="AS26" s="183"/>
      <c r="AT26" s="183"/>
      <c r="AU26" s="183"/>
    </row>
    <row r="27" spans="1:47" ht="15.75" x14ac:dyDescent="0.25">
      <c r="A27" s="239"/>
      <c r="B27" s="239"/>
      <c r="C27" s="239"/>
      <c r="D27" s="250" t="s">
        <v>26</v>
      </c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186"/>
      <c r="S27" s="186"/>
      <c r="T27" s="186"/>
      <c r="U27" s="246"/>
      <c r="V27" s="246"/>
      <c r="W27" s="186"/>
      <c r="X27" s="186"/>
      <c r="Y27" s="251"/>
      <c r="Z27" s="252"/>
      <c r="AA27" s="251"/>
      <c r="AB27" s="251"/>
      <c r="AC27" s="251"/>
      <c r="AD27" s="251"/>
      <c r="AE27" s="186"/>
      <c r="AF27" s="186"/>
      <c r="AG27" s="186"/>
      <c r="AH27" s="186"/>
      <c r="AI27" s="186"/>
      <c r="AJ27" s="186"/>
      <c r="AK27" s="183"/>
      <c r="AL27" s="183"/>
      <c r="AM27" s="183"/>
      <c r="AN27" s="183"/>
      <c r="AO27" s="183"/>
      <c r="AP27" s="184"/>
      <c r="AQ27" s="183"/>
      <c r="AR27" s="183"/>
      <c r="AS27" s="183"/>
      <c r="AT27" s="183"/>
      <c r="AU27" s="183"/>
    </row>
    <row r="28" spans="1:47" ht="15.75" x14ac:dyDescent="0.25">
      <c r="A28" s="239"/>
      <c r="B28" s="239"/>
      <c r="C28" s="239"/>
      <c r="D28" s="183" t="s">
        <v>27</v>
      </c>
      <c r="E28" s="246"/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186"/>
      <c r="S28" s="186"/>
      <c r="T28" s="186"/>
      <c r="U28" s="246"/>
      <c r="V28" s="246"/>
      <c r="W28" s="186"/>
      <c r="X28" s="186"/>
      <c r="Y28" s="253"/>
      <c r="Z28" s="253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3"/>
      <c r="AL28" s="183"/>
      <c r="AM28" s="183"/>
      <c r="AN28" s="183"/>
      <c r="AO28" s="183"/>
      <c r="AP28" s="184"/>
      <c r="AQ28" s="183"/>
      <c r="AR28" s="183"/>
      <c r="AS28" s="183"/>
      <c r="AT28" s="183"/>
      <c r="AU28" s="183"/>
    </row>
    <row r="29" spans="1:47" ht="15.75" x14ac:dyDescent="0.25">
      <c r="A29" s="239"/>
      <c r="B29" s="239"/>
      <c r="C29" s="239"/>
      <c r="D29" s="183" t="s">
        <v>28</v>
      </c>
      <c r="E29" s="246"/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186"/>
      <c r="S29" s="186"/>
      <c r="T29" s="186"/>
      <c r="U29" s="246"/>
      <c r="V29" s="246"/>
      <c r="W29" s="186"/>
      <c r="X29" s="186"/>
      <c r="Y29" s="253"/>
      <c r="Z29" s="253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3"/>
      <c r="AL29" s="183"/>
      <c r="AM29" s="183"/>
      <c r="AN29" s="183"/>
      <c r="AO29" s="183"/>
      <c r="AP29" s="184"/>
      <c r="AQ29" s="183"/>
      <c r="AR29" s="183"/>
      <c r="AS29" s="183"/>
      <c r="AT29" s="183"/>
      <c r="AU29" s="183"/>
    </row>
    <row r="30" spans="1:47" ht="15.75" x14ac:dyDescent="0.25">
      <c r="A30" s="239"/>
      <c r="B30" s="239"/>
      <c r="C30" s="239"/>
      <c r="D30" s="254" t="s">
        <v>29</v>
      </c>
      <c r="E30" s="246"/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186"/>
      <c r="S30" s="186"/>
      <c r="T30" s="186"/>
      <c r="U30" s="246"/>
      <c r="V30" s="246"/>
      <c r="W30" s="186"/>
      <c r="X30" s="186"/>
      <c r="Y30" s="253"/>
      <c r="Z30" s="253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3"/>
      <c r="AL30" s="183"/>
      <c r="AM30" s="183"/>
      <c r="AN30" s="183"/>
      <c r="AO30" s="183"/>
      <c r="AP30" s="184"/>
      <c r="AQ30" s="183"/>
      <c r="AR30" s="183"/>
      <c r="AS30" s="183"/>
      <c r="AT30" s="183"/>
      <c r="AU30" s="183"/>
    </row>
    <row r="31" spans="1:47" ht="15.75" x14ac:dyDescent="0.25">
      <c r="A31" s="239"/>
      <c r="B31" s="239"/>
      <c r="C31" s="239"/>
      <c r="D31" s="254" t="s">
        <v>30</v>
      </c>
      <c r="E31" s="246"/>
      <c r="F31" s="246"/>
      <c r="G31" s="246"/>
      <c r="H31" s="246"/>
      <c r="I31" s="246"/>
      <c r="J31" s="246"/>
      <c r="K31" s="246"/>
      <c r="L31" s="246"/>
      <c r="M31" s="246"/>
      <c r="N31" s="246"/>
      <c r="O31" s="246"/>
      <c r="P31" s="246"/>
      <c r="Q31" s="246"/>
      <c r="R31" s="186"/>
      <c r="S31" s="186"/>
      <c r="T31" s="186"/>
      <c r="U31" s="246"/>
      <c r="V31" s="246"/>
      <c r="W31" s="186"/>
      <c r="X31" s="186"/>
      <c r="Y31" s="253"/>
      <c r="Z31" s="253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3"/>
      <c r="AL31" s="183"/>
      <c r="AM31" s="183"/>
      <c r="AN31" s="183"/>
      <c r="AO31" s="183"/>
      <c r="AP31" s="184"/>
      <c r="AQ31" s="183"/>
      <c r="AR31" s="183"/>
      <c r="AS31" s="183"/>
      <c r="AT31" s="183"/>
      <c r="AU31" s="183"/>
    </row>
    <row r="32" spans="1:47" ht="15.75" x14ac:dyDescent="0.25">
      <c r="A32" s="239"/>
      <c r="B32" s="239"/>
      <c r="C32" s="239"/>
      <c r="D32" s="254" t="s">
        <v>31</v>
      </c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186"/>
      <c r="S32" s="186"/>
      <c r="T32" s="186"/>
      <c r="U32" s="246"/>
      <c r="V32" s="246"/>
      <c r="W32" s="186"/>
      <c r="X32" s="186"/>
      <c r="Y32" s="253"/>
      <c r="Z32" s="253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3"/>
      <c r="AL32" s="183"/>
      <c r="AM32" s="183"/>
      <c r="AN32" s="183"/>
      <c r="AO32" s="183"/>
      <c r="AP32" s="184"/>
      <c r="AQ32" s="183"/>
      <c r="AR32" s="183"/>
      <c r="AS32" s="183"/>
      <c r="AT32" s="183"/>
      <c r="AU32" s="183"/>
    </row>
    <row r="33" spans="1:47" ht="15.75" x14ac:dyDescent="0.25">
      <c r="A33" s="239"/>
      <c r="B33" s="239"/>
      <c r="C33" s="239"/>
      <c r="D33" s="254" t="s">
        <v>32</v>
      </c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186"/>
      <c r="S33" s="186"/>
      <c r="T33" s="186"/>
      <c r="U33" s="246"/>
      <c r="V33" s="246"/>
      <c r="W33" s="186"/>
      <c r="X33" s="186"/>
      <c r="Y33" s="253"/>
      <c r="Z33" s="253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3"/>
      <c r="AL33" s="183"/>
      <c r="AM33" s="183"/>
      <c r="AN33" s="183"/>
      <c r="AO33" s="183"/>
      <c r="AP33" s="184"/>
      <c r="AQ33" s="183"/>
      <c r="AR33" s="183"/>
      <c r="AS33" s="183"/>
      <c r="AT33" s="183"/>
      <c r="AU33" s="183"/>
    </row>
    <row r="34" spans="1:47" ht="15.75" x14ac:dyDescent="0.25">
      <c r="A34" s="239"/>
      <c r="B34" s="239"/>
      <c r="C34" s="239"/>
      <c r="D34" s="254" t="s">
        <v>33</v>
      </c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186"/>
      <c r="S34" s="186"/>
      <c r="T34" s="186"/>
      <c r="U34" s="246"/>
      <c r="V34" s="246"/>
      <c r="W34" s="186"/>
      <c r="X34" s="186"/>
      <c r="Y34" s="253"/>
      <c r="Z34" s="253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3"/>
      <c r="AL34" s="183"/>
      <c r="AM34" s="183"/>
      <c r="AN34" s="183"/>
      <c r="AO34" s="183"/>
      <c r="AP34" s="184"/>
      <c r="AQ34" s="183"/>
      <c r="AR34" s="183"/>
      <c r="AS34" s="183"/>
      <c r="AT34" s="183"/>
      <c r="AU34" s="183"/>
    </row>
    <row r="35" spans="1:47" ht="19.5" x14ac:dyDescent="0.25">
      <c r="A35" s="239"/>
      <c r="B35" s="239"/>
      <c r="C35" s="239"/>
      <c r="D35" s="255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186"/>
      <c r="S35" s="186"/>
      <c r="T35" s="186"/>
      <c r="U35" s="246"/>
      <c r="V35" s="239"/>
      <c r="W35" s="186"/>
      <c r="X35" s="186"/>
      <c r="Y35" s="253"/>
      <c r="Z35" s="253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3"/>
      <c r="AL35" s="183"/>
      <c r="AM35" s="183"/>
      <c r="AN35" s="183"/>
      <c r="AO35" s="183"/>
      <c r="AP35" s="184"/>
      <c r="AQ35" s="183"/>
      <c r="AR35" s="183"/>
      <c r="AS35" s="183"/>
      <c r="AT35" s="183"/>
      <c r="AU35" s="183"/>
    </row>
    <row r="36" spans="1:47" ht="15.75" x14ac:dyDescent="0.25">
      <c r="A36" s="256"/>
      <c r="B36" s="256"/>
      <c r="C36" s="256"/>
      <c r="D36" s="257" t="s">
        <v>34</v>
      </c>
      <c r="E36" s="256"/>
      <c r="F36" s="256"/>
      <c r="G36" s="256"/>
      <c r="H36" s="256"/>
      <c r="I36" s="256"/>
      <c r="J36" s="256"/>
      <c r="K36" s="256"/>
      <c r="L36" s="256"/>
      <c r="M36" s="256"/>
      <c r="N36" s="258"/>
      <c r="O36" s="259"/>
      <c r="P36" s="260"/>
      <c r="Q36" s="261"/>
      <c r="R36" s="261"/>
      <c r="S36" s="261"/>
      <c r="T36" s="261"/>
      <c r="U36" s="261"/>
      <c r="V36" s="262"/>
      <c r="W36" s="263"/>
      <c r="X36" s="263" t="s">
        <v>97</v>
      </c>
      <c r="Y36" s="264"/>
      <c r="Z36" s="264"/>
      <c r="AA36" s="264"/>
      <c r="AB36" s="262"/>
      <c r="AC36" s="262"/>
      <c r="AD36" s="262"/>
      <c r="AE36" s="262"/>
      <c r="AF36" s="262"/>
      <c r="AG36" s="262"/>
      <c r="AH36" s="262"/>
      <c r="AI36" s="262"/>
      <c r="AJ36" s="262"/>
      <c r="AK36" s="183"/>
      <c r="AL36" s="183"/>
      <c r="AM36" s="183"/>
      <c r="AN36" s="183"/>
      <c r="AO36" s="183"/>
      <c r="AP36" s="184"/>
      <c r="AQ36" s="183"/>
      <c r="AR36" s="183"/>
      <c r="AS36" s="183"/>
      <c r="AT36" s="183"/>
      <c r="AU36" s="183"/>
    </row>
    <row r="37" spans="1:47" ht="19.5" x14ac:dyDescent="0.3">
      <c r="A37" s="263"/>
      <c r="B37" s="263"/>
      <c r="C37" s="263"/>
      <c r="D37" s="265" t="s">
        <v>36</v>
      </c>
      <c r="E37" s="266"/>
      <c r="F37" s="266"/>
      <c r="G37" s="264"/>
      <c r="H37" s="263"/>
      <c r="I37" s="262"/>
      <c r="J37" s="263"/>
      <c r="K37" s="264"/>
      <c r="L37" s="264"/>
      <c r="M37" s="266"/>
      <c r="N37" s="258"/>
      <c r="O37" s="259"/>
      <c r="P37" s="267"/>
      <c r="Q37" s="264"/>
      <c r="R37" s="262"/>
      <c r="S37" s="262"/>
      <c r="T37" s="262"/>
      <c r="U37" s="262"/>
      <c r="V37" s="262"/>
      <c r="W37" s="262"/>
      <c r="X37" s="266" t="s">
        <v>37</v>
      </c>
      <c r="Y37" s="264"/>
      <c r="Z37" s="264"/>
      <c r="AA37" s="264"/>
      <c r="AB37" s="262"/>
      <c r="AC37" s="262"/>
      <c r="AD37" s="262"/>
      <c r="AE37" s="262"/>
      <c r="AF37" s="262"/>
      <c r="AG37" s="262"/>
      <c r="AH37" s="262"/>
      <c r="AI37" s="262"/>
      <c r="AJ37" s="262"/>
      <c r="AK37" s="183"/>
      <c r="AL37" s="183"/>
      <c r="AM37" s="183"/>
      <c r="AN37" s="183"/>
      <c r="AO37" s="183"/>
      <c r="AP37" s="184"/>
      <c r="AQ37" s="183"/>
      <c r="AR37" s="183"/>
      <c r="AS37" s="183"/>
      <c r="AT37" s="183"/>
      <c r="AU37" s="183"/>
    </row>
    <row r="38" spans="1:47" ht="15.75" x14ac:dyDescent="0.25">
      <c r="A38" s="256"/>
      <c r="B38" s="256"/>
      <c r="C38" s="256"/>
      <c r="D38" s="256"/>
      <c r="E38" s="266"/>
      <c r="F38" s="266"/>
      <c r="G38" s="263"/>
      <c r="H38" s="263"/>
      <c r="I38" s="262"/>
      <c r="J38" s="263"/>
      <c r="K38" s="264"/>
      <c r="L38" s="264"/>
      <c r="M38" s="266"/>
      <c r="N38" s="258"/>
      <c r="O38" s="259"/>
      <c r="P38" s="267"/>
      <c r="Q38" s="266"/>
      <c r="R38" s="268"/>
      <c r="S38" s="268"/>
      <c r="T38" s="268"/>
      <c r="U38" s="262"/>
      <c r="V38" s="262"/>
      <c r="W38" s="262"/>
      <c r="X38" s="266"/>
      <c r="Y38" s="264"/>
      <c r="Z38" s="264"/>
      <c r="AA38" s="264"/>
      <c r="AB38" s="262"/>
      <c r="AC38" s="262"/>
      <c r="AD38" s="262"/>
      <c r="AE38" s="262"/>
      <c r="AF38" s="262"/>
      <c r="AG38" s="262"/>
      <c r="AH38" s="262"/>
      <c r="AI38" s="262"/>
      <c r="AJ38" s="262"/>
      <c r="AK38" s="183"/>
      <c r="AL38" s="183"/>
      <c r="AM38" s="183"/>
      <c r="AN38" s="183"/>
      <c r="AO38" s="183"/>
      <c r="AP38" s="184"/>
      <c r="AQ38" s="183"/>
      <c r="AR38" s="183"/>
      <c r="AS38" s="183"/>
      <c r="AT38" s="183"/>
      <c r="AU38" s="183"/>
    </row>
    <row r="39" spans="1:47" ht="15.75" x14ac:dyDescent="0.25">
      <c r="A39" s="269"/>
      <c r="B39" s="269"/>
      <c r="C39" s="269"/>
      <c r="D39" s="269"/>
      <c r="E39" s="266"/>
      <c r="F39" s="266"/>
      <c r="G39" s="263"/>
      <c r="H39" s="263"/>
      <c r="I39" s="262"/>
      <c r="J39" s="263"/>
      <c r="K39" s="264"/>
      <c r="L39" s="264"/>
      <c r="M39" s="266"/>
      <c r="N39" s="258"/>
      <c r="O39" s="259"/>
      <c r="P39" s="267"/>
      <c r="Q39" s="266"/>
      <c r="R39" s="268"/>
      <c r="S39" s="268"/>
      <c r="T39" s="268"/>
      <c r="U39" s="262"/>
      <c r="V39" s="262"/>
      <c r="W39" s="262"/>
      <c r="X39" s="263"/>
      <c r="Y39" s="264"/>
      <c r="Z39" s="264"/>
      <c r="AA39" s="264"/>
      <c r="AB39" s="262"/>
      <c r="AC39" s="262"/>
      <c r="AD39" s="262"/>
      <c r="AE39" s="262"/>
      <c r="AF39" s="262"/>
      <c r="AG39" s="262"/>
      <c r="AH39" s="262"/>
      <c r="AI39" s="262"/>
      <c r="AJ39" s="262"/>
      <c r="AK39" s="183"/>
      <c r="AL39" s="183"/>
      <c r="AM39" s="183"/>
      <c r="AN39" s="183"/>
      <c r="AO39" s="183"/>
      <c r="AP39" s="184"/>
      <c r="AQ39" s="183"/>
      <c r="AR39" s="183"/>
      <c r="AS39" s="183"/>
      <c r="AT39" s="183"/>
      <c r="AU39" s="183"/>
    </row>
    <row r="40" spans="1:47" ht="15.75" x14ac:dyDescent="0.25">
      <c r="A40" s="270"/>
      <c r="B40" s="270"/>
      <c r="C40" s="270"/>
      <c r="D40" s="270"/>
      <c r="E40" s="266"/>
      <c r="F40" s="266"/>
      <c r="G40" s="266"/>
      <c r="H40" s="263"/>
      <c r="I40" s="262"/>
      <c r="J40" s="263"/>
      <c r="K40" s="264"/>
      <c r="L40" s="264"/>
      <c r="M40" s="264"/>
      <c r="N40" s="263"/>
      <c r="O40" s="262"/>
      <c r="P40" s="262"/>
      <c r="Q40" s="266"/>
      <c r="R40" s="268"/>
      <c r="S40" s="268"/>
      <c r="T40" s="268"/>
      <c r="U40" s="262"/>
      <c r="V40" s="262"/>
      <c r="W40" s="262"/>
      <c r="X40" s="271"/>
      <c r="Y40" s="264"/>
      <c r="Z40" s="264"/>
      <c r="AA40" s="264"/>
      <c r="AB40" s="262"/>
      <c r="AC40" s="262"/>
      <c r="AD40" s="262"/>
      <c r="AE40" s="262"/>
      <c r="AF40" s="262"/>
      <c r="AG40" s="262"/>
      <c r="AH40" s="262"/>
      <c r="AI40" s="262"/>
      <c r="AJ40" s="262"/>
      <c r="AK40" s="183"/>
      <c r="AL40" s="183"/>
      <c r="AM40" s="183"/>
      <c r="AN40" s="183"/>
      <c r="AO40" s="183"/>
      <c r="AP40" s="184"/>
      <c r="AQ40" s="183"/>
      <c r="AR40" s="183"/>
      <c r="AS40" s="183"/>
      <c r="AT40" s="183"/>
      <c r="AU40" s="183"/>
    </row>
    <row r="41" spans="1:47" ht="15.75" x14ac:dyDescent="0.25">
      <c r="A41" s="270"/>
      <c r="B41" s="270"/>
      <c r="C41" s="270"/>
      <c r="D41" s="272" t="s">
        <v>62</v>
      </c>
      <c r="E41" s="264"/>
      <c r="F41" s="264"/>
      <c r="G41" s="263"/>
      <c r="H41" s="270"/>
      <c r="I41" s="262"/>
      <c r="J41" s="270"/>
      <c r="K41" s="264"/>
      <c r="L41" s="264"/>
      <c r="M41" s="264"/>
      <c r="N41" s="263"/>
      <c r="O41" s="262"/>
      <c r="P41" s="262"/>
      <c r="Q41" s="264"/>
      <c r="R41" s="262"/>
      <c r="S41" s="262"/>
      <c r="T41" s="268"/>
      <c r="U41" s="262"/>
      <c r="V41" s="262"/>
      <c r="W41" s="262"/>
      <c r="X41" s="271" t="s">
        <v>47</v>
      </c>
      <c r="Y41" s="264"/>
      <c r="Z41" s="264"/>
      <c r="AA41" s="273"/>
      <c r="AB41" s="262"/>
      <c r="AC41" s="262"/>
      <c r="AD41" s="262"/>
      <c r="AE41" s="262"/>
      <c r="AF41" s="262"/>
      <c r="AG41" s="262"/>
      <c r="AH41" s="262"/>
      <c r="AI41" s="262"/>
      <c r="AJ41" s="262"/>
      <c r="AK41" s="183"/>
      <c r="AL41" s="183"/>
      <c r="AM41" s="183"/>
      <c r="AN41" s="183"/>
      <c r="AO41" s="183"/>
      <c r="AP41" s="184"/>
      <c r="AQ41" s="183"/>
      <c r="AR41" s="183"/>
      <c r="AS41" s="183"/>
      <c r="AT41" s="183"/>
      <c r="AU41" s="183"/>
    </row>
    <row r="42" spans="1:47" ht="15.75" x14ac:dyDescent="0.25">
      <c r="A42" s="266"/>
      <c r="B42" s="266"/>
      <c r="C42" s="266"/>
      <c r="D42" s="274" t="s">
        <v>63</v>
      </c>
      <c r="E42" s="264"/>
      <c r="F42" s="264"/>
      <c r="G42" s="264"/>
      <c r="H42" s="266"/>
      <c r="I42" s="264"/>
      <c r="J42" s="266"/>
      <c r="K42" s="264"/>
      <c r="L42" s="264"/>
      <c r="M42" s="264"/>
      <c r="N42" s="264"/>
      <c r="O42" s="266"/>
      <c r="P42" s="269"/>
      <c r="Q42" s="264"/>
      <c r="R42" s="264"/>
      <c r="S42" s="264"/>
      <c r="T42" s="262"/>
      <c r="U42" s="262"/>
      <c r="V42" s="262"/>
      <c r="W42" s="262"/>
      <c r="X42" s="266" t="s">
        <v>48</v>
      </c>
      <c r="Y42" s="264"/>
      <c r="Z42" s="264"/>
      <c r="AA42" s="264"/>
      <c r="AB42" s="262"/>
      <c r="AC42" s="262"/>
      <c r="AD42" s="262"/>
      <c r="AE42" s="262"/>
      <c r="AF42" s="262"/>
      <c r="AG42" s="262"/>
      <c r="AH42" s="262"/>
      <c r="AI42" s="262"/>
      <c r="AJ42" s="262"/>
      <c r="AK42" s="183"/>
      <c r="AL42" s="183"/>
      <c r="AM42" s="183"/>
      <c r="AN42" s="183"/>
      <c r="AO42" s="183"/>
      <c r="AP42" s="184"/>
      <c r="AQ42" s="183"/>
      <c r="AR42" s="183"/>
      <c r="AS42" s="183"/>
      <c r="AT42" s="183"/>
      <c r="AU42" s="183"/>
    </row>
    <row r="43" spans="1:47" x14ac:dyDescent="0.25">
      <c r="A43" s="275"/>
      <c r="B43" s="275"/>
      <c r="C43" s="275"/>
      <c r="D43" s="275"/>
      <c r="E43" s="275"/>
      <c r="F43" s="275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5"/>
      <c r="R43" s="275"/>
      <c r="S43" s="275"/>
      <c r="T43" s="275"/>
      <c r="U43" s="275"/>
      <c r="V43" s="275"/>
      <c r="W43" s="275"/>
      <c r="X43" s="275"/>
      <c r="Y43" s="275"/>
      <c r="Z43" s="275"/>
      <c r="AA43" s="275"/>
      <c r="AB43" s="275"/>
      <c r="AC43" s="275"/>
      <c r="AD43" s="275"/>
      <c r="AE43" s="275"/>
      <c r="AF43" s="275"/>
      <c r="AG43" s="275"/>
      <c r="AH43" s="275"/>
      <c r="AI43" s="275"/>
      <c r="AJ43" s="276"/>
      <c r="AK43" s="183"/>
      <c r="AL43" s="183"/>
      <c r="AM43" s="183"/>
      <c r="AN43" s="183"/>
      <c r="AO43" s="183"/>
      <c r="AP43" s="184"/>
      <c r="AQ43" s="183"/>
      <c r="AR43" s="183"/>
      <c r="AS43" s="183"/>
      <c r="AT43" s="183"/>
      <c r="AU43" s="183"/>
    </row>
  </sheetData>
  <mergeCells count="4">
    <mergeCell ref="A1:AJ1"/>
    <mergeCell ref="A2:AJ2"/>
    <mergeCell ref="C20:D20"/>
    <mergeCell ref="E20:AJ20"/>
  </mergeCells>
  <printOptions horizontalCentered="1"/>
  <pageMargins left="0" right="0" top="0.7" bottom="0.63" header="0.31496062992126" footer="0.31496062992126"/>
  <pageSetup paperSize="9" scale="67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AT43"/>
  <sheetViews>
    <sheetView showGridLines="0" topLeftCell="B1" zoomScale="90" zoomScaleNormal="90" workbookViewId="0">
      <selection activeCell="AH7" sqref="AH7"/>
    </sheetView>
  </sheetViews>
  <sheetFormatPr defaultColWidth="9" defaultRowHeight="15" x14ac:dyDescent="0.25"/>
  <cols>
    <col min="1" max="1" width="3.7109375" style="185" hidden="1" customWidth="1"/>
    <col min="2" max="2" width="6.140625" style="185" customWidth="1"/>
    <col min="3" max="3" width="9.7109375" style="185" customWidth="1"/>
    <col min="4" max="4" width="32.140625" style="185" customWidth="1"/>
    <col min="5" max="10" width="3.5703125" style="185" customWidth="1"/>
    <col min="11" max="12" width="3.5703125" style="295" customWidth="1"/>
    <col min="13" max="18" width="3.5703125" style="185" customWidth="1"/>
    <col min="19" max="24" width="3.5703125" style="295" customWidth="1"/>
    <col min="25" max="25" width="3.5703125" style="185" customWidth="1"/>
    <col min="26" max="34" width="3.5703125" style="295" customWidth="1"/>
    <col min="35" max="35" width="12.7109375" style="277" customWidth="1"/>
    <col min="36" max="36" width="3.140625" style="185" customWidth="1"/>
    <col min="37" max="38" width="3.28515625" style="185" customWidth="1"/>
    <col min="39" max="39" width="7.7109375" style="185" customWidth="1"/>
    <col min="40" max="40" width="4.42578125" style="185" customWidth="1"/>
    <col min="41" max="41" width="2.28515625" style="278" customWidth="1"/>
    <col min="42" max="42" width="3" style="185" customWidth="1"/>
    <col min="43" max="43" width="4.5703125" style="185" customWidth="1"/>
    <col min="44" max="44" width="8.85546875" style="185" customWidth="1"/>
    <col min="45" max="45" width="8.7109375" style="185" customWidth="1"/>
    <col min="46" max="46" width="9.140625" style="185" customWidth="1"/>
    <col min="47" max="16384" width="9" style="185"/>
  </cols>
  <sheetData>
    <row r="1" spans="1:46" ht="21" x14ac:dyDescent="0.25">
      <c r="A1" s="324" t="s">
        <v>0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  <c r="AF1" s="324"/>
      <c r="AG1" s="324"/>
      <c r="AH1" s="324"/>
      <c r="AI1" s="324"/>
      <c r="AJ1" s="183"/>
      <c r="AK1" s="183"/>
      <c r="AL1" s="183"/>
      <c r="AM1" s="183"/>
      <c r="AN1" s="183"/>
      <c r="AO1" s="184"/>
      <c r="AP1" s="183"/>
      <c r="AQ1" s="183"/>
      <c r="AR1" s="183"/>
      <c r="AS1" s="183"/>
      <c r="AT1" s="183"/>
    </row>
    <row r="2" spans="1:46" ht="21" x14ac:dyDescent="0.25">
      <c r="A2" s="324" t="s">
        <v>118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324"/>
      <c r="AI2" s="324"/>
      <c r="AJ2" s="183"/>
      <c r="AK2" s="183"/>
      <c r="AL2" s="183"/>
      <c r="AM2" s="183"/>
      <c r="AN2" s="183"/>
      <c r="AO2" s="184"/>
      <c r="AP2" s="183"/>
      <c r="AQ2" s="183"/>
      <c r="AR2" s="183"/>
      <c r="AS2" s="183"/>
      <c r="AT2" s="183"/>
    </row>
    <row r="3" spans="1:46" ht="9.75" customHeight="1" x14ac:dyDescent="0.25">
      <c r="A3" s="186"/>
      <c r="B3" s="186"/>
      <c r="C3" s="186"/>
      <c r="D3" s="186"/>
      <c r="E3" s="187"/>
      <c r="F3" s="187"/>
      <c r="G3" s="187"/>
      <c r="H3" s="187"/>
      <c r="I3" s="187"/>
      <c r="J3" s="187"/>
      <c r="K3" s="286"/>
      <c r="L3" s="286"/>
      <c r="M3" s="187"/>
      <c r="N3" s="188"/>
      <c r="O3" s="187"/>
      <c r="P3" s="187"/>
      <c r="Q3" s="187"/>
      <c r="R3" s="187"/>
      <c r="S3" s="286"/>
      <c r="T3" s="286"/>
      <c r="U3" s="286"/>
      <c r="V3" s="286"/>
      <c r="W3" s="286"/>
      <c r="X3" s="286"/>
      <c r="Y3" s="187"/>
      <c r="Z3" s="286"/>
      <c r="AA3" s="286"/>
      <c r="AB3" s="289"/>
      <c r="AC3" s="289"/>
      <c r="AD3" s="289"/>
      <c r="AE3" s="289"/>
      <c r="AF3" s="289"/>
      <c r="AG3" s="289"/>
      <c r="AH3" s="289"/>
      <c r="AI3" s="186"/>
      <c r="AJ3" s="189"/>
      <c r="AK3" s="189"/>
      <c r="AL3" s="189"/>
      <c r="AM3" s="189"/>
      <c r="AN3" s="189"/>
      <c r="AO3" s="190"/>
      <c r="AP3" s="189"/>
      <c r="AQ3" s="189"/>
      <c r="AR3" s="189"/>
      <c r="AS3" s="189"/>
      <c r="AT3" s="189"/>
    </row>
    <row r="4" spans="1:46" ht="15.75" x14ac:dyDescent="0.25">
      <c r="A4" s="191" t="s">
        <v>99</v>
      </c>
      <c r="B4" s="191" t="s">
        <v>100</v>
      </c>
      <c r="C4" s="191" t="s">
        <v>101</v>
      </c>
      <c r="D4" s="191" t="s">
        <v>102</v>
      </c>
      <c r="E4" s="192">
        <v>1</v>
      </c>
      <c r="F4" s="192">
        <v>2</v>
      </c>
      <c r="G4" s="192">
        <v>3</v>
      </c>
      <c r="H4" s="192">
        <v>4</v>
      </c>
      <c r="I4" s="192">
        <v>5</v>
      </c>
      <c r="J4" s="192">
        <v>6</v>
      </c>
      <c r="K4" s="192">
        <v>7</v>
      </c>
      <c r="L4" s="192">
        <v>8</v>
      </c>
      <c r="M4" s="192">
        <v>9</v>
      </c>
      <c r="N4" s="192">
        <v>10</v>
      </c>
      <c r="O4" s="192">
        <v>11</v>
      </c>
      <c r="P4" s="192">
        <v>12</v>
      </c>
      <c r="Q4" s="192">
        <v>13</v>
      </c>
      <c r="R4" s="192">
        <v>14</v>
      </c>
      <c r="S4" s="192">
        <v>15</v>
      </c>
      <c r="T4" s="192">
        <v>16</v>
      </c>
      <c r="U4" s="192">
        <v>17</v>
      </c>
      <c r="V4" s="192">
        <v>18</v>
      </c>
      <c r="W4" s="192">
        <v>19</v>
      </c>
      <c r="X4" s="192">
        <v>20</v>
      </c>
      <c r="Y4" s="192">
        <v>21</v>
      </c>
      <c r="Z4" s="192">
        <v>22</v>
      </c>
      <c r="AA4" s="192">
        <v>23</v>
      </c>
      <c r="AB4" s="192">
        <v>24</v>
      </c>
      <c r="AC4" s="192">
        <v>25</v>
      </c>
      <c r="AD4" s="192">
        <v>26</v>
      </c>
      <c r="AE4" s="192">
        <v>27</v>
      </c>
      <c r="AF4" s="192">
        <v>28</v>
      </c>
      <c r="AG4" s="192">
        <v>29</v>
      </c>
      <c r="AH4" s="192">
        <v>30</v>
      </c>
      <c r="AI4" s="193" t="s">
        <v>4</v>
      </c>
      <c r="AJ4" s="194" t="s">
        <v>5</v>
      </c>
      <c r="AK4" s="195" t="s">
        <v>6</v>
      </c>
      <c r="AL4" s="196" t="s">
        <v>7</v>
      </c>
      <c r="AM4" s="197" t="s">
        <v>89</v>
      </c>
      <c r="AN4" s="198" t="s">
        <v>5</v>
      </c>
      <c r="AO4" s="199" t="s">
        <v>16</v>
      </c>
      <c r="AP4" s="200" t="s">
        <v>6</v>
      </c>
      <c r="AQ4" s="200" t="s">
        <v>8</v>
      </c>
      <c r="AR4" s="200" t="s">
        <v>9</v>
      </c>
      <c r="AS4" s="201" t="s">
        <v>10</v>
      </c>
      <c r="AT4" s="202"/>
    </row>
    <row r="5" spans="1:46" ht="18.75" x14ac:dyDescent="0.25">
      <c r="A5" s="203">
        <v>1</v>
      </c>
      <c r="B5" s="203">
        <v>1</v>
      </c>
      <c r="C5" s="203">
        <v>66607</v>
      </c>
      <c r="D5" s="204" t="s">
        <v>103</v>
      </c>
      <c r="E5" s="206" t="s">
        <v>7</v>
      </c>
      <c r="F5" s="192" t="s">
        <v>5</v>
      </c>
      <c r="G5" s="192" t="s">
        <v>6</v>
      </c>
      <c r="H5" s="192" t="s">
        <v>7</v>
      </c>
      <c r="I5" s="192" t="s">
        <v>5</v>
      </c>
      <c r="J5" s="207" t="s">
        <v>5</v>
      </c>
      <c r="K5" s="206" t="s">
        <v>5</v>
      </c>
      <c r="L5" s="206" t="s">
        <v>6</v>
      </c>
      <c r="M5" s="192" t="s">
        <v>16</v>
      </c>
      <c r="N5" s="192" t="s">
        <v>16</v>
      </c>
      <c r="O5" s="192" t="s">
        <v>5</v>
      </c>
      <c r="P5" s="192" t="s">
        <v>6</v>
      </c>
      <c r="Q5" s="192" t="s">
        <v>7</v>
      </c>
      <c r="R5" s="206" t="s">
        <v>7</v>
      </c>
      <c r="S5" s="207" t="s">
        <v>5</v>
      </c>
      <c r="T5" s="192" t="s">
        <v>6</v>
      </c>
      <c r="U5" s="192" t="s">
        <v>7</v>
      </c>
      <c r="V5" s="192" t="s">
        <v>5</v>
      </c>
      <c r="W5" s="207" t="s">
        <v>5</v>
      </c>
      <c r="X5" s="192" t="s">
        <v>6</v>
      </c>
      <c r="Y5" s="206" t="s">
        <v>7</v>
      </c>
      <c r="Z5" s="206" t="s">
        <v>7</v>
      </c>
      <c r="AA5" s="207" t="s">
        <v>5</v>
      </c>
      <c r="AB5" s="192" t="s">
        <v>5</v>
      </c>
      <c r="AC5" s="192" t="s">
        <v>6</v>
      </c>
      <c r="AD5" s="192" t="s">
        <v>7</v>
      </c>
      <c r="AE5" s="192" t="s">
        <v>5</v>
      </c>
      <c r="AF5" s="206" t="s">
        <v>6</v>
      </c>
      <c r="AG5" s="206" t="s">
        <v>7</v>
      </c>
      <c r="AH5" s="207" t="s">
        <v>5</v>
      </c>
      <c r="AI5" s="208" t="s">
        <v>50</v>
      </c>
      <c r="AJ5" s="209">
        <f t="shared" ref="AJ5:AJ20" si="0">COUNTIF($E5:$AH5,"P")</f>
        <v>12</v>
      </c>
      <c r="AK5" s="210">
        <f t="shared" ref="AK5:AK20" si="1">COUNTIF($E5:$AH5,"S")</f>
        <v>7</v>
      </c>
      <c r="AL5" s="211">
        <f t="shared" ref="AL5:AL20" si="2">COUNTIF($E5:$AH5,"L")</f>
        <v>9</v>
      </c>
      <c r="AM5" s="212">
        <f>AJ5+AK5</f>
        <v>19</v>
      </c>
      <c r="AN5" s="213">
        <f t="shared" ref="AN5:AN20" si="3">AJ5*8</f>
        <v>96</v>
      </c>
      <c r="AO5" s="214">
        <f t="shared" ref="AO5:AO20" si="4">COUNTIF(E5:AH5,"C")</f>
        <v>2</v>
      </c>
      <c r="AP5" s="215">
        <f t="shared" ref="AP5:AP20" si="5">AK5*7</f>
        <v>49</v>
      </c>
      <c r="AQ5" s="215">
        <f>AN5+AP5</f>
        <v>145</v>
      </c>
      <c r="AR5" s="215">
        <f>AQ5/28</f>
        <v>5.1785714285714288</v>
      </c>
      <c r="AS5" s="215">
        <f>AQ5/28</f>
        <v>5.1785714285714288</v>
      </c>
      <c r="AT5" s="216">
        <f t="shared" ref="AT5:AT15" si="6">12-AL5</f>
        <v>3</v>
      </c>
    </row>
    <row r="6" spans="1:46" ht="18.75" x14ac:dyDescent="0.25">
      <c r="A6" s="203">
        <v>2</v>
      </c>
      <c r="B6" s="203">
        <v>2</v>
      </c>
      <c r="C6" s="203" t="s">
        <v>114</v>
      </c>
      <c r="D6" s="204" t="s">
        <v>13</v>
      </c>
      <c r="E6" s="206" t="s">
        <v>6</v>
      </c>
      <c r="F6" s="192" t="s">
        <v>7</v>
      </c>
      <c r="G6" s="192" t="s">
        <v>5</v>
      </c>
      <c r="H6" s="192" t="s">
        <v>5</v>
      </c>
      <c r="I6" s="192" t="s">
        <v>6</v>
      </c>
      <c r="J6" s="192" t="s">
        <v>7</v>
      </c>
      <c r="K6" s="206" t="s">
        <v>5</v>
      </c>
      <c r="L6" s="207" t="s">
        <v>5</v>
      </c>
      <c r="M6" s="192" t="s">
        <v>6</v>
      </c>
      <c r="N6" s="192" t="s">
        <v>7</v>
      </c>
      <c r="O6" s="192" t="s">
        <v>5</v>
      </c>
      <c r="P6" s="192" t="s">
        <v>5</v>
      </c>
      <c r="Q6" s="192" t="s">
        <v>6</v>
      </c>
      <c r="R6" s="206" t="s">
        <v>7</v>
      </c>
      <c r="S6" s="206" t="s">
        <v>7</v>
      </c>
      <c r="T6" s="207" t="s">
        <v>5</v>
      </c>
      <c r="U6" s="192" t="s">
        <v>6</v>
      </c>
      <c r="V6" s="192" t="s">
        <v>7</v>
      </c>
      <c r="W6" s="192" t="s">
        <v>5</v>
      </c>
      <c r="X6" s="207" t="s">
        <v>5</v>
      </c>
      <c r="Y6" s="206" t="s">
        <v>6</v>
      </c>
      <c r="Z6" s="206" t="s">
        <v>7</v>
      </c>
      <c r="AA6" s="192" t="s">
        <v>5</v>
      </c>
      <c r="AB6" s="207" t="s">
        <v>5</v>
      </c>
      <c r="AC6" s="192" t="s">
        <v>6</v>
      </c>
      <c r="AD6" s="192" t="s">
        <v>7</v>
      </c>
      <c r="AE6" s="192" t="s">
        <v>5</v>
      </c>
      <c r="AF6" s="207" t="s">
        <v>5</v>
      </c>
      <c r="AG6" s="206" t="s">
        <v>6</v>
      </c>
      <c r="AH6" s="192" t="s">
        <v>7</v>
      </c>
      <c r="AI6" s="208" t="s">
        <v>50</v>
      </c>
      <c r="AJ6" s="209">
        <f t="shared" si="0"/>
        <v>13</v>
      </c>
      <c r="AK6" s="210">
        <f t="shared" si="1"/>
        <v>8</v>
      </c>
      <c r="AL6" s="211">
        <f t="shared" si="2"/>
        <v>9</v>
      </c>
      <c r="AM6" s="212">
        <f t="shared" ref="AM6:AM20" si="7">AJ6+AK6</f>
        <v>21</v>
      </c>
      <c r="AN6" s="213">
        <f t="shared" si="3"/>
        <v>104</v>
      </c>
      <c r="AO6" s="217">
        <f t="shared" si="4"/>
        <v>0</v>
      </c>
      <c r="AP6" s="215">
        <f t="shared" si="5"/>
        <v>56</v>
      </c>
      <c r="AQ6" s="215">
        <f t="shared" ref="AQ6:AQ20" si="8">AN6+AP6</f>
        <v>160</v>
      </c>
      <c r="AR6" s="215">
        <f t="shared" ref="AR6:AR20" si="9">AQ6/30</f>
        <v>5.333333333333333</v>
      </c>
      <c r="AS6" s="215">
        <f t="shared" ref="AS6:AS20" si="10">AQ6/31</f>
        <v>5.161290322580645</v>
      </c>
      <c r="AT6" s="216">
        <f t="shared" si="6"/>
        <v>3</v>
      </c>
    </row>
    <row r="7" spans="1:46" ht="18.75" x14ac:dyDescent="0.25">
      <c r="A7" s="203">
        <v>3</v>
      </c>
      <c r="B7" s="203">
        <v>3</v>
      </c>
      <c r="C7" s="203">
        <v>83023</v>
      </c>
      <c r="D7" s="204" t="s">
        <v>14</v>
      </c>
      <c r="E7" s="207" t="s">
        <v>5</v>
      </c>
      <c r="F7" s="192" t="s">
        <v>6</v>
      </c>
      <c r="G7" s="192" t="s">
        <v>7</v>
      </c>
      <c r="H7" s="207" t="s">
        <v>5</v>
      </c>
      <c r="I7" s="192" t="s">
        <v>5</v>
      </c>
      <c r="J7" s="192" t="s">
        <v>6</v>
      </c>
      <c r="K7" s="206" t="s">
        <v>7</v>
      </c>
      <c r="L7" s="206" t="s">
        <v>7</v>
      </c>
      <c r="M7" s="207" t="s">
        <v>5</v>
      </c>
      <c r="N7" s="192" t="s">
        <v>6</v>
      </c>
      <c r="O7" s="192" t="s">
        <v>7</v>
      </c>
      <c r="P7" s="192" t="s">
        <v>5</v>
      </c>
      <c r="Q7" s="207" t="s">
        <v>5</v>
      </c>
      <c r="R7" s="206" t="s">
        <v>6</v>
      </c>
      <c r="S7" s="206" t="s">
        <v>7</v>
      </c>
      <c r="T7" s="192" t="s">
        <v>5</v>
      </c>
      <c r="U7" s="192" t="s">
        <v>5</v>
      </c>
      <c r="V7" s="192" t="s">
        <v>6</v>
      </c>
      <c r="W7" s="192" t="s">
        <v>7</v>
      </c>
      <c r="X7" s="192" t="s">
        <v>5</v>
      </c>
      <c r="Y7" s="206" t="s">
        <v>5</v>
      </c>
      <c r="Z7" s="206" t="s">
        <v>6</v>
      </c>
      <c r="AA7" s="192" t="s">
        <v>7</v>
      </c>
      <c r="AB7" s="192" t="s">
        <v>7</v>
      </c>
      <c r="AC7" s="192" t="s">
        <v>5</v>
      </c>
      <c r="AD7" s="192" t="s">
        <v>5</v>
      </c>
      <c r="AE7" s="192" t="s">
        <v>6</v>
      </c>
      <c r="AF7" s="206" t="s">
        <v>7</v>
      </c>
      <c r="AG7" s="207" t="s">
        <v>5</v>
      </c>
      <c r="AH7" s="192" t="s">
        <v>6</v>
      </c>
      <c r="AI7" s="208" t="s">
        <v>50</v>
      </c>
      <c r="AJ7" s="209">
        <f t="shared" si="0"/>
        <v>13</v>
      </c>
      <c r="AK7" s="210">
        <f t="shared" si="1"/>
        <v>8</v>
      </c>
      <c r="AL7" s="211">
        <f t="shared" si="2"/>
        <v>9</v>
      </c>
      <c r="AM7" s="212">
        <f t="shared" si="7"/>
        <v>21</v>
      </c>
      <c r="AN7" s="213">
        <f t="shared" si="3"/>
        <v>104</v>
      </c>
      <c r="AO7" s="214">
        <f t="shared" si="4"/>
        <v>0</v>
      </c>
      <c r="AP7" s="215">
        <f t="shared" si="5"/>
        <v>56</v>
      </c>
      <c r="AQ7" s="215">
        <f t="shared" si="8"/>
        <v>160</v>
      </c>
      <c r="AR7" s="215">
        <f t="shared" si="9"/>
        <v>5.333333333333333</v>
      </c>
      <c r="AS7" s="215">
        <f t="shared" si="10"/>
        <v>5.161290322580645</v>
      </c>
      <c r="AT7" s="216">
        <f t="shared" si="6"/>
        <v>3</v>
      </c>
    </row>
    <row r="8" spans="1:46" ht="18.75" x14ac:dyDescent="0.25">
      <c r="A8" s="203">
        <v>4</v>
      </c>
      <c r="B8" s="203">
        <v>4</v>
      </c>
      <c r="C8" s="203" t="s">
        <v>114</v>
      </c>
      <c r="D8" s="204" t="s">
        <v>15</v>
      </c>
      <c r="E8" s="206" t="s">
        <v>7</v>
      </c>
      <c r="F8" s="192" t="s">
        <v>5</v>
      </c>
      <c r="G8" s="207" t="s">
        <v>5</v>
      </c>
      <c r="H8" s="192" t="s">
        <v>6</v>
      </c>
      <c r="I8" s="192" t="s">
        <v>7</v>
      </c>
      <c r="J8" s="192" t="s">
        <v>5</v>
      </c>
      <c r="K8" s="206" t="s">
        <v>6</v>
      </c>
      <c r="L8" s="206" t="s">
        <v>7</v>
      </c>
      <c r="M8" s="192" t="s">
        <v>5</v>
      </c>
      <c r="N8" s="192" t="s">
        <v>5</v>
      </c>
      <c r="O8" s="192" t="s">
        <v>6</v>
      </c>
      <c r="P8" s="192" t="s">
        <v>7</v>
      </c>
      <c r="Q8" s="192" t="s">
        <v>5</v>
      </c>
      <c r="R8" s="206" t="s">
        <v>5</v>
      </c>
      <c r="S8" s="206" t="s">
        <v>6</v>
      </c>
      <c r="T8" s="192" t="s">
        <v>7</v>
      </c>
      <c r="U8" s="207" t="s">
        <v>5</v>
      </c>
      <c r="V8" s="207" t="s">
        <v>5</v>
      </c>
      <c r="W8" s="192" t="s">
        <v>6</v>
      </c>
      <c r="X8" s="192" t="s">
        <v>7</v>
      </c>
      <c r="Y8" s="206" t="s">
        <v>5</v>
      </c>
      <c r="Z8" s="207" t="s">
        <v>5</v>
      </c>
      <c r="AA8" s="192" t="s">
        <v>6</v>
      </c>
      <c r="AB8" s="192" t="s">
        <v>7</v>
      </c>
      <c r="AC8" s="207" t="s">
        <v>5</v>
      </c>
      <c r="AD8" s="192" t="s">
        <v>6</v>
      </c>
      <c r="AE8" s="192" t="s">
        <v>7</v>
      </c>
      <c r="AF8" s="206" t="s">
        <v>16</v>
      </c>
      <c r="AG8" s="206" t="s">
        <v>16</v>
      </c>
      <c r="AH8" s="192" t="s">
        <v>7</v>
      </c>
      <c r="AI8" s="208" t="s">
        <v>50</v>
      </c>
      <c r="AJ8" s="209">
        <f t="shared" si="0"/>
        <v>12</v>
      </c>
      <c r="AK8" s="210">
        <f t="shared" si="1"/>
        <v>7</v>
      </c>
      <c r="AL8" s="211">
        <f t="shared" si="2"/>
        <v>9</v>
      </c>
      <c r="AM8" s="212">
        <f t="shared" si="7"/>
        <v>19</v>
      </c>
      <c r="AN8" s="213">
        <f t="shared" si="3"/>
        <v>96</v>
      </c>
      <c r="AO8" s="214">
        <f t="shared" si="4"/>
        <v>2</v>
      </c>
      <c r="AP8" s="215">
        <f t="shared" si="5"/>
        <v>49</v>
      </c>
      <c r="AQ8" s="215">
        <f t="shared" si="8"/>
        <v>145</v>
      </c>
      <c r="AR8" s="215">
        <f t="shared" si="9"/>
        <v>4.833333333333333</v>
      </c>
      <c r="AS8" s="215">
        <f t="shared" si="10"/>
        <v>4.67741935483871</v>
      </c>
      <c r="AT8" s="216">
        <f t="shared" si="6"/>
        <v>3</v>
      </c>
    </row>
    <row r="9" spans="1:46" ht="18.75" x14ac:dyDescent="0.25">
      <c r="A9" s="203">
        <v>5</v>
      </c>
      <c r="B9" s="203">
        <v>5</v>
      </c>
      <c r="C9" s="203" t="s">
        <v>114</v>
      </c>
      <c r="D9" s="204" t="s">
        <v>22</v>
      </c>
      <c r="E9" s="206" t="s">
        <v>7</v>
      </c>
      <c r="F9" s="207" t="s">
        <v>5</v>
      </c>
      <c r="G9" s="192" t="s">
        <v>6</v>
      </c>
      <c r="H9" s="192" t="s">
        <v>7</v>
      </c>
      <c r="I9" s="207" t="s">
        <v>5</v>
      </c>
      <c r="J9" s="192" t="s">
        <v>5</v>
      </c>
      <c r="K9" s="206" t="s">
        <v>6</v>
      </c>
      <c r="L9" s="206" t="s">
        <v>7</v>
      </c>
      <c r="M9" s="192" t="s">
        <v>5</v>
      </c>
      <c r="N9" s="192" t="s">
        <v>6</v>
      </c>
      <c r="O9" s="192" t="s">
        <v>7</v>
      </c>
      <c r="P9" s="207" t="s">
        <v>5</v>
      </c>
      <c r="Q9" s="192" t="s">
        <v>5</v>
      </c>
      <c r="R9" s="206" t="s">
        <v>5</v>
      </c>
      <c r="S9" s="206" t="s">
        <v>6</v>
      </c>
      <c r="T9" s="192" t="s">
        <v>7</v>
      </c>
      <c r="U9" s="192" t="s">
        <v>5</v>
      </c>
      <c r="V9" s="207" t="s">
        <v>5</v>
      </c>
      <c r="W9" s="192" t="s">
        <v>6</v>
      </c>
      <c r="X9" s="192" t="s">
        <v>7</v>
      </c>
      <c r="Y9" s="206" t="s">
        <v>7</v>
      </c>
      <c r="Z9" s="207" t="s">
        <v>5</v>
      </c>
      <c r="AA9" s="192" t="s">
        <v>6</v>
      </c>
      <c r="AB9" s="192" t="s">
        <v>7</v>
      </c>
      <c r="AC9" s="218" t="s">
        <v>5</v>
      </c>
      <c r="AD9" s="207" t="s">
        <v>5</v>
      </c>
      <c r="AE9" s="207" t="s">
        <v>5</v>
      </c>
      <c r="AF9" s="206" t="s">
        <v>6</v>
      </c>
      <c r="AG9" s="206" t="s">
        <v>7</v>
      </c>
      <c r="AH9" s="192" t="s">
        <v>5</v>
      </c>
      <c r="AI9" s="208" t="s">
        <v>50</v>
      </c>
      <c r="AJ9" s="209">
        <f t="shared" si="0"/>
        <v>14</v>
      </c>
      <c r="AK9" s="210">
        <f t="shared" si="1"/>
        <v>7</v>
      </c>
      <c r="AL9" s="211">
        <f t="shared" si="2"/>
        <v>9</v>
      </c>
      <c r="AM9" s="212">
        <f t="shared" si="7"/>
        <v>21</v>
      </c>
      <c r="AN9" s="213">
        <f t="shared" si="3"/>
        <v>112</v>
      </c>
      <c r="AO9" s="217">
        <f t="shared" si="4"/>
        <v>0</v>
      </c>
      <c r="AP9" s="215">
        <f t="shared" si="5"/>
        <v>49</v>
      </c>
      <c r="AQ9" s="215">
        <f t="shared" si="8"/>
        <v>161</v>
      </c>
      <c r="AR9" s="215">
        <f t="shared" si="9"/>
        <v>5.3666666666666663</v>
      </c>
      <c r="AS9" s="215">
        <f t="shared" si="10"/>
        <v>5.193548387096774</v>
      </c>
      <c r="AT9" s="216">
        <f t="shared" si="6"/>
        <v>3</v>
      </c>
    </row>
    <row r="10" spans="1:46" ht="20.25" customHeight="1" x14ac:dyDescent="0.25">
      <c r="A10" s="203">
        <v>6</v>
      </c>
      <c r="B10" s="203">
        <v>6</v>
      </c>
      <c r="C10" s="203" t="s">
        <v>114</v>
      </c>
      <c r="D10" s="204" t="s">
        <v>20</v>
      </c>
      <c r="E10" s="206" t="s">
        <v>7</v>
      </c>
      <c r="F10" s="207" t="s">
        <v>5</v>
      </c>
      <c r="G10" s="192" t="s">
        <v>5</v>
      </c>
      <c r="H10" s="192" t="s">
        <v>6</v>
      </c>
      <c r="I10" s="192" t="s">
        <v>7</v>
      </c>
      <c r="J10" s="192" t="s">
        <v>5</v>
      </c>
      <c r="K10" s="207" t="s">
        <v>5</v>
      </c>
      <c r="L10" s="206" t="s">
        <v>6</v>
      </c>
      <c r="M10" s="192" t="s">
        <v>7</v>
      </c>
      <c r="N10" s="207" t="s">
        <v>5</v>
      </c>
      <c r="O10" s="207" t="s">
        <v>5</v>
      </c>
      <c r="P10" s="192" t="s">
        <v>6</v>
      </c>
      <c r="Q10" s="192" t="s">
        <v>7</v>
      </c>
      <c r="R10" s="207" t="s">
        <v>5</v>
      </c>
      <c r="S10" s="207" t="s">
        <v>5</v>
      </c>
      <c r="T10" s="192" t="s">
        <v>6</v>
      </c>
      <c r="U10" s="192" t="s">
        <v>7</v>
      </c>
      <c r="V10" s="192" t="s">
        <v>5</v>
      </c>
      <c r="W10" s="207" t="s">
        <v>5</v>
      </c>
      <c r="X10" s="192" t="s">
        <v>5</v>
      </c>
      <c r="Y10" s="206" t="s">
        <v>6</v>
      </c>
      <c r="Z10" s="206" t="s">
        <v>7</v>
      </c>
      <c r="AA10" s="192" t="s">
        <v>5</v>
      </c>
      <c r="AB10" s="192" t="s">
        <v>6</v>
      </c>
      <c r="AC10" s="192" t="s">
        <v>7</v>
      </c>
      <c r="AD10" s="192" t="s">
        <v>5</v>
      </c>
      <c r="AE10" s="192" t="s">
        <v>6</v>
      </c>
      <c r="AF10" s="206" t="s">
        <v>7</v>
      </c>
      <c r="AG10" s="206" t="s">
        <v>7</v>
      </c>
      <c r="AH10" s="207" t="s">
        <v>5</v>
      </c>
      <c r="AI10" s="208" t="s">
        <v>50</v>
      </c>
      <c r="AJ10" s="209">
        <f t="shared" si="0"/>
        <v>14</v>
      </c>
      <c r="AK10" s="210">
        <f t="shared" si="1"/>
        <v>7</v>
      </c>
      <c r="AL10" s="211">
        <f t="shared" si="2"/>
        <v>9</v>
      </c>
      <c r="AM10" s="212">
        <f t="shared" si="7"/>
        <v>21</v>
      </c>
      <c r="AN10" s="213">
        <f t="shared" si="3"/>
        <v>112</v>
      </c>
      <c r="AO10" s="214">
        <f t="shared" si="4"/>
        <v>0</v>
      </c>
      <c r="AP10" s="215">
        <f t="shared" si="5"/>
        <v>49</v>
      </c>
      <c r="AQ10" s="215">
        <f t="shared" si="8"/>
        <v>161</v>
      </c>
      <c r="AR10" s="215">
        <f t="shared" si="9"/>
        <v>5.3666666666666663</v>
      </c>
      <c r="AS10" s="215">
        <f t="shared" si="10"/>
        <v>5.193548387096774</v>
      </c>
      <c r="AT10" s="216">
        <f t="shared" si="6"/>
        <v>3</v>
      </c>
    </row>
    <row r="11" spans="1:46" ht="18.75" x14ac:dyDescent="0.25">
      <c r="A11" s="203">
        <v>7</v>
      </c>
      <c r="B11" s="203">
        <v>7</v>
      </c>
      <c r="C11" s="203" t="s">
        <v>114</v>
      </c>
      <c r="D11" s="204" t="s">
        <v>52</v>
      </c>
      <c r="E11" s="207" t="s">
        <v>5</v>
      </c>
      <c r="F11" s="192" t="s">
        <v>6</v>
      </c>
      <c r="G11" s="192" t="s">
        <v>7</v>
      </c>
      <c r="H11" s="207" t="s">
        <v>5</v>
      </c>
      <c r="I11" s="192" t="s">
        <v>5</v>
      </c>
      <c r="J11" s="192" t="s">
        <v>6</v>
      </c>
      <c r="K11" s="206" t="s">
        <v>7</v>
      </c>
      <c r="L11" s="207" t="s">
        <v>5</v>
      </c>
      <c r="M11" s="192" t="s">
        <v>6</v>
      </c>
      <c r="N11" s="192" t="s">
        <v>7</v>
      </c>
      <c r="O11" s="207" t="s">
        <v>5</v>
      </c>
      <c r="P11" s="192" t="s">
        <v>5</v>
      </c>
      <c r="Q11" s="192" t="s">
        <v>6</v>
      </c>
      <c r="R11" s="206" t="s">
        <v>7</v>
      </c>
      <c r="S11" s="206" t="s">
        <v>7</v>
      </c>
      <c r="T11" s="207" t="s">
        <v>5</v>
      </c>
      <c r="U11" s="192" t="s">
        <v>5</v>
      </c>
      <c r="V11" s="192" t="s">
        <v>6</v>
      </c>
      <c r="W11" s="192" t="s">
        <v>7</v>
      </c>
      <c r="X11" s="192" t="s">
        <v>5</v>
      </c>
      <c r="Y11" s="207" t="s">
        <v>5</v>
      </c>
      <c r="Z11" s="206" t="s">
        <v>6</v>
      </c>
      <c r="AA11" s="192" t="s">
        <v>7</v>
      </c>
      <c r="AB11" s="207" t="s">
        <v>5</v>
      </c>
      <c r="AC11" s="192" t="s">
        <v>5</v>
      </c>
      <c r="AD11" s="192" t="s">
        <v>6</v>
      </c>
      <c r="AE11" s="192" t="s">
        <v>7</v>
      </c>
      <c r="AF11" s="207" t="s">
        <v>5</v>
      </c>
      <c r="AG11" s="207" t="s">
        <v>5</v>
      </c>
      <c r="AH11" s="192" t="s">
        <v>6</v>
      </c>
      <c r="AI11" s="208" t="s">
        <v>50</v>
      </c>
      <c r="AJ11" s="209">
        <f t="shared" si="0"/>
        <v>14</v>
      </c>
      <c r="AK11" s="210">
        <f t="shared" si="1"/>
        <v>8</v>
      </c>
      <c r="AL11" s="211">
        <f t="shared" si="2"/>
        <v>8</v>
      </c>
      <c r="AM11" s="212">
        <f t="shared" si="7"/>
        <v>22</v>
      </c>
      <c r="AN11" s="213">
        <f t="shared" si="3"/>
        <v>112</v>
      </c>
      <c r="AO11" s="214">
        <f t="shared" si="4"/>
        <v>0</v>
      </c>
      <c r="AP11" s="215">
        <f t="shared" si="5"/>
        <v>56</v>
      </c>
      <c r="AQ11" s="215">
        <f t="shared" si="8"/>
        <v>168</v>
      </c>
      <c r="AR11" s="215">
        <f t="shared" si="9"/>
        <v>5.6</v>
      </c>
      <c r="AS11" s="215">
        <f t="shared" si="10"/>
        <v>5.419354838709677</v>
      </c>
      <c r="AT11" s="216">
        <f t="shared" si="6"/>
        <v>4</v>
      </c>
    </row>
    <row r="12" spans="1:46" ht="20.25" customHeight="1" x14ac:dyDescent="0.25">
      <c r="A12" s="203">
        <v>8</v>
      </c>
      <c r="B12" s="203">
        <v>8</v>
      </c>
      <c r="C12" s="203" t="s">
        <v>114</v>
      </c>
      <c r="D12" s="204" t="s">
        <v>53</v>
      </c>
      <c r="E12" s="206" t="s">
        <v>6</v>
      </c>
      <c r="F12" s="192" t="s">
        <v>7</v>
      </c>
      <c r="G12" s="192" t="s">
        <v>5</v>
      </c>
      <c r="H12" s="192" t="s">
        <v>5</v>
      </c>
      <c r="I12" s="192" t="s">
        <v>6</v>
      </c>
      <c r="J12" s="192" t="s">
        <v>7</v>
      </c>
      <c r="K12" s="206" t="s">
        <v>16</v>
      </c>
      <c r="L12" s="206" t="s">
        <v>16</v>
      </c>
      <c r="M12" s="192" t="s">
        <v>16</v>
      </c>
      <c r="N12" s="192" t="s">
        <v>5</v>
      </c>
      <c r="O12" s="192" t="s">
        <v>6</v>
      </c>
      <c r="P12" s="192" t="s">
        <v>7</v>
      </c>
      <c r="Q12" s="192" t="s">
        <v>5</v>
      </c>
      <c r="R12" s="206" t="s">
        <v>6</v>
      </c>
      <c r="S12" s="206" t="s">
        <v>7</v>
      </c>
      <c r="T12" s="192" t="s">
        <v>5</v>
      </c>
      <c r="U12" s="192" t="s">
        <v>6</v>
      </c>
      <c r="V12" s="192" t="s">
        <v>7</v>
      </c>
      <c r="W12" s="192" t="s">
        <v>5</v>
      </c>
      <c r="X12" s="192" t="s">
        <v>6</v>
      </c>
      <c r="Y12" s="206" t="s">
        <v>7</v>
      </c>
      <c r="Z12" s="206" t="s">
        <v>7</v>
      </c>
      <c r="AA12" s="192" t="s">
        <v>5</v>
      </c>
      <c r="AB12" s="192" t="s">
        <v>6</v>
      </c>
      <c r="AC12" s="192" t="s">
        <v>7</v>
      </c>
      <c r="AD12" s="192" t="s">
        <v>5</v>
      </c>
      <c r="AE12" s="192" t="s">
        <v>5</v>
      </c>
      <c r="AF12" s="206" t="s">
        <v>5</v>
      </c>
      <c r="AG12" s="206" t="s">
        <v>6</v>
      </c>
      <c r="AH12" s="192" t="s">
        <v>7</v>
      </c>
      <c r="AI12" s="208" t="s">
        <v>104</v>
      </c>
      <c r="AJ12" s="209">
        <f t="shared" si="0"/>
        <v>10</v>
      </c>
      <c r="AK12" s="210">
        <f t="shared" si="1"/>
        <v>8</v>
      </c>
      <c r="AL12" s="211">
        <f t="shared" si="2"/>
        <v>9</v>
      </c>
      <c r="AM12" s="212">
        <f t="shared" si="7"/>
        <v>18</v>
      </c>
      <c r="AN12" s="213">
        <f t="shared" si="3"/>
        <v>80</v>
      </c>
      <c r="AO12" s="214">
        <f t="shared" si="4"/>
        <v>3</v>
      </c>
      <c r="AP12" s="215">
        <f t="shared" si="5"/>
        <v>56</v>
      </c>
      <c r="AQ12" s="215">
        <f t="shared" si="8"/>
        <v>136</v>
      </c>
      <c r="AR12" s="215">
        <f t="shared" si="9"/>
        <v>4.5333333333333332</v>
      </c>
      <c r="AS12" s="215">
        <f t="shared" si="10"/>
        <v>4.387096774193548</v>
      </c>
      <c r="AT12" s="216">
        <f t="shared" si="6"/>
        <v>3</v>
      </c>
    </row>
    <row r="13" spans="1:46" ht="20.25" customHeight="1" x14ac:dyDescent="0.25">
      <c r="A13" s="203">
        <v>9</v>
      </c>
      <c r="B13" s="203">
        <v>9</v>
      </c>
      <c r="C13" s="203" t="s">
        <v>114</v>
      </c>
      <c r="D13" s="204" t="s">
        <v>42</v>
      </c>
      <c r="E13" s="206" t="s">
        <v>7</v>
      </c>
      <c r="F13" s="192" t="s">
        <v>5</v>
      </c>
      <c r="G13" s="192" t="s">
        <v>5</v>
      </c>
      <c r="H13" s="192" t="s">
        <v>5</v>
      </c>
      <c r="I13" s="192" t="s">
        <v>5</v>
      </c>
      <c r="J13" s="192" t="s">
        <v>5</v>
      </c>
      <c r="K13" s="206" t="s">
        <v>7</v>
      </c>
      <c r="L13" s="206" t="s">
        <v>7</v>
      </c>
      <c r="M13" s="192" t="s">
        <v>5</v>
      </c>
      <c r="N13" s="192" t="s">
        <v>5</v>
      </c>
      <c r="O13" s="192" t="s">
        <v>5</v>
      </c>
      <c r="P13" s="192" t="s">
        <v>5</v>
      </c>
      <c r="Q13" s="192" t="s">
        <v>5</v>
      </c>
      <c r="R13" s="206" t="s">
        <v>7</v>
      </c>
      <c r="S13" s="206" t="s">
        <v>7</v>
      </c>
      <c r="T13" s="192" t="s">
        <v>5</v>
      </c>
      <c r="U13" s="192" t="s">
        <v>5</v>
      </c>
      <c r="V13" s="192" t="s">
        <v>5</v>
      </c>
      <c r="W13" s="192" t="s">
        <v>5</v>
      </c>
      <c r="X13" s="192" t="s">
        <v>5</v>
      </c>
      <c r="Y13" s="206" t="s">
        <v>7</v>
      </c>
      <c r="Z13" s="206" t="s">
        <v>7</v>
      </c>
      <c r="AA13" s="192" t="s">
        <v>5</v>
      </c>
      <c r="AB13" s="192" t="s">
        <v>5</v>
      </c>
      <c r="AC13" s="192" t="s">
        <v>5</v>
      </c>
      <c r="AD13" s="192" t="s">
        <v>5</v>
      </c>
      <c r="AE13" s="192" t="s">
        <v>5</v>
      </c>
      <c r="AF13" s="206" t="s">
        <v>7</v>
      </c>
      <c r="AG13" s="206" t="s">
        <v>7</v>
      </c>
      <c r="AH13" s="192" t="s">
        <v>5</v>
      </c>
      <c r="AI13" s="208" t="s">
        <v>50</v>
      </c>
      <c r="AJ13" s="209">
        <f t="shared" si="0"/>
        <v>21</v>
      </c>
      <c r="AK13" s="210">
        <f t="shared" si="1"/>
        <v>0</v>
      </c>
      <c r="AL13" s="211">
        <f t="shared" si="2"/>
        <v>9</v>
      </c>
      <c r="AM13" s="212">
        <f t="shared" si="7"/>
        <v>21</v>
      </c>
      <c r="AN13" s="213">
        <f t="shared" si="3"/>
        <v>168</v>
      </c>
      <c r="AO13" s="214">
        <f t="shared" si="4"/>
        <v>0</v>
      </c>
      <c r="AP13" s="215">
        <f t="shared" si="5"/>
        <v>0</v>
      </c>
      <c r="AQ13" s="215">
        <f t="shared" si="8"/>
        <v>168</v>
      </c>
      <c r="AR13" s="215">
        <f t="shared" si="9"/>
        <v>5.6</v>
      </c>
      <c r="AS13" s="215">
        <f t="shared" si="10"/>
        <v>5.419354838709677</v>
      </c>
      <c r="AT13" s="216">
        <f t="shared" si="6"/>
        <v>3</v>
      </c>
    </row>
    <row r="14" spans="1:46" ht="18.75" x14ac:dyDescent="0.25">
      <c r="A14" s="203">
        <v>11</v>
      </c>
      <c r="B14" s="203">
        <v>10</v>
      </c>
      <c r="C14" s="203" t="s">
        <v>114</v>
      </c>
      <c r="D14" s="204" t="s">
        <v>19</v>
      </c>
      <c r="E14" s="206" t="s">
        <v>7</v>
      </c>
      <c r="F14" s="192" t="s">
        <v>5</v>
      </c>
      <c r="G14" s="192" t="s">
        <v>5</v>
      </c>
      <c r="H14" s="192" t="s">
        <v>5</v>
      </c>
      <c r="I14" s="192" t="s">
        <v>5</v>
      </c>
      <c r="J14" s="207" t="s">
        <v>5</v>
      </c>
      <c r="K14" s="207" t="s">
        <v>5</v>
      </c>
      <c r="L14" s="206" t="s">
        <v>7</v>
      </c>
      <c r="M14" s="192" t="s">
        <v>7</v>
      </c>
      <c r="N14" s="192" t="s">
        <v>5</v>
      </c>
      <c r="O14" s="192" t="s">
        <v>5</v>
      </c>
      <c r="P14" s="192" t="s">
        <v>5</v>
      </c>
      <c r="Q14" s="192" t="s">
        <v>5</v>
      </c>
      <c r="R14" s="206" t="s">
        <v>7</v>
      </c>
      <c r="S14" s="206" t="s">
        <v>7</v>
      </c>
      <c r="T14" s="192" t="s">
        <v>5</v>
      </c>
      <c r="U14" s="207" t="s">
        <v>5</v>
      </c>
      <c r="V14" s="192" t="s">
        <v>5</v>
      </c>
      <c r="W14" s="192" t="s">
        <v>5</v>
      </c>
      <c r="X14" s="192" t="s">
        <v>5</v>
      </c>
      <c r="Y14" s="206" t="s">
        <v>7</v>
      </c>
      <c r="Z14" s="206" t="s">
        <v>7</v>
      </c>
      <c r="AA14" s="192" t="s">
        <v>5</v>
      </c>
      <c r="AB14" s="192" t="s">
        <v>5</v>
      </c>
      <c r="AC14" s="207" t="s">
        <v>5</v>
      </c>
      <c r="AD14" s="192" t="s">
        <v>5</v>
      </c>
      <c r="AE14" s="192" t="s">
        <v>5</v>
      </c>
      <c r="AF14" s="206" t="s">
        <v>7</v>
      </c>
      <c r="AG14" s="206" t="s">
        <v>7</v>
      </c>
      <c r="AH14" s="192" t="s">
        <v>5</v>
      </c>
      <c r="AI14" s="208" t="s">
        <v>50</v>
      </c>
      <c r="AJ14" s="209">
        <f t="shared" si="0"/>
        <v>21</v>
      </c>
      <c r="AK14" s="210">
        <f t="shared" si="1"/>
        <v>0</v>
      </c>
      <c r="AL14" s="211">
        <f t="shared" si="2"/>
        <v>9</v>
      </c>
      <c r="AM14" s="212">
        <f t="shared" si="7"/>
        <v>21</v>
      </c>
      <c r="AN14" s="213">
        <f t="shared" si="3"/>
        <v>168</v>
      </c>
      <c r="AO14" s="217">
        <f t="shared" si="4"/>
        <v>0</v>
      </c>
      <c r="AP14" s="215">
        <f t="shared" si="5"/>
        <v>0</v>
      </c>
      <c r="AQ14" s="215">
        <f t="shared" si="8"/>
        <v>168</v>
      </c>
      <c r="AR14" s="215">
        <f t="shared" si="9"/>
        <v>5.6</v>
      </c>
      <c r="AS14" s="215">
        <f t="shared" si="10"/>
        <v>5.419354838709677</v>
      </c>
      <c r="AT14" s="216">
        <f t="shared" si="6"/>
        <v>3</v>
      </c>
    </row>
    <row r="15" spans="1:46" ht="18.75" x14ac:dyDescent="0.25">
      <c r="A15" s="203">
        <v>12</v>
      </c>
      <c r="B15" s="203">
        <v>11</v>
      </c>
      <c r="C15" s="203" t="s">
        <v>114</v>
      </c>
      <c r="D15" s="204" t="s">
        <v>60</v>
      </c>
      <c r="E15" s="206" t="s">
        <v>7</v>
      </c>
      <c r="F15" s="192" t="s">
        <v>5</v>
      </c>
      <c r="G15" s="192" t="s">
        <v>5</v>
      </c>
      <c r="H15" s="192" t="s">
        <v>5</v>
      </c>
      <c r="I15" s="192" t="s">
        <v>5</v>
      </c>
      <c r="J15" s="192" t="s">
        <v>5</v>
      </c>
      <c r="K15" s="206" t="s">
        <v>7</v>
      </c>
      <c r="L15" s="206" t="s">
        <v>7</v>
      </c>
      <c r="M15" s="207" t="s">
        <v>5</v>
      </c>
      <c r="N15" s="192" t="s">
        <v>5</v>
      </c>
      <c r="O15" s="192" t="s">
        <v>5</v>
      </c>
      <c r="P15" s="192" t="s">
        <v>5</v>
      </c>
      <c r="Q15" s="207" t="s">
        <v>5</v>
      </c>
      <c r="R15" s="207" t="s">
        <v>5</v>
      </c>
      <c r="S15" s="206" t="s">
        <v>7</v>
      </c>
      <c r="T15" s="192" t="s">
        <v>5</v>
      </c>
      <c r="U15" s="192" t="s">
        <v>5</v>
      </c>
      <c r="V15" s="192" t="s">
        <v>5</v>
      </c>
      <c r="W15" s="192" t="s">
        <v>7</v>
      </c>
      <c r="X15" s="192" t="s">
        <v>5</v>
      </c>
      <c r="Y15" s="206" t="s">
        <v>7</v>
      </c>
      <c r="Z15" s="206" t="s">
        <v>7</v>
      </c>
      <c r="AA15" s="207" t="s">
        <v>5</v>
      </c>
      <c r="AB15" s="192" t="s">
        <v>5</v>
      </c>
      <c r="AC15" s="192" t="s">
        <v>5</v>
      </c>
      <c r="AD15" s="192" t="s">
        <v>5</v>
      </c>
      <c r="AE15" s="192" t="s">
        <v>5</v>
      </c>
      <c r="AF15" s="206" t="s">
        <v>7</v>
      </c>
      <c r="AG15" s="206" t="s">
        <v>7</v>
      </c>
      <c r="AH15" s="192" t="s">
        <v>5</v>
      </c>
      <c r="AI15" s="208" t="s">
        <v>104</v>
      </c>
      <c r="AJ15" s="209">
        <f t="shared" si="0"/>
        <v>21</v>
      </c>
      <c r="AK15" s="210">
        <f t="shared" si="1"/>
        <v>0</v>
      </c>
      <c r="AL15" s="211">
        <f t="shared" si="2"/>
        <v>9</v>
      </c>
      <c r="AM15" s="212">
        <f t="shared" si="7"/>
        <v>21</v>
      </c>
      <c r="AN15" s="213">
        <f t="shared" si="3"/>
        <v>168</v>
      </c>
      <c r="AO15" s="214">
        <f t="shared" si="4"/>
        <v>0</v>
      </c>
      <c r="AP15" s="215">
        <f t="shared" si="5"/>
        <v>0</v>
      </c>
      <c r="AQ15" s="215">
        <f t="shared" si="8"/>
        <v>168</v>
      </c>
      <c r="AR15" s="215">
        <f t="shared" si="9"/>
        <v>5.6</v>
      </c>
      <c r="AS15" s="215">
        <f t="shared" si="10"/>
        <v>5.419354838709677</v>
      </c>
      <c r="AT15" s="216">
        <f t="shared" si="6"/>
        <v>3</v>
      </c>
    </row>
    <row r="16" spans="1:46" ht="20.25" customHeight="1" x14ac:dyDescent="0.25">
      <c r="A16" s="203">
        <v>13</v>
      </c>
      <c r="B16" s="203">
        <v>12</v>
      </c>
      <c r="C16" s="203" t="s">
        <v>114</v>
      </c>
      <c r="D16" s="204" t="s">
        <v>51</v>
      </c>
      <c r="E16" s="206" t="s">
        <v>7</v>
      </c>
      <c r="F16" s="192" t="s">
        <v>5</v>
      </c>
      <c r="G16" s="207" t="s">
        <v>5</v>
      </c>
      <c r="H16" s="192" t="s">
        <v>5</v>
      </c>
      <c r="I16" s="192" t="s">
        <v>5</v>
      </c>
      <c r="J16" s="192" t="s">
        <v>5</v>
      </c>
      <c r="K16" s="206" t="s">
        <v>7</v>
      </c>
      <c r="L16" s="206" t="s">
        <v>7</v>
      </c>
      <c r="M16" s="192" t="s">
        <v>5</v>
      </c>
      <c r="N16" s="207" t="s">
        <v>5</v>
      </c>
      <c r="O16" s="192" t="s">
        <v>5</v>
      </c>
      <c r="P16" s="192" t="s">
        <v>5</v>
      </c>
      <c r="Q16" s="192" t="s">
        <v>5</v>
      </c>
      <c r="R16" s="206" t="s">
        <v>7</v>
      </c>
      <c r="S16" s="206" t="s">
        <v>7</v>
      </c>
      <c r="T16" s="192" t="s">
        <v>5</v>
      </c>
      <c r="U16" s="192" t="s">
        <v>5</v>
      </c>
      <c r="V16" s="192" t="s">
        <v>5</v>
      </c>
      <c r="W16" s="192" t="s">
        <v>5</v>
      </c>
      <c r="X16" s="207" t="s">
        <v>5</v>
      </c>
      <c r="Y16" s="207" t="s">
        <v>5</v>
      </c>
      <c r="Z16" s="206" t="s">
        <v>7</v>
      </c>
      <c r="AA16" s="192" t="s">
        <v>7</v>
      </c>
      <c r="AB16" s="192" t="s">
        <v>5</v>
      </c>
      <c r="AC16" s="192" t="s">
        <v>5</v>
      </c>
      <c r="AD16" s="207" t="s">
        <v>5</v>
      </c>
      <c r="AE16" s="192" t="s">
        <v>5</v>
      </c>
      <c r="AF16" s="206" t="s">
        <v>7</v>
      </c>
      <c r="AG16" s="206" t="s">
        <v>7</v>
      </c>
      <c r="AH16" s="192" t="s">
        <v>16</v>
      </c>
      <c r="AI16" s="208" t="s">
        <v>104</v>
      </c>
      <c r="AJ16" s="209">
        <f t="shared" si="0"/>
        <v>20</v>
      </c>
      <c r="AK16" s="210">
        <f t="shared" si="1"/>
        <v>0</v>
      </c>
      <c r="AL16" s="211">
        <f t="shared" si="2"/>
        <v>9</v>
      </c>
      <c r="AM16" s="212">
        <f t="shared" si="7"/>
        <v>20</v>
      </c>
      <c r="AN16" s="213">
        <f t="shared" si="3"/>
        <v>160</v>
      </c>
      <c r="AO16" s="214">
        <f t="shared" si="4"/>
        <v>1</v>
      </c>
      <c r="AP16" s="215">
        <f t="shared" si="5"/>
        <v>0</v>
      </c>
      <c r="AQ16" s="215">
        <f t="shared" si="8"/>
        <v>160</v>
      </c>
      <c r="AR16" s="215">
        <f t="shared" si="9"/>
        <v>5.333333333333333</v>
      </c>
      <c r="AS16" s="215">
        <f t="shared" si="10"/>
        <v>5.161290322580645</v>
      </c>
      <c r="AT16" s="216"/>
    </row>
    <row r="17" spans="1:46" ht="20.25" customHeight="1" x14ac:dyDescent="0.25">
      <c r="A17" s="203">
        <v>14</v>
      </c>
      <c r="B17" s="203">
        <v>13</v>
      </c>
      <c r="C17" s="203" t="s">
        <v>114</v>
      </c>
      <c r="D17" s="204" t="s">
        <v>78</v>
      </c>
      <c r="E17" s="206" t="s">
        <v>7</v>
      </c>
      <c r="F17" s="192" t="s">
        <v>5</v>
      </c>
      <c r="G17" s="192" t="s">
        <v>5</v>
      </c>
      <c r="H17" s="192" t="s">
        <v>5</v>
      </c>
      <c r="I17" s="207" t="s">
        <v>5</v>
      </c>
      <c r="J17" s="192" t="s">
        <v>5</v>
      </c>
      <c r="K17" s="206" t="s">
        <v>7</v>
      </c>
      <c r="L17" s="206" t="s">
        <v>7</v>
      </c>
      <c r="M17" s="192" t="s">
        <v>16</v>
      </c>
      <c r="N17" s="192" t="s">
        <v>16</v>
      </c>
      <c r="O17" s="192" t="s">
        <v>5</v>
      </c>
      <c r="P17" s="207" t="s">
        <v>5</v>
      </c>
      <c r="Q17" s="192" t="s">
        <v>5</v>
      </c>
      <c r="R17" s="206" t="s">
        <v>7</v>
      </c>
      <c r="S17" s="206" t="s">
        <v>7</v>
      </c>
      <c r="T17" s="192" t="s">
        <v>5</v>
      </c>
      <c r="U17" s="192" t="s">
        <v>5</v>
      </c>
      <c r="V17" s="192" t="s">
        <v>5</v>
      </c>
      <c r="W17" s="192" t="s">
        <v>5</v>
      </c>
      <c r="X17" s="192" t="s">
        <v>5</v>
      </c>
      <c r="Y17" s="206" t="s">
        <v>5</v>
      </c>
      <c r="Z17" s="206" t="s">
        <v>7</v>
      </c>
      <c r="AA17" s="192" t="s">
        <v>7</v>
      </c>
      <c r="AB17" s="192" t="s">
        <v>5</v>
      </c>
      <c r="AC17" s="192" t="s">
        <v>5</v>
      </c>
      <c r="AD17" s="192" t="s">
        <v>5</v>
      </c>
      <c r="AE17" s="207" t="s">
        <v>5</v>
      </c>
      <c r="AF17" s="206" t="s">
        <v>7</v>
      </c>
      <c r="AG17" s="206" t="s">
        <v>7</v>
      </c>
      <c r="AH17" s="192" t="s">
        <v>5</v>
      </c>
      <c r="AI17" s="208" t="s">
        <v>104</v>
      </c>
      <c r="AJ17" s="209">
        <f t="shared" si="0"/>
        <v>19</v>
      </c>
      <c r="AK17" s="210">
        <f t="shared" si="1"/>
        <v>0</v>
      </c>
      <c r="AL17" s="211">
        <f t="shared" si="2"/>
        <v>9</v>
      </c>
      <c r="AM17" s="212">
        <f t="shared" si="7"/>
        <v>19</v>
      </c>
      <c r="AN17" s="213">
        <f t="shared" si="3"/>
        <v>152</v>
      </c>
      <c r="AO17" s="214">
        <f t="shared" si="4"/>
        <v>2</v>
      </c>
      <c r="AP17" s="215">
        <f t="shared" si="5"/>
        <v>0</v>
      </c>
      <c r="AQ17" s="215">
        <f t="shared" si="8"/>
        <v>152</v>
      </c>
      <c r="AR17" s="215">
        <f t="shared" si="9"/>
        <v>5.0666666666666664</v>
      </c>
      <c r="AS17" s="215">
        <f t="shared" si="10"/>
        <v>4.903225806451613</v>
      </c>
      <c r="AT17" s="216"/>
    </row>
    <row r="18" spans="1:46" ht="20.25" customHeight="1" x14ac:dyDescent="0.25">
      <c r="A18" s="203">
        <v>15</v>
      </c>
      <c r="B18" s="203">
        <v>14</v>
      </c>
      <c r="C18" s="203" t="s">
        <v>114</v>
      </c>
      <c r="D18" s="204" t="s">
        <v>79</v>
      </c>
      <c r="E18" s="206" t="s">
        <v>7</v>
      </c>
      <c r="F18" s="192" t="s">
        <v>5</v>
      </c>
      <c r="G18" s="192" t="s">
        <v>5</v>
      </c>
      <c r="H18" s="192" t="s">
        <v>5</v>
      </c>
      <c r="I18" s="192" t="s">
        <v>5</v>
      </c>
      <c r="J18" s="192" t="s">
        <v>5</v>
      </c>
      <c r="K18" s="206" t="s">
        <v>7</v>
      </c>
      <c r="L18" s="206" t="s">
        <v>7</v>
      </c>
      <c r="M18" s="192" t="s">
        <v>16</v>
      </c>
      <c r="N18" s="192" t="s">
        <v>5</v>
      </c>
      <c r="O18" s="192" t="s">
        <v>5</v>
      </c>
      <c r="P18" s="192" t="s">
        <v>5</v>
      </c>
      <c r="Q18" s="192" t="s">
        <v>5</v>
      </c>
      <c r="R18" s="206" t="s">
        <v>5</v>
      </c>
      <c r="S18" s="206" t="s">
        <v>7</v>
      </c>
      <c r="T18" s="192" t="s">
        <v>7</v>
      </c>
      <c r="U18" s="192" t="s">
        <v>5</v>
      </c>
      <c r="V18" s="192" t="s">
        <v>5</v>
      </c>
      <c r="W18" s="192" t="s">
        <v>5</v>
      </c>
      <c r="X18" s="192" t="s">
        <v>5</v>
      </c>
      <c r="Y18" s="206" t="s">
        <v>7</v>
      </c>
      <c r="Z18" s="206" t="s">
        <v>7</v>
      </c>
      <c r="AA18" s="192" t="s">
        <v>5</v>
      </c>
      <c r="AB18" s="192" t="s">
        <v>5</v>
      </c>
      <c r="AC18" s="192" t="s">
        <v>5</v>
      </c>
      <c r="AD18" s="192" t="s">
        <v>5</v>
      </c>
      <c r="AE18" s="192" t="s">
        <v>5</v>
      </c>
      <c r="AF18" s="206" t="s">
        <v>7</v>
      </c>
      <c r="AG18" s="206" t="s">
        <v>7</v>
      </c>
      <c r="AH18" s="192" t="s">
        <v>5</v>
      </c>
      <c r="AI18" s="208" t="s">
        <v>104</v>
      </c>
      <c r="AJ18" s="209">
        <f t="shared" si="0"/>
        <v>20</v>
      </c>
      <c r="AK18" s="210">
        <f t="shared" si="1"/>
        <v>0</v>
      </c>
      <c r="AL18" s="211">
        <f t="shared" si="2"/>
        <v>9</v>
      </c>
      <c r="AM18" s="212">
        <f t="shared" si="7"/>
        <v>20</v>
      </c>
      <c r="AN18" s="213">
        <f t="shared" si="3"/>
        <v>160</v>
      </c>
      <c r="AO18" s="214">
        <f t="shared" si="4"/>
        <v>1</v>
      </c>
      <c r="AP18" s="215">
        <f t="shared" si="5"/>
        <v>0</v>
      </c>
      <c r="AQ18" s="215">
        <f t="shared" si="8"/>
        <v>160</v>
      </c>
      <c r="AR18" s="215">
        <f t="shared" si="9"/>
        <v>5.333333333333333</v>
      </c>
      <c r="AS18" s="215">
        <f t="shared" si="10"/>
        <v>5.161290322580645</v>
      </c>
      <c r="AT18" s="216"/>
    </row>
    <row r="19" spans="1:46" ht="20.25" customHeight="1" x14ac:dyDescent="0.25">
      <c r="A19" s="203">
        <v>16</v>
      </c>
      <c r="B19" s="203">
        <v>15</v>
      </c>
      <c r="C19" s="203" t="s">
        <v>114</v>
      </c>
      <c r="D19" s="204" t="s">
        <v>80</v>
      </c>
      <c r="E19" s="206" t="s">
        <v>7</v>
      </c>
      <c r="F19" s="192" t="s">
        <v>5</v>
      </c>
      <c r="G19" s="192" t="s">
        <v>5</v>
      </c>
      <c r="H19" s="192" t="s">
        <v>5</v>
      </c>
      <c r="I19" s="192" t="s">
        <v>5</v>
      </c>
      <c r="J19" s="192" t="s">
        <v>5</v>
      </c>
      <c r="K19" s="206" t="s">
        <v>5</v>
      </c>
      <c r="L19" s="206" t="s">
        <v>7</v>
      </c>
      <c r="M19" s="192" t="s">
        <v>5</v>
      </c>
      <c r="N19" s="192" t="s">
        <v>5</v>
      </c>
      <c r="O19" s="192" t="s">
        <v>5</v>
      </c>
      <c r="P19" s="192" t="s">
        <v>5</v>
      </c>
      <c r="Q19" s="192" t="s">
        <v>5</v>
      </c>
      <c r="R19" s="206" t="s">
        <v>7</v>
      </c>
      <c r="S19" s="206" t="s">
        <v>7</v>
      </c>
      <c r="T19" s="192" t="s">
        <v>5</v>
      </c>
      <c r="U19" s="192" t="s">
        <v>5</v>
      </c>
      <c r="V19" s="192" t="s">
        <v>5</v>
      </c>
      <c r="W19" s="192" t="s">
        <v>5</v>
      </c>
      <c r="X19" s="192" t="s">
        <v>5</v>
      </c>
      <c r="Y19" s="206" t="s">
        <v>7</v>
      </c>
      <c r="Z19" s="206" t="s">
        <v>7</v>
      </c>
      <c r="AA19" s="192" t="s">
        <v>5</v>
      </c>
      <c r="AB19" s="192" t="s">
        <v>5</v>
      </c>
      <c r="AC19" s="192" t="s">
        <v>5</v>
      </c>
      <c r="AD19" s="192" t="s">
        <v>5</v>
      </c>
      <c r="AE19" s="192" t="s">
        <v>5</v>
      </c>
      <c r="AF19" s="206" t="s">
        <v>5</v>
      </c>
      <c r="AG19" s="206" t="s">
        <v>7</v>
      </c>
      <c r="AH19" s="192" t="s">
        <v>5</v>
      </c>
      <c r="AI19" s="208" t="s">
        <v>104</v>
      </c>
      <c r="AJ19" s="219">
        <f t="shared" si="0"/>
        <v>23</v>
      </c>
      <c r="AK19" s="220">
        <f t="shared" si="1"/>
        <v>0</v>
      </c>
      <c r="AL19" s="221">
        <f t="shared" si="2"/>
        <v>7</v>
      </c>
      <c r="AM19" s="222">
        <f t="shared" si="7"/>
        <v>23</v>
      </c>
      <c r="AN19" s="223">
        <f>AJ19*8</f>
        <v>184</v>
      </c>
      <c r="AO19" s="224">
        <f t="shared" si="4"/>
        <v>0</v>
      </c>
      <c r="AP19" s="215">
        <f t="shared" si="5"/>
        <v>0</v>
      </c>
      <c r="AQ19" s="215">
        <f t="shared" si="8"/>
        <v>184</v>
      </c>
      <c r="AR19" s="215">
        <f t="shared" si="9"/>
        <v>6.1333333333333337</v>
      </c>
      <c r="AS19" s="215">
        <f t="shared" si="10"/>
        <v>5.935483870967742</v>
      </c>
      <c r="AT19" s="216"/>
    </row>
    <row r="20" spans="1:46" s="228" customFormat="1" ht="15" customHeight="1" x14ac:dyDescent="0.25">
      <c r="A20" s="225"/>
      <c r="B20" s="226"/>
      <c r="C20" s="325" t="s">
        <v>105</v>
      </c>
      <c r="D20" s="326"/>
      <c r="E20" s="327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28"/>
      <c r="AB20" s="328"/>
      <c r="AC20" s="328"/>
      <c r="AD20" s="328"/>
      <c r="AE20" s="328"/>
      <c r="AF20" s="328"/>
      <c r="AG20" s="328"/>
      <c r="AH20" s="328"/>
      <c r="AI20" s="329"/>
      <c r="AJ20" s="227">
        <f t="shared" si="0"/>
        <v>0</v>
      </c>
      <c r="AK20" s="227">
        <f t="shared" si="1"/>
        <v>0</v>
      </c>
      <c r="AL20" s="227">
        <f t="shared" si="2"/>
        <v>0</v>
      </c>
      <c r="AM20" s="227">
        <f t="shared" si="7"/>
        <v>0</v>
      </c>
      <c r="AN20" s="227">
        <f t="shared" si="3"/>
        <v>0</v>
      </c>
      <c r="AO20" s="227">
        <f t="shared" si="4"/>
        <v>0</v>
      </c>
      <c r="AP20" s="227">
        <f t="shared" si="5"/>
        <v>0</v>
      </c>
      <c r="AQ20" s="227">
        <f t="shared" si="8"/>
        <v>0</v>
      </c>
      <c r="AR20" s="227">
        <f t="shared" si="9"/>
        <v>0</v>
      </c>
      <c r="AS20" s="227">
        <f t="shared" si="10"/>
        <v>0</v>
      </c>
      <c r="AT20" s="227"/>
    </row>
    <row r="21" spans="1:46" ht="18.75" x14ac:dyDescent="0.3">
      <c r="A21" s="229"/>
      <c r="B21" s="229"/>
      <c r="C21" s="229"/>
      <c r="D21" s="229"/>
      <c r="E21" s="230">
        <f t="shared" ref="E21:AH21" si="11">COUNTIF(E$5:E$20,"P")</f>
        <v>2</v>
      </c>
      <c r="F21" s="230">
        <f t="shared" si="11"/>
        <v>11</v>
      </c>
      <c r="G21" s="230">
        <f t="shared" si="11"/>
        <v>11</v>
      </c>
      <c r="H21" s="230">
        <f t="shared" si="11"/>
        <v>11</v>
      </c>
      <c r="I21" s="231">
        <f t="shared" si="11"/>
        <v>11</v>
      </c>
      <c r="J21" s="231">
        <f t="shared" si="11"/>
        <v>11</v>
      </c>
      <c r="K21" s="231">
        <f t="shared" si="11"/>
        <v>5</v>
      </c>
      <c r="L21" s="231">
        <f t="shared" si="11"/>
        <v>2</v>
      </c>
      <c r="M21" s="231">
        <f t="shared" si="11"/>
        <v>7</v>
      </c>
      <c r="N21" s="231">
        <f t="shared" si="11"/>
        <v>9</v>
      </c>
      <c r="O21" s="231">
        <f t="shared" si="11"/>
        <v>11</v>
      </c>
      <c r="P21" s="231">
        <f t="shared" si="11"/>
        <v>11</v>
      </c>
      <c r="Q21" s="231">
        <f t="shared" si="11"/>
        <v>11</v>
      </c>
      <c r="R21" s="231">
        <f t="shared" si="11"/>
        <v>5</v>
      </c>
      <c r="S21" s="231">
        <f t="shared" si="11"/>
        <v>2</v>
      </c>
      <c r="T21" s="231">
        <f t="shared" si="11"/>
        <v>10</v>
      </c>
      <c r="U21" s="231">
        <f t="shared" si="11"/>
        <v>11</v>
      </c>
      <c r="V21" s="231">
        <f t="shared" si="11"/>
        <v>11</v>
      </c>
      <c r="W21" s="231">
        <f t="shared" si="11"/>
        <v>10</v>
      </c>
      <c r="X21" s="231">
        <f t="shared" si="11"/>
        <v>11</v>
      </c>
      <c r="Y21" s="231">
        <f t="shared" si="11"/>
        <v>5</v>
      </c>
      <c r="Z21" s="231">
        <f t="shared" si="11"/>
        <v>2</v>
      </c>
      <c r="AA21" s="231">
        <f t="shared" si="11"/>
        <v>9</v>
      </c>
      <c r="AB21" s="231">
        <f t="shared" si="11"/>
        <v>10</v>
      </c>
      <c r="AC21" s="231">
        <f t="shared" si="11"/>
        <v>11</v>
      </c>
      <c r="AD21" s="231">
        <f t="shared" si="11"/>
        <v>11</v>
      </c>
      <c r="AE21" s="231">
        <f t="shared" si="11"/>
        <v>11</v>
      </c>
      <c r="AF21" s="230">
        <f t="shared" si="11"/>
        <v>4</v>
      </c>
      <c r="AG21" s="230">
        <f t="shared" si="11"/>
        <v>2</v>
      </c>
      <c r="AH21" s="230">
        <f t="shared" si="11"/>
        <v>9</v>
      </c>
      <c r="AI21" s="232" t="s">
        <v>5</v>
      </c>
      <c r="AJ21" s="183"/>
      <c r="AK21" s="183"/>
      <c r="AL21" s="183"/>
      <c r="AM21" s="183"/>
      <c r="AN21" s="183"/>
      <c r="AO21" s="184"/>
      <c r="AP21" s="183"/>
      <c r="AQ21" s="233"/>
      <c r="AR21" s="183"/>
      <c r="AS21" s="183"/>
      <c r="AT21" s="183"/>
    </row>
    <row r="22" spans="1:46" ht="18.75" x14ac:dyDescent="0.3">
      <c r="A22" s="229"/>
      <c r="B22" s="229"/>
      <c r="C22" s="229"/>
      <c r="D22" s="229"/>
      <c r="E22" s="234">
        <f t="shared" ref="E22:AH22" si="12">COUNTIF(E$5:E$20,"S")</f>
        <v>2</v>
      </c>
      <c r="F22" s="234">
        <f t="shared" si="12"/>
        <v>2</v>
      </c>
      <c r="G22" s="234">
        <f t="shared" si="12"/>
        <v>2</v>
      </c>
      <c r="H22" s="234">
        <f t="shared" si="12"/>
        <v>2</v>
      </c>
      <c r="I22" s="235">
        <f t="shared" si="12"/>
        <v>2</v>
      </c>
      <c r="J22" s="235">
        <f t="shared" si="12"/>
        <v>2</v>
      </c>
      <c r="K22" s="235">
        <f t="shared" si="12"/>
        <v>2</v>
      </c>
      <c r="L22" s="235">
        <f t="shared" si="12"/>
        <v>2</v>
      </c>
      <c r="M22" s="235">
        <f t="shared" si="12"/>
        <v>2</v>
      </c>
      <c r="N22" s="235">
        <f t="shared" si="12"/>
        <v>2</v>
      </c>
      <c r="O22" s="235">
        <f t="shared" si="12"/>
        <v>2</v>
      </c>
      <c r="P22" s="235">
        <f t="shared" si="12"/>
        <v>2</v>
      </c>
      <c r="Q22" s="235">
        <f t="shared" si="12"/>
        <v>2</v>
      </c>
      <c r="R22" s="235">
        <f t="shared" si="12"/>
        <v>2</v>
      </c>
      <c r="S22" s="235">
        <f t="shared" si="12"/>
        <v>2</v>
      </c>
      <c r="T22" s="235">
        <f t="shared" si="12"/>
        <v>2</v>
      </c>
      <c r="U22" s="235">
        <f t="shared" si="12"/>
        <v>2</v>
      </c>
      <c r="V22" s="235">
        <f t="shared" si="12"/>
        <v>2</v>
      </c>
      <c r="W22" s="235">
        <f t="shared" si="12"/>
        <v>2</v>
      </c>
      <c r="X22" s="235">
        <f t="shared" si="12"/>
        <v>2</v>
      </c>
      <c r="Y22" s="235">
        <f t="shared" si="12"/>
        <v>2</v>
      </c>
      <c r="Z22" s="235">
        <f t="shared" si="12"/>
        <v>2</v>
      </c>
      <c r="AA22" s="235">
        <f t="shared" si="12"/>
        <v>2</v>
      </c>
      <c r="AB22" s="235">
        <f t="shared" si="12"/>
        <v>2</v>
      </c>
      <c r="AC22" s="235">
        <f t="shared" si="12"/>
        <v>2</v>
      </c>
      <c r="AD22" s="235">
        <f t="shared" si="12"/>
        <v>2</v>
      </c>
      <c r="AE22" s="235">
        <f t="shared" si="12"/>
        <v>2</v>
      </c>
      <c r="AF22" s="234">
        <f t="shared" si="12"/>
        <v>2</v>
      </c>
      <c r="AG22" s="234">
        <f t="shared" si="12"/>
        <v>2</v>
      </c>
      <c r="AH22" s="234">
        <f t="shared" si="12"/>
        <v>2</v>
      </c>
      <c r="AI22" s="236" t="s">
        <v>6</v>
      </c>
      <c r="AJ22" s="183"/>
      <c r="AK22" s="183"/>
      <c r="AL22" s="183"/>
      <c r="AM22" s="183"/>
      <c r="AN22" s="183"/>
      <c r="AO22" s="184"/>
      <c r="AP22" s="183"/>
      <c r="AQ22" s="183"/>
      <c r="AR22" s="183"/>
      <c r="AS22" s="183"/>
      <c r="AT22" s="183"/>
    </row>
    <row r="23" spans="1:46" ht="18.75" x14ac:dyDescent="0.3">
      <c r="A23" s="229"/>
      <c r="B23" s="229"/>
      <c r="C23" s="229"/>
      <c r="D23" s="229"/>
      <c r="E23" s="230">
        <f t="shared" ref="E23:AH23" si="13">COUNTIF(E$5:E$20,"L")</f>
        <v>11</v>
      </c>
      <c r="F23" s="230">
        <f t="shared" si="13"/>
        <v>2</v>
      </c>
      <c r="G23" s="230">
        <f t="shared" si="13"/>
        <v>2</v>
      </c>
      <c r="H23" s="230">
        <f t="shared" si="13"/>
        <v>2</v>
      </c>
      <c r="I23" s="231">
        <f t="shared" si="13"/>
        <v>2</v>
      </c>
      <c r="J23" s="231">
        <f t="shared" si="13"/>
        <v>2</v>
      </c>
      <c r="K23" s="231">
        <f t="shared" si="13"/>
        <v>7</v>
      </c>
      <c r="L23" s="231">
        <f t="shared" si="13"/>
        <v>10</v>
      </c>
      <c r="M23" s="231">
        <f t="shared" si="13"/>
        <v>2</v>
      </c>
      <c r="N23" s="231">
        <f t="shared" si="13"/>
        <v>2</v>
      </c>
      <c r="O23" s="231">
        <f t="shared" si="13"/>
        <v>2</v>
      </c>
      <c r="P23" s="231">
        <f t="shared" si="13"/>
        <v>2</v>
      </c>
      <c r="Q23" s="231">
        <f t="shared" si="13"/>
        <v>2</v>
      </c>
      <c r="R23" s="231">
        <f t="shared" si="13"/>
        <v>8</v>
      </c>
      <c r="S23" s="231">
        <f t="shared" si="13"/>
        <v>11</v>
      </c>
      <c r="T23" s="231">
        <f t="shared" si="13"/>
        <v>3</v>
      </c>
      <c r="U23" s="231">
        <f t="shared" si="13"/>
        <v>2</v>
      </c>
      <c r="V23" s="231">
        <f t="shared" si="13"/>
        <v>2</v>
      </c>
      <c r="W23" s="231">
        <f t="shared" si="13"/>
        <v>3</v>
      </c>
      <c r="X23" s="231">
        <f t="shared" si="13"/>
        <v>2</v>
      </c>
      <c r="Y23" s="231">
        <f t="shared" si="13"/>
        <v>8</v>
      </c>
      <c r="Z23" s="231">
        <f t="shared" si="13"/>
        <v>11</v>
      </c>
      <c r="AA23" s="231">
        <f t="shared" si="13"/>
        <v>4</v>
      </c>
      <c r="AB23" s="231">
        <f t="shared" si="13"/>
        <v>3</v>
      </c>
      <c r="AC23" s="231">
        <f t="shared" si="13"/>
        <v>2</v>
      </c>
      <c r="AD23" s="231">
        <f t="shared" si="13"/>
        <v>2</v>
      </c>
      <c r="AE23" s="231">
        <f t="shared" si="13"/>
        <v>2</v>
      </c>
      <c r="AF23" s="230">
        <f t="shared" si="13"/>
        <v>8</v>
      </c>
      <c r="AG23" s="230">
        <f t="shared" si="13"/>
        <v>10</v>
      </c>
      <c r="AH23" s="230">
        <f t="shared" si="13"/>
        <v>3</v>
      </c>
      <c r="AI23" s="237" t="s">
        <v>7</v>
      </c>
      <c r="AJ23" s="183"/>
      <c r="AK23" s="183"/>
      <c r="AL23" s="183"/>
      <c r="AM23" s="183"/>
      <c r="AN23" s="183"/>
      <c r="AO23" s="184"/>
      <c r="AP23" s="183"/>
      <c r="AQ23" s="183"/>
      <c r="AR23" s="183"/>
      <c r="AS23" s="183"/>
      <c r="AT23" s="183"/>
    </row>
    <row r="24" spans="1:46" ht="15.75" x14ac:dyDescent="0.25">
      <c r="A24" s="238"/>
      <c r="B24" s="239"/>
      <c r="C24" s="239"/>
      <c r="D24" s="239"/>
      <c r="E24" s="239"/>
      <c r="F24" s="239"/>
      <c r="G24" s="239"/>
      <c r="H24" s="239"/>
      <c r="I24" s="239"/>
      <c r="J24" s="239"/>
      <c r="K24" s="287"/>
      <c r="L24" s="287"/>
      <c r="M24" s="239"/>
      <c r="N24" s="239"/>
      <c r="O24" s="239"/>
      <c r="P24" s="239"/>
      <c r="Q24" s="239"/>
      <c r="R24" s="239"/>
      <c r="S24" s="287"/>
      <c r="T24" s="287"/>
      <c r="U24" s="287"/>
      <c r="V24" s="287"/>
      <c r="W24" s="287"/>
      <c r="X24" s="287"/>
      <c r="Y24" s="239"/>
      <c r="Z24" s="287"/>
      <c r="AA24" s="300"/>
      <c r="AB24" s="301"/>
      <c r="AC24" s="288"/>
      <c r="AD24" s="288"/>
      <c r="AE24" s="288"/>
      <c r="AF24" s="288"/>
      <c r="AG24" s="288"/>
      <c r="AH24" s="288"/>
      <c r="AI24" s="186"/>
      <c r="AJ24" s="183"/>
      <c r="AK24" s="183"/>
      <c r="AL24" s="183"/>
      <c r="AM24" s="183"/>
      <c r="AN24" s="183"/>
      <c r="AO24" s="184"/>
      <c r="AP24" s="183"/>
      <c r="AQ24" s="183"/>
      <c r="AR24" s="183"/>
      <c r="AS24" s="183"/>
      <c r="AT24" s="183"/>
    </row>
    <row r="25" spans="1:46" ht="18.75" x14ac:dyDescent="0.25">
      <c r="A25" s="239"/>
      <c r="B25" s="239"/>
      <c r="C25" s="239"/>
      <c r="D25" s="243" t="s">
        <v>24</v>
      </c>
      <c r="E25" s="244"/>
      <c r="F25" s="244"/>
      <c r="G25" s="239"/>
      <c r="H25" s="239"/>
      <c r="I25" s="239"/>
      <c r="J25" s="239"/>
      <c r="K25" s="245"/>
      <c r="L25" s="287"/>
      <c r="M25" s="239"/>
      <c r="N25" s="239"/>
      <c r="O25" s="239"/>
      <c r="P25" s="239"/>
      <c r="Q25" s="239"/>
      <c r="R25" s="242"/>
      <c r="S25" s="288"/>
      <c r="T25" s="288"/>
      <c r="U25" s="296"/>
      <c r="V25" s="287"/>
      <c r="W25" s="288"/>
      <c r="X25" s="288"/>
      <c r="Y25" s="246"/>
      <c r="Z25" s="296"/>
      <c r="AA25" s="296"/>
      <c r="AB25" s="296"/>
      <c r="AC25" s="296"/>
      <c r="AD25" s="296"/>
      <c r="AE25" s="296"/>
      <c r="AF25" s="296"/>
      <c r="AG25" s="296"/>
      <c r="AH25" s="296"/>
      <c r="AI25" s="186"/>
      <c r="AJ25" s="183"/>
      <c r="AK25" s="183"/>
      <c r="AL25" s="183"/>
      <c r="AM25" s="183"/>
      <c r="AN25" s="183"/>
      <c r="AO25" s="184"/>
      <c r="AP25" s="183"/>
      <c r="AQ25" s="183"/>
      <c r="AR25" s="183"/>
      <c r="AS25" s="183"/>
      <c r="AT25" s="183"/>
    </row>
    <row r="26" spans="1:46" ht="18.75" x14ac:dyDescent="0.25">
      <c r="A26" s="239"/>
      <c r="B26" s="239"/>
      <c r="C26" s="239"/>
      <c r="D26" s="247" t="s">
        <v>25</v>
      </c>
      <c r="E26" s="246"/>
      <c r="F26" s="246"/>
      <c r="G26" s="246"/>
      <c r="H26" s="246"/>
      <c r="I26" s="246"/>
      <c r="J26" s="246"/>
      <c r="K26" s="245"/>
      <c r="L26" s="296"/>
      <c r="M26" s="246"/>
      <c r="N26" s="246"/>
      <c r="O26" s="246"/>
      <c r="P26" s="246"/>
      <c r="Q26" s="246"/>
      <c r="R26" s="242"/>
      <c r="S26" s="288"/>
      <c r="T26" s="288"/>
      <c r="U26" s="296"/>
      <c r="V26" s="296"/>
      <c r="W26" s="288"/>
      <c r="X26" s="288"/>
      <c r="Y26" s="246"/>
      <c r="Z26" s="302"/>
      <c r="AA26" s="296"/>
      <c r="AB26" s="296"/>
      <c r="AC26" s="296"/>
      <c r="AD26" s="296"/>
      <c r="AE26" s="296"/>
      <c r="AF26" s="288"/>
      <c r="AG26" s="288"/>
      <c r="AH26" s="288"/>
      <c r="AI26" s="186"/>
      <c r="AJ26" s="183"/>
      <c r="AK26" s="183"/>
      <c r="AL26" s="183"/>
      <c r="AM26" s="183"/>
      <c r="AN26" s="183"/>
      <c r="AO26" s="184"/>
      <c r="AP26" s="183"/>
      <c r="AQ26" s="183"/>
      <c r="AR26" s="183"/>
      <c r="AS26" s="183"/>
      <c r="AT26" s="183"/>
    </row>
    <row r="27" spans="1:46" ht="15.75" x14ac:dyDescent="0.25">
      <c r="A27" s="239"/>
      <c r="B27" s="239"/>
      <c r="C27" s="239"/>
      <c r="D27" s="250" t="s">
        <v>26</v>
      </c>
      <c r="E27" s="246"/>
      <c r="F27" s="246"/>
      <c r="G27" s="246"/>
      <c r="H27" s="246"/>
      <c r="I27" s="246"/>
      <c r="J27" s="246"/>
      <c r="K27" s="296"/>
      <c r="L27" s="296"/>
      <c r="M27" s="246"/>
      <c r="N27" s="246"/>
      <c r="O27" s="246"/>
      <c r="P27" s="246"/>
      <c r="Q27" s="246"/>
      <c r="R27" s="186"/>
      <c r="S27" s="289"/>
      <c r="T27" s="289"/>
      <c r="U27" s="296"/>
      <c r="V27" s="296"/>
      <c r="W27" s="289"/>
      <c r="X27" s="289"/>
      <c r="Y27" s="251"/>
      <c r="Z27" s="303"/>
      <c r="AA27" s="304"/>
      <c r="AB27" s="304"/>
      <c r="AC27" s="304"/>
      <c r="AD27" s="304"/>
      <c r="AE27" s="289"/>
      <c r="AF27" s="289"/>
      <c r="AG27" s="289"/>
      <c r="AH27" s="289"/>
      <c r="AI27" s="186"/>
      <c r="AJ27" s="183"/>
      <c r="AK27" s="183"/>
      <c r="AL27" s="183"/>
      <c r="AM27" s="183"/>
      <c r="AN27" s="183"/>
      <c r="AO27" s="184"/>
      <c r="AP27" s="183"/>
      <c r="AQ27" s="183"/>
      <c r="AR27" s="183"/>
      <c r="AS27" s="183"/>
      <c r="AT27" s="183"/>
    </row>
    <row r="28" spans="1:46" ht="15.75" x14ac:dyDescent="0.25">
      <c r="A28" s="239"/>
      <c r="B28" s="239"/>
      <c r="C28" s="239"/>
      <c r="D28" s="183" t="s">
        <v>27</v>
      </c>
      <c r="E28" s="246"/>
      <c r="F28" s="246"/>
      <c r="G28" s="246"/>
      <c r="H28" s="246"/>
      <c r="I28" s="246"/>
      <c r="J28" s="246"/>
      <c r="K28" s="296"/>
      <c r="L28" s="296"/>
      <c r="M28" s="246"/>
      <c r="N28" s="246"/>
      <c r="O28" s="246"/>
      <c r="P28" s="246"/>
      <c r="Q28" s="246"/>
      <c r="R28" s="186"/>
      <c r="S28" s="289"/>
      <c r="T28" s="289"/>
      <c r="U28" s="296"/>
      <c r="V28" s="296"/>
      <c r="W28" s="289"/>
      <c r="X28" s="289"/>
      <c r="Y28" s="253"/>
      <c r="Z28" s="305"/>
      <c r="AA28" s="289"/>
      <c r="AB28" s="289"/>
      <c r="AC28" s="289"/>
      <c r="AD28" s="289"/>
      <c r="AE28" s="289"/>
      <c r="AF28" s="289"/>
      <c r="AG28" s="289"/>
      <c r="AH28" s="289"/>
      <c r="AI28" s="186"/>
      <c r="AJ28" s="183"/>
      <c r="AK28" s="183"/>
      <c r="AL28" s="183"/>
      <c r="AM28" s="183"/>
      <c r="AN28" s="183"/>
      <c r="AO28" s="184"/>
      <c r="AP28" s="183"/>
      <c r="AQ28" s="183"/>
      <c r="AR28" s="183"/>
      <c r="AS28" s="183"/>
      <c r="AT28" s="183"/>
    </row>
    <row r="29" spans="1:46" ht="15.75" x14ac:dyDescent="0.25">
      <c r="A29" s="239"/>
      <c r="B29" s="239"/>
      <c r="C29" s="239"/>
      <c r="D29" s="183" t="s">
        <v>28</v>
      </c>
      <c r="E29" s="246"/>
      <c r="F29" s="246"/>
      <c r="G29" s="246"/>
      <c r="H29" s="246"/>
      <c r="I29" s="246"/>
      <c r="J29" s="246"/>
      <c r="K29" s="296"/>
      <c r="L29" s="296"/>
      <c r="M29" s="246"/>
      <c r="N29" s="246"/>
      <c r="O29" s="246"/>
      <c r="P29" s="246"/>
      <c r="Q29" s="246"/>
      <c r="R29" s="186"/>
      <c r="S29" s="289"/>
      <c r="T29" s="289"/>
      <c r="U29" s="296"/>
      <c r="V29" s="296"/>
      <c r="W29" s="289"/>
      <c r="X29" s="289"/>
      <c r="Y29" s="253"/>
      <c r="Z29" s="305"/>
      <c r="AA29" s="289"/>
      <c r="AB29" s="289"/>
      <c r="AC29" s="289"/>
      <c r="AD29" s="289"/>
      <c r="AE29" s="289"/>
      <c r="AF29" s="289"/>
      <c r="AG29" s="289"/>
      <c r="AH29" s="289"/>
      <c r="AI29" s="186"/>
      <c r="AJ29" s="183"/>
      <c r="AK29" s="183"/>
      <c r="AL29" s="183"/>
      <c r="AM29" s="183"/>
      <c r="AN29" s="183"/>
      <c r="AO29" s="184"/>
      <c r="AP29" s="183"/>
      <c r="AQ29" s="183"/>
      <c r="AR29" s="183"/>
      <c r="AS29" s="183"/>
      <c r="AT29" s="183"/>
    </row>
    <row r="30" spans="1:46" ht="15.75" x14ac:dyDescent="0.25">
      <c r="A30" s="239"/>
      <c r="B30" s="239"/>
      <c r="C30" s="239"/>
      <c r="D30" s="254" t="s">
        <v>29</v>
      </c>
      <c r="E30" s="246"/>
      <c r="F30" s="246"/>
      <c r="G30" s="246"/>
      <c r="H30" s="246"/>
      <c r="I30" s="246"/>
      <c r="J30" s="246"/>
      <c r="K30" s="296"/>
      <c r="L30" s="296"/>
      <c r="M30" s="246"/>
      <c r="N30" s="246"/>
      <c r="O30" s="246"/>
      <c r="P30" s="246"/>
      <c r="Q30" s="246"/>
      <c r="R30" s="186"/>
      <c r="S30" s="289"/>
      <c r="T30" s="289"/>
      <c r="U30" s="296"/>
      <c r="V30" s="296"/>
      <c r="W30" s="289"/>
      <c r="X30" s="289"/>
      <c r="Y30" s="253"/>
      <c r="Z30" s="305"/>
      <c r="AA30" s="289"/>
      <c r="AB30" s="289"/>
      <c r="AC30" s="289"/>
      <c r="AD30" s="289"/>
      <c r="AE30" s="289"/>
      <c r="AF30" s="289"/>
      <c r="AG30" s="289"/>
      <c r="AH30" s="289"/>
      <c r="AI30" s="186"/>
      <c r="AJ30" s="183"/>
      <c r="AK30" s="183"/>
      <c r="AL30" s="183"/>
      <c r="AM30" s="183"/>
      <c r="AN30" s="183"/>
      <c r="AO30" s="184"/>
      <c r="AP30" s="183"/>
      <c r="AQ30" s="183"/>
      <c r="AR30" s="183"/>
      <c r="AS30" s="183"/>
      <c r="AT30" s="183"/>
    </row>
    <row r="31" spans="1:46" ht="15.75" x14ac:dyDescent="0.25">
      <c r="A31" s="239"/>
      <c r="B31" s="239"/>
      <c r="C31" s="239"/>
      <c r="D31" s="254" t="s">
        <v>30</v>
      </c>
      <c r="E31" s="246"/>
      <c r="F31" s="246"/>
      <c r="G31" s="246"/>
      <c r="H31" s="246"/>
      <c r="I31" s="246"/>
      <c r="J31" s="246"/>
      <c r="K31" s="296"/>
      <c r="L31" s="296"/>
      <c r="M31" s="246"/>
      <c r="N31" s="246"/>
      <c r="O31" s="246"/>
      <c r="P31" s="246"/>
      <c r="Q31" s="246"/>
      <c r="R31" s="186"/>
      <c r="S31" s="289"/>
      <c r="T31" s="289"/>
      <c r="U31" s="296"/>
      <c r="V31" s="296"/>
      <c r="W31" s="289"/>
      <c r="X31" s="289"/>
      <c r="Y31" s="253"/>
      <c r="Z31" s="305"/>
      <c r="AA31" s="289"/>
      <c r="AB31" s="289"/>
      <c r="AC31" s="289"/>
      <c r="AD31" s="289"/>
      <c r="AE31" s="289"/>
      <c r="AF31" s="289"/>
      <c r="AG31" s="289"/>
      <c r="AH31" s="289"/>
      <c r="AI31" s="186"/>
      <c r="AJ31" s="183"/>
      <c r="AK31" s="183"/>
      <c r="AL31" s="183"/>
      <c r="AM31" s="183"/>
      <c r="AN31" s="183"/>
      <c r="AO31" s="184"/>
      <c r="AP31" s="183"/>
      <c r="AQ31" s="183"/>
      <c r="AR31" s="183"/>
      <c r="AS31" s="183"/>
      <c r="AT31" s="183"/>
    </row>
    <row r="32" spans="1:46" ht="15.75" x14ac:dyDescent="0.25">
      <c r="A32" s="239"/>
      <c r="B32" s="239"/>
      <c r="C32" s="239"/>
      <c r="D32" s="254" t="s">
        <v>31</v>
      </c>
      <c r="E32" s="246"/>
      <c r="F32" s="246"/>
      <c r="G32" s="246"/>
      <c r="H32" s="246"/>
      <c r="I32" s="246"/>
      <c r="J32" s="246"/>
      <c r="K32" s="296"/>
      <c r="L32" s="296"/>
      <c r="M32" s="246"/>
      <c r="N32" s="246"/>
      <c r="O32" s="246"/>
      <c r="P32" s="246"/>
      <c r="Q32" s="246"/>
      <c r="R32" s="186"/>
      <c r="S32" s="289"/>
      <c r="T32" s="289"/>
      <c r="U32" s="296"/>
      <c r="V32" s="296"/>
      <c r="W32" s="289"/>
      <c r="X32" s="289"/>
      <c r="Y32" s="253"/>
      <c r="Z32" s="305"/>
      <c r="AA32" s="289"/>
      <c r="AB32" s="289"/>
      <c r="AC32" s="289"/>
      <c r="AD32" s="289"/>
      <c r="AE32" s="289"/>
      <c r="AF32" s="289"/>
      <c r="AG32" s="289"/>
      <c r="AH32" s="289"/>
      <c r="AI32" s="186"/>
      <c r="AJ32" s="183"/>
      <c r="AK32" s="183"/>
      <c r="AL32" s="183"/>
      <c r="AM32" s="183"/>
      <c r="AN32" s="183"/>
      <c r="AO32" s="184"/>
      <c r="AP32" s="183"/>
      <c r="AQ32" s="183"/>
      <c r="AR32" s="183"/>
      <c r="AS32" s="183"/>
      <c r="AT32" s="183"/>
    </row>
    <row r="33" spans="1:46" ht="15.75" x14ac:dyDescent="0.25">
      <c r="A33" s="239"/>
      <c r="B33" s="239"/>
      <c r="C33" s="239"/>
      <c r="D33" s="254" t="s">
        <v>32</v>
      </c>
      <c r="E33" s="246"/>
      <c r="F33" s="246"/>
      <c r="G33" s="246"/>
      <c r="H33" s="246"/>
      <c r="I33" s="246"/>
      <c r="J33" s="246"/>
      <c r="K33" s="296"/>
      <c r="L33" s="296"/>
      <c r="M33" s="246"/>
      <c r="N33" s="246"/>
      <c r="O33" s="246"/>
      <c r="P33" s="246"/>
      <c r="Q33" s="246"/>
      <c r="R33" s="186"/>
      <c r="S33" s="289"/>
      <c r="T33" s="289"/>
      <c r="U33" s="296"/>
      <c r="V33" s="296"/>
      <c r="W33" s="289"/>
      <c r="X33" s="289"/>
      <c r="Y33" s="253"/>
      <c r="Z33" s="305"/>
      <c r="AA33" s="289"/>
      <c r="AB33" s="289"/>
      <c r="AC33" s="289"/>
      <c r="AD33" s="289"/>
      <c r="AE33" s="289"/>
      <c r="AF33" s="289"/>
      <c r="AG33" s="289"/>
      <c r="AH33" s="289"/>
      <c r="AI33" s="186"/>
      <c r="AJ33" s="183"/>
      <c r="AK33" s="183"/>
      <c r="AL33" s="183"/>
      <c r="AM33" s="183"/>
      <c r="AN33" s="183"/>
      <c r="AO33" s="184"/>
      <c r="AP33" s="183"/>
      <c r="AQ33" s="183"/>
      <c r="AR33" s="183"/>
      <c r="AS33" s="183"/>
      <c r="AT33" s="183"/>
    </row>
    <row r="34" spans="1:46" ht="15.75" x14ac:dyDescent="0.25">
      <c r="A34" s="239"/>
      <c r="B34" s="239"/>
      <c r="C34" s="239"/>
      <c r="D34" s="254" t="s">
        <v>33</v>
      </c>
      <c r="E34" s="246"/>
      <c r="F34" s="246"/>
      <c r="G34" s="246"/>
      <c r="H34" s="246"/>
      <c r="I34" s="246"/>
      <c r="J34" s="246"/>
      <c r="K34" s="296"/>
      <c r="L34" s="296"/>
      <c r="M34" s="246"/>
      <c r="N34" s="246"/>
      <c r="O34" s="246"/>
      <c r="P34" s="246"/>
      <c r="Q34" s="246"/>
      <c r="R34" s="186"/>
      <c r="S34" s="289"/>
      <c r="T34" s="289"/>
      <c r="U34" s="296"/>
      <c r="V34" s="296"/>
      <c r="W34" s="289"/>
      <c r="X34" s="289"/>
      <c r="Y34" s="253"/>
      <c r="Z34" s="305"/>
      <c r="AA34" s="289"/>
      <c r="AB34" s="289"/>
      <c r="AC34" s="289"/>
      <c r="AD34" s="289"/>
      <c r="AE34" s="289"/>
      <c r="AF34" s="289"/>
      <c r="AG34" s="289"/>
      <c r="AH34" s="289"/>
      <c r="AI34" s="186"/>
      <c r="AJ34" s="183"/>
      <c r="AK34" s="183"/>
      <c r="AL34" s="183"/>
      <c r="AM34" s="183"/>
      <c r="AN34" s="183"/>
      <c r="AO34" s="184"/>
      <c r="AP34" s="183"/>
      <c r="AQ34" s="183"/>
      <c r="AR34" s="183"/>
      <c r="AS34" s="183"/>
      <c r="AT34" s="183"/>
    </row>
    <row r="35" spans="1:46" ht="19.5" x14ac:dyDescent="0.25">
      <c r="A35" s="239"/>
      <c r="B35" s="239"/>
      <c r="C35" s="239"/>
      <c r="D35" s="255"/>
      <c r="E35" s="239"/>
      <c r="F35" s="239"/>
      <c r="G35" s="239"/>
      <c r="H35" s="239"/>
      <c r="I35" s="239"/>
      <c r="J35" s="239"/>
      <c r="K35" s="287"/>
      <c r="L35" s="287"/>
      <c r="M35" s="239"/>
      <c r="N35" s="239"/>
      <c r="O35" s="239"/>
      <c r="P35" s="239"/>
      <c r="Q35" s="239"/>
      <c r="R35" s="186"/>
      <c r="S35" s="289"/>
      <c r="T35" s="289"/>
      <c r="U35" s="296"/>
      <c r="V35" s="287"/>
      <c r="W35" s="289"/>
      <c r="X35" s="289"/>
      <c r="Y35" s="253"/>
      <c r="Z35" s="305"/>
      <c r="AA35" s="289"/>
      <c r="AB35" s="289"/>
      <c r="AC35" s="289"/>
      <c r="AD35" s="289"/>
      <c r="AE35" s="289"/>
      <c r="AF35" s="289"/>
      <c r="AG35" s="289"/>
      <c r="AH35" s="289"/>
      <c r="AI35" s="186"/>
      <c r="AJ35" s="183"/>
      <c r="AK35" s="183"/>
      <c r="AL35" s="183"/>
      <c r="AM35" s="183"/>
      <c r="AN35" s="183"/>
      <c r="AO35" s="184"/>
      <c r="AP35" s="183"/>
      <c r="AQ35" s="183"/>
      <c r="AR35" s="183"/>
      <c r="AS35" s="183"/>
      <c r="AT35" s="183"/>
    </row>
    <row r="36" spans="1:46" ht="15.75" x14ac:dyDescent="0.25">
      <c r="A36" s="256"/>
      <c r="B36" s="256"/>
      <c r="C36" s="256"/>
      <c r="D36" s="257" t="s">
        <v>34</v>
      </c>
      <c r="E36" s="256"/>
      <c r="F36" s="256"/>
      <c r="G36" s="256"/>
      <c r="H36" s="256"/>
      <c r="I36" s="256"/>
      <c r="J36" s="256"/>
      <c r="K36" s="307"/>
      <c r="L36" s="307"/>
      <c r="M36" s="256"/>
      <c r="N36" s="258"/>
      <c r="O36" s="259"/>
      <c r="P36" s="260"/>
      <c r="Q36" s="261"/>
      <c r="R36" s="261"/>
      <c r="S36" s="290"/>
      <c r="T36" s="290"/>
      <c r="U36" s="290"/>
      <c r="V36" s="291"/>
      <c r="W36" s="297"/>
      <c r="X36" s="297" t="s">
        <v>97</v>
      </c>
      <c r="Y36" s="264"/>
      <c r="Z36" s="293"/>
      <c r="AA36" s="293"/>
      <c r="AB36" s="291"/>
      <c r="AC36" s="291"/>
      <c r="AD36" s="291"/>
      <c r="AE36" s="291"/>
      <c r="AF36" s="291"/>
      <c r="AG36" s="291"/>
      <c r="AH36" s="291"/>
      <c r="AI36" s="262"/>
      <c r="AJ36" s="183"/>
      <c r="AK36" s="183"/>
      <c r="AL36" s="183"/>
      <c r="AM36" s="183"/>
      <c r="AN36" s="183"/>
      <c r="AO36" s="184"/>
      <c r="AP36" s="183"/>
      <c r="AQ36" s="183"/>
      <c r="AR36" s="183"/>
      <c r="AS36" s="183"/>
      <c r="AT36" s="183"/>
    </row>
    <row r="37" spans="1:46" ht="19.5" x14ac:dyDescent="0.3">
      <c r="A37" s="263"/>
      <c r="B37" s="263"/>
      <c r="C37" s="263"/>
      <c r="D37" s="265" t="s">
        <v>36</v>
      </c>
      <c r="E37" s="266"/>
      <c r="F37" s="266"/>
      <c r="G37" s="264"/>
      <c r="H37" s="263"/>
      <c r="I37" s="262"/>
      <c r="J37" s="263"/>
      <c r="K37" s="293"/>
      <c r="L37" s="293"/>
      <c r="M37" s="266"/>
      <c r="N37" s="258"/>
      <c r="O37" s="259"/>
      <c r="P37" s="267"/>
      <c r="Q37" s="264"/>
      <c r="R37" s="262"/>
      <c r="S37" s="291"/>
      <c r="T37" s="291"/>
      <c r="U37" s="291"/>
      <c r="V37" s="291"/>
      <c r="W37" s="291"/>
      <c r="X37" s="298" t="s">
        <v>37</v>
      </c>
      <c r="Y37" s="264"/>
      <c r="Z37" s="293"/>
      <c r="AA37" s="293"/>
      <c r="AB37" s="291"/>
      <c r="AC37" s="291"/>
      <c r="AD37" s="291"/>
      <c r="AE37" s="291"/>
      <c r="AF37" s="291"/>
      <c r="AG37" s="291"/>
      <c r="AH37" s="291"/>
      <c r="AI37" s="262"/>
      <c r="AJ37" s="183"/>
      <c r="AK37" s="183"/>
      <c r="AL37" s="183"/>
      <c r="AM37" s="183"/>
      <c r="AN37" s="183"/>
      <c r="AO37" s="184"/>
      <c r="AP37" s="183"/>
      <c r="AQ37" s="183"/>
      <c r="AR37" s="183"/>
      <c r="AS37" s="183"/>
      <c r="AT37" s="183"/>
    </row>
    <row r="38" spans="1:46" ht="15.75" x14ac:dyDescent="0.25">
      <c r="A38" s="256"/>
      <c r="B38" s="256"/>
      <c r="C38" s="256"/>
      <c r="D38" s="256"/>
      <c r="E38" s="266"/>
      <c r="F38" s="266"/>
      <c r="G38" s="263"/>
      <c r="H38" s="263"/>
      <c r="I38" s="262"/>
      <c r="J38" s="263"/>
      <c r="K38" s="293"/>
      <c r="L38" s="293"/>
      <c r="M38" s="266"/>
      <c r="N38" s="258"/>
      <c r="O38" s="259"/>
      <c r="P38" s="267"/>
      <c r="Q38" s="266"/>
      <c r="R38" s="268"/>
      <c r="S38" s="292"/>
      <c r="T38" s="292"/>
      <c r="U38" s="291"/>
      <c r="V38" s="291"/>
      <c r="W38" s="291"/>
      <c r="X38" s="298"/>
      <c r="Y38" s="264"/>
      <c r="Z38" s="293"/>
      <c r="AA38" s="293"/>
      <c r="AB38" s="291"/>
      <c r="AC38" s="291"/>
      <c r="AD38" s="291"/>
      <c r="AE38" s="291"/>
      <c r="AF38" s="291"/>
      <c r="AG38" s="291"/>
      <c r="AH38" s="291"/>
      <c r="AI38" s="262"/>
      <c r="AJ38" s="183"/>
      <c r="AK38" s="183"/>
      <c r="AL38" s="183"/>
      <c r="AM38" s="183"/>
      <c r="AN38" s="183"/>
      <c r="AO38" s="184"/>
      <c r="AP38" s="183"/>
      <c r="AQ38" s="183"/>
      <c r="AR38" s="183"/>
      <c r="AS38" s="183"/>
      <c r="AT38" s="183"/>
    </row>
    <row r="39" spans="1:46" ht="15.75" x14ac:dyDescent="0.25">
      <c r="A39" s="269"/>
      <c r="B39" s="269"/>
      <c r="C39" s="269"/>
      <c r="D39" s="269"/>
      <c r="E39" s="266"/>
      <c r="F39" s="266"/>
      <c r="G39" s="263"/>
      <c r="H39" s="263"/>
      <c r="I39" s="262"/>
      <c r="J39" s="263"/>
      <c r="K39" s="293"/>
      <c r="L39" s="293"/>
      <c r="M39" s="266"/>
      <c r="N39" s="258"/>
      <c r="O39" s="259"/>
      <c r="P39" s="267"/>
      <c r="Q39" s="266"/>
      <c r="R39" s="268"/>
      <c r="S39" s="292"/>
      <c r="T39" s="292"/>
      <c r="U39" s="291"/>
      <c r="V39" s="291"/>
      <c r="W39" s="291"/>
      <c r="X39" s="297"/>
      <c r="Y39" s="264"/>
      <c r="Z39" s="293"/>
      <c r="AA39" s="293"/>
      <c r="AB39" s="291"/>
      <c r="AC39" s="291"/>
      <c r="AD39" s="291"/>
      <c r="AE39" s="291"/>
      <c r="AF39" s="291"/>
      <c r="AG39" s="291"/>
      <c r="AH39" s="291"/>
      <c r="AI39" s="262"/>
      <c r="AJ39" s="183"/>
      <c r="AK39" s="183"/>
      <c r="AL39" s="183"/>
      <c r="AM39" s="183"/>
      <c r="AN39" s="183"/>
      <c r="AO39" s="184"/>
      <c r="AP39" s="183"/>
      <c r="AQ39" s="183"/>
      <c r="AR39" s="183"/>
      <c r="AS39" s="183"/>
      <c r="AT39" s="183"/>
    </row>
    <row r="40" spans="1:46" ht="15.75" x14ac:dyDescent="0.25">
      <c r="A40" s="270"/>
      <c r="B40" s="270"/>
      <c r="C40" s="270"/>
      <c r="D40" s="270"/>
      <c r="E40" s="266"/>
      <c r="F40" s="266"/>
      <c r="G40" s="266"/>
      <c r="H40" s="263"/>
      <c r="I40" s="262"/>
      <c r="J40" s="263"/>
      <c r="K40" s="293"/>
      <c r="L40" s="293"/>
      <c r="M40" s="264"/>
      <c r="N40" s="263"/>
      <c r="O40" s="262"/>
      <c r="P40" s="262"/>
      <c r="Q40" s="266"/>
      <c r="R40" s="268"/>
      <c r="S40" s="292"/>
      <c r="T40" s="292"/>
      <c r="U40" s="291"/>
      <c r="V40" s="291"/>
      <c r="W40" s="291"/>
      <c r="X40" s="299"/>
      <c r="Y40" s="264"/>
      <c r="Z40" s="293"/>
      <c r="AA40" s="293"/>
      <c r="AB40" s="291"/>
      <c r="AC40" s="291"/>
      <c r="AD40" s="291"/>
      <c r="AE40" s="291"/>
      <c r="AF40" s="291"/>
      <c r="AG40" s="291"/>
      <c r="AH40" s="291"/>
      <c r="AI40" s="262"/>
      <c r="AJ40" s="183"/>
      <c r="AK40" s="183"/>
      <c r="AL40" s="183"/>
      <c r="AM40" s="183"/>
      <c r="AN40" s="183"/>
      <c r="AO40" s="184"/>
      <c r="AP40" s="183"/>
      <c r="AQ40" s="183"/>
      <c r="AR40" s="183"/>
      <c r="AS40" s="183"/>
      <c r="AT40" s="183"/>
    </row>
    <row r="41" spans="1:46" ht="15.75" x14ac:dyDescent="0.25">
      <c r="A41" s="270"/>
      <c r="B41" s="270"/>
      <c r="C41" s="270"/>
      <c r="D41" s="272" t="s">
        <v>62</v>
      </c>
      <c r="E41" s="264"/>
      <c r="F41" s="264"/>
      <c r="G41" s="263"/>
      <c r="H41" s="270"/>
      <c r="I41" s="262"/>
      <c r="J41" s="270"/>
      <c r="K41" s="293"/>
      <c r="L41" s="293"/>
      <c r="M41" s="264"/>
      <c r="N41" s="263"/>
      <c r="O41" s="262"/>
      <c r="P41" s="262"/>
      <c r="Q41" s="264"/>
      <c r="R41" s="262"/>
      <c r="S41" s="291"/>
      <c r="T41" s="292"/>
      <c r="U41" s="291"/>
      <c r="V41" s="291"/>
      <c r="W41" s="291"/>
      <c r="X41" s="299" t="s">
        <v>47</v>
      </c>
      <c r="Y41" s="264"/>
      <c r="Z41" s="293"/>
      <c r="AA41" s="306"/>
      <c r="AB41" s="291"/>
      <c r="AC41" s="291"/>
      <c r="AD41" s="291"/>
      <c r="AE41" s="291"/>
      <c r="AF41" s="291"/>
      <c r="AG41" s="291"/>
      <c r="AH41" s="291"/>
      <c r="AI41" s="262"/>
      <c r="AJ41" s="183"/>
      <c r="AK41" s="183"/>
      <c r="AL41" s="183"/>
      <c r="AM41" s="183"/>
      <c r="AN41" s="183"/>
      <c r="AO41" s="184"/>
      <c r="AP41" s="183"/>
      <c r="AQ41" s="183"/>
      <c r="AR41" s="183"/>
      <c r="AS41" s="183"/>
      <c r="AT41" s="183"/>
    </row>
    <row r="42" spans="1:46" ht="15.75" x14ac:dyDescent="0.25">
      <c r="A42" s="266"/>
      <c r="B42" s="266"/>
      <c r="C42" s="266"/>
      <c r="D42" s="274" t="s">
        <v>63</v>
      </c>
      <c r="E42" s="264"/>
      <c r="F42" s="264"/>
      <c r="G42" s="264"/>
      <c r="H42" s="266"/>
      <c r="I42" s="264"/>
      <c r="J42" s="266"/>
      <c r="K42" s="293"/>
      <c r="L42" s="293"/>
      <c r="M42" s="264"/>
      <c r="N42" s="264"/>
      <c r="O42" s="266"/>
      <c r="P42" s="269"/>
      <c r="Q42" s="264"/>
      <c r="R42" s="264"/>
      <c r="S42" s="293"/>
      <c r="T42" s="291"/>
      <c r="U42" s="291"/>
      <c r="V42" s="291"/>
      <c r="W42" s="291"/>
      <c r="X42" s="298" t="s">
        <v>48</v>
      </c>
      <c r="Y42" s="264"/>
      <c r="Z42" s="293"/>
      <c r="AA42" s="293"/>
      <c r="AB42" s="291"/>
      <c r="AC42" s="291"/>
      <c r="AD42" s="291"/>
      <c r="AE42" s="291"/>
      <c r="AF42" s="291"/>
      <c r="AG42" s="291"/>
      <c r="AH42" s="291"/>
      <c r="AI42" s="262"/>
      <c r="AJ42" s="183"/>
      <c r="AK42" s="183"/>
      <c r="AL42" s="183"/>
      <c r="AM42" s="183"/>
      <c r="AN42" s="183"/>
      <c r="AO42" s="184"/>
      <c r="AP42" s="183"/>
      <c r="AQ42" s="183"/>
      <c r="AR42" s="183"/>
      <c r="AS42" s="183"/>
      <c r="AT42" s="183"/>
    </row>
    <row r="43" spans="1:46" x14ac:dyDescent="0.25">
      <c r="A43" s="275"/>
      <c r="B43" s="275"/>
      <c r="C43" s="275"/>
      <c r="D43" s="275"/>
      <c r="E43" s="275"/>
      <c r="F43" s="275"/>
      <c r="G43" s="275"/>
      <c r="H43" s="275"/>
      <c r="I43" s="275"/>
      <c r="J43" s="275"/>
      <c r="K43" s="294"/>
      <c r="L43" s="294"/>
      <c r="M43" s="275"/>
      <c r="N43" s="275"/>
      <c r="O43" s="275"/>
      <c r="P43" s="275"/>
      <c r="Q43" s="275"/>
      <c r="R43" s="275"/>
      <c r="S43" s="294"/>
      <c r="T43" s="294"/>
      <c r="U43" s="294"/>
      <c r="V43" s="294"/>
      <c r="W43" s="294"/>
      <c r="X43" s="294"/>
      <c r="Y43" s="275"/>
      <c r="Z43" s="294"/>
      <c r="AA43" s="294"/>
      <c r="AB43" s="294"/>
      <c r="AC43" s="294"/>
      <c r="AD43" s="294"/>
      <c r="AE43" s="294"/>
      <c r="AF43" s="294"/>
      <c r="AG43" s="294"/>
      <c r="AH43" s="294"/>
      <c r="AI43" s="276"/>
      <c r="AJ43" s="183"/>
      <c r="AK43" s="183"/>
      <c r="AL43" s="183"/>
      <c r="AM43" s="183"/>
      <c r="AN43" s="183"/>
      <c r="AO43" s="184"/>
      <c r="AP43" s="183"/>
      <c r="AQ43" s="183"/>
      <c r="AR43" s="183"/>
      <c r="AS43" s="183"/>
      <c r="AT43" s="183"/>
    </row>
  </sheetData>
  <mergeCells count="4">
    <mergeCell ref="A1:AI1"/>
    <mergeCell ref="A2:AI2"/>
    <mergeCell ref="C20:D20"/>
    <mergeCell ref="E20:AI20"/>
  </mergeCells>
  <printOptions horizontalCentered="1"/>
  <pageMargins left="0" right="0" top="0.7" bottom="0.63" header="0.31496062992126" footer="0.31496062992126"/>
  <pageSetup paperSize="9" scale="67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AU43"/>
  <sheetViews>
    <sheetView showGridLines="0" topLeftCell="B1" zoomScale="90" zoomScaleNormal="90" workbookViewId="0">
      <selection activeCell="AM14" sqref="AM14"/>
    </sheetView>
  </sheetViews>
  <sheetFormatPr defaultColWidth="9" defaultRowHeight="15" x14ac:dyDescent="0.25"/>
  <cols>
    <col min="1" max="1" width="3.7109375" style="185" hidden="1" customWidth="1"/>
    <col min="2" max="2" width="6.140625" style="185" customWidth="1"/>
    <col min="3" max="3" width="9.7109375" style="185" customWidth="1"/>
    <col min="4" max="4" width="32.140625" style="185" customWidth="1"/>
    <col min="5" max="10" width="3.5703125" style="185" customWidth="1"/>
    <col min="11" max="12" width="3.5703125" style="295" customWidth="1"/>
    <col min="13" max="18" width="3.5703125" style="185" customWidth="1"/>
    <col min="19" max="24" width="3.5703125" style="295" customWidth="1"/>
    <col min="25" max="25" width="3.5703125" style="185" customWidth="1"/>
    <col min="26" max="35" width="3.5703125" style="295" customWidth="1"/>
    <col min="36" max="36" width="12.7109375" style="277" customWidth="1"/>
    <col min="37" max="37" width="3.140625" style="185" customWidth="1"/>
    <col min="38" max="39" width="3.28515625" style="185" customWidth="1"/>
    <col min="40" max="40" width="7.7109375" style="185" customWidth="1"/>
    <col min="41" max="41" width="4.42578125" style="185" customWidth="1"/>
    <col min="42" max="42" width="2.28515625" style="278" customWidth="1"/>
    <col min="43" max="43" width="3" style="185" customWidth="1"/>
    <col min="44" max="44" width="4.5703125" style="185" customWidth="1"/>
    <col min="45" max="45" width="8.85546875" style="185" customWidth="1"/>
    <col min="46" max="46" width="8.7109375" style="185" customWidth="1"/>
    <col min="47" max="47" width="9.140625" style="185" customWidth="1"/>
    <col min="48" max="16384" width="9" style="185"/>
  </cols>
  <sheetData>
    <row r="1" spans="1:47" ht="21" x14ac:dyDescent="0.25">
      <c r="A1" s="324" t="s">
        <v>0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  <c r="AF1" s="324"/>
      <c r="AG1" s="324"/>
      <c r="AH1" s="324"/>
      <c r="AI1" s="324"/>
      <c r="AJ1" s="324"/>
      <c r="AK1" s="183"/>
      <c r="AL1" s="183"/>
      <c r="AM1" s="183"/>
      <c r="AN1" s="183"/>
      <c r="AO1" s="183"/>
      <c r="AP1" s="184"/>
      <c r="AQ1" s="183"/>
      <c r="AR1" s="183"/>
      <c r="AS1" s="183"/>
      <c r="AT1" s="183"/>
      <c r="AU1" s="183"/>
    </row>
    <row r="2" spans="1:47" ht="21" x14ac:dyDescent="0.25">
      <c r="A2" s="324" t="s">
        <v>119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324"/>
      <c r="AI2" s="324"/>
      <c r="AJ2" s="324"/>
      <c r="AK2" s="183"/>
      <c r="AL2" s="183"/>
      <c r="AM2" s="183"/>
      <c r="AN2" s="183"/>
      <c r="AO2" s="183"/>
      <c r="AP2" s="184"/>
      <c r="AQ2" s="183"/>
      <c r="AR2" s="183"/>
      <c r="AS2" s="183"/>
      <c r="AT2" s="183"/>
      <c r="AU2" s="183"/>
    </row>
    <row r="3" spans="1:47" ht="9.75" customHeight="1" x14ac:dyDescent="0.25">
      <c r="A3" s="186"/>
      <c r="B3" s="186"/>
      <c r="C3" s="186"/>
      <c r="D3" s="186"/>
      <c r="E3" s="187"/>
      <c r="F3" s="187"/>
      <c r="G3" s="187"/>
      <c r="H3" s="187"/>
      <c r="I3" s="187"/>
      <c r="J3" s="187"/>
      <c r="K3" s="286"/>
      <c r="L3" s="286"/>
      <c r="M3" s="187"/>
      <c r="N3" s="188"/>
      <c r="O3" s="187"/>
      <c r="P3" s="187"/>
      <c r="Q3" s="187"/>
      <c r="R3" s="187"/>
      <c r="S3" s="286"/>
      <c r="T3" s="286"/>
      <c r="U3" s="286"/>
      <c r="V3" s="286"/>
      <c r="W3" s="286"/>
      <c r="X3" s="286"/>
      <c r="Y3" s="187"/>
      <c r="Z3" s="286"/>
      <c r="AA3" s="286"/>
      <c r="AB3" s="289"/>
      <c r="AC3" s="289"/>
      <c r="AD3" s="289"/>
      <c r="AE3" s="289"/>
      <c r="AF3" s="289"/>
      <c r="AG3" s="289"/>
      <c r="AH3" s="289"/>
      <c r="AI3" s="289"/>
      <c r="AJ3" s="186"/>
      <c r="AK3" s="189"/>
      <c r="AL3" s="189"/>
      <c r="AM3" s="189"/>
      <c r="AN3" s="189"/>
      <c r="AO3" s="189"/>
      <c r="AP3" s="190"/>
      <c r="AQ3" s="189"/>
      <c r="AR3" s="189"/>
      <c r="AS3" s="189"/>
      <c r="AT3" s="189"/>
      <c r="AU3" s="189"/>
    </row>
    <row r="4" spans="1:47" ht="15.75" x14ac:dyDescent="0.25">
      <c r="A4" s="191" t="s">
        <v>99</v>
      </c>
      <c r="B4" s="191" t="s">
        <v>100</v>
      </c>
      <c r="C4" s="191" t="s">
        <v>101</v>
      </c>
      <c r="D4" s="191" t="s">
        <v>102</v>
      </c>
      <c r="E4" s="192">
        <v>1</v>
      </c>
      <c r="F4" s="192">
        <v>2</v>
      </c>
      <c r="G4" s="192">
        <v>3</v>
      </c>
      <c r="H4" s="192">
        <v>4</v>
      </c>
      <c r="I4" s="192">
        <v>5</v>
      </c>
      <c r="J4" s="192">
        <v>6</v>
      </c>
      <c r="K4" s="192">
        <v>7</v>
      </c>
      <c r="L4" s="192">
        <v>8</v>
      </c>
      <c r="M4" s="192">
        <v>9</v>
      </c>
      <c r="N4" s="192">
        <v>10</v>
      </c>
      <c r="O4" s="192">
        <v>11</v>
      </c>
      <c r="P4" s="192">
        <v>12</v>
      </c>
      <c r="Q4" s="192">
        <v>13</v>
      </c>
      <c r="R4" s="192">
        <v>14</v>
      </c>
      <c r="S4" s="192">
        <v>15</v>
      </c>
      <c r="T4" s="192">
        <v>16</v>
      </c>
      <c r="U4" s="192">
        <v>17</v>
      </c>
      <c r="V4" s="192">
        <v>18</v>
      </c>
      <c r="W4" s="192">
        <v>19</v>
      </c>
      <c r="X4" s="192">
        <v>20</v>
      </c>
      <c r="Y4" s="192">
        <v>21</v>
      </c>
      <c r="Z4" s="192">
        <v>22</v>
      </c>
      <c r="AA4" s="192">
        <v>23</v>
      </c>
      <c r="AB4" s="192">
        <v>24</v>
      </c>
      <c r="AC4" s="192">
        <v>25</v>
      </c>
      <c r="AD4" s="192">
        <v>26</v>
      </c>
      <c r="AE4" s="192">
        <v>27</v>
      </c>
      <c r="AF4" s="192">
        <v>28</v>
      </c>
      <c r="AG4" s="192">
        <v>29</v>
      </c>
      <c r="AH4" s="192">
        <v>30</v>
      </c>
      <c r="AI4" s="192">
        <v>31</v>
      </c>
      <c r="AJ4" s="193" t="s">
        <v>4</v>
      </c>
      <c r="AK4" s="194" t="s">
        <v>5</v>
      </c>
      <c r="AL4" s="195" t="s">
        <v>6</v>
      </c>
      <c r="AM4" s="196" t="s">
        <v>7</v>
      </c>
      <c r="AN4" s="197" t="s">
        <v>89</v>
      </c>
      <c r="AO4" s="198" t="s">
        <v>5</v>
      </c>
      <c r="AP4" s="199" t="s">
        <v>16</v>
      </c>
      <c r="AQ4" s="200" t="s">
        <v>6</v>
      </c>
      <c r="AR4" s="200" t="s">
        <v>8</v>
      </c>
      <c r="AS4" s="200" t="s">
        <v>9</v>
      </c>
      <c r="AT4" s="201" t="s">
        <v>10</v>
      </c>
      <c r="AU4" s="202"/>
    </row>
    <row r="5" spans="1:47" ht="18.75" x14ac:dyDescent="0.25">
      <c r="A5" s="203">
        <v>1</v>
      </c>
      <c r="B5" s="203">
        <v>1</v>
      </c>
      <c r="C5" s="203">
        <v>66607</v>
      </c>
      <c r="D5" s="204" t="s">
        <v>103</v>
      </c>
      <c r="E5" s="192" t="s">
        <v>7</v>
      </c>
      <c r="F5" s="192" t="s">
        <v>7</v>
      </c>
      <c r="G5" s="192" t="s">
        <v>5</v>
      </c>
      <c r="H5" s="192" t="s">
        <v>6</v>
      </c>
      <c r="I5" s="308" t="s">
        <v>7</v>
      </c>
      <c r="J5" s="308" t="s">
        <v>5</v>
      </c>
      <c r="K5" s="192" t="s">
        <v>5</v>
      </c>
      <c r="L5" s="192" t="s">
        <v>6</v>
      </c>
      <c r="M5" s="309" t="s">
        <v>7</v>
      </c>
      <c r="N5" s="192" t="s">
        <v>5</v>
      </c>
      <c r="O5" s="192" t="s">
        <v>6</v>
      </c>
      <c r="P5" s="308" t="s">
        <v>7</v>
      </c>
      <c r="Q5" s="308" t="s">
        <v>7</v>
      </c>
      <c r="R5" s="192" t="s">
        <v>5</v>
      </c>
      <c r="S5" s="192" t="s">
        <v>6</v>
      </c>
      <c r="T5" s="192" t="s">
        <v>7</v>
      </c>
      <c r="U5" s="207" t="s">
        <v>5</v>
      </c>
      <c r="V5" s="192" t="s">
        <v>5</v>
      </c>
      <c r="W5" s="308" t="s">
        <v>6</v>
      </c>
      <c r="X5" s="308" t="s">
        <v>7</v>
      </c>
      <c r="Y5" s="207" t="s">
        <v>5</v>
      </c>
      <c r="Z5" s="192" t="s">
        <v>6</v>
      </c>
      <c r="AA5" s="192" t="s">
        <v>7</v>
      </c>
      <c r="AB5" s="309" t="s">
        <v>16</v>
      </c>
      <c r="AC5" s="309" t="s">
        <v>16</v>
      </c>
      <c r="AD5" s="308" t="s">
        <v>16</v>
      </c>
      <c r="AE5" s="207" t="s">
        <v>5</v>
      </c>
      <c r="AF5" s="192" t="s">
        <v>6</v>
      </c>
      <c r="AG5" s="192" t="s">
        <v>7</v>
      </c>
      <c r="AH5" s="207" t="s">
        <v>5</v>
      </c>
      <c r="AI5" s="192" t="s">
        <v>6</v>
      </c>
      <c r="AJ5" s="208" t="s">
        <v>50</v>
      </c>
      <c r="AK5" s="209">
        <f t="shared" ref="AK5:AK20" si="0">COUNTIF($E5:$AI5,"P")</f>
        <v>10</v>
      </c>
      <c r="AL5" s="210">
        <f t="shared" ref="AL5:AL20" si="1">COUNTIF($E5:$AI5,"S")</f>
        <v>8</v>
      </c>
      <c r="AM5" s="211">
        <f t="shared" ref="AM5:AM20" si="2">COUNTIF($E5:$AI5,"L")</f>
        <v>10</v>
      </c>
      <c r="AN5" s="212">
        <f>AK5+AL5</f>
        <v>18</v>
      </c>
      <c r="AO5" s="213">
        <f t="shared" ref="AO5:AO20" si="3">AK5*8</f>
        <v>80</v>
      </c>
      <c r="AP5" s="214">
        <f t="shared" ref="AP5:AP20" si="4">COUNTIF(E5:AI5,"C")</f>
        <v>3</v>
      </c>
      <c r="AQ5" s="215">
        <f t="shared" ref="AQ5:AQ20" si="5">AL5*7</f>
        <v>56</v>
      </c>
      <c r="AR5" s="215">
        <f>AO5+AQ5</f>
        <v>136</v>
      </c>
      <c r="AS5" s="215">
        <f>AR5/28</f>
        <v>4.8571428571428568</v>
      </c>
      <c r="AT5" s="215">
        <f>AR5/28</f>
        <v>4.8571428571428568</v>
      </c>
      <c r="AU5" s="216">
        <f t="shared" ref="AU5:AU15" si="6">12-AM5</f>
        <v>2</v>
      </c>
    </row>
    <row r="6" spans="1:47" ht="18.75" x14ac:dyDescent="0.25">
      <c r="A6" s="203">
        <v>2</v>
      </c>
      <c r="B6" s="203">
        <v>2</v>
      </c>
      <c r="C6" s="203" t="s">
        <v>114</v>
      </c>
      <c r="D6" s="204" t="s">
        <v>13</v>
      </c>
      <c r="E6" s="207" t="s">
        <v>5</v>
      </c>
      <c r="F6" s="192" t="s">
        <v>6</v>
      </c>
      <c r="G6" s="192" t="s">
        <v>7</v>
      </c>
      <c r="H6" s="192" t="s">
        <v>7</v>
      </c>
      <c r="I6" s="207" t="s">
        <v>5</v>
      </c>
      <c r="J6" s="308" t="s">
        <v>6</v>
      </c>
      <c r="K6" s="192" t="s">
        <v>7</v>
      </c>
      <c r="L6" s="192" t="s">
        <v>5</v>
      </c>
      <c r="M6" s="309" t="s">
        <v>7</v>
      </c>
      <c r="N6" s="192" t="s">
        <v>5</v>
      </c>
      <c r="O6" s="192" t="s">
        <v>5</v>
      </c>
      <c r="P6" s="308" t="s">
        <v>6</v>
      </c>
      <c r="Q6" s="308" t="s">
        <v>7</v>
      </c>
      <c r="R6" s="207" t="s">
        <v>5</v>
      </c>
      <c r="S6" s="192" t="s">
        <v>5</v>
      </c>
      <c r="T6" s="192" t="s">
        <v>6</v>
      </c>
      <c r="U6" s="192" t="s">
        <v>7</v>
      </c>
      <c r="V6" s="207" t="s">
        <v>5</v>
      </c>
      <c r="W6" s="308" t="s">
        <v>5</v>
      </c>
      <c r="X6" s="308" t="s">
        <v>6</v>
      </c>
      <c r="Y6" s="192" t="s">
        <v>7</v>
      </c>
      <c r="Z6" s="207" t="s">
        <v>5</v>
      </c>
      <c r="AA6" s="192" t="s">
        <v>5</v>
      </c>
      <c r="AB6" s="309" t="s">
        <v>6</v>
      </c>
      <c r="AC6" s="309" t="s">
        <v>7</v>
      </c>
      <c r="AD6" s="308" t="s">
        <v>7</v>
      </c>
      <c r="AE6" s="308" t="s">
        <v>7</v>
      </c>
      <c r="AF6" s="207" t="s">
        <v>5</v>
      </c>
      <c r="AG6" s="192" t="s">
        <v>5</v>
      </c>
      <c r="AH6" s="192" t="s">
        <v>5</v>
      </c>
      <c r="AI6" s="192" t="s">
        <v>6</v>
      </c>
      <c r="AJ6" s="208" t="s">
        <v>50</v>
      </c>
      <c r="AK6" s="209">
        <f t="shared" si="0"/>
        <v>14</v>
      </c>
      <c r="AL6" s="210">
        <f t="shared" si="1"/>
        <v>7</v>
      </c>
      <c r="AM6" s="211">
        <f t="shared" si="2"/>
        <v>10</v>
      </c>
      <c r="AN6" s="212">
        <f t="shared" ref="AN6:AN20" si="7">AK6+AL6</f>
        <v>21</v>
      </c>
      <c r="AO6" s="213">
        <f t="shared" si="3"/>
        <v>112</v>
      </c>
      <c r="AP6" s="217">
        <f t="shared" si="4"/>
        <v>0</v>
      </c>
      <c r="AQ6" s="215">
        <f t="shared" si="5"/>
        <v>49</v>
      </c>
      <c r="AR6" s="215">
        <f t="shared" ref="AR6:AR20" si="8">AO6+AQ6</f>
        <v>161</v>
      </c>
      <c r="AS6" s="215">
        <f t="shared" ref="AS6:AS20" si="9">AR6/30</f>
        <v>5.3666666666666663</v>
      </c>
      <c r="AT6" s="215">
        <f t="shared" ref="AT6:AT20" si="10">AR6/31</f>
        <v>5.193548387096774</v>
      </c>
      <c r="AU6" s="216">
        <f t="shared" si="6"/>
        <v>2</v>
      </c>
    </row>
    <row r="7" spans="1:47" ht="18.75" x14ac:dyDescent="0.25">
      <c r="A7" s="203">
        <v>3</v>
      </c>
      <c r="B7" s="203">
        <v>3</v>
      </c>
      <c r="C7" s="203">
        <v>83023</v>
      </c>
      <c r="D7" s="204" t="s">
        <v>14</v>
      </c>
      <c r="E7" s="192" t="s">
        <v>7</v>
      </c>
      <c r="F7" s="192" t="s">
        <v>5</v>
      </c>
      <c r="G7" s="192" t="s">
        <v>6</v>
      </c>
      <c r="H7" s="192" t="s">
        <v>7</v>
      </c>
      <c r="I7" s="308" t="s">
        <v>5</v>
      </c>
      <c r="J7" s="207" t="s">
        <v>5</v>
      </c>
      <c r="K7" s="192" t="s">
        <v>6</v>
      </c>
      <c r="L7" s="192" t="s">
        <v>7</v>
      </c>
      <c r="M7" s="207" t="s">
        <v>5</v>
      </c>
      <c r="N7" s="207" t="s">
        <v>5</v>
      </c>
      <c r="O7" s="192" t="s">
        <v>6</v>
      </c>
      <c r="P7" s="308" t="s">
        <v>7</v>
      </c>
      <c r="Q7" s="308" t="s">
        <v>7</v>
      </c>
      <c r="R7" s="207" t="s">
        <v>5</v>
      </c>
      <c r="S7" s="192" t="s">
        <v>6</v>
      </c>
      <c r="T7" s="192" t="s">
        <v>7</v>
      </c>
      <c r="U7" s="192" t="s">
        <v>5</v>
      </c>
      <c r="V7" s="192" t="s">
        <v>5</v>
      </c>
      <c r="W7" s="308" t="s">
        <v>6</v>
      </c>
      <c r="X7" s="308" t="s">
        <v>7</v>
      </c>
      <c r="Y7" s="192" t="s">
        <v>5</v>
      </c>
      <c r="Z7" s="192" t="s">
        <v>5</v>
      </c>
      <c r="AA7" s="192" t="s">
        <v>6</v>
      </c>
      <c r="AB7" s="309" t="s">
        <v>7</v>
      </c>
      <c r="AC7" s="207" t="s">
        <v>5</v>
      </c>
      <c r="AD7" s="308" t="s">
        <v>5</v>
      </c>
      <c r="AE7" s="308" t="s">
        <v>6</v>
      </c>
      <c r="AF7" s="192" t="s">
        <v>7</v>
      </c>
      <c r="AG7" s="207" t="s">
        <v>5</v>
      </c>
      <c r="AH7" s="192" t="s">
        <v>6</v>
      </c>
      <c r="AI7" s="192" t="s">
        <v>7</v>
      </c>
      <c r="AJ7" s="208" t="s">
        <v>50</v>
      </c>
      <c r="AK7" s="209">
        <f t="shared" si="0"/>
        <v>13</v>
      </c>
      <c r="AL7" s="210">
        <f t="shared" si="1"/>
        <v>8</v>
      </c>
      <c r="AM7" s="211">
        <f t="shared" si="2"/>
        <v>10</v>
      </c>
      <c r="AN7" s="212">
        <f t="shared" si="7"/>
        <v>21</v>
      </c>
      <c r="AO7" s="213">
        <f t="shared" si="3"/>
        <v>104</v>
      </c>
      <c r="AP7" s="214">
        <f t="shared" si="4"/>
        <v>0</v>
      </c>
      <c r="AQ7" s="215">
        <f t="shared" si="5"/>
        <v>56</v>
      </c>
      <c r="AR7" s="215">
        <f t="shared" si="8"/>
        <v>160</v>
      </c>
      <c r="AS7" s="215">
        <f t="shared" si="9"/>
        <v>5.333333333333333</v>
      </c>
      <c r="AT7" s="215">
        <f t="shared" si="10"/>
        <v>5.161290322580645</v>
      </c>
      <c r="AU7" s="216">
        <f t="shared" si="6"/>
        <v>2</v>
      </c>
    </row>
    <row r="8" spans="1:47" ht="18.75" x14ac:dyDescent="0.25">
      <c r="A8" s="203">
        <v>4</v>
      </c>
      <c r="B8" s="203">
        <v>4</v>
      </c>
      <c r="C8" s="203" t="s">
        <v>114</v>
      </c>
      <c r="D8" s="204" t="s">
        <v>15</v>
      </c>
      <c r="E8" s="192" t="s">
        <v>5</v>
      </c>
      <c r="F8" s="192" t="s">
        <v>5</v>
      </c>
      <c r="G8" s="192" t="s">
        <v>6</v>
      </c>
      <c r="H8" s="192" t="s">
        <v>7</v>
      </c>
      <c r="I8" s="308" t="s">
        <v>7</v>
      </c>
      <c r="J8" s="308" t="s">
        <v>16</v>
      </c>
      <c r="K8" s="192" t="s">
        <v>7</v>
      </c>
      <c r="L8" s="207" t="s">
        <v>5</v>
      </c>
      <c r="M8" s="309" t="s">
        <v>5</v>
      </c>
      <c r="N8" s="192" t="s">
        <v>6</v>
      </c>
      <c r="O8" s="192" t="s">
        <v>7</v>
      </c>
      <c r="P8" s="308" t="s">
        <v>5</v>
      </c>
      <c r="Q8" s="207" t="s">
        <v>5</v>
      </c>
      <c r="R8" s="192" t="s">
        <v>6</v>
      </c>
      <c r="S8" s="192" t="s">
        <v>7</v>
      </c>
      <c r="T8" s="192" t="s">
        <v>5</v>
      </c>
      <c r="U8" s="192" t="s">
        <v>5</v>
      </c>
      <c r="V8" s="192" t="s">
        <v>6</v>
      </c>
      <c r="W8" s="308" t="s">
        <v>7</v>
      </c>
      <c r="X8" s="308" t="s">
        <v>7</v>
      </c>
      <c r="Y8" s="192" t="s">
        <v>5</v>
      </c>
      <c r="Z8" s="192" t="s">
        <v>6</v>
      </c>
      <c r="AA8" s="192" t="s">
        <v>7</v>
      </c>
      <c r="AB8" s="309" t="s">
        <v>5</v>
      </c>
      <c r="AC8" s="309" t="s">
        <v>5</v>
      </c>
      <c r="AD8" s="308" t="s">
        <v>6</v>
      </c>
      <c r="AE8" s="308" t="s">
        <v>7</v>
      </c>
      <c r="AF8" s="207" t="s">
        <v>5</v>
      </c>
      <c r="AG8" s="192" t="s">
        <v>6</v>
      </c>
      <c r="AH8" s="192" t="s">
        <v>7</v>
      </c>
      <c r="AI8" s="192" t="s">
        <v>7</v>
      </c>
      <c r="AJ8" s="208" t="s">
        <v>50</v>
      </c>
      <c r="AK8" s="209">
        <f t="shared" si="0"/>
        <v>12</v>
      </c>
      <c r="AL8" s="210">
        <f t="shared" si="1"/>
        <v>7</v>
      </c>
      <c r="AM8" s="211">
        <f t="shared" si="2"/>
        <v>11</v>
      </c>
      <c r="AN8" s="212">
        <f t="shared" si="7"/>
        <v>19</v>
      </c>
      <c r="AO8" s="213">
        <f t="shared" si="3"/>
        <v>96</v>
      </c>
      <c r="AP8" s="214">
        <f t="shared" si="4"/>
        <v>1</v>
      </c>
      <c r="AQ8" s="215">
        <f t="shared" si="5"/>
        <v>49</v>
      </c>
      <c r="AR8" s="215">
        <f t="shared" si="8"/>
        <v>145</v>
      </c>
      <c r="AS8" s="215">
        <f t="shared" si="9"/>
        <v>4.833333333333333</v>
      </c>
      <c r="AT8" s="215">
        <f t="shared" si="10"/>
        <v>4.67741935483871</v>
      </c>
      <c r="AU8" s="216">
        <f t="shared" si="6"/>
        <v>1</v>
      </c>
    </row>
    <row r="9" spans="1:47" ht="18.75" x14ac:dyDescent="0.25">
      <c r="A9" s="203">
        <v>5</v>
      </c>
      <c r="B9" s="203">
        <v>5</v>
      </c>
      <c r="C9" s="203" t="s">
        <v>114</v>
      </c>
      <c r="D9" s="204" t="s">
        <v>22</v>
      </c>
      <c r="E9" s="192" t="s">
        <v>6</v>
      </c>
      <c r="F9" s="192" t="s">
        <v>7</v>
      </c>
      <c r="G9" s="192" t="s">
        <v>5</v>
      </c>
      <c r="H9" s="192" t="s">
        <v>5</v>
      </c>
      <c r="I9" s="308" t="s">
        <v>6</v>
      </c>
      <c r="J9" s="308" t="s">
        <v>7</v>
      </c>
      <c r="K9" s="207" t="s">
        <v>5</v>
      </c>
      <c r="L9" s="192" t="s">
        <v>5</v>
      </c>
      <c r="M9" s="309" t="s">
        <v>6</v>
      </c>
      <c r="N9" s="192" t="s">
        <v>7</v>
      </c>
      <c r="O9" s="207" t="s">
        <v>5</v>
      </c>
      <c r="P9" s="308" t="s">
        <v>5</v>
      </c>
      <c r="Q9" s="308" t="s">
        <v>6</v>
      </c>
      <c r="R9" s="192" t="s">
        <v>7</v>
      </c>
      <c r="S9" s="192" t="s">
        <v>5</v>
      </c>
      <c r="T9" s="207" t="s">
        <v>5</v>
      </c>
      <c r="U9" s="192" t="s">
        <v>6</v>
      </c>
      <c r="V9" s="192" t="s">
        <v>7</v>
      </c>
      <c r="W9" s="207" t="s">
        <v>5</v>
      </c>
      <c r="X9" s="207" t="s">
        <v>5</v>
      </c>
      <c r="Y9" s="192" t="s">
        <v>6</v>
      </c>
      <c r="Z9" s="192" t="s">
        <v>7</v>
      </c>
      <c r="AA9" s="192" t="s">
        <v>7</v>
      </c>
      <c r="AB9" s="207" t="s">
        <v>5</v>
      </c>
      <c r="AC9" s="310" t="s">
        <v>6</v>
      </c>
      <c r="AD9" s="308" t="s">
        <v>7</v>
      </c>
      <c r="AE9" s="308" t="s">
        <v>7</v>
      </c>
      <c r="AF9" s="192" t="s">
        <v>5</v>
      </c>
      <c r="AG9" s="192" t="s">
        <v>6</v>
      </c>
      <c r="AH9" s="192" t="s">
        <v>7</v>
      </c>
      <c r="AI9" s="207" t="s">
        <v>5</v>
      </c>
      <c r="AJ9" s="208" t="s">
        <v>50</v>
      </c>
      <c r="AK9" s="209">
        <f t="shared" si="0"/>
        <v>13</v>
      </c>
      <c r="AL9" s="210">
        <f t="shared" si="1"/>
        <v>8</v>
      </c>
      <c r="AM9" s="211">
        <f t="shared" si="2"/>
        <v>10</v>
      </c>
      <c r="AN9" s="212">
        <f t="shared" si="7"/>
        <v>21</v>
      </c>
      <c r="AO9" s="213">
        <f t="shared" si="3"/>
        <v>104</v>
      </c>
      <c r="AP9" s="217">
        <f t="shared" si="4"/>
        <v>0</v>
      </c>
      <c r="AQ9" s="215">
        <f t="shared" si="5"/>
        <v>56</v>
      </c>
      <c r="AR9" s="215">
        <f t="shared" si="8"/>
        <v>160</v>
      </c>
      <c r="AS9" s="215">
        <f t="shared" si="9"/>
        <v>5.333333333333333</v>
      </c>
      <c r="AT9" s="215">
        <f t="shared" si="10"/>
        <v>5.161290322580645</v>
      </c>
      <c r="AU9" s="216">
        <f t="shared" si="6"/>
        <v>2</v>
      </c>
    </row>
    <row r="10" spans="1:47" ht="20.25" customHeight="1" x14ac:dyDescent="0.25">
      <c r="A10" s="203">
        <v>6</v>
      </c>
      <c r="B10" s="203">
        <v>6</v>
      </c>
      <c r="C10" s="203" t="s">
        <v>114</v>
      </c>
      <c r="D10" s="204" t="s">
        <v>20</v>
      </c>
      <c r="E10" s="192" t="s">
        <v>6</v>
      </c>
      <c r="F10" s="192" t="s">
        <v>7</v>
      </c>
      <c r="G10" s="207" t="s">
        <v>5</v>
      </c>
      <c r="H10" s="207" t="s">
        <v>5</v>
      </c>
      <c r="I10" s="308" t="s">
        <v>6</v>
      </c>
      <c r="J10" s="308" t="s">
        <v>7</v>
      </c>
      <c r="K10" s="192" t="s">
        <v>5</v>
      </c>
      <c r="L10" s="192" t="s">
        <v>6</v>
      </c>
      <c r="M10" s="309" t="s">
        <v>7</v>
      </c>
      <c r="N10" s="192" t="s">
        <v>5</v>
      </c>
      <c r="O10" s="207" t="s">
        <v>5</v>
      </c>
      <c r="P10" s="308" t="s">
        <v>6</v>
      </c>
      <c r="Q10" s="308" t="s">
        <v>7</v>
      </c>
      <c r="R10" s="192" t="s">
        <v>5</v>
      </c>
      <c r="S10" s="207" t="s">
        <v>5</v>
      </c>
      <c r="T10" s="192" t="s">
        <v>6</v>
      </c>
      <c r="U10" s="192" t="s">
        <v>7</v>
      </c>
      <c r="V10" s="192" t="s">
        <v>5</v>
      </c>
      <c r="W10" s="207" t="s">
        <v>5</v>
      </c>
      <c r="X10" s="308" t="s">
        <v>6</v>
      </c>
      <c r="Y10" s="192" t="s">
        <v>7</v>
      </c>
      <c r="Z10" s="192" t="s">
        <v>7</v>
      </c>
      <c r="AA10" s="207" t="s">
        <v>5</v>
      </c>
      <c r="AB10" s="309" t="s">
        <v>6</v>
      </c>
      <c r="AC10" s="309" t="s">
        <v>7</v>
      </c>
      <c r="AD10" s="207" t="s">
        <v>5</v>
      </c>
      <c r="AE10" s="308" t="s">
        <v>6</v>
      </c>
      <c r="AF10" s="192" t="s">
        <v>7</v>
      </c>
      <c r="AG10" s="192" t="s">
        <v>7</v>
      </c>
      <c r="AH10" s="192" t="s">
        <v>5</v>
      </c>
      <c r="AI10" s="192" t="s">
        <v>7</v>
      </c>
      <c r="AJ10" s="208" t="s">
        <v>50</v>
      </c>
      <c r="AK10" s="209">
        <f t="shared" si="0"/>
        <v>12</v>
      </c>
      <c r="AL10" s="210">
        <f t="shared" si="1"/>
        <v>8</v>
      </c>
      <c r="AM10" s="211">
        <f t="shared" si="2"/>
        <v>11</v>
      </c>
      <c r="AN10" s="212">
        <f t="shared" si="7"/>
        <v>20</v>
      </c>
      <c r="AO10" s="213">
        <f t="shared" si="3"/>
        <v>96</v>
      </c>
      <c r="AP10" s="214">
        <f t="shared" si="4"/>
        <v>0</v>
      </c>
      <c r="AQ10" s="215">
        <f t="shared" si="5"/>
        <v>56</v>
      </c>
      <c r="AR10" s="215">
        <f t="shared" si="8"/>
        <v>152</v>
      </c>
      <c r="AS10" s="215">
        <f t="shared" si="9"/>
        <v>5.0666666666666664</v>
      </c>
      <c r="AT10" s="215">
        <f t="shared" si="10"/>
        <v>4.903225806451613</v>
      </c>
      <c r="AU10" s="216">
        <f t="shared" si="6"/>
        <v>1</v>
      </c>
    </row>
    <row r="11" spans="1:47" ht="18.75" x14ac:dyDescent="0.25">
      <c r="A11" s="203">
        <v>7</v>
      </c>
      <c r="B11" s="203">
        <v>7</v>
      </c>
      <c r="C11" s="203" t="s">
        <v>114</v>
      </c>
      <c r="D11" s="204" t="s">
        <v>52</v>
      </c>
      <c r="E11" s="192" t="s">
        <v>7</v>
      </c>
      <c r="F11" s="207" t="s">
        <v>5</v>
      </c>
      <c r="G11" s="207" t="s">
        <v>5</v>
      </c>
      <c r="H11" s="192" t="s">
        <v>6</v>
      </c>
      <c r="I11" s="308" t="s">
        <v>7</v>
      </c>
      <c r="J11" s="207" t="s">
        <v>5</v>
      </c>
      <c r="K11" s="192" t="s">
        <v>6</v>
      </c>
      <c r="L11" s="192" t="s">
        <v>7</v>
      </c>
      <c r="M11" s="207" t="s">
        <v>5</v>
      </c>
      <c r="N11" s="192" t="s">
        <v>6</v>
      </c>
      <c r="O11" s="192" t="s">
        <v>7</v>
      </c>
      <c r="P11" s="207" t="s">
        <v>5</v>
      </c>
      <c r="Q11" s="308" t="s">
        <v>6</v>
      </c>
      <c r="R11" s="192" t="s">
        <v>7</v>
      </c>
      <c r="S11" s="207" t="s">
        <v>5</v>
      </c>
      <c r="T11" s="192" t="s">
        <v>5</v>
      </c>
      <c r="U11" s="207" t="s">
        <v>5</v>
      </c>
      <c r="V11" s="192" t="s">
        <v>6</v>
      </c>
      <c r="W11" s="308" t="s">
        <v>7</v>
      </c>
      <c r="X11" s="308" t="s">
        <v>7</v>
      </c>
      <c r="Y11" s="207" t="s">
        <v>5</v>
      </c>
      <c r="Z11" s="207" t="s">
        <v>5</v>
      </c>
      <c r="AA11" s="192" t="s">
        <v>6</v>
      </c>
      <c r="AB11" s="309" t="s">
        <v>7</v>
      </c>
      <c r="AC11" s="207" t="s">
        <v>5</v>
      </c>
      <c r="AD11" s="308" t="s">
        <v>6</v>
      </c>
      <c r="AE11" s="308" t="s">
        <v>7</v>
      </c>
      <c r="AF11" s="192" t="s">
        <v>5</v>
      </c>
      <c r="AG11" s="192" t="s">
        <v>5</v>
      </c>
      <c r="AH11" s="192" t="s">
        <v>6</v>
      </c>
      <c r="AI11" s="192" t="s">
        <v>7</v>
      </c>
      <c r="AJ11" s="208" t="s">
        <v>50</v>
      </c>
      <c r="AK11" s="209">
        <f t="shared" si="0"/>
        <v>13</v>
      </c>
      <c r="AL11" s="210">
        <f t="shared" si="1"/>
        <v>8</v>
      </c>
      <c r="AM11" s="211">
        <f t="shared" si="2"/>
        <v>10</v>
      </c>
      <c r="AN11" s="212">
        <f t="shared" si="7"/>
        <v>21</v>
      </c>
      <c r="AO11" s="213">
        <f t="shared" si="3"/>
        <v>104</v>
      </c>
      <c r="AP11" s="214">
        <f t="shared" si="4"/>
        <v>0</v>
      </c>
      <c r="AQ11" s="215">
        <f t="shared" si="5"/>
        <v>56</v>
      </c>
      <c r="AR11" s="215">
        <f t="shared" si="8"/>
        <v>160</v>
      </c>
      <c r="AS11" s="215">
        <f t="shared" si="9"/>
        <v>5.333333333333333</v>
      </c>
      <c r="AT11" s="215">
        <f t="shared" si="10"/>
        <v>5.161290322580645</v>
      </c>
      <c r="AU11" s="216">
        <f t="shared" si="6"/>
        <v>2</v>
      </c>
    </row>
    <row r="12" spans="1:47" ht="20.25" customHeight="1" x14ac:dyDescent="0.25">
      <c r="A12" s="203">
        <v>8</v>
      </c>
      <c r="B12" s="203">
        <v>8</v>
      </c>
      <c r="C12" s="203" t="s">
        <v>114</v>
      </c>
      <c r="D12" s="204" t="s">
        <v>53</v>
      </c>
      <c r="E12" s="192" t="s">
        <v>5</v>
      </c>
      <c r="F12" s="192" t="s">
        <v>6</v>
      </c>
      <c r="G12" s="192" t="s">
        <v>7</v>
      </c>
      <c r="H12" s="192" t="s">
        <v>5</v>
      </c>
      <c r="I12" s="308" t="s">
        <v>5</v>
      </c>
      <c r="J12" s="308" t="s">
        <v>6</v>
      </c>
      <c r="K12" s="192" t="s">
        <v>7</v>
      </c>
      <c r="L12" s="192" t="s">
        <v>5</v>
      </c>
      <c r="M12" s="309" t="s">
        <v>6</v>
      </c>
      <c r="N12" s="192" t="s">
        <v>7</v>
      </c>
      <c r="O12" s="192" t="s">
        <v>5</v>
      </c>
      <c r="P12" s="308" t="s">
        <v>7</v>
      </c>
      <c r="Q12" s="207" t="s">
        <v>5</v>
      </c>
      <c r="R12" s="192" t="s">
        <v>6</v>
      </c>
      <c r="S12" s="192" t="s">
        <v>7</v>
      </c>
      <c r="T12" s="192" t="s">
        <v>5</v>
      </c>
      <c r="U12" s="192" t="s">
        <v>6</v>
      </c>
      <c r="V12" s="192" t="s">
        <v>7</v>
      </c>
      <c r="W12" s="308" t="s">
        <v>7</v>
      </c>
      <c r="X12" s="207" t="s">
        <v>5</v>
      </c>
      <c r="Y12" s="192" t="s">
        <v>6</v>
      </c>
      <c r="Z12" s="192" t="s">
        <v>7</v>
      </c>
      <c r="AA12" s="192" t="s">
        <v>5</v>
      </c>
      <c r="AB12" s="207" t="s">
        <v>5</v>
      </c>
      <c r="AC12" s="309" t="s">
        <v>6</v>
      </c>
      <c r="AD12" s="308" t="s">
        <v>7</v>
      </c>
      <c r="AE12" s="207" t="s">
        <v>5</v>
      </c>
      <c r="AF12" s="192" t="s">
        <v>6</v>
      </c>
      <c r="AG12" s="192" t="s">
        <v>7</v>
      </c>
      <c r="AH12" s="192" t="s">
        <v>16</v>
      </c>
      <c r="AI12" s="192" t="s">
        <v>16</v>
      </c>
      <c r="AJ12" s="208" t="s">
        <v>104</v>
      </c>
      <c r="AK12" s="209">
        <f t="shared" si="0"/>
        <v>11</v>
      </c>
      <c r="AL12" s="210">
        <f t="shared" si="1"/>
        <v>8</v>
      </c>
      <c r="AM12" s="211">
        <f t="shared" si="2"/>
        <v>10</v>
      </c>
      <c r="AN12" s="212">
        <f t="shared" si="7"/>
        <v>19</v>
      </c>
      <c r="AO12" s="213">
        <f t="shared" si="3"/>
        <v>88</v>
      </c>
      <c r="AP12" s="214">
        <f t="shared" si="4"/>
        <v>2</v>
      </c>
      <c r="AQ12" s="215">
        <f t="shared" si="5"/>
        <v>56</v>
      </c>
      <c r="AR12" s="215">
        <f t="shared" si="8"/>
        <v>144</v>
      </c>
      <c r="AS12" s="215">
        <f t="shared" si="9"/>
        <v>4.8</v>
      </c>
      <c r="AT12" s="215">
        <f t="shared" si="10"/>
        <v>4.645161290322581</v>
      </c>
      <c r="AU12" s="216">
        <f t="shared" si="6"/>
        <v>2</v>
      </c>
    </row>
    <row r="13" spans="1:47" ht="20.25" customHeight="1" x14ac:dyDescent="0.25">
      <c r="A13" s="203">
        <v>9</v>
      </c>
      <c r="B13" s="203">
        <v>9</v>
      </c>
      <c r="C13" s="203" t="s">
        <v>114</v>
      </c>
      <c r="D13" s="204" t="s">
        <v>42</v>
      </c>
      <c r="E13" s="192" t="s">
        <v>5</v>
      </c>
      <c r="F13" s="192" t="s">
        <v>5</v>
      </c>
      <c r="G13" s="192" t="s">
        <v>5</v>
      </c>
      <c r="H13" s="192" t="s">
        <v>5</v>
      </c>
      <c r="I13" s="308" t="s">
        <v>7</v>
      </c>
      <c r="J13" s="308" t="s">
        <v>7</v>
      </c>
      <c r="K13" s="192" t="s">
        <v>5</v>
      </c>
      <c r="L13" s="192" t="s">
        <v>5</v>
      </c>
      <c r="M13" s="309" t="s">
        <v>7</v>
      </c>
      <c r="N13" s="192" t="s">
        <v>5</v>
      </c>
      <c r="O13" s="192" t="s">
        <v>5</v>
      </c>
      <c r="P13" s="308" t="s">
        <v>7</v>
      </c>
      <c r="Q13" s="308" t="s">
        <v>7</v>
      </c>
      <c r="R13" s="192" t="s">
        <v>5</v>
      </c>
      <c r="S13" s="192" t="s">
        <v>5</v>
      </c>
      <c r="T13" s="192" t="s">
        <v>5</v>
      </c>
      <c r="U13" s="192" t="s">
        <v>5</v>
      </c>
      <c r="V13" s="192" t="s">
        <v>5</v>
      </c>
      <c r="W13" s="308" t="s">
        <v>7</v>
      </c>
      <c r="X13" s="308" t="s">
        <v>7</v>
      </c>
      <c r="Y13" s="192" t="s">
        <v>5</v>
      </c>
      <c r="Z13" s="192" t="s">
        <v>5</v>
      </c>
      <c r="AA13" s="192" t="s">
        <v>5</v>
      </c>
      <c r="AB13" s="309" t="s">
        <v>7</v>
      </c>
      <c r="AC13" s="309" t="s">
        <v>7</v>
      </c>
      <c r="AD13" s="308" t="s">
        <v>7</v>
      </c>
      <c r="AE13" s="308" t="s">
        <v>7</v>
      </c>
      <c r="AF13" s="192" t="s">
        <v>5</v>
      </c>
      <c r="AG13" s="192" t="s">
        <v>5</v>
      </c>
      <c r="AH13" s="192" t="s">
        <v>16</v>
      </c>
      <c r="AI13" s="192" t="s">
        <v>16</v>
      </c>
      <c r="AJ13" s="208" t="s">
        <v>50</v>
      </c>
      <c r="AK13" s="209">
        <f t="shared" si="0"/>
        <v>18</v>
      </c>
      <c r="AL13" s="210">
        <f t="shared" si="1"/>
        <v>0</v>
      </c>
      <c r="AM13" s="211">
        <f t="shared" si="2"/>
        <v>11</v>
      </c>
      <c r="AN13" s="212">
        <f t="shared" si="7"/>
        <v>18</v>
      </c>
      <c r="AO13" s="213">
        <f t="shared" si="3"/>
        <v>144</v>
      </c>
      <c r="AP13" s="214">
        <f t="shared" si="4"/>
        <v>2</v>
      </c>
      <c r="AQ13" s="215">
        <f t="shared" si="5"/>
        <v>0</v>
      </c>
      <c r="AR13" s="215">
        <f t="shared" si="8"/>
        <v>144</v>
      </c>
      <c r="AS13" s="215">
        <f t="shared" si="9"/>
        <v>4.8</v>
      </c>
      <c r="AT13" s="215">
        <f t="shared" si="10"/>
        <v>4.645161290322581</v>
      </c>
      <c r="AU13" s="216">
        <f t="shared" si="6"/>
        <v>1</v>
      </c>
    </row>
    <row r="14" spans="1:47" ht="18.75" x14ac:dyDescent="0.25">
      <c r="A14" s="203">
        <v>11</v>
      </c>
      <c r="B14" s="203">
        <v>10</v>
      </c>
      <c r="C14" s="203" t="s">
        <v>114</v>
      </c>
      <c r="D14" s="204" t="s">
        <v>19</v>
      </c>
      <c r="E14" s="192" t="s">
        <v>5</v>
      </c>
      <c r="F14" s="192" t="s">
        <v>5</v>
      </c>
      <c r="G14" s="192" t="s">
        <v>5</v>
      </c>
      <c r="H14" s="192" t="s">
        <v>5</v>
      </c>
      <c r="I14" s="308" t="s">
        <v>7</v>
      </c>
      <c r="J14" s="308" t="s">
        <v>7</v>
      </c>
      <c r="K14" s="207" t="s">
        <v>5</v>
      </c>
      <c r="L14" s="192" t="s">
        <v>5</v>
      </c>
      <c r="M14" s="309" t="s">
        <v>7</v>
      </c>
      <c r="N14" s="192" t="s">
        <v>5</v>
      </c>
      <c r="O14" s="192" t="s">
        <v>5</v>
      </c>
      <c r="P14" s="308" t="s">
        <v>7</v>
      </c>
      <c r="Q14" s="308" t="s">
        <v>7</v>
      </c>
      <c r="R14" s="192" t="s">
        <v>5</v>
      </c>
      <c r="S14" s="192" t="s">
        <v>5</v>
      </c>
      <c r="T14" s="192" t="s">
        <v>5</v>
      </c>
      <c r="U14" s="192" t="s">
        <v>5</v>
      </c>
      <c r="V14" s="192" t="s">
        <v>7</v>
      </c>
      <c r="W14" s="308" t="s">
        <v>7</v>
      </c>
      <c r="X14" s="308" t="s">
        <v>7</v>
      </c>
      <c r="Y14" s="192" t="s">
        <v>5</v>
      </c>
      <c r="Z14" s="192" t="s">
        <v>5</v>
      </c>
      <c r="AA14" s="207" t="s">
        <v>5</v>
      </c>
      <c r="AB14" s="309" t="s">
        <v>7</v>
      </c>
      <c r="AC14" s="309" t="s">
        <v>7</v>
      </c>
      <c r="AD14" s="207" t="s">
        <v>5</v>
      </c>
      <c r="AE14" s="308" t="s">
        <v>7</v>
      </c>
      <c r="AF14" s="192" t="s">
        <v>5</v>
      </c>
      <c r="AG14" s="192" t="s">
        <v>5</v>
      </c>
      <c r="AH14" s="192" t="s">
        <v>5</v>
      </c>
      <c r="AI14" s="207" t="s">
        <v>5</v>
      </c>
      <c r="AJ14" s="208" t="s">
        <v>50</v>
      </c>
      <c r="AK14" s="209">
        <f t="shared" si="0"/>
        <v>20</v>
      </c>
      <c r="AL14" s="210">
        <f t="shared" si="1"/>
        <v>0</v>
      </c>
      <c r="AM14" s="211">
        <f t="shared" si="2"/>
        <v>11</v>
      </c>
      <c r="AN14" s="212">
        <f t="shared" si="7"/>
        <v>20</v>
      </c>
      <c r="AO14" s="213">
        <f t="shared" si="3"/>
        <v>160</v>
      </c>
      <c r="AP14" s="217">
        <f t="shared" si="4"/>
        <v>0</v>
      </c>
      <c r="AQ14" s="215">
        <f t="shared" si="5"/>
        <v>0</v>
      </c>
      <c r="AR14" s="215">
        <f t="shared" si="8"/>
        <v>160</v>
      </c>
      <c r="AS14" s="215">
        <f t="shared" si="9"/>
        <v>5.333333333333333</v>
      </c>
      <c r="AT14" s="215">
        <f t="shared" si="10"/>
        <v>5.161290322580645</v>
      </c>
      <c r="AU14" s="216">
        <f t="shared" si="6"/>
        <v>1</v>
      </c>
    </row>
    <row r="15" spans="1:47" ht="18.75" x14ac:dyDescent="0.25">
      <c r="A15" s="203">
        <v>12</v>
      </c>
      <c r="B15" s="203">
        <v>11</v>
      </c>
      <c r="C15" s="203" t="s">
        <v>114</v>
      </c>
      <c r="D15" s="204" t="s">
        <v>60</v>
      </c>
      <c r="E15" s="192" t="s">
        <v>5</v>
      </c>
      <c r="F15" s="207" t="s">
        <v>5</v>
      </c>
      <c r="G15" s="192" t="s">
        <v>5</v>
      </c>
      <c r="H15" s="192" t="s">
        <v>5</v>
      </c>
      <c r="I15" s="207" t="s">
        <v>5</v>
      </c>
      <c r="J15" s="308" t="s">
        <v>7</v>
      </c>
      <c r="K15" s="192" t="s">
        <v>5</v>
      </c>
      <c r="L15" s="207" t="s">
        <v>5</v>
      </c>
      <c r="M15" s="309" t="s">
        <v>7</v>
      </c>
      <c r="N15" s="192" t="s">
        <v>16</v>
      </c>
      <c r="O15" s="192" t="s">
        <v>16</v>
      </c>
      <c r="P15" s="308" t="s">
        <v>7</v>
      </c>
      <c r="Q15" s="308" t="s">
        <v>7</v>
      </c>
      <c r="R15" s="192" t="s">
        <v>16</v>
      </c>
      <c r="S15" s="192" t="s">
        <v>16</v>
      </c>
      <c r="T15" s="192" t="s">
        <v>16</v>
      </c>
      <c r="U15" s="192" t="s">
        <v>16</v>
      </c>
      <c r="V15" s="192" t="s">
        <v>16</v>
      </c>
      <c r="W15" s="308" t="s">
        <v>7</v>
      </c>
      <c r="X15" s="308" t="s">
        <v>7</v>
      </c>
      <c r="Y15" s="192" t="s">
        <v>16</v>
      </c>
      <c r="Z15" s="192" t="s">
        <v>5</v>
      </c>
      <c r="AA15" s="192" t="s">
        <v>7</v>
      </c>
      <c r="AB15" s="309" t="s">
        <v>7</v>
      </c>
      <c r="AC15" s="309" t="s">
        <v>7</v>
      </c>
      <c r="AD15" s="308" t="s">
        <v>7</v>
      </c>
      <c r="AE15" s="308" t="s">
        <v>7</v>
      </c>
      <c r="AF15" s="192" t="s">
        <v>5</v>
      </c>
      <c r="AG15" s="192" t="s">
        <v>5</v>
      </c>
      <c r="AH15" s="192" t="s">
        <v>5</v>
      </c>
      <c r="AI15" s="192" t="s">
        <v>7</v>
      </c>
      <c r="AJ15" s="208" t="s">
        <v>104</v>
      </c>
      <c r="AK15" s="209">
        <f t="shared" si="0"/>
        <v>11</v>
      </c>
      <c r="AL15" s="210">
        <f t="shared" si="1"/>
        <v>0</v>
      </c>
      <c r="AM15" s="211">
        <f t="shared" si="2"/>
        <v>12</v>
      </c>
      <c r="AN15" s="212">
        <f t="shared" si="7"/>
        <v>11</v>
      </c>
      <c r="AO15" s="213">
        <f t="shared" si="3"/>
        <v>88</v>
      </c>
      <c r="AP15" s="214">
        <f t="shared" si="4"/>
        <v>8</v>
      </c>
      <c r="AQ15" s="215">
        <f t="shared" si="5"/>
        <v>0</v>
      </c>
      <c r="AR15" s="215">
        <f t="shared" si="8"/>
        <v>88</v>
      </c>
      <c r="AS15" s="215">
        <f t="shared" si="9"/>
        <v>2.9333333333333331</v>
      </c>
      <c r="AT15" s="215">
        <f t="shared" si="10"/>
        <v>2.838709677419355</v>
      </c>
      <c r="AU15" s="216">
        <f t="shared" si="6"/>
        <v>0</v>
      </c>
    </row>
    <row r="16" spans="1:47" ht="20.25" customHeight="1" x14ac:dyDescent="0.25">
      <c r="A16" s="203">
        <v>13</v>
      </c>
      <c r="B16" s="203">
        <v>12</v>
      </c>
      <c r="C16" s="203" t="s">
        <v>114</v>
      </c>
      <c r="D16" s="204" t="s">
        <v>51</v>
      </c>
      <c r="E16" s="207" t="s">
        <v>5</v>
      </c>
      <c r="F16" s="192" t="s">
        <v>5</v>
      </c>
      <c r="G16" s="192" t="s">
        <v>5</v>
      </c>
      <c r="H16" s="192" t="s">
        <v>5</v>
      </c>
      <c r="I16" s="308" t="s">
        <v>7</v>
      </c>
      <c r="J16" s="308" t="s">
        <v>7</v>
      </c>
      <c r="K16" s="192" t="s">
        <v>16</v>
      </c>
      <c r="L16" s="192" t="s">
        <v>16</v>
      </c>
      <c r="M16" s="309" t="s">
        <v>7</v>
      </c>
      <c r="N16" s="192" t="s">
        <v>5</v>
      </c>
      <c r="O16" s="192" t="s">
        <v>5</v>
      </c>
      <c r="P16" s="207" t="s">
        <v>5</v>
      </c>
      <c r="Q16" s="308" t="s">
        <v>7</v>
      </c>
      <c r="R16" s="192" t="s">
        <v>5</v>
      </c>
      <c r="S16" s="192" t="s">
        <v>5</v>
      </c>
      <c r="T16" s="192" t="s">
        <v>5</v>
      </c>
      <c r="U16" s="192" t="s">
        <v>5</v>
      </c>
      <c r="V16" s="207" t="s">
        <v>5</v>
      </c>
      <c r="W16" s="308" t="s">
        <v>7</v>
      </c>
      <c r="X16" s="308" t="s">
        <v>7</v>
      </c>
      <c r="Y16" s="192" t="s">
        <v>5</v>
      </c>
      <c r="Z16" s="192" t="s">
        <v>5</v>
      </c>
      <c r="AA16" s="192" t="s">
        <v>5</v>
      </c>
      <c r="AB16" s="309" t="s">
        <v>7</v>
      </c>
      <c r="AC16" s="309" t="s">
        <v>7</v>
      </c>
      <c r="AD16" s="308" t="s">
        <v>7</v>
      </c>
      <c r="AE16" s="308" t="s">
        <v>7</v>
      </c>
      <c r="AF16" s="192" t="s">
        <v>7</v>
      </c>
      <c r="AG16" s="207" t="s">
        <v>5</v>
      </c>
      <c r="AH16" s="192" t="s">
        <v>5</v>
      </c>
      <c r="AI16" s="192" t="s">
        <v>7</v>
      </c>
      <c r="AJ16" s="208" t="s">
        <v>104</v>
      </c>
      <c r="AK16" s="209">
        <f t="shared" si="0"/>
        <v>17</v>
      </c>
      <c r="AL16" s="210">
        <f t="shared" si="1"/>
        <v>0</v>
      </c>
      <c r="AM16" s="211">
        <f t="shared" si="2"/>
        <v>12</v>
      </c>
      <c r="AN16" s="212">
        <f t="shared" si="7"/>
        <v>17</v>
      </c>
      <c r="AO16" s="213">
        <f t="shared" si="3"/>
        <v>136</v>
      </c>
      <c r="AP16" s="214">
        <f t="shared" si="4"/>
        <v>2</v>
      </c>
      <c r="AQ16" s="215">
        <f t="shared" si="5"/>
        <v>0</v>
      </c>
      <c r="AR16" s="215">
        <f t="shared" si="8"/>
        <v>136</v>
      </c>
      <c r="AS16" s="215">
        <f t="shared" si="9"/>
        <v>4.5333333333333332</v>
      </c>
      <c r="AT16" s="215">
        <f t="shared" si="10"/>
        <v>4.387096774193548</v>
      </c>
      <c r="AU16" s="216"/>
    </row>
    <row r="17" spans="1:47" ht="20.25" customHeight="1" x14ac:dyDescent="0.25">
      <c r="A17" s="203">
        <v>14</v>
      </c>
      <c r="B17" s="203">
        <v>13</v>
      </c>
      <c r="C17" s="203" t="s">
        <v>114</v>
      </c>
      <c r="D17" s="204" t="s">
        <v>78</v>
      </c>
      <c r="E17" s="192" t="s">
        <v>5</v>
      </c>
      <c r="F17" s="192" t="s">
        <v>5</v>
      </c>
      <c r="G17" s="192" t="s">
        <v>5</v>
      </c>
      <c r="H17" s="207" t="s">
        <v>5</v>
      </c>
      <c r="I17" s="308" t="s">
        <v>7</v>
      </c>
      <c r="J17" s="308" t="s">
        <v>7</v>
      </c>
      <c r="K17" s="192" t="s">
        <v>5</v>
      </c>
      <c r="L17" s="192" t="s">
        <v>5</v>
      </c>
      <c r="M17" s="309" t="s">
        <v>7</v>
      </c>
      <c r="N17" s="207" t="s">
        <v>5</v>
      </c>
      <c r="O17" s="192" t="s">
        <v>5</v>
      </c>
      <c r="P17" s="308" t="s">
        <v>5</v>
      </c>
      <c r="Q17" s="308" t="s">
        <v>7</v>
      </c>
      <c r="R17" s="192" t="s">
        <v>5</v>
      </c>
      <c r="S17" s="192" t="s">
        <v>5</v>
      </c>
      <c r="T17" s="207" t="s">
        <v>5</v>
      </c>
      <c r="U17" s="192" t="s">
        <v>5</v>
      </c>
      <c r="V17" s="192" t="s">
        <v>5</v>
      </c>
      <c r="W17" s="308" t="s">
        <v>7</v>
      </c>
      <c r="X17" s="308" t="s">
        <v>7</v>
      </c>
      <c r="Y17" s="192" t="s">
        <v>5</v>
      </c>
      <c r="Z17" s="192" t="s">
        <v>5</v>
      </c>
      <c r="AA17" s="192" t="s">
        <v>5</v>
      </c>
      <c r="AB17" s="309" t="s">
        <v>7</v>
      </c>
      <c r="AC17" s="309" t="s">
        <v>7</v>
      </c>
      <c r="AD17" s="308" t="s">
        <v>7</v>
      </c>
      <c r="AE17" s="308" t="s">
        <v>7</v>
      </c>
      <c r="AF17" s="192" t="s">
        <v>7</v>
      </c>
      <c r="AG17" s="192" t="s">
        <v>5</v>
      </c>
      <c r="AH17" s="207" t="s">
        <v>5</v>
      </c>
      <c r="AI17" s="192" t="s">
        <v>7</v>
      </c>
      <c r="AJ17" s="208" t="s">
        <v>104</v>
      </c>
      <c r="AK17" s="209">
        <f t="shared" si="0"/>
        <v>19</v>
      </c>
      <c r="AL17" s="210">
        <f t="shared" si="1"/>
        <v>0</v>
      </c>
      <c r="AM17" s="211">
        <f t="shared" si="2"/>
        <v>12</v>
      </c>
      <c r="AN17" s="212">
        <f t="shared" si="7"/>
        <v>19</v>
      </c>
      <c r="AO17" s="213">
        <f t="shared" si="3"/>
        <v>152</v>
      </c>
      <c r="AP17" s="214">
        <f t="shared" si="4"/>
        <v>0</v>
      </c>
      <c r="AQ17" s="215">
        <f t="shared" si="5"/>
        <v>0</v>
      </c>
      <c r="AR17" s="215">
        <f t="shared" si="8"/>
        <v>152</v>
      </c>
      <c r="AS17" s="215">
        <f t="shared" si="9"/>
        <v>5.0666666666666664</v>
      </c>
      <c r="AT17" s="215">
        <f t="shared" si="10"/>
        <v>4.903225806451613</v>
      </c>
      <c r="AU17" s="216"/>
    </row>
    <row r="18" spans="1:47" ht="20.25" customHeight="1" x14ac:dyDescent="0.25">
      <c r="A18" s="203">
        <v>15</v>
      </c>
      <c r="B18" s="203">
        <v>14</v>
      </c>
      <c r="C18" s="203" t="s">
        <v>114</v>
      </c>
      <c r="D18" s="204" t="s">
        <v>79</v>
      </c>
      <c r="E18" s="192" t="s">
        <v>5</v>
      </c>
      <c r="F18" s="192" t="s">
        <v>5</v>
      </c>
      <c r="G18" s="192" t="s">
        <v>5</v>
      </c>
      <c r="H18" s="192" t="s">
        <v>5</v>
      </c>
      <c r="I18" s="308" t="s">
        <v>5</v>
      </c>
      <c r="J18" s="308" t="s">
        <v>7</v>
      </c>
      <c r="K18" s="192" t="s">
        <v>5</v>
      </c>
      <c r="L18" s="192" t="s">
        <v>5</v>
      </c>
      <c r="M18" s="309" t="s">
        <v>7</v>
      </c>
      <c r="N18" s="192" t="s">
        <v>5</v>
      </c>
      <c r="O18" s="192" t="s">
        <v>5</v>
      </c>
      <c r="P18" s="308" t="s">
        <v>7</v>
      </c>
      <c r="Q18" s="308" t="s">
        <v>7</v>
      </c>
      <c r="R18" s="192" t="s">
        <v>7</v>
      </c>
      <c r="S18" s="192" t="s">
        <v>5</v>
      </c>
      <c r="T18" s="192" t="s">
        <v>5</v>
      </c>
      <c r="U18" s="192" t="s">
        <v>5</v>
      </c>
      <c r="V18" s="192" t="s">
        <v>5</v>
      </c>
      <c r="W18" s="308" t="s">
        <v>7</v>
      </c>
      <c r="X18" s="308" t="s">
        <v>7</v>
      </c>
      <c r="Y18" s="192" t="s">
        <v>5</v>
      </c>
      <c r="Z18" s="192" t="s">
        <v>5</v>
      </c>
      <c r="AA18" s="192" t="s">
        <v>5</v>
      </c>
      <c r="AB18" s="309" t="s">
        <v>7</v>
      </c>
      <c r="AC18" s="309" t="s">
        <v>7</v>
      </c>
      <c r="AD18" s="308" t="s">
        <v>7</v>
      </c>
      <c r="AE18" s="308" t="s">
        <v>7</v>
      </c>
      <c r="AF18" s="192" t="s">
        <v>5</v>
      </c>
      <c r="AG18" s="192" t="s">
        <v>5</v>
      </c>
      <c r="AH18" s="192" t="s">
        <v>5</v>
      </c>
      <c r="AI18" s="192" t="s">
        <v>7</v>
      </c>
      <c r="AJ18" s="208" t="s">
        <v>104</v>
      </c>
      <c r="AK18" s="209">
        <f t="shared" si="0"/>
        <v>19</v>
      </c>
      <c r="AL18" s="210">
        <f t="shared" si="1"/>
        <v>0</v>
      </c>
      <c r="AM18" s="211">
        <f t="shared" si="2"/>
        <v>12</v>
      </c>
      <c r="AN18" s="212">
        <f t="shared" si="7"/>
        <v>19</v>
      </c>
      <c r="AO18" s="213">
        <f t="shared" si="3"/>
        <v>152</v>
      </c>
      <c r="AP18" s="214">
        <f t="shared" si="4"/>
        <v>0</v>
      </c>
      <c r="AQ18" s="215">
        <f t="shared" si="5"/>
        <v>0</v>
      </c>
      <c r="AR18" s="215">
        <f t="shared" si="8"/>
        <v>152</v>
      </c>
      <c r="AS18" s="215">
        <f t="shared" si="9"/>
        <v>5.0666666666666664</v>
      </c>
      <c r="AT18" s="215">
        <f t="shared" si="10"/>
        <v>4.903225806451613</v>
      </c>
      <c r="AU18" s="216"/>
    </row>
    <row r="19" spans="1:47" ht="20.25" customHeight="1" x14ac:dyDescent="0.25">
      <c r="A19" s="203">
        <v>16</v>
      </c>
      <c r="B19" s="203">
        <v>15</v>
      </c>
      <c r="C19" s="203" t="s">
        <v>114</v>
      </c>
      <c r="D19" s="204" t="s">
        <v>80</v>
      </c>
      <c r="E19" s="192" t="s">
        <v>5</v>
      </c>
      <c r="F19" s="192" t="s">
        <v>5</v>
      </c>
      <c r="G19" s="192" t="s">
        <v>5</v>
      </c>
      <c r="H19" s="192" t="s">
        <v>5</v>
      </c>
      <c r="I19" s="308" t="s">
        <v>7</v>
      </c>
      <c r="J19" s="308" t="s">
        <v>7</v>
      </c>
      <c r="K19" s="192" t="s">
        <v>5</v>
      </c>
      <c r="L19" s="192" t="s">
        <v>5</v>
      </c>
      <c r="M19" s="309" t="s">
        <v>7</v>
      </c>
      <c r="N19" s="192" t="s">
        <v>5</v>
      </c>
      <c r="O19" s="192" t="s">
        <v>5</v>
      </c>
      <c r="P19" s="308" t="s">
        <v>7</v>
      </c>
      <c r="Q19" s="308" t="s">
        <v>7</v>
      </c>
      <c r="R19" s="192" t="s">
        <v>5</v>
      </c>
      <c r="S19" s="192" t="s">
        <v>5</v>
      </c>
      <c r="T19" s="192" t="s">
        <v>5</v>
      </c>
      <c r="U19" s="192" t="s">
        <v>5</v>
      </c>
      <c r="V19" s="192" t="s">
        <v>5</v>
      </c>
      <c r="W19" s="308" t="s">
        <v>5</v>
      </c>
      <c r="X19" s="308" t="s">
        <v>7</v>
      </c>
      <c r="Y19" s="192" t="s">
        <v>5</v>
      </c>
      <c r="Z19" s="192" t="s">
        <v>5</v>
      </c>
      <c r="AA19" s="192" t="s">
        <v>5</v>
      </c>
      <c r="AB19" s="309" t="s">
        <v>7</v>
      </c>
      <c r="AC19" s="309" t="s">
        <v>7</v>
      </c>
      <c r="AD19" s="308" t="s">
        <v>5</v>
      </c>
      <c r="AE19" s="308" t="s">
        <v>7</v>
      </c>
      <c r="AF19" s="192" t="s">
        <v>5</v>
      </c>
      <c r="AG19" s="192" t="s">
        <v>5</v>
      </c>
      <c r="AH19" s="192" t="s">
        <v>5</v>
      </c>
      <c r="AI19" s="192" t="s">
        <v>7</v>
      </c>
      <c r="AJ19" s="208" t="s">
        <v>104</v>
      </c>
      <c r="AK19" s="219">
        <f t="shared" si="0"/>
        <v>21</v>
      </c>
      <c r="AL19" s="220">
        <f t="shared" si="1"/>
        <v>0</v>
      </c>
      <c r="AM19" s="221">
        <f t="shared" si="2"/>
        <v>10</v>
      </c>
      <c r="AN19" s="222">
        <f t="shared" si="7"/>
        <v>21</v>
      </c>
      <c r="AO19" s="223">
        <f>AK19*8</f>
        <v>168</v>
      </c>
      <c r="AP19" s="224">
        <f t="shared" si="4"/>
        <v>0</v>
      </c>
      <c r="AQ19" s="215">
        <f t="shared" si="5"/>
        <v>0</v>
      </c>
      <c r="AR19" s="215">
        <f t="shared" si="8"/>
        <v>168</v>
      </c>
      <c r="AS19" s="215">
        <f t="shared" si="9"/>
        <v>5.6</v>
      </c>
      <c r="AT19" s="215">
        <f t="shared" si="10"/>
        <v>5.419354838709677</v>
      </c>
      <c r="AU19" s="216"/>
    </row>
    <row r="20" spans="1:47" s="228" customFormat="1" ht="15" customHeight="1" x14ac:dyDescent="0.25">
      <c r="A20" s="225"/>
      <c r="B20" s="226"/>
      <c r="C20" s="325" t="s">
        <v>105</v>
      </c>
      <c r="D20" s="326"/>
      <c r="E20" s="327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28"/>
      <c r="AB20" s="328"/>
      <c r="AC20" s="328"/>
      <c r="AD20" s="328"/>
      <c r="AE20" s="328"/>
      <c r="AF20" s="328"/>
      <c r="AG20" s="328"/>
      <c r="AH20" s="328"/>
      <c r="AI20" s="328"/>
      <c r="AJ20" s="329"/>
      <c r="AK20" s="227">
        <f t="shared" si="0"/>
        <v>0</v>
      </c>
      <c r="AL20" s="227">
        <f t="shared" si="1"/>
        <v>0</v>
      </c>
      <c r="AM20" s="227">
        <f t="shared" si="2"/>
        <v>0</v>
      </c>
      <c r="AN20" s="227">
        <f t="shared" si="7"/>
        <v>0</v>
      </c>
      <c r="AO20" s="227">
        <f t="shared" si="3"/>
        <v>0</v>
      </c>
      <c r="AP20" s="227">
        <f t="shared" si="4"/>
        <v>0</v>
      </c>
      <c r="AQ20" s="227">
        <f t="shared" si="5"/>
        <v>0</v>
      </c>
      <c r="AR20" s="227">
        <f t="shared" si="8"/>
        <v>0</v>
      </c>
      <c r="AS20" s="227">
        <f t="shared" si="9"/>
        <v>0</v>
      </c>
      <c r="AT20" s="227">
        <f t="shared" si="10"/>
        <v>0</v>
      </c>
      <c r="AU20" s="227"/>
    </row>
    <row r="21" spans="1:47" ht="18.75" x14ac:dyDescent="0.3">
      <c r="A21" s="229"/>
      <c r="B21" s="229"/>
      <c r="C21" s="229"/>
      <c r="D21" s="229"/>
      <c r="E21" s="230">
        <f t="shared" ref="E21:AI21" si="11">COUNTIF(E$5:E$20,"P")</f>
        <v>10</v>
      </c>
      <c r="F21" s="230">
        <f t="shared" si="11"/>
        <v>10</v>
      </c>
      <c r="G21" s="230">
        <f t="shared" si="11"/>
        <v>11</v>
      </c>
      <c r="H21" s="230">
        <f t="shared" si="11"/>
        <v>10</v>
      </c>
      <c r="I21" s="231">
        <f t="shared" si="11"/>
        <v>5</v>
      </c>
      <c r="J21" s="231">
        <f t="shared" si="11"/>
        <v>3</v>
      </c>
      <c r="K21" s="231">
        <f t="shared" si="11"/>
        <v>9</v>
      </c>
      <c r="L21" s="231">
        <f t="shared" si="11"/>
        <v>10</v>
      </c>
      <c r="M21" s="231">
        <f t="shared" si="11"/>
        <v>3</v>
      </c>
      <c r="N21" s="231">
        <f t="shared" si="11"/>
        <v>10</v>
      </c>
      <c r="O21" s="231">
        <f t="shared" si="11"/>
        <v>10</v>
      </c>
      <c r="P21" s="231">
        <f t="shared" si="11"/>
        <v>5</v>
      </c>
      <c r="Q21" s="231">
        <f t="shared" si="11"/>
        <v>2</v>
      </c>
      <c r="R21" s="231">
        <f t="shared" si="11"/>
        <v>9</v>
      </c>
      <c r="S21" s="231">
        <f t="shared" si="11"/>
        <v>10</v>
      </c>
      <c r="T21" s="231">
        <f t="shared" si="11"/>
        <v>10</v>
      </c>
      <c r="U21" s="231">
        <f t="shared" si="11"/>
        <v>10</v>
      </c>
      <c r="V21" s="231">
        <f t="shared" si="11"/>
        <v>9</v>
      </c>
      <c r="W21" s="231">
        <f t="shared" si="11"/>
        <v>4</v>
      </c>
      <c r="X21" s="231">
        <f t="shared" si="11"/>
        <v>2</v>
      </c>
      <c r="Y21" s="231">
        <f t="shared" si="11"/>
        <v>10</v>
      </c>
      <c r="Z21" s="231">
        <f t="shared" si="11"/>
        <v>10</v>
      </c>
      <c r="AA21" s="231">
        <f t="shared" si="11"/>
        <v>9</v>
      </c>
      <c r="AB21" s="231">
        <f t="shared" si="11"/>
        <v>3</v>
      </c>
      <c r="AC21" s="231">
        <f t="shared" si="11"/>
        <v>3</v>
      </c>
      <c r="AD21" s="231">
        <f t="shared" si="11"/>
        <v>4</v>
      </c>
      <c r="AE21" s="231">
        <f t="shared" si="11"/>
        <v>2</v>
      </c>
      <c r="AF21" s="230">
        <f t="shared" si="11"/>
        <v>9</v>
      </c>
      <c r="AG21" s="230">
        <f t="shared" si="11"/>
        <v>10</v>
      </c>
      <c r="AH21" s="230">
        <f t="shared" si="11"/>
        <v>9</v>
      </c>
      <c r="AI21" s="230">
        <f t="shared" si="11"/>
        <v>2</v>
      </c>
      <c r="AJ21" s="232" t="s">
        <v>5</v>
      </c>
      <c r="AK21" s="183"/>
      <c r="AL21" s="183"/>
      <c r="AM21" s="183"/>
      <c r="AN21" s="183"/>
      <c r="AO21" s="183"/>
      <c r="AP21" s="184"/>
      <c r="AQ21" s="183"/>
      <c r="AR21" s="233"/>
      <c r="AS21" s="183"/>
      <c r="AT21" s="183"/>
      <c r="AU21" s="183"/>
    </row>
    <row r="22" spans="1:47" ht="18.75" x14ac:dyDescent="0.3">
      <c r="A22" s="229"/>
      <c r="B22" s="229"/>
      <c r="C22" s="229"/>
      <c r="D22" s="229"/>
      <c r="E22" s="234">
        <f t="shared" ref="E22:AI22" si="12">COUNTIF(E$5:E$20,"S")</f>
        <v>2</v>
      </c>
      <c r="F22" s="234">
        <f t="shared" si="12"/>
        <v>2</v>
      </c>
      <c r="G22" s="234">
        <f t="shared" si="12"/>
        <v>2</v>
      </c>
      <c r="H22" s="234">
        <f t="shared" si="12"/>
        <v>2</v>
      </c>
      <c r="I22" s="235">
        <f t="shared" si="12"/>
        <v>2</v>
      </c>
      <c r="J22" s="235">
        <f t="shared" si="12"/>
        <v>2</v>
      </c>
      <c r="K22" s="235">
        <f t="shared" si="12"/>
        <v>2</v>
      </c>
      <c r="L22" s="235">
        <f t="shared" si="12"/>
        <v>2</v>
      </c>
      <c r="M22" s="235">
        <f t="shared" si="12"/>
        <v>2</v>
      </c>
      <c r="N22" s="235">
        <f t="shared" si="12"/>
        <v>2</v>
      </c>
      <c r="O22" s="235">
        <f t="shared" si="12"/>
        <v>2</v>
      </c>
      <c r="P22" s="235">
        <f t="shared" si="12"/>
        <v>2</v>
      </c>
      <c r="Q22" s="235">
        <f t="shared" si="12"/>
        <v>2</v>
      </c>
      <c r="R22" s="235">
        <f t="shared" si="12"/>
        <v>2</v>
      </c>
      <c r="S22" s="235">
        <f t="shared" si="12"/>
        <v>2</v>
      </c>
      <c r="T22" s="235">
        <f t="shared" si="12"/>
        <v>2</v>
      </c>
      <c r="U22" s="235">
        <f t="shared" si="12"/>
        <v>2</v>
      </c>
      <c r="V22" s="235">
        <f t="shared" si="12"/>
        <v>2</v>
      </c>
      <c r="W22" s="235">
        <f t="shared" si="12"/>
        <v>2</v>
      </c>
      <c r="X22" s="235">
        <f t="shared" si="12"/>
        <v>2</v>
      </c>
      <c r="Y22" s="235">
        <f t="shared" si="12"/>
        <v>2</v>
      </c>
      <c r="Z22" s="235">
        <f t="shared" si="12"/>
        <v>2</v>
      </c>
      <c r="AA22" s="235">
        <f t="shared" si="12"/>
        <v>2</v>
      </c>
      <c r="AB22" s="235">
        <f t="shared" si="12"/>
        <v>2</v>
      </c>
      <c r="AC22" s="235">
        <f t="shared" si="12"/>
        <v>2</v>
      </c>
      <c r="AD22" s="235">
        <f t="shared" si="12"/>
        <v>2</v>
      </c>
      <c r="AE22" s="235">
        <f t="shared" si="12"/>
        <v>2</v>
      </c>
      <c r="AF22" s="234">
        <f t="shared" si="12"/>
        <v>2</v>
      </c>
      <c r="AG22" s="234">
        <f t="shared" si="12"/>
        <v>2</v>
      </c>
      <c r="AH22" s="234">
        <f t="shared" si="12"/>
        <v>2</v>
      </c>
      <c r="AI22" s="234">
        <f t="shared" si="12"/>
        <v>2</v>
      </c>
      <c r="AJ22" s="236" t="s">
        <v>6</v>
      </c>
      <c r="AK22" s="183"/>
      <c r="AL22" s="183"/>
      <c r="AM22" s="183"/>
      <c r="AN22" s="183"/>
      <c r="AO22" s="183"/>
      <c r="AP22" s="184"/>
      <c r="AQ22" s="183"/>
      <c r="AR22" s="183"/>
      <c r="AS22" s="183"/>
      <c r="AT22" s="183"/>
      <c r="AU22" s="183"/>
    </row>
    <row r="23" spans="1:47" ht="18.75" x14ac:dyDescent="0.3">
      <c r="A23" s="229"/>
      <c r="B23" s="229"/>
      <c r="C23" s="229"/>
      <c r="D23" s="229"/>
      <c r="E23" s="230">
        <f t="shared" ref="E23:AI23" si="13">COUNTIF(E$5:E$20,"L")</f>
        <v>3</v>
      </c>
      <c r="F23" s="230">
        <f t="shared" si="13"/>
        <v>3</v>
      </c>
      <c r="G23" s="230">
        <f t="shared" si="13"/>
        <v>2</v>
      </c>
      <c r="H23" s="230">
        <f t="shared" si="13"/>
        <v>3</v>
      </c>
      <c r="I23" s="231">
        <f t="shared" si="13"/>
        <v>8</v>
      </c>
      <c r="J23" s="231">
        <f t="shared" si="13"/>
        <v>9</v>
      </c>
      <c r="K23" s="231">
        <f t="shared" si="13"/>
        <v>3</v>
      </c>
      <c r="L23" s="231">
        <f t="shared" si="13"/>
        <v>2</v>
      </c>
      <c r="M23" s="231">
        <f t="shared" si="13"/>
        <v>10</v>
      </c>
      <c r="N23" s="231">
        <f t="shared" si="13"/>
        <v>2</v>
      </c>
      <c r="O23" s="231">
        <f t="shared" si="13"/>
        <v>2</v>
      </c>
      <c r="P23" s="231">
        <f t="shared" si="13"/>
        <v>8</v>
      </c>
      <c r="Q23" s="231">
        <f t="shared" si="13"/>
        <v>11</v>
      </c>
      <c r="R23" s="231">
        <f t="shared" si="13"/>
        <v>3</v>
      </c>
      <c r="S23" s="231">
        <f t="shared" si="13"/>
        <v>2</v>
      </c>
      <c r="T23" s="231">
        <f t="shared" si="13"/>
        <v>2</v>
      </c>
      <c r="U23" s="231">
        <f t="shared" si="13"/>
        <v>2</v>
      </c>
      <c r="V23" s="231">
        <f t="shared" si="13"/>
        <v>3</v>
      </c>
      <c r="W23" s="231">
        <f t="shared" si="13"/>
        <v>9</v>
      </c>
      <c r="X23" s="231">
        <f t="shared" si="13"/>
        <v>11</v>
      </c>
      <c r="Y23" s="231">
        <f t="shared" si="13"/>
        <v>2</v>
      </c>
      <c r="Z23" s="231">
        <f t="shared" si="13"/>
        <v>3</v>
      </c>
      <c r="AA23" s="231">
        <f t="shared" si="13"/>
        <v>4</v>
      </c>
      <c r="AB23" s="231">
        <f t="shared" si="13"/>
        <v>9</v>
      </c>
      <c r="AC23" s="231">
        <f t="shared" si="13"/>
        <v>9</v>
      </c>
      <c r="AD23" s="231">
        <f t="shared" si="13"/>
        <v>8</v>
      </c>
      <c r="AE23" s="231">
        <f t="shared" si="13"/>
        <v>11</v>
      </c>
      <c r="AF23" s="230">
        <f t="shared" si="13"/>
        <v>4</v>
      </c>
      <c r="AG23" s="230">
        <f t="shared" si="13"/>
        <v>3</v>
      </c>
      <c r="AH23" s="230">
        <f t="shared" si="13"/>
        <v>2</v>
      </c>
      <c r="AI23" s="230">
        <f t="shared" si="13"/>
        <v>9</v>
      </c>
      <c r="AJ23" s="237" t="s">
        <v>7</v>
      </c>
      <c r="AK23" s="183"/>
      <c r="AL23" s="183"/>
      <c r="AM23" s="183"/>
      <c r="AN23" s="183"/>
      <c r="AO23" s="183"/>
      <c r="AP23" s="184"/>
      <c r="AQ23" s="183"/>
      <c r="AR23" s="183"/>
      <c r="AS23" s="183"/>
      <c r="AT23" s="183"/>
      <c r="AU23" s="183"/>
    </row>
    <row r="24" spans="1:47" ht="15.75" x14ac:dyDescent="0.25">
      <c r="A24" s="238"/>
      <c r="B24" s="239"/>
      <c r="C24" s="239"/>
      <c r="D24" s="239"/>
      <c r="E24" s="239"/>
      <c r="F24" s="239"/>
      <c r="G24" s="239"/>
      <c r="H24" s="239"/>
      <c r="I24" s="239"/>
      <c r="J24" s="239"/>
      <c r="K24" s="287"/>
      <c r="L24" s="287"/>
      <c r="M24" s="239"/>
      <c r="N24" s="239"/>
      <c r="O24" s="239"/>
      <c r="P24" s="239"/>
      <c r="Q24" s="239"/>
      <c r="R24" s="239"/>
      <c r="S24" s="287"/>
      <c r="T24" s="287"/>
      <c r="U24" s="287"/>
      <c r="V24" s="287"/>
      <c r="W24" s="287"/>
      <c r="X24" s="287"/>
      <c r="Y24" s="239"/>
      <c r="Z24" s="287"/>
      <c r="AA24" s="300"/>
      <c r="AB24" s="301"/>
      <c r="AC24" s="288"/>
      <c r="AD24" s="288"/>
      <c r="AE24" s="288"/>
      <c r="AF24" s="288"/>
      <c r="AG24" s="288"/>
      <c r="AH24" s="288"/>
      <c r="AI24" s="288"/>
      <c r="AJ24" s="186"/>
      <c r="AK24" s="183"/>
      <c r="AL24" s="183"/>
      <c r="AM24" s="183"/>
      <c r="AN24" s="183"/>
      <c r="AO24" s="183"/>
      <c r="AP24" s="184"/>
      <c r="AQ24" s="183"/>
      <c r="AR24" s="183"/>
      <c r="AS24" s="183"/>
      <c r="AT24" s="183"/>
      <c r="AU24" s="183"/>
    </row>
    <row r="25" spans="1:47" ht="18.75" x14ac:dyDescent="0.25">
      <c r="A25" s="239"/>
      <c r="B25" s="239"/>
      <c r="C25" s="239"/>
      <c r="D25" s="243" t="s">
        <v>24</v>
      </c>
      <c r="E25" s="244"/>
      <c r="F25" s="244"/>
      <c r="G25" s="239"/>
      <c r="H25" s="239"/>
      <c r="I25" s="239"/>
      <c r="J25" s="239"/>
      <c r="K25" s="245"/>
      <c r="L25" s="287"/>
      <c r="M25" s="239"/>
      <c r="N25" s="239"/>
      <c r="O25" s="239"/>
      <c r="P25" s="239"/>
      <c r="Q25" s="239"/>
      <c r="R25" s="242"/>
      <c r="S25" s="288"/>
      <c r="T25" s="288"/>
      <c r="U25" s="296"/>
      <c r="V25" s="287"/>
      <c r="W25" s="288"/>
      <c r="X25" s="288"/>
      <c r="Y25" s="246"/>
      <c r="Z25" s="296"/>
      <c r="AA25" s="296"/>
      <c r="AB25" s="296"/>
      <c r="AC25" s="296"/>
      <c r="AD25" s="296"/>
      <c r="AE25" s="296"/>
      <c r="AF25" s="296"/>
      <c r="AG25" s="296"/>
      <c r="AH25" s="296"/>
      <c r="AI25" s="296"/>
      <c r="AJ25" s="186"/>
      <c r="AK25" s="183"/>
      <c r="AL25" s="183"/>
      <c r="AM25" s="183"/>
      <c r="AN25" s="183"/>
      <c r="AO25" s="183"/>
      <c r="AP25" s="184"/>
      <c r="AQ25" s="183"/>
      <c r="AR25" s="183"/>
      <c r="AS25" s="183"/>
      <c r="AT25" s="183"/>
      <c r="AU25" s="183"/>
    </row>
    <row r="26" spans="1:47" ht="18.75" x14ac:dyDescent="0.25">
      <c r="A26" s="239"/>
      <c r="B26" s="239"/>
      <c r="C26" s="239"/>
      <c r="D26" s="247" t="s">
        <v>25</v>
      </c>
      <c r="E26" s="246"/>
      <c r="F26" s="246"/>
      <c r="G26" s="246"/>
      <c r="H26" s="246"/>
      <c r="I26" s="246"/>
      <c r="J26" s="246"/>
      <c r="K26" s="245"/>
      <c r="L26" s="296"/>
      <c r="M26" s="246"/>
      <c r="N26" s="246"/>
      <c r="O26" s="246"/>
      <c r="P26" s="246"/>
      <c r="Q26" s="246"/>
      <c r="R26" s="242"/>
      <c r="S26" s="288"/>
      <c r="T26" s="288"/>
      <c r="U26" s="296"/>
      <c r="V26" s="296"/>
      <c r="W26" s="288"/>
      <c r="X26" s="288"/>
      <c r="Y26" s="246"/>
      <c r="Z26" s="302"/>
      <c r="AA26" s="296"/>
      <c r="AB26" s="296"/>
      <c r="AC26" s="296"/>
      <c r="AD26" s="296"/>
      <c r="AE26" s="296"/>
      <c r="AF26" s="288"/>
      <c r="AG26" s="288"/>
      <c r="AH26" s="288"/>
      <c r="AI26" s="288"/>
      <c r="AJ26" s="186"/>
      <c r="AK26" s="183"/>
      <c r="AL26" s="183"/>
      <c r="AM26" s="183"/>
      <c r="AN26" s="183"/>
      <c r="AO26" s="183"/>
      <c r="AP26" s="184"/>
      <c r="AQ26" s="183"/>
      <c r="AR26" s="183"/>
      <c r="AS26" s="183"/>
      <c r="AT26" s="183"/>
      <c r="AU26" s="183"/>
    </row>
    <row r="27" spans="1:47" ht="15.75" x14ac:dyDescent="0.25">
      <c r="A27" s="239"/>
      <c r="B27" s="239"/>
      <c r="C27" s="239"/>
      <c r="D27" s="250" t="s">
        <v>26</v>
      </c>
      <c r="E27" s="246"/>
      <c r="F27" s="246"/>
      <c r="G27" s="246"/>
      <c r="H27" s="246"/>
      <c r="I27" s="246"/>
      <c r="J27" s="246"/>
      <c r="K27" s="296"/>
      <c r="L27" s="296"/>
      <c r="M27" s="246"/>
      <c r="N27" s="246"/>
      <c r="O27" s="246"/>
      <c r="P27" s="246"/>
      <c r="Q27" s="246"/>
      <c r="R27" s="186"/>
      <c r="S27" s="289"/>
      <c r="T27" s="289"/>
      <c r="U27" s="296"/>
      <c r="V27" s="296"/>
      <c r="W27" s="289"/>
      <c r="X27" s="289"/>
      <c r="Y27" s="251"/>
      <c r="Z27" s="303"/>
      <c r="AA27" s="304"/>
      <c r="AB27" s="304"/>
      <c r="AC27" s="304"/>
      <c r="AD27" s="304"/>
      <c r="AE27" s="289"/>
      <c r="AF27" s="289"/>
      <c r="AG27" s="289"/>
      <c r="AH27" s="289"/>
      <c r="AI27" s="289"/>
      <c r="AJ27" s="186"/>
      <c r="AK27" s="183"/>
      <c r="AL27" s="183"/>
      <c r="AM27" s="183"/>
      <c r="AN27" s="183"/>
      <c r="AO27" s="183"/>
      <c r="AP27" s="184"/>
      <c r="AQ27" s="183"/>
      <c r="AR27" s="183"/>
      <c r="AS27" s="183"/>
      <c r="AT27" s="183"/>
      <c r="AU27" s="183"/>
    </row>
    <row r="28" spans="1:47" ht="15.75" x14ac:dyDescent="0.25">
      <c r="A28" s="239"/>
      <c r="B28" s="239"/>
      <c r="C28" s="239"/>
      <c r="D28" s="183" t="s">
        <v>27</v>
      </c>
      <c r="E28" s="246"/>
      <c r="F28" s="246"/>
      <c r="G28" s="246"/>
      <c r="H28" s="246"/>
      <c r="I28" s="246"/>
      <c r="J28" s="246"/>
      <c r="K28" s="296"/>
      <c r="L28" s="296"/>
      <c r="M28" s="246"/>
      <c r="N28" s="246"/>
      <c r="O28" s="246"/>
      <c r="P28" s="246"/>
      <c r="Q28" s="246"/>
      <c r="R28" s="186"/>
      <c r="S28" s="289"/>
      <c r="T28" s="289"/>
      <c r="U28" s="296"/>
      <c r="V28" s="296"/>
      <c r="W28" s="289"/>
      <c r="X28" s="289"/>
      <c r="Y28" s="253"/>
      <c r="Z28" s="305"/>
      <c r="AA28" s="289"/>
      <c r="AB28" s="289"/>
      <c r="AC28" s="289"/>
      <c r="AD28" s="289"/>
      <c r="AE28" s="289"/>
      <c r="AF28" s="289"/>
      <c r="AG28" s="289"/>
      <c r="AH28" s="289"/>
      <c r="AI28" s="289"/>
      <c r="AJ28" s="186"/>
      <c r="AK28" s="183"/>
      <c r="AL28" s="183"/>
      <c r="AM28" s="183"/>
      <c r="AN28" s="183"/>
      <c r="AO28" s="183"/>
      <c r="AP28" s="184"/>
      <c r="AQ28" s="183"/>
      <c r="AR28" s="183"/>
      <c r="AS28" s="183"/>
      <c r="AT28" s="183"/>
      <c r="AU28" s="183"/>
    </row>
    <row r="29" spans="1:47" ht="15.75" x14ac:dyDescent="0.25">
      <c r="A29" s="239"/>
      <c r="B29" s="239"/>
      <c r="C29" s="239"/>
      <c r="D29" s="183" t="s">
        <v>28</v>
      </c>
      <c r="E29" s="246"/>
      <c r="F29" s="246"/>
      <c r="G29" s="246"/>
      <c r="H29" s="246"/>
      <c r="I29" s="246"/>
      <c r="J29" s="246"/>
      <c r="K29" s="296"/>
      <c r="L29" s="296"/>
      <c r="M29" s="246"/>
      <c r="N29" s="246"/>
      <c r="O29" s="246"/>
      <c r="P29" s="246"/>
      <c r="Q29" s="246"/>
      <c r="R29" s="186"/>
      <c r="S29" s="289"/>
      <c r="T29" s="289"/>
      <c r="U29" s="296"/>
      <c r="V29" s="296"/>
      <c r="W29" s="289"/>
      <c r="X29" s="289"/>
      <c r="Y29" s="253"/>
      <c r="Z29" s="305"/>
      <c r="AA29" s="289"/>
      <c r="AB29" s="289"/>
      <c r="AC29" s="289"/>
      <c r="AD29" s="289"/>
      <c r="AE29" s="289"/>
      <c r="AF29" s="289"/>
      <c r="AG29" s="289"/>
      <c r="AH29" s="289"/>
      <c r="AI29" s="289"/>
      <c r="AJ29" s="186"/>
      <c r="AK29" s="183"/>
      <c r="AL29" s="183"/>
      <c r="AM29" s="183"/>
      <c r="AN29" s="183"/>
      <c r="AO29" s="183"/>
      <c r="AP29" s="184"/>
      <c r="AQ29" s="183"/>
      <c r="AR29" s="183"/>
      <c r="AS29" s="183"/>
      <c r="AT29" s="183"/>
      <c r="AU29" s="183"/>
    </row>
    <row r="30" spans="1:47" ht="15.75" x14ac:dyDescent="0.25">
      <c r="A30" s="239"/>
      <c r="B30" s="239"/>
      <c r="C30" s="239"/>
      <c r="D30" s="254" t="s">
        <v>29</v>
      </c>
      <c r="E30" s="246"/>
      <c r="F30" s="246"/>
      <c r="G30" s="246"/>
      <c r="H30" s="246"/>
      <c r="I30" s="246"/>
      <c r="J30" s="246"/>
      <c r="K30" s="296"/>
      <c r="L30" s="296"/>
      <c r="M30" s="246"/>
      <c r="N30" s="246"/>
      <c r="O30" s="246"/>
      <c r="P30" s="246"/>
      <c r="Q30" s="246"/>
      <c r="R30" s="186"/>
      <c r="S30" s="289"/>
      <c r="T30" s="289"/>
      <c r="U30" s="296"/>
      <c r="V30" s="296"/>
      <c r="W30" s="289"/>
      <c r="X30" s="289"/>
      <c r="Y30" s="253"/>
      <c r="Z30" s="305"/>
      <c r="AA30" s="289"/>
      <c r="AB30" s="289"/>
      <c r="AC30" s="289"/>
      <c r="AD30" s="289"/>
      <c r="AE30" s="289"/>
      <c r="AF30" s="289"/>
      <c r="AG30" s="289"/>
      <c r="AH30" s="289"/>
      <c r="AI30" s="289"/>
      <c r="AJ30" s="186"/>
      <c r="AK30" s="183"/>
      <c r="AL30" s="183"/>
      <c r="AM30" s="183"/>
      <c r="AN30" s="183"/>
      <c r="AO30" s="183"/>
      <c r="AP30" s="184"/>
      <c r="AQ30" s="183"/>
      <c r="AR30" s="183"/>
      <c r="AS30" s="183"/>
      <c r="AT30" s="183"/>
      <c r="AU30" s="183"/>
    </row>
    <row r="31" spans="1:47" ht="15.75" x14ac:dyDescent="0.25">
      <c r="A31" s="239"/>
      <c r="B31" s="239"/>
      <c r="C31" s="239"/>
      <c r="D31" s="254" t="s">
        <v>30</v>
      </c>
      <c r="E31" s="246"/>
      <c r="F31" s="246"/>
      <c r="G31" s="246"/>
      <c r="H31" s="246"/>
      <c r="I31" s="246"/>
      <c r="J31" s="246"/>
      <c r="K31" s="296"/>
      <c r="L31" s="296"/>
      <c r="M31" s="246"/>
      <c r="N31" s="246"/>
      <c r="O31" s="246"/>
      <c r="P31" s="246"/>
      <c r="Q31" s="246"/>
      <c r="R31" s="186"/>
      <c r="S31" s="289"/>
      <c r="T31" s="289"/>
      <c r="U31" s="296"/>
      <c r="V31" s="296"/>
      <c r="W31" s="289"/>
      <c r="X31" s="289"/>
      <c r="Y31" s="253"/>
      <c r="Z31" s="305"/>
      <c r="AA31" s="289"/>
      <c r="AB31" s="289"/>
      <c r="AC31" s="289"/>
      <c r="AD31" s="289"/>
      <c r="AE31" s="289"/>
      <c r="AF31" s="289"/>
      <c r="AG31" s="289"/>
      <c r="AH31" s="289"/>
      <c r="AI31" s="289"/>
      <c r="AJ31" s="186"/>
      <c r="AK31" s="183"/>
      <c r="AL31" s="183"/>
      <c r="AM31" s="183"/>
      <c r="AN31" s="183"/>
      <c r="AO31" s="183"/>
      <c r="AP31" s="184"/>
      <c r="AQ31" s="183"/>
      <c r="AR31" s="183"/>
      <c r="AS31" s="183"/>
      <c r="AT31" s="183"/>
      <c r="AU31" s="183"/>
    </row>
    <row r="32" spans="1:47" ht="15.75" x14ac:dyDescent="0.25">
      <c r="A32" s="239"/>
      <c r="B32" s="239"/>
      <c r="C32" s="239"/>
      <c r="D32" s="254" t="s">
        <v>31</v>
      </c>
      <c r="E32" s="246"/>
      <c r="F32" s="246"/>
      <c r="G32" s="246"/>
      <c r="H32" s="246"/>
      <c r="I32" s="246"/>
      <c r="J32" s="246"/>
      <c r="K32" s="296"/>
      <c r="L32" s="296"/>
      <c r="M32" s="246"/>
      <c r="N32" s="246"/>
      <c r="O32" s="246"/>
      <c r="P32" s="246"/>
      <c r="Q32" s="246"/>
      <c r="R32" s="186"/>
      <c r="S32" s="289"/>
      <c r="T32" s="289"/>
      <c r="U32" s="296"/>
      <c r="V32" s="296"/>
      <c r="W32" s="289"/>
      <c r="X32" s="289"/>
      <c r="Y32" s="253"/>
      <c r="Z32" s="305"/>
      <c r="AA32" s="289"/>
      <c r="AB32" s="289"/>
      <c r="AC32" s="289"/>
      <c r="AD32" s="289"/>
      <c r="AE32" s="289"/>
      <c r="AF32" s="289"/>
      <c r="AG32" s="289"/>
      <c r="AH32" s="289"/>
      <c r="AI32" s="289"/>
      <c r="AJ32" s="186"/>
      <c r="AK32" s="183"/>
      <c r="AL32" s="183"/>
      <c r="AM32" s="183"/>
      <c r="AN32" s="183"/>
      <c r="AO32" s="183"/>
      <c r="AP32" s="184"/>
      <c r="AQ32" s="183"/>
      <c r="AR32" s="183"/>
      <c r="AS32" s="183"/>
      <c r="AT32" s="183"/>
      <c r="AU32" s="183"/>
    </row>
    <row r="33" spans="1:47" ht="15.75" x14ac:dyDescent="0.25">
      <c r="A33" s="239"/>
      <c r="B33" s="239"/>
      <c r="C33" s="239"/>
      <c r="D33" s="254" t="s">
        <v>32</v>
      </c>
      <c r="E33" s="246"/>
      <c r="F33" s="246"/>
      <c r="G33" s="246"/>
      <c r="H33" s="246"/>
      <c r="I33" s="246"/>
      <c r="J33" s="246"/>
      <c r="K33" s="296"/>
      <c r="L33" s="296"/>
      <c r="M33" s="246"/>
      <c r="N33" s="246"/>
      <c r="O33" s="246"/>
      <c r="P33" s="246"/>
      <c r="Q33" s="246"/>
      <c r="R33" s="186"/>
      <c r="S33" s="289"/>
      <c r="T33" s="289"/>
      <c r="U33" s="296"/>
      <c r="V33" s="296"/>
      <c r="W33" s="289"/>
      <c r="X33" s="289"/>
      <c r="Y33" s="253"/>
      <c r="Z33" s="305"/>
      <c r="AA33" s="289"/>
      <c r="AB33" s="289"/>
      <c r="AC33" s="289"/>
      <c r="AD33" s="289"/>
      <c r="AE33" s="289"/>
      <c r="AF33" s="289"/>
      <c r="AG33" s="289"/>
      <c r="AH33" s="289"/>
      <c r="AI33" s="289"/>
      <c r="AJ33" s="186"/>
      <c r="AK33" s="183"/>
      <c r="AL33" s="183"/>
      <c r="AM33" s="183"/>
      <c r="AN33" s="183"/>
      <c r="AO33" s="183"/>
      <c r="AP33" s="184"/>
      <c r="AQ33" s="183"/>
      <c r="AR33" s="183"/>
      <c r="AS33" s="183"/>
      <c r="AT33" s="183"/>
      <c r="AU33" s="183"/>
    </row>
    <row r="34" spans="1:47" ht="15.75" x14ac:dyDescent="0.25">
      <c r="A34" s="239"/>
      <c r="B34" s="239"/>
      <c r="C34" s="239"/>
      <c r="D34" s="254" t="s">
        <v>33</v>
      </c>
      <c r="E34" s="246"/>
      <c r="F34" s="246"/>
      <c r="G34" s="246"/>
      <c r="H34" s="246"/>
      <c r="I34" s="246"/>
      <c r="J34" s="246"/>
      <c r="K34" s="296"/>
      <c r="L34" s="296"/>
      <c r="M34" s="246"/>
      <c r="N34" s="246"/>
      <c r="O34" s="246"/>
      <c r="P34" s="246"/>
      <c r="Q34" s="246"/>
      <c r="R34" s="186"/>
      <c r="S34" s="289"/>
      <c r="T34" s="289"/>
      <c r="U34" s="296"/>
      <c r="V34" s="296"/>
      <c r="W34" s="289"/>
      <c r="X34" s="289"/>
      <c r="Y34" s="253"/>
      <c r="Z34" s="305"/>
      <c r="AA34" s="289"/>
      <c r="AB34" s="289"/>
      <c r="AC34" s="289"/>
      <c r="AD34" s="289"/>
      <c r="AE34" s="289"/>
      <c r="AF34" s="289"/>
      <c r="AG34" s="289"/>
      <c r="AH34" s="289"/>
      <c r="AI34" s="289"/>
      <c r="AJ34" s="186"/>
      <c r="AK34" s="183"/>
      <c r="AL34" s="183"/>
      <c r="AM34" s="183"/>
      <c r="AN34" s="183"/>
      <c r="AO34" s="183"/>
      <c r="AP34" s="184"/>
      <c r="AQ34" s="183"/>
      <c r="AR34" s="183"/>
      <c r="AS34" s="183"/>
      <c r="AT34" s="183"/>
      <c r="AU34" s="183"/>
    </row>
    <row r="35" spans="1:47" ht="19.5" x14ac:dyDescent="0.25">
      <c r="A35" s="239"/>
      <c r="B35" s="239"/>
      <c r="C35" s="239"/>
      <c r="D35" s="255"/>
      <c r="E35" s="239"/>
      <c r="F35" s="239"/>
      <c r="G35" s="239"/>
      <c r="H35" s="239"/>
      <c r="I35" s="239"/>
      <c r="J35" s="239"/>
      <c r="K35" s="287"/>
      <c r="L35" s="287"/>
      <c r="M35" s="239"/>
      <c r="N35" s="239"/>
      <c r="O35" s="239"/>
      <c r="P35" s="239"/>
      <c r="Q35" s="239"/>
      <c r="R35" s="186"/>
      <c r="S35" s="289"/>
      <c r="T35" s="289"/>
      <c r="U35" s="296"/>
      <c r="V35" s="287"/>
      <c r="W35" s="289"/>
      <c r="X35" s="289"/>
      <c r="Y35" s="253"/>
      <c r="Z35" s="305"/>
      <c r="AA35" s="289"/>
      <c r="AB35" s="289"/>
      <c r="AC35" s="289"/>
      <c r="AD35" s="289"/>
      <c r="AE35" s="289"/>
      <c r="AF35" s="289"/>
      <c r="AG35" s="289"/>
      <c r="AH35" s="289"/>
      <c r="AI35" s="289"/>
      <c r="AJ35" s="186"/>
      <c r="AK35" s="183"/>
      <c r="AL35" s="183"/>
      <c r="AM35" s="183"/>
      <c r="AN35" s="183"/>
      <c r="AO35" s="183"/>
      <c r="AP35" s="184"/>
      <c r="AQ35" s="183"/>
      <c r="AR35" s="183"/>
      <c r="AS35" s="183"/>
      <c r="AT35" s="183"/>
      <c r="AU35" s="183"/>
    </row>
    <row r="36" spans="1:47" ht="15.75" x14ac:dyDescent="0.25">
      <c r="A36" s="256"/>
      <c r="B36" s="256"/>
      <c r="C36" s="256"/>
      <c r="D36" s="257" t="s">
        <v>34</v>
      </c>
      <c r="E36" s="256"/>
      <c r="F36" s="256"/>
      <c r="G36" s="256"/>
      <c r="H36" s="256"/>
      <c r="I36" s="256"/>
      <c r="J36" s="256"/>
      <c r="K36" s="307"/>
      <c r="L36" s="307"/>
      <c r="M36" s="256"/>
      <c r="N36" s="258"/>
      <c r="O36" s="259"/>
      <c r="P36" s="260"/>
      <c r="Q36" s="261"/>
      <c r="R36" s="261"/>
      <c r="S36" s="290"/>
      <c r="T36" s="290"/>
      <c r="U36" s="290"/>
      <c r="V36" s="291"/>
      <c r="W36" s="297"/>
      <c r="X36" s="297" t="s">
        <v>97</v>
      </c>
      <c r="Y36" s="264"/>
      <c r="Z36" s="293"/>
      <c r="AA36" s="293"/>
      <c r="AB36" s="291"/>
      <c r="AC36" s="291"/>
      <c r="AD36" s="291"/>
      <c r="AE36" s="291"/>
      <c r="AF36" s="291"/>
      <c r="AG36" s="291"/>
      <c r="AH36" s="291"/>
      <c r="AI36" s="291"/>
      <c r="AJ36" s="262"/>
      <c r="AK36" s="183"/>
      <c r="AL36" s="183"/>
      <c r="AM36" s="183"/>
      <c r="AN36" s="183"/>
      <c r="AO36" s="183"/>
      <c r="AP36" s="184"/>
      <c r="AQ36" s="183"/>
      <c r="AR36" s="183"/>
      <c r="AS36" s="183"/>
      <c r="AT36" s="183"/>
      <c r="AU36" s="183"/>
    </row>
    <row r="37" spans="1:47" ht="19.5" x14ac:dyDescent="0.3">
      <c r="A37" s="263"/>
      <c r="B37" s="263"/>
      <c r="C37" s="263"/>
      <c r="D37" s="265" t="s">
        <v>36</v>
      </c>
      <c r="E37" s="266"/>
      <c r="F37" s="266"/>
      <c r="G37" s="264"/>
      <c r="H37" s="263"/>
      <c r="I37" s="262"/>
      <c r="J37" s="263"/>
      <c r="K37" s="293"/>
      <c r="L37" s="293"/>
      <c r="M37" s="266"/>
      <c r="N37" s="258"/>
      <c r="O37" s="259"/>
      <c r="P37" s="267"/>
      <c r="Q37" s="264"/>
      <c r="R37" s="262"/>
      <c r="S37" s="291"/>
      <c r="T37" s="291"/>
      <c r="U37" s="291"/>
      <c r="V37" s="291"/>
      <c r="W37" s="291"/>
      <c r="X37" s="298" t="s">
        <v>37</v>
      </c>
      <c r="Y37" s="264"/>
      <c r="Z37" s="293"/>
      <c r="AA37" s="293"/>
      <c r="AB37" s="291"/>
      <c r="AC37" s="291"/>
      <c r="AD37" s="291"/>
      <c r="AE37" s="291"/>
      <c r="AF37" s="291"/>
      <c r="AG37" s="291"/>
      <c r="AH37" s="291"/>
      <c r="AI37" s="291"/>
      <c r="AJ37" s="262"/>
      <c r="AK37" s="183"/>
      <c r="AL37" s="183"/>
      <c r="AM37" s="183"/>
      <c r="AN37" s="183"/>
      <c r="AO37" s="183"/>
      <c r="AP37" s="184"/>
      <c r="AQ37" s="183"/>
      <c r="AR37" s="183"/>
      <c r="AS37" s="183"/>
      <c r="AT37" s="183"/>
      <c r="AU37" s="183"/>
    </row>
    <row r="38" spans="1:47" ht="15.75" x14ac:dyDescent="0.25">
      <c r="A38" s="256"/>
      <c r="B38" s="256"/>
      <c r="C38" s="256"/>
      <c r="D38" s="256"/>
      <c r="E38" s="266"/>
      <c r="F38" s="266"/>
      <c r="G38" s="263"/>
      <c r="H38" s="263"/>
      <c r="I38" s="262"/>
      <c r="J38" s="263"/>
      <c r="K38" s="293"/>
      <c r="L38" s="293"/>
      <c r="M38" s="266"/>
      <c r="N38" s="258"/>
      <c r="O38" s="259"/>
      <c r="P38" s="267"/>
      <c r="Q38" s="266"/>
      <c r="R38" s="268"/>
      <c r="S38" s="292"/>
      <c r="T38" s="292"/>
      <c r="U38" s="291"/>
      <c r="V38" s="291"/>
      <c r="W38" s="291"/>
      <c r="X38" s="298"/>
      <c r="Y38" s="264"/>
      <c r="Z38" s="293"/>
      <c r="AA38" s="293"/>
      <c r="AB38" s="291"/>
      <c r="AC38" s="291"/>
      <c r="AD38" s="291"/>
      <c r="AE38" s="291"/>
      <c r="AF38" s="291"/>
      <c r="AG38" s="291"/>
      <c r="AH38" s="291"/>
      <c r="AI38" s="291"/>
      <c r="AJ38" s="262"/>
      <c r="AK38" s="183"/>
      <c r="AL38" s="183"/>
      <c r="AM38" s="183"/>
      <c r="AN38" s="183"/>
      <c r="AO38" s="183"/>
      <c r="AP38" s="184"/>
      <c r="AQ38" s="183"/>
      <c r="AR38" s="183"/>
      <c r="AS38" s="183"/>
      <c r="AT38" s="183"/>
      <c r="AU38" s="183"/>
    </row>
    <row r="39" spans="1:47" ht="15.75" x14ac:dyDescent="0.25">
      <c r="A39" s="269"/>
      <c r="B39" s="269"/>
      <c r="C39" s="269"/>
      <c r="D39" s="269"/>
      <c r="E39" s="266"/>
      <c r="F39" s="266"/>
      <c r="G39" s="263"/>
      <c r="H39" s="263"/>
      <c r="I39" s="262"/>
      <c r="J39" s="263"/>
      <c r="K39" s="293"/>
      <c r="L39" s="293"/>
      <c r="M39" s="266"/>
      <c r="N39" s="258"/>
      <c r="O39" s="259"/>
      <c r="P39" s="267"/>
      <c r="Q39" s="266"/>
      <c r="R39" s="268"/>
      <c r="S39" s="292"/>
      <c r="T39" s="292"/>
      <c r="U39" s="291"/>
      <c r="V39" s="291"/>
      <c r="W39" s="291"/>
      <c r="X39" s="297"/>
      <c r="Y39" s="264"/>
      <c r="Z39" s="293"/>
      <c r="AA39" s="293"/>
      <c r="AB39" s="291"/>
      <c r="AC39" s="291"/>
      <c r="AD39" s="291"/>
      <c r="AE39" s="291"/>
      <c r="AF39" s="291"/>
      <c r="AG39" s="291"/>
      <c r="AH39" s="291"/>
      <c r="AI39" s="291"/>
      <c r="AJ39" s="262"/>
      <c r="AK39" s="183"/>
      <c r="AL39" s="183"/>
      <c r="AM39" s="183"/>
      <c r="AN39" s="183"/>
      <c r="AO39" s="183"/>
      <c r="AP39" s="184"/>
      <c r="AQ39" s="183"/>
      <c r="AR39" s="183"/>
      <c r="AS39" s="183"/>
      <c r="AT39" s="183"/>
      <c r="AU39" s="183"/>
    </row>
    <row r="40" spans="1:47" ht="15.75" x14ac:dyDescent="0.25">
      <c r="A40" s="270"/>
      <c r="B40" s="270"/>
      <c r="C40" s="270"/>
      <c r="D40" s="270"/>
      <c r="E40" s="266"/>
      <c r="F40" s="266"/>
      <c r="G40" s="266"/>
      <c r="H40" s="263"/>
      <c r="I40" s="262"/>
      <c r="J40" s="263"/>
      <c r="K40" s="293"/>
      <c r="L40" s="293"/>
      <c r="M40" s="264"/>
      <c r="N40" s="263"/>
      <c r="O40" s="262"/>
      <c r="P40" s="262"/>
      <c r="Q40" s="266"/>
      <c r="R40" s="268"/>
      <c r="S40" s="292"/>
      <c r="T40" s="292"/>
      <c r="U40" s="291"/>
      <c r="V40" s="291"/>
      <c r="W40" s="291"/>
      <c r="X40" s="299"/>
      <c r="Y40" s="264"/>
      <c r="Z40" s="293"/>
      <c r="AA40" s="293"/>
      <c r="AB40" s="291"/>
      <c r="AC40" s="291"/>
      <c r="AD40" s="291"/>
      <c r="AE40" s="291"/>
      <c r="AF40" s="291"/>
      <c r="AG40" s="291"/>
      <c r="AH40" s="291"/>
      <c r="AI40" s="291"/>
      <c r="AJ40" s="262"/>
      <c r="AK40" s="183"/>
      <c r="AL40" s="183"/>
      <c r="AM40" s="183"/>
      <c r="AN40" s="183"/>
      <c r="AO40" s="183"/>
      <c r="AP40" s="184"/>
      <c r="AQ40" s="183"/>
      <c r="AR40" s="183"/>
      <c r="AS40" s="183"/>
      <c r="AT40" s="183"/>
      <c r="AU40" s="183"/>
    </row>
    <row r="41" spans="1:47" ht="15.75" x14ac:dyDescent="0.25">
      <c r="A41" s="270"/>
      <c r="B41" s="270"/>
      <c r="C41" s="270"/>
      <c r="D41" s="272" t="s">
        <v>62</v>
      </c>
      <c r="E41" s="264"/>
      <c r="F41" s="264"/>
      <c r="G41" s="263"/>
      <c r="H41" s="270"/>
      <c r="I41" s="262"/>
      <c r="J41" s="270"/>
      <c r="K41" s="293"/>
      <c r="L41" s="293"/>
      <c r="M41" s="264"/>
      <c r="N41" s="263"/>
      <c r="O41" s="262"/>
      <c r="P41" s="262"/>
      <c r="Q41" s="264"/>
      <c r="R41" s="262"/>
      <c r="S41" s="291"/>
      <c r="T41" s="292"/>
      <c r="U41" s="291"/>
      <c r="V41" s="291"/>
      <c r="W41" s="291"/>
      <c r="X41" s="299" t="s">
        <v>47</v>
      </c>
      <c r="Y41" s="264"/>
      <c r="Z41" s="293"/>
      <c r="AA41" s="306"/>
      <c r="AB41" s="291"/>
      <c r="AC41" s="291"/>
      <c r="AD41" s="291"/>
      <c r="AE41" s="291"/>
      <c r="AF41" s="291"/>
      <c r="AG41" s="291"/>
      <c r="AH41" s="291"/>
      <c r="AI41" s="291"/>
      <c r="AJ41" s="262"/>
      <c r="AK41" s="183"/>
      <c r="AL41" s="183"/>
      <c r="AM41" s="183"/>
      <c r="AN41" s="183"/>
      <c r="AO41" s="183"/>
      <c r="AP41" s="184"/>
      <c r="AQ41" s="183"/>
      <c r="AR41" s="183"/>
      <c r="AS41" s="183"/>
      <c r="AT41" s="183"/>
      <c r="AU41" s="183"/>
    </row>
    <row r="42" spans="1:47" ht="15.75" x14ac:dyDescent="0.25">
      <c r="A42" s="266"/>
      <c r="B42" s="266"/>
      <c r="C42" s="266"/>
      <c r="D42" s="274" t="s">
        <v>63</v>
      </c>
      <c r="E42" s="264"/>
      <c r="F42" s="264"/>
      <c r="G42" s="264"/>
      <c r="H42" s="266"/>
      <c r="I42" s="264"/>
      <c r="J42" s="266"/>
      <c r="K42" s="293"/>
      <c r="L42" s="293"/>
      <c r="M42" s="264"/>
      <c r="N42" s="264"/>
      <c r="O42" s="266"/>
      <c r="P42" s="269"/>
      <c r="Q42" s="264"/>
      <c r="R42" s="264"/>
      <c r="S42" s="293"/>
      <c r="T42" s="291"/>
      <c r="U42" s="291"/>
      <c r="V42" s="291"/>
      <c r="W42" s="291"/>
      <c r="X42" s="298" t="s">
        <v>48</v>
      </c>
      <c r="Y42" s="264"/>
      <c r="Z42" s="293"/>
      <c r="AA42" s="293"/>
      <c r="AB42" s="291"/>
      <c r="AC42" s="291"/>
      <c r="AD42" s="291"/>
      <c r="AE42" s="291"/>
      <c r="AF42" s="291"/>
      <c r="AG42" s="291"/>
      <c r="AH42" s="291"/>
      <c r="AI42" s="291"/>
      <c r="AJ42" s="262"/>
      <c r="AK42" s="183"/>
      <c r="AL42" s="183"/>
      <c r="AM42" s="183"/>
      <c r="AN42" s="183"/>
      <c r="AO42" s="183"/>
      <c r="AP42" s="184"/>
      <c r="AQ42" s="183"/>
      <c r="AR42" s="183"/>
      <c r="AS42" s="183"/>
      <c r="AT42" s="183"/>
      <c r="AU42" s="183"/>
    </row>
    <row r="43" spans="1:47" x14ac:dyDescent="0.25">
      <c r="A43" s="275"/>
      <c r="B43" s="275"/>
      <c r="C43" s="275"/>
      <c r="D43" s="275"/>
      <c r="E43" s="275"/>
      <c r="F43" s="275"/>
      <c r="G43" s="275"/>
      <c r="H43" s="275"/>
      <c r="I43" s="275"/>
      <c r="J43" s="275"/>
      <c r="K43" s="294"/>
      <c r="L43" s="294"/>
      <c r="M43" s="275"/>
      <c r="N43" s="275"/>
      <c r="O43" s="275"/>
      <c r="P43" s="275"/>
      <c r="Q43" s="275"/>
      <c r="R43" s="275"/>
      <c r="S43" s="294"/>
      <c r="T43" s="294"/>
      <c r="U43" s="294"/>
      <c r="V43" s="294"/>
      <c r="W43" s="294"/>
      <c r="X43" s="294"/>
      <c r="Y43" s="275"/>
      <c r="Z43" s="294"/>
      <c r="AA43" s="294"/>
      <c r="AB43" s="294"/>
      <c r="AC43" s="294"/>
      <c r="AD43" s="294"/>
      <c r="AE43" s="294"/>
      <c r="AF43" s="294"/>
      <c r="AG43" s="294"/>
      <c r="AH43" s="294"/>
      <c r="AI43" s="294"/>
      <c r="AJ43" s="276"/>
      <c r="AK43" s="183"/>
      <c r="AL43" s="183"/>
      <c r="AM43" s="183"/>
      <c r="AN43" s="183"/>
      <c r="AO43" s="183"/>
      <c r="AP43" s="184"/>
      <c r="AQ43" s="183"/>
      <c r="AR43" s="183"/>
      <c r="AS43" s="183"/>
      <c r="AT43" s="183"/>
      <c r="AU43" s="183"/>
    </row>
  </sheetData>
  <mergeCells count="4">
    <mergeCell ref="A1:AJ1"/>
    <mergeCell ref="A2:AJ2"/>
    <mergeCell ref="C20:D20"/>
    <mergeCell ref="E20:AJ20"/>
  </mergeCells>
  <printOptions horizontalCentered="1"/>
  <pageMargins left="0" right="0" top="0.7" bottom="0.63" header="0.31496062992126" footer="0.31496062992126"/>
  <pageSetup paperSize="9" scale="67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AU42"/>
  <sheetViews>
    <sheetView showGridLines="0" topLeftCell="D1" zoomScale="90" zoomScaleNormal="90" workbookViewId="0">
      <selection activeCell="AF5" sqref="AF5:AI18"/>
    </sheetView>
  </sheetViews>
  <sheetFormatPr defaultColWidth="9" defaultRowHeight="15" x14ac:dyDescent="0.25"/>
  <cols>
    <col min="1" max="1" width="3.7109375" style="185" hidden="1" customWidth="1"/>
    <col min="2" max="2" width="6.140625" style="185" customWidth="1"/>
    <col min="3" max="3" width="9.7109375" style="185" customWidth="1"/>
    <col min="4" max="4" width="32.140625" style="185" customWidth="1"/>
    <col min="5" max="10" width="3.5703125" style="185" customWidth="1"/>
    <col min="11" max="12" width="3.5703125" style="295" customWidth="1"/>
    <col min="13" max="18" width="3.5703125" style="185" customWidth="1"/>
    <col min="19" max="24" width="3.5703125" style="295" customWidth="1"/>
    <col min="25" max="25" width="3.5703125" style="185" customWidth="1"/>
    <col min="26" max="35" width="3.5703125" style="295" customWidth="1"/>
    <col min="36" max="36" width="12.7109375" style="277" customWidth="1"/>
    <col min="37" max="37" width="3.140625" style="185" customWidth="1"/>
    <col min="38" max="39" width="3.28515625" style="185" customWidth="1"/>
    <col min="40" max="40" width="7.7109375" style="185" customWidth="1"/>
    <col min="41" max="41" width="4.42578125" style="185" customWidth="1"/>
    <col min="42" max="42" width="2.28515625" style="278" customWidth="1"/>
    <col min="43" max="43" width="3" style="185" customWidth="1"/>
    <col min="44" max="44" width="4.5703125" style="185" customWidth="1"/>
    <col min="45" max="45" width="8.85546875" style="185" customWidth="1"/>
    <col min="46" max="46" width="8.7109375" style="185" customWidth="1"/>
    <col min="47" max="47" width="9.140625" style="185" customWidth="1"/>
    <col min="48" max="16384" width="9" style="185"/>
  </cols>
  <sheetData>
    <row r="1" spans="1:47" ht="21" x14ac:dyDescent="0.25">
      <c r="A1" s="324" t="s">
        <v>0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  <c r="AF1" s="324"/>
      <c r="AG1" s="324"/>
      <c r="AH1" s="324"/>
      <c r="AI1" s="324"/>
      <c r="AJ1" s="324"/>
      <c r="AK1" s="183"/>
      <c r="AL1" s="183"/>
      <c r="AM1" s="183"/>
      <c r="AN1" s="183"/>
      <c r="AO1" s="183"/>
      <c r="AP1" s="184"/>
      <c r="AQ1" s="183"/>
      <c r="AR1" s="183"/>
      <c r="AS1" s="183"/>
      <c r="AT1" s="183"/>
      <c r="AU1" s="183"/>
    </row>
    <row r="2" spans="1:47" ht="21" x14ac:dyDescent="0.25">
      <c r="A2" s="324" t="s">
        <v>120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324"/>
      <c r="AI2" s="324"/>
      <c r="AJ2" s="324"/>
      <c r="AK2" s="183"/>
      <c r="AL2" s="183"/>
      <c r="AM2" s="183"/>
      <c r="AN2" s="183"/>
      <c r="AO2" s="183"/>
      <c r="AP2" s="184"/>
      <c r="AQ2" s="183"/>
      <c r="AR2" s="183"/>
      <c r="AS2" s="183"/>
      <c r="AT2" s="183"/>
      <c r="AU2" s="183"/>
    </row>
    <row r="3" spans="1:47" ht="9.75" customHeight="1" x14ac:dyDescent="0.25">
      <c r="A3" s="186"/>
      <c r="B3" s="186"/>
      <c r="C3" s="186"/>
      <c r="D3" s="186"/>
      <c r="E3" s="187"/>
      <c r="F3" s="187"/>
      <c r="G3" s="187"/>
      <c r="H3" s="187"/>
      <c r="I3" s="187"/>
      <c r="J3" s="187"/>
      <c r="K3" s="286"/>
      <c r="L3" s="286"/>
      <c r="M3" s="187"/>
      <c r="N3" s="188"/>
      <c r="O3" s="187"/>
      <c r="P3" s="187"/>
      <c r="Q3" s="187"/>
      <c r="R3" s="187"/>
      <c r="S3" s="286"/>
      <c r="T3" s="286"/>
      <c r="U3" s="286"/>
      <c r="V3" s="286"/>
      <c r="W3" s="286"/>
      <c r="X3" s="286"/>
      <c r="Y3" s="187"/>
      <c r="Z3" s="286"/>
      <c r="AA3" s="286"/>
      <c r="AB3" s="289"/>
      <c r="AC3" s="289"/>
      <c r="AD3" s="289"/>
      <c r="AE3" s="289"/>
      <c r="AF3" s="289"/>
      <c r="AG3" s="289"/>
      <c r="AH3" s="289"/>
      <c r="AI3" s="289"/>
      <c r="AJ3" s="186"/>
      <c r="AK3" s="189"/>
      <c r="AL3" s="189"/>
      <c r="AM3" s="189"/>
      <c r="AN3" s="189"/>
      <c r="AO3" s="189"/>
      <c r="AP3" s="190"/>
      <c r="AQ3" s="189"/>
      <c r="AR3" s="189"/>
      <c r="AS3" s="189"/>
      <c r="AT3" s="189"/>
      <c r="AU3" s="189"/>
    </row>
    <row r="4" spans="1:47" ht="15.75" x14ac:dyDescent="0.25">
      <c r="A4" s="191" t="s">
        <v>99</v>
      </c>
      <c r="B4" s="191" t="s">
        <v>100</v>
      </c>
      <c r="C4" s="191" t="s">
        <v>101</v>
      </c>
      <c r="D4" s="191" t="s">
        <v>102</v>
      </c>
      <c r="E4" s="192">
        <v>1</v>
      </c>
      <c r="F4" s="192">
        <v>2</v>
      </c>
      <c r="G4" s="192">
        <v>3</v>
      </c>
      <c r="H4" s="192">
        <v>4</v>
      </c>
      <c r="I4" s="192">
        <v>5</v>
      </c>
      <c r="J4" s="192">
        <v>6</v>
      </c>
      <c r="K4" s="192">
        <v>7</v>
      </c>
      <c r="L4" s="192">
        <v>8</v>
      </c>
      <c r="M4" s="192">
        <v>9</v>
      </c>
      <c r="N4" s="192">
        <v>10</v>
      </c>
      <c r="O4" s="192">
        <v>11</v>
      </c>
      <c r="P4" s="192">
        <v>12</v>
      </c>
      <c r="Q4" s="192">
        <v>13</v>
      </c>
      <c r="R4" s="192">
        <v>14</v>
      </c>
      <c r="S4" s="192">
        <v>15</v>
      </c>
      <c r="T4" s="192">
        <v>16</v>
      </c>
      <c r="U4" s="192">
        <v>17</v>
      </c>
      <c r="V4" s="192">
        <v>18</v>
      </c>
      <c r="W4" s="192">
        <v>19</v>
      </c>
      <c r="X4" s="192">
        <v>20</v>
      </c>
      <c r="Y4" s="192">
        <v>21</v>
      </c>
      <c r="Z4" s="192">
        <v>22</v>
      </c>
      <c r="AA4" s="192">
        <v>23</v>
      </c>
      <c r="AB4" s="192">
        <v>24</v>
      </c>
      <c r="AC4" s="192">
        <v>25</v>
      </c>
      <c r="AD4" s="192">
        <v>26</v>
      </c>
      <c r="AE4" s="192">
        <v>27</v>
      </c>
      <c r="AF4" s="192">
        <v>28</v>
      </c>
      <c r="AG4" s="192">
        <v>29</v>
      </c>
      <c r="AH4" s="192">
        <v>30</v>
      </c>
      <c r="AI4" s="192">
        <v>31</v>
      </c>
      <c r="AJ4" s="193" t="s">
        <v>4</v>
      </c>
      <c r="AK4" s="194" t="s">
        <v>5</v>
      </c>
      <c r="AL4" s="195" t="s">
        <v>6</v>
      </c>
      <c r="AM4" s="196" t="s">
        <v>7</v>
      </c>
      <c r="AN4" s="197" t="s">
        <v>89</v>
      </c>
      <c r="AO4" s="198" t="s">
        <v>5</v>
      </c>
      <c r="AP4" s="199" t="s">
        <v>16</v>
      </c>
      <c r="AQ4" s="200" t="s">
        <v>6</v>
      </c>
      <c r="AR4" s="200" t="s">
        <v>8</v>
      </c>
      <c r="AS4" s="200" t="s">
        <v>9</v>
      </c>
      <c r="AT4" s="201" t="s">
        <v>10</v>
      </c>
      <c r="AU4" s="202"/>
    </row>
    <row r="5" spans="1:47" ht="18.75" x14ac:dyDescent="0.25">
      <c r="A5" s="203">
        <v>1</v>
      </c>
      <c r="B5" s="203">
        <v>1</v>
      </c>
      <c r="C5" s="203">
        <v>66607</v>
      </c>
      <c r="D5" s="204" t="s">
        <v>103</v>
      </c>
      <c r="E5" s="205" t="s">
        <v>7</v>
      </c>
      <c r="F5" s="206" t="s">
        <v>7</v>
      </c>
      <c r="G5" s="206" t="s">
        <v>7</v>
      </c>
      <c r="H5" s="207" t="s">
        <v>5</v>
      </c>
      <c r="I5" s="192" t="s">
        <v>5</v>
      </c>
      <c r="J5" s="192" t="s">
        <v>6</v>
      </c>
      <c r="K5" s="192" t="s">
        <v>7</v>
      </c>
      <c r="L5" s="192" t="s">
        <v>5</v>
      </c>
      <c r="M5" s="206" t="s">
        <v>5</v>
      </c>
      <c r="N5" s="206" t="s">
        <v>6</v>
      </c>
      <c r="O5" s="192" t="s">
        <v>7</v>
      </c>
      <c r="P5" s="207" t="s">
        <v>5</v>
      </c>
      <c r="Q5" s="192" t="s">
        <v>5</v>
      </c>
      <c r="R5" s="192" t="s">
        <v>6</v>
      </c>
      <c r="S5" s="192" t="s">
        <v>7</v>
      </c>
      <c r="T5" s="206" t="s">
        <v>5</v>
      </c>
      <c r="U5" s="206" t="s">
        <v>6</v>
      </c>
      <c r="V5" s="192" t="s">
        <v>7</v>
      </c>
      <c r="W5" s="192" t="s">
        <v>5</v>
      </c>
      <c r="X5" s="192" t="s">
        <v>5</v>
      </c>
      <c r="Y5" s="192" t="s">
        <v>6</v>
      </c>
      <c r="Z5" s="192" t="s">
        <v>7</v>
      </c>
      <c r="AA5" s="206" t="s">
        <v>7</v>
      </c>
      <c r="AB5" s="207" t="s">
        <v>5</v>
      </c>
      <c r="AC5" s="192" t="s">
        <v>5</v>
      </c>
      <c r="AD5" s="192" t="s">
        <v>6</v>
      </c>
      <c r="AE5" s="192" t="s">
        <v>7</v>
      </c>
      <c r="AF5" s="207" t="s">
        <v>5</v>
      </c>
      <c r="AG5" s="207" t="s">
        <v>5</v>
      </c>
      <c r="AH5" s="206" t="s">
        <v>6</v>
      </c>
      <c r="AI5" s="206" t="s">
        <v>7</v>
      </c>
      <c r="AJ5" s="208"/>
      <c r="AK5" s="209">
        <f t="shared" ref="AK5:AK19" si="0">COUNTIF($E5:$AI5,"P")</f>
        <v>13</v>
      </c>
      <c r="AL5" s="210">
        <f t="shared" ref="AL5:AL19" si="1">COUNTIF($E5:$AI5,"S")</f>
        <v>7</v>
      </c>
      <c r="AM5" s="211">
        <f t="shared" ref="AM5:AM19" si="2">COUNTIF($E5:$AI5,"L")</f>
        <v>11</v>
      </c>
      <c r="AN5" s="212">
        <f>AK5+AL5</f>
        <v>20</v>
      </c>
      <c r="AO5" s="213">
        <f t="shared" ref="AO5:AO19" si="3">AK5*8</f>
        <v>104</v>
      </c>
      <c r="AP5" s="214">
        <f t="shared" ref="AP5:AP19" si="4">COUNTIF(E5:AI5,"C")</f>
        <v>0</v>
      </c>
      <c r="AQ5" s="215">
        <f t="shared" ref="AQ5:AQ19" si="5">AL5*7</f>
        <v>49</v>
      </c>
      <c r="AR5" s="215">
        <f>AO5+AQ5</f>
        <v>153</v>
      </c>
      <c r="AS5" s="215">
        <f>AR5/28</f>
        <v>5.4642857142857144</v>
      </c>
      <c r="AT5" s="215">
        <f>AR5/28</f>
        <v>5.4642857142857144</v>
      </c>
      <c r="AU5" s="216">
        <f t="shared" ref="AU5:AU15" si="6">12-AM5</f>
        <v>1</v>
      </c>
    </row>
    <row r="6" spans="1:47" ht="18.75" x14ac:dyDescent="0.25">
      <c r="A6" s="203">
        <v>2</v>
      </c>
      <c r="B6" s="203">
        <v>2</v>
      </c>
      <c r="C6" s="203" t="s">
        <v>114</v>
      </c>
      <c r="D6" s="204" t="s">
        <v>13</v>
      </c>
      <c r="E6" s="205" t="s">
        <v>7</v>
      </c>
      <c r="F6" s="207" t="s">
        <v>5</v>
      </c>
      <c r="G6" s="206" t="s">
        <v>6</v>
      </c>
      <c r="H6" s="192" t="s">
        <v>16</v>
      </c>
      <c r="I6" s="192" t="s">
        <v>16</v>
      </c>
      <c r="J6" s="192" t="s">
        <v>16</v>
      </c>
      <c r="K6" s="192" t="s">
        <v>7</v>
      </c>
      <c r="L6" s="192" t="s">
        <v>7</v>
      </c>
      <c r="M6" s="207" t="s">
        <v>5</v>
      </c>
      <c r="N6" s="207" t="s">
        <v>5</v>
      </c>
      <c r="O6" s="192" t="s">
        <v>6</v>
      </c>
      <c r="P6" s="192" t="s">
        <v>7</v>
      </c>
      <c r="Q6" s="192" t="s">
        <v>5</v>
      </c>
      <c r="R6" s="192" t="s">
        <v>5</v>
      </c>
      <c r="S6" s="192" t="s">
        <v>6</v>
      </c>
      <c r="T6" s="206" t="s">
        <v>7</v>
      </c>
      <c r="U6" s="207" t="s">
        <v>5</v>
      </c>
      <c r="V6" s="192" t="s">
        <v>6</v>
      </c>
      <c r="W6" s="192" t="s">
        <v>7</v>
      </c>
      <c r="X6" s="192" t="s">
        <v>7</v>
      </c>
      <c r="Y6" s="207" t="s">
        <v>5</v>
      </c>
      <c r="Z6" s="192" t="s">
        <v>6</v>
      </c>
      <c r="AA6" s="206" t="s">
        <v>7</v>
      </c>
      <c r="AB6" s="206" t="s">
        <v>7</v>
      </c>
      <c r="AC6" s="207" t="s">
        <v>5</v>
      </c>
      <c r="AD6" s="192" t="s">
        <v>5</v>
      </c>
      <c r="AE6" s="192" t="s">
        <v>6</v>
      </c>
      <c r="AF6" s="192" t="s">
        <v>7</v>
      </c>
      <c r="AG6" s="207" t="s">
        <v>5</v>
      </c>
      <c r="AH6" s="206" t="s">
        <v>6</v>
      </c>
      <c r="AI6" s="206" t="s">
        <v>7</v>
      </c>
      <c r="AJ6" s="208"/>
      <c r="AK6" s="209">
        <f t="shared" si="0"/>
        <v>10</v>
      </c>
      <c r="AL6" s="210">
        <f t="shared" si="1"/>
        <v>7</v>
      </c>
      <c r="AM6" s="211">
        <f t="shared" si="2"/>
        <v>11</v>
      </c>
      <c r="AN6" s="212">
        <f t="shared" ref="AN6:AN19" si="7">AK6+AL6</f>
        <v>17</v>
      </c>
      <c r="AO6" s="213">
        <f t="shared" si="3"/>
        <v>80</v>
      </c>
      <c r="AP6" s="217">
        <f t="shared" si="4"/>
        <v>3</v>
      </c>
      <c r="AQ6" s="215">
        <f t="shared" si="5"/>
        <v>49</v>
      </c>
      <c r="AR6" s="215">
        <f t="shared" ref="AR6:AR19" si="8">AO6+AQ6</f>
        <v>129</v>
      </c>
      <c r="AS6" s="215">
        <f t="shared" ref="AS6:AS19" si="9">AR6/30</f>
        <v>4.3</v>
      </c>
      <c r="AT6" s="215">
        <f t="shared" ref="AT6:AT19" si="10">AR6/31</f>
        <v>4.161290322580645</v>
      </c>
      <c r="AU6" s="216">
        <f t="shared" si="6"/>
        <v>1</v>
      </c>
    </row>
    <row r="7" spans="1:47" ht="18.75" x14ac:dyDescent="0.25">
      <c r="A7" s="203">
        <v>3</v>
      </c>
      <c r="B7" s="203">
        <v>3</v>
      </c>
      <c r="C7" s="203">
        <v>83023</v>
      </c>
      <c r="D7" s="204" t="s">
        <v>14</v>
      </c>
      <c r="E7" s="207" t="s">
        <v>5</v>
      </c>
      <c r="F7" s="206" t="s">
        <v>6</v>
      </c>
      <c r="G7" s="206" t="s">
        <v>7</v>
      </c>
      <c r="H7" s="192" t="s">
        <v>5</v>
      </c>
      <c r="I7" s="192" t="s">
        <v>6</v>
      </c>
      <c r="J7" s="192" t="s">
        <v>7</v>
      </c>
      <c r="K7" s="192" t="s">
        <v>5</v>
      </c>
      <c r="L7" s="207" t="s">
        <v>5</v>
      </c>
      <c r="M7" s="206" t="s">
        <v>6</v>
      </c>
      <c r="N7" s="206" t="s">
        <v>7</v>
      </c>
      <c r="O7" s="192" t="s">
        <v>5</v>
      </c>
      <c r="P7" s="192" t="s">
        <v>6</v>
      </c>
      <c r="Q7" s="192" t="s">
        <v>7</v>
      </c>
      <c r="R7" s="192" t="s">
        <v>7</v>
      </c>
      <c r="S7" s="192" t="s">
        <v>5</v>
      </c>
      <c r="T7" s="206" t="s">
        <v>6</v>
      </c>
      <c r="U7" s="206" t="s">
        <v>7</v>
      </c>
      <c r="V7" s="192" t="s">
        <v>7</v>
      </c>
      <c r="W7" s="207" t="s">
        <v>5</v>
      </c>
      <c r="X7" s="192" t="s">
        <v>6</v>
      </c>
      <c r="Y7" s="192" t="s">
        <v>7</v>
      </c>
      <c r="Z7" s="207" t="s">
        <v>5</v>
      </c>
      <c r="AA7" s="207" t="s">
        <v>5</v>
      </c>
      <c r="AB7" s="206" t="s">
        <v>6</v>
      </c>
      <c r="AC7" s="192" t="s">
        <v>7</v>
      </c>
      <c r="AD7" s="207" t="s">
        <v>5</v>
      </c>
      <c r="AE7" s="192" t="s">
        <v>6</v>
      </c>
      <c r="AF7" s="192" t="s">
        <v>7</v>
      </c>
      <c r="AG7" s="192" t="s">
        <v>7</v>
      </c>
      <c r="AH7" s="207" t="s">
        <v>5</v>
      </c>
      <c r="AI7" s="207" t="s">
        <v>5</v>
      </c>
      <c r="AJ7" s="208"/>
      <c r="AK7" s="209">
        <f t="shared" si="0"/>
        <v>12</v>
      </c>
      <c r="AL7" s="210">
        <f t="shared" si="1"/>
        <v>8</v>
      </c>
      <c r="AM7" s="211">
        <f t="shared" si="2"/>
        <v>11</v>
      </c>
      <c r="AN7" s="212">
        <f t="shared" si="7"/>
        <v>20</v>
      </c>
      <c r="AO7" s="213">
        <f t="shared" si="3"/>
        <v>96</v>
      </c>
      <c r="AP7" s="214">
        <f t="shared" si="4"/>
        <v>0</v>
      </c>
      <c r="AQ7" s="215">
        <f t="shared" si="5"/>
        <v>56</v>
      </c>
      <c r="AR7" s="215">
        <f t="shared" si="8"/>
        <v>152</v>
      </c>
      <c r="AS7" s="215">
        <f t="shared" si="9"/>
        <v>5.0666666666666664</v>
      </c>
      <c r="AT7" s="215">
        <f t="shared" si="10"/>
        <v>4.903225806451613</v>
      </c>
      <c r="AU7" s="216">
        <f t="shared" si="6"/>
        <v>1</v>
      </c>
    </row>
    <row r="8" spans="1:47" ht="18.75" x14ac:dyDescent="0.25">
      <c r="A8" s="203">
        <v>4</v>
      </c>
      <c r="B8" s="203">
        <v>4</v>
      </c>
      <c r="C8" s="203" t="s">
        <v>114</v>
      </c>
      <c r="D8" s="204" t="s">
        <v>15</v>
      </c>
      <c r="E8" s="205" t="s">
        <v>6</v>
      </c>
      <c r="F8" s="206" t="s">
        <v>7</v>
      </c>
      <c r="G8" s="207" t="s">
        <v>5</v>
      </c>
      <c r="H8" s="192" t="s">
        <v>6</v>
      </c>
      <c r="I8" s="192" t="s">
        <v>7</v>
      </c>
      <c r="J8" s="207" t="s">
        <v>5</v>
      </c>
      <c r="K8" s="192" t="s">
        <v>6</v>
      </c>
      <c r="L8" s="192" t="s">
        <v>7</v>
      </c>
      <c r="M8" s="207" t="s">
        <v>5</v>
      </c>
      <c r="N8" s="206" t="s">
        <v>6</v>
      </c>
      <c r="O8" s="192" t="s">
        <v>7</v>
      </c>
      <c r="P8" s="192" t="s">
        <v>5</v>
      </c>
      <c r="Q8" s="207" t="s">
        <v>5</v>
      </c>
      <c r="R8" s="192" t="s">
        <v>6</v>
      </c>
      <c r="S8" s="192" t="s">
        <v>7</v>
      </c>
      <c r="T8" s="207" t="s">
        <v>5</v>
      </c>
      <c r="U8" s="207" t="s">
        <v>5</v>
      </c>
      <c r="V8" s="192" t="s">
        <v>6</v>
      </c>
      <c r="W8" s="192" t="s">
        <v>7</v>
      </c>
      <c r="X8" s="207" t="s">
        <v>5</v>
      </c>
      <c r="Y8" s="192" t="s">
        <v>5</v>
      </c>
      <c r="Z8" s="192" t="s">
        <v>5</v>
      </c>
      <c r="AA8" s="206" t="s">
        <v>6</v>
      </c>
      <c r="AB8" s="206" t="s">
        <v>7</v>
      </c>
      <c r="AC8" s="192" t="s">
        <v>5</v>
      </c>
      <c r="AD8" s="192" t="s">
        <v>5</v>
      </c>
      <c r="AE8" s="192" t="s">
        <v>7</v>
      </c>
      <c r="AF8" s="192" t="s">
        <v>5</v>
      </c>
      <c r="AG8" s="192" t="s">
        <v>6</v>
      </c>
      <c r="AH8" s="206" t="s">
        <v>7</v>
      </c>
      <c r="AI8" s="206" t="s">
        <v>7</v>
      </c>
      <c r="AJ8" s="208"/>
      <c r="AK8" s="209">
        <f t="shared" si="0"/>
        <v>13</v>
      </c>
      <c r="AL8" s="210">
        <f t="shared" si="1"/>
        <v>8</v>
      </c>
      <c r="AM8" s="211">
        <f t="shared" si="2"/>
        <v>10</v>
      </c>
      <c r="AN8" s="212">
        <f t="shared" si="7"/>
        <v>21</v>
      </c>
      <c r="AO8" s="213">
        <f t="shared" si="3"/>
        <v>104</v>
      </c>
      <c r="AP8" s="214">
        <f t="shared" si="4"/>
        <v>0</v>
      </c>
      <c r="AQ8" s="215">
        <f t="shared" si="5"/>
        <v>56</v>
      </c>
      <c r="AR8" s="215">
        <f t="shared" si="8"/>
        <v>160</v>
      </c>
      <c r="AS8" s="215">
        <f t="shared" si="9"/>
        <v>5.333333333333333</v>
      </c>
      <c r="AT8" s="215">
        <f t="shared" si="10"/>
        <v>5.161290322580645</v>
      </c>
      <c r="AU8" s="216">
        <f t="shared" si="6"/>
        <v>2</v>
      </c>
    </row>
    <row r="9" spans="1:47" ht="18.75" x14ac:dyDescent="0.25">
      <c r="A9" s="203">
        <v>5</v>
      </c>
      <c r="B9" s="203">
        <v>5</v>
      </c>
      <c r="C9" s="203" t="s">
        <v>114</v>
      </c>
      <c r="D9" s="204" t="s">
        <v>22</v>
      </c>
      <c r="E9" s="309" t="s">
        <v>5</v>
      </c>
      <c r="F9" s="206" t="s">
        <v>6</v>
      </c>
      <c r="G9" s="206" t="s">
        <v>7</v>
      </c>
      <c r="H9" s="207" t="s">
        <v>5</v>
      </c>
      <c r="I9" s="192" t="s">
        <v>6</v>
      </c>
      <c r="J9" s="192" t="s">
        <v>7</v>
      </c>
      <c r="K9" s="192" t="s">
        <v>5</v>
      </c>
      <c r="L9" s="192" t="s">
        <v>6</v>
      </c>
      <c r="M9" s="206" t="s">
        <v>7</v>
      </c>
      <c r="N9" s="206" t="s">
        <v>7</v>
      </c>
      <c r="O9" s="207" t="s">
        <v>5</v>
      </c>
      <c r="P9" s="192" t="s">
        <v>5</v>
      </c>
      <c r="Q9" s="192" t="s">
        <v>6</v>
      </c>
      <c r="R9" s="192" t="s">
        <v>7</v>
      </c>
      <c r="S9" s="207" t="s">
        <v>5</v>
      </c>
      <c r="T9" s="207" t="s">
        <v>5</v>
      </c>
      <c r="U9" s="206" t="s">
        <v>6</v>
      </c>
      <c r="V9" s="192" t="s">
        <v>7</v>
      </c>
      <c r="W9" s="192" t="s">
        <v>5</v>
      </c>
      <c r="X9" s="192" t="s">
        <v>6</v>
      </c>
      <c r="Y9" s="192" t="s">
        <v>7</v>
      </c>
      <c r="Z9" s="192" t="s">
        <v>5</v>
      </c>
      <c r="AA9" s="207" t="s">
        <v>5</v>
      </c>
      <c r="AB9" s="206" t="s">
        <v>6</v>
      </c>
      <c r="AC9" s="218" t="s">
        <v>7</v>
      </c>
      <c r="AD9" s="192" t="s">
        <v>7</v>
      </c>
      <c r="AE9" s="192" t="s">
        <v>16</v>
      </c>
      <c r="AF9" s="192" t="s">
        <v>16</v>
      </c>
      <c r="AG9" s="192" t="s">
        <v>16</v>
      </c>
      <c r="AH9" s="206" t="s">
        <v>7</v>
      </c>
      <c r="AI9" s="207" t="s">
        <v>5</v>
      </c>
      <c r="AJ9" s="208"/>
      <c r="AK9" s="209">
        <f t="shared" si="0"/>
        <v>11</v>
      </c>
      <c r="AL9" s="210">
        <f t="shared" si="1"/>
        <v>7</v>
      </c>
      <c r="AM9" s="211">
        <f t="shared" si="2"/>
        <v>10</v>
      </c>
      <c r="AN9" s="212">
        <f t="shared" si="7"/>
        <v>18</v>
      </c>
      <c r="AO9" s="213">
        <f t="shared" si="3"/>
        <v>88</v>
      </c>
      <c r="AP9" s="217">
        <f t="shared" si="4"/>
        <v>3</v>
      </c>
      <c r="AQ9" s="215">
        <f t="shared" si="5"/>
        <v>49</v>
      </c>
      <c r="AR9" s="215">
        <f t="shared" si="8"/>
        <v>137</v>
      </c>
      <c r="AS9" s="215">
        <f t="shared" si="9"/>
        <v>4.5666666666666664</v>
      </c>
      <c r="AT9" s="215">
        <f t="shared" si="10"/>
        <v>4.419354838709677</v>
      </c>
      <c r="AU9" s="216">
        <f t="shared" si="6"/>
        <v>2</v>
      </c>
    </row>
    <row r="10" spans="1:47" ht="20.25" customHeight="1" x14ac:dyDescent="0.25">
      <c r="A10" s="203">
        <v>6</v>
      </c>
      <c r="B10" s="203">
        <v>6</v>
      </c>
      <c r="C10" s="203" t="s">
        <v>114</v>
      </c>
      <c r="D10" s="204" t="s">
        <v>20</v>
      </c>
      <c r="E10" s="205" t="s">
        <v>6</v>
      </c>
      <c r="F10" s="206" t="s">
        <v>7</v>
      </c>
      <c r="G10" s="207" t="s">
        <v>5</v>
      </c>
      <c r="H10" s="192" t="s">
        <v>6</v>
      </c>
      <c r="I10" s="192" t="s">
        <v>7</v>
      </c>
      <c r="J10" s="207" t="s">
        <v>5</v>
      </c>
      <c r="K10" s="207" t="s">
        <v>5</v>
      </c>
      <c r="L10" s="192" t="s">
        <v>6</v>
      </c>
      <c r="M10" s="206" t="s">
        <v>7</v>
      </c>
      <c r="N10" s="207" t="s">
        <v>5</v>
      </c>
      <c r="O10" s="192" t="s">
        <v>6</v>
      </c>
      <c r="P10" s="192" t="s">
        <v>7</v>
      </c>
      <c r="Q10" s="192" t="s">
        <v>5</v>
      </c>
      <c r="R10" s="207" t="s">
        <v>5</v>
      </c>
      <c r="S10" s="192" t="s">
        <v>5</v>
      </c>
      <c r="T10" s="206" t="s">
        <v>6</v>
      </c>
      <c r="U10" s="206" t="s">
        <v>7</v>
      </c>
      <c r="V10" s="207" t="s">
        <v>5</v>
      </c>
      <c r="W10" s="192" t="s">
        <v>6</v>
      </c>
      <c r="X10" s="192" t="s">
        <v>7</v>
      </c>
      <c r="Y10" s="207" t="s">
        <v>5</v>
      </c>
      <c r="Z10" s="192" t="s">
        <v>5</v>
      </c>
      <c r="AA10" s="206" t="s">
        <v>6</v>
      </c>
      <c r="AB10" s="206" t="s">
        <v>7</v>
      </c>
      <c r="AC10" s="207" t="s">
        <v>5</v>
      </c>
      <c r="AD10" s="192" t="s">
        <v>6</v>
      </c>
      <c r="AE10" s="192" t="s">
        <v>7</v>
      </c>
      <c r="AF10" s="192" t="s">
        <v>5</v>
      </c>
      <c r="AG10" s="192" t="s">
        <v>6</v>
      </c>
      <c r="AH10" s="206" t="s">
        <v>7</v>
      </c>
      <c r="AI10" s="206" t="s">
        <v>7</v>
      </c>
      <c r="AJ10" s="208"/>
      <c r="AK10" s="209">
        <f t="shared" si="0"/>
        <v>12</v>
      </c>
      <c r="AL10" s="210">
        <f t="shared" si="1"/>
        <v>9</v>
      </c>
      <c r="AM10" s="211">
        <f t="shared" si="2"/>
        <v>10</v>
      </c>
      <c r="AN10" s="212">
        <f t="shared" si="7"/>
        <v>21</v>
      </c>
      <c r="AO10" s="213">
        <f t="shared" si="3"/>
        <v>96</v>
      </c>
      <c r="AP10" s="214">
        <f t="shared" si="4"/>
        <v>0</v>
      </c>
      <c r="AQ10" s="215">
        <f t="shared" si="5"/>
        <v>63</v>
      </c>
      <c r="AR10" s="215">
        <f t="shared" si="8"/>
        <v>159</v>
      </c>
      <c r="AS10" s="215">
        <f t="shared" si="9"/>
        <v>5.3</v>
      </c>
      <c r="AT10" s="215">
        <f t="shared" si="10"/>
        <v>5.129032258064516</v>
      </c>
      <c r="AU10" s="216">
        <f t="shared" si="6"/>
        <v>2</v>
      </c>
    </row>
    <row r="11" spans="1:47" ht="18.75" x14ac:dyDescent="0.25">
      <c r="A11" s="203">
        <v>7</v>
      </c>
      <c r="B11" s="203">
        <v>7</v>
      </c>
      <c r="C11" s="203" t="s">
        <v>114</v>
      </c>
      <c r="D11" s="204" t="s">
        <v>52</v>
      </c>
      <c r="E11" s="207" t="s">
        <v>5</v>
      </c>
      <c r="F11" s="207" t="s">
        <v>5</v>
      </c>
      <c r="G11" s="206" t="s">
        <v>6</v>
      </c>
      <c r="H11" s="192" t="s">
        <v>7</v>
      </c>
      <c r="I11" s="207" t="s">
        <v>5</v>
      </c>
      <c r="J11" s="192" t="s">
        <v>5</v>
      </c>
      <c r="K11" s="192" t="s">
        <v>6</v>
      </c>
      <c r="L11" s="192" t="s">
        <v>7</v>
      </c>
      <c r="M11" s="206" t="s">
        <v>7</v>
      </c>
      <c r="N11" s="206" t="s">
        <v>7</v>
      </c>
      <c r="O11" s="192" t="s">
        <v>5</v>
      </c>
      <c r="P11" s="192" t="s">
        <v>6</v>
      </c>
      <c r="Q11" s="192" t="s">
        <v>7</v>
      </c>
      <c r="R11" s="207" t="s">
        <v>5</v>
      </c>
      <c r="S11" s="192" t="s">
        <v>6</v>
      </c>
      <c r="T11" s="206" t="s">
        <v>16</v>
      </c>
      <c r="U11" s="206" t="s">
        <v>16</v>
      </c>
      <c r="V11" s="192" t="s">
        <v>7</v>
      </c>
      <c r="W11" s="192" t="s">
        <v>7</v>
      </c>
      <c r="X11" s="207" t="s">
        <v>5</v>
      </c>
      <c r="Y11" s="192" t="s">
        <v>6</v>
      </c>
      <c r="Z11" s="192" t="s">
        <v>7</v>
      </c>
      <c r="AA11" s="206" t="s">
        <v>7</v>
      </c>
      <c r="AB11" s="207" t="s">
        <v>5</v>
      </c>
      <c r="AC11" s="192" t="s">
        <v>6</v>
      </c>
      <c r="AD11" s="192" t="s">
        <v>7</v>
      </c>
      <c r="AE11" s="207" t="s">
        <v>5</v>
      </c>
      <c r="AF11" s="192" t="s">
        <v>6</v>
      </c>
      <c r="AG11" s="192" t="s">
        <v>7</v>
      </c>
      <c r="AH11" s="207" t="s">
        <v>5</v>
      </c>
      <c r="AI11" s="206" t="s">
        <v>6</v>
      </c>
      <c r="AJ11" s="208"/>
      <c r="AK11" s="209">
        <f t="shared" si="0"/>
        <v>10</v>
      </c>
      <c r="AL11" s="210">
        <f t="shared" si="1"/>
        <v>8</v>
      </c>
      <c r="AM11" s="211">
        <f t="shared" si="2"/>
        <v>11</v>
      </c>
      <c r="AN11" s="212">
        <f t="shared" si="7"/>
        <v>18</v>
      </c>
      <c r="AO11" s="213">
        <f t="shared" si="3"/>
        <v>80</v>
      </c>
      <c r="AP11" s="214">
        <f t="shared" si="4"/>
        <v>2</v>
      </c>
      <c r="AQ11" s="215">
        <f t="shared" si="5"/>
        <v>56</v>
      </c>
      <c r="AR11" s="215">
        <f t="shared" si="8"/>
        <v>136</v>
      </c>
      <c r="AS11" s="215">
        <f t="shared" si="9"/>
        <v>4.5333333333333332</v>
      </c>
      <c r="AT11" s="215">
        <f t="shared" si="10"/>
        <v>4.387096774193548</v>
      </c>
      <c r="AU11" s="216">
        <f t="shared" si="6"/>
        <v>1</v>
      </c>
    </row>
    <row r="12" spans="1:47" ht="20.25" customHeight="1" x14ac:dyDescent="0.25">
      <c r="A12" s="203">
        <v>8</v>
      </c>
      <c r="B12" s="203">
        <v>8</v>
      </c>
      <c r="C12" s="203" t="s">
        <v>114</v>
      </c>
      <c r="D12" s="204" t="s">
        <v>53</v>
      </c>
      <c r="E12" s="205" t="s">
        <v>16</v>
      </c>
      <c r="F12" s="206" t="s">
        <v>16</v>
      </c>
      <c r="G12" s="206" t="s">
        <v>7</v>
      </c>
      <c r="H12" s="192" t="s">
        <v>5</v>
      </c>
      <c r="I12" s="192" t="s">
        <v>5</v>
      </c>
      <c r="J12" s="192" t="s">
        <v>6</v>
      </c>
      <c r="K12" s="192" t="s">
        <v>7</v>
      </c>
      <c r="L12" s="192" t="s">
        <v>5</v>
      </c>
      <c r="M12" s="206" t="s">
        <v>6</v>
      </c>
      <c r="N12" s="206" t="s">
        <v>7</v>
      </c>
      <c r="O12" s="192" t="s">
        <v>5</v>
      </c>
      <c r="P12" s="192" t="s">
        <v>5</v>
      </c>
      <c r="Q12" s="192" t="s">
        <v>6</v>
      </c>
      <c r="R12" s="192" t="s">
        <v>7</v>
      </c>
      <c r="S12" s="192" t="s">
        <v>5</v>
      </c>
      <c r="T12" s="206" t="s">
        <v>7</v>
      </c>
      <c r="U12" s="206" t="s">
        <v>7</v>
      </c>
      <c r="V12" s="192" t="s">
        <v>5</v>
      </c>
      <c r="W12" s="192" t="s">
        <v>6</v>
      </c>
      <c r="X12" s="192" t="s">
        <v>7</v>
      </c>
      <c r="Y12" s="192" t="s">
        <v>5</v>
      </c>
      <c r="Z12" s="192" t="s">
        <v>6</v>
      </c>
      <c r="AA12" s="206" t="s">
        <v>7</v>
      </c>
      <c r="AB12" s="206" t="s">
        <v>7</v>
      </c>
      <c r="AC12" s="192" t="s">
        <v>6</v>
      </c>
      <c r="AD12" s="192" t="s">
        <v>7</v>
      </c>
      <c r="AE12" s="192" t="s">
        <v>5</v>
      </c>
      <c r="AF12" s="192" t="s">
        <v>6</v>
      </c>
      <c r="AG12" s="192" t="s">
        <v>7</v>
      </c>
      <c r="AH12" s="206" t="s">
        <v>5</v>
      </c>
      <c r="AI12" s="206" t="s">
        <v>6</v>
      </c>
      <c r="AJ12" s="208"/>
      <c r="AK12" s="209">
        <f t="shared" si="0"/>
        <v>10</v>
      </c>
      <c r="AL12" s="210">
        <f t="shared" si="1"/>
        <v>8</v>
      </c>
      <c r="AM12" s="211">
        <f t="shared" si="2"/>
        <v>11</v>
      </c>
      <c r="AN12" s="212">
        <f t="shared" si="7"/>
        <v>18</v>
      </c>
      <c r="AO12" s="213">
        <f t="shared" si="3"/>
        <v>80</v>
      </c>
      <c r="AP12" s="214">
        <f t="shared" si="4"/>
        <v>2</v>
      </c>
      <c r="AQ12" s="215">
        <f t="shared" si="5"/>
        <v>56</v>
      </c>
      <c r="AR12" s="215">
        <f t="shared" si="8"/>
        <v>136</v>
      </c>
      <c r="AS12" s="215">
        <f t="shared" si="9"/>
        <v>4.5333333333333332</v>
      </c>
      <c r="AT12" s="215">
        <f t="shared" si="10"/>
        <v>4.387096774193548</v>
      </c>
      <c r="AU12" s="216">
        <f t="shared" si="6"/>
        <v>1</v>
      </c>
    </row>
    <row r="13" spans="1:47" ht="20.25" customHeight="1" x14ac:dyDescent="0.25">
      <c r="A13" s="203">
        <v>9</v>
      </c>
      <c r="B13" s="203">
        <v>9</v>
      </c>
      <c r="C13" s="203" t="s">
        <v>114</v>
      </c>
      <c r="D13" s="204" t="s">
        <v>42</v>
      </c>
      <c r="E13" s="205" t="s">
        <v>7</v>
      </c>
      <c r="F13" s="206" t="s">
        <v>7</v>
      </c>
      <c r="G13" s="206" t="s">
        <v>7</v>
      </c>
      <c r="H13" s="192" t="s">
        <v>5</v>
      </c>
      <c r="I13" s="192" t="s">
        <v>5</v>
      </c>
      <c r="J13" s="192" t="s">
        <v>5</v>
      </c>
      <c r="K13" s="192" t="s">
        <v>5</v>
      </c>
      <c r="L13" s="192" t="s">
        <v>5</v>
      </c>
      <c r="M13" s="206" t="s">
        <v>7</v>
      </c>
      <c r="N13" s="206" t="s">
        <v>7</v>
      </c>
      <c r="O13" s="192" t="s">
        <v>5</v>
      </c>
      <c r="P13" s="192" t="s">
        <v>5</v>
      </c>
      <c r="Q13" s="192" t="s">
        <v>5</v>
      </c>
      <c r="R13" s="192" t="s">
        <v>5</v>
      </c>
      <c r="S13" s="192" t="s">
        <v>5</v>
      </c>
      <c r="T13" s="206" t="s">
        <v>7</v>
      </c>
      <c r="U13" s="206" t="s">
        <v>7</v>
      </c>
      <c r="V13" s="192" t="s">
        <v>5</v>
      </c>
      <c r="W13" s="192" t="s">
        <v>5</v>
      </c>
      <c r="X13" s="192" t="s">
        <v>5</v>
      </c>
      <c r="Y13" s="192" t="s">
        <v>5</v>
      </c>
      <c r="Z13" s="192" t="s">
        <v>5</v>
      </c>
      <c r="AA13" s="206" t="s">
        <v>7</v>
      </c>
      <c r="AB13" s="206" t="s">
        <v>7</v>
      </c>
      <c r="AC13" s="192" t="s">
        <v>5</v>
      </c>
      <c r="AD13" s="192" t="s">
        <v>5</v>
      </c>
      <c r="AE13" s="192" t="s">
        <v>5</v>
      </c>
      <c r="AF13" s="192" t="s">
        <v>5</v>
      </c>
      <c r="AG13" s="192" t="s">
        <v>5</v>
      </c>
      <c r="AH13" s="206" t="s">
        <v>7</v>
      </c>
      <c r="AI13" s="206" t="s">
        <v>7</v>
      </c>
      <c r="AJ13" s="208"/>
      <c r="AK13" s="209">
        <f t="shared" si="0"/>
        <v>20</v>
      </c>
      <c r="AL13" s="210">
        <f t="shared" si="1"/>
        <v>0</v>
      </c>
      <c r="AM13" s="211">
        <f t="shared" si="2"/>
        <v>11</v>
      </c>
      <c r="AN13" s="212">
        <f t="shared" si="7"/>
        <v>20</v>
      </c>
      <c r="AO13" s="213">
        <f t="shared" si="3"/>
        <v>160</v>
      </c>
      <c r="AP13" s="214">
        <f t="shared" si="4"/>
        <v>0</v>
      </c>
      <c r="AQ13" s="215">
        <f t="shared" si="5"/>
        <v>0</v>
      </c>
      <c r="AR13" s="215">
        <f t="shared" si="8"/>
        <v>160</v>
      </c>
      <c r="AS13" s="215">
        <f t="shared" si="9"/>
        <v>5.333333333333333</v>
      </c>
      <c r="AT13" s="215">
        <f t="shared" si="10"/>
        <v>5.161290322580645</v>
      </c>
      <c r="AU13" s="216">
        <f t="shared" si="6"/>
        <v>1</v>
      </c>
    </row>
    <row r="14" spans="1:47" ht="18.75" x14ac:dyDescent="0.25">
      <c r="A14" s="203">
        <v>11</v>
      </c>
      <c r="B14" s="203">
        <v>10</v>
      </c>
      <c r="C14" s="203" t="s">
        <v>114</v>
      </c>
      <c r="D14" s="204" t="s">
        <v>19</v>
      </c>
      <c r="E14" s="205" t="s">
        <v>7</v>
      </c>
      <c r="F14" s="206" t="s">
        <v>7</v>
      </c>
      <c r="G14" s="206" t="s">
        <v>7</v>
      </c>
      <c r="H14" s="192" t="s">
        <v>5</v>
      </c>
      <c r="I14" s="192" t="s">
        <v>5</v>
      </c>
      <c r="J14" s="192" t="s">
        <v>5</v>
      </c>
      <c r="K14" s="207" t="s">
        <v>5</v>
      </c>
      <c r="L14" s="192" t="s">
        <v>5</v>
      </c>
      <c r="M14" s="206" t="s">
        <v>7</v>
      </c>
      <c r="N14" s="206" t="s">
        <v>7</v>
      </c>
      <c r="O14" s="207" t="s">
        <v>5</v>
      </c>
      <c r="P14" s="192" t="s">
        <v>5</v>
      </c>
      <c r="Q14" s="192" t="s">
        <v>5</v>
      </c>
      <c r="R14" s="192" t="s">
        <v>5</v>
      </c>
      <c r="S14" s="207" t="s">
        <v>5</v>
      </c>
      <c r="T14" s="206" t="s">
        <v>7</v>
      </c>
      <c r="U14" s="206" t="s">
        <v>7</v>
      </c>
      <c r="V14" s="192" t="s">
        <v>5</v>
      </c>
      <c r="W14" s="192" t="s">
        <v>5</v>
      </c>
      <c r="X14" s="192" t="s">
        <v>5</v>
      </c>
      <c r="Y14" s="192" t="s">
        <v>5</v>
      </c>
      <c r="Z14" s="207" t="s">
        <v>5</v>
      </c>
      <c r="AA14" s="206" t="s">
        <v>7</v>
      </c>
      <c r="AB14" s="206" t="s">
        <v>7</v>
      </c>
      <c r="AC14" s="192" t="s">
        <v>5</v>
      </c>
      <c r="AD14" s="192" t="s">
        <v>5</v>
      </c>
      <c r="AE14" s="207" t="s">
        <v>5</v>
      </c>
      <c r="AF14" s="192" t="s">
        <v>5</v>
      </c>
      <c r="AG14" s="192" t="s">
        <v>5</v>
      </c>
      <c r="AH14" s="206" t="s">
        <v>7</v>
      </c>
      <c r="AI14" s="206" t="s">
        <v>7</v>
      </c>
      <c r="AJ14" s="208"/>
      <c r="AK14" s="209">
        <f t="shared" si="0"/>
        <v>20</v>
      </c>
      <c r="AL14" s="210">
        <f t="shared" si="1"/>
        <v>0</v>
      </c>
      <c r="AM14" s="211">
        <f t="shared" si="2"/>
        <v>11</v>
      </c>
      <c r="AN14" s="212">
        <f t="shared" si="7"/>
        <v>20</v>
      </c>
      <c r="AO14" s="213">
        <f t="shared" si="3"/>
        <v>160</v>
      </c>
      <c r="AP14" s="217">
        <f t="shared" si="4"/>
        <v>0</v>
      </c>
      <c r="AQ14" s="215">
        <f t="shared" si="5"/>
        <v>0</v>
      </c>
      <c r="AR14" s="215">
        <f t="shared" si="8"/>
        <v>160</v>
      </c>
      <c r="AS14" s="215">
        <f t="shared" si="9"/>
        <v>5.333333333333333</v>
      </c>
      <c r="AT14" s="215">
        <f t="shared" si="10"/>
        <v>5.161290322580645</v>
      </c>
      <c r="AU14" s="216">
        <f t="shared" si="6"/>
        <v>1</v>
      </c>
    </row>
    <row r="15" spans="1:47" ht="18.75" x14ac:dyDescent="0.25">
      <c r="A15" s="203">
        <v>12</v>
      </c>
      <c r="B15" s="203">
        <v>11</v>
      </c>
      <c r="C15" s="203" t="s">
        <v>114</v>
      </c>
      <c r="D15" s="204" t="s">
        <v>60</v>
      </c>
      <c r="E15" s="205" t="s">
        <v>7</v>
      </c>
      <c r="F15" s="206" t="s">
        <v>7</v>
      </c>
      <c r="G15" s="206" t="s">
        <v>7</v>
      </c>
      <c r="H15" s="192" t="s">
        <v>5</v>
      </c>
      <c r="I15" s="207" t="s">
        <v>5</v>
      </c>
      <c r="J15" s="192" t="s">
        <v>5</v>
      </c>
      <c r="K15" s="192" t="s">
        <v>5</v>
      </c>
      <c r="L15" s="192" t="s">
        <v>5</v>
      </c>
      <c r="M15" s="206" t="s">
        <v>7</v>
      </c>
      <c r="N15" s="206" t="s">
        <v>7</v>
      </c>
      <c r="O15" s="192" t="s">
        <v>5</v>
      </c>
      <c r="P15" s="207" t="s">
        <v>5</v>
      </c>
      <c r="Q15" s="192" t="s">
        <v>5</v>
      </c>
      <c r="R15" s="192" t="s">
        <v>5</v>
      </c>
      <c r="S15" s="192" t="s">
        <v>5</v>
      </c>
      <c r="T15" s="206" t="s">
        <v>7</v>
      </c>
      <c r="U15" s="206" t="s">
        <v>7</v>
      </c>
      <c r="V15" s="207" t="s">
        <v>5</v>
      </c>
      <c r="W15" s="192" t="s">
        <v>5</v>
      </c>
      <c r="X15" s="192" t="s">
        <v>5</v>
      </c>
      <c r="Y15" s="192" t="s">
        <v>5</v>
      </c>
      <c r="Z15" s="192" t="s">
        <v>5</v>
      </c>
      <c r="AA15" s="206" t="s">
        <v>7</v>
      </c>
      <c r="AB15" s="206" t="s">
        <v>7</v>
      </c>
      <c r="AC15" s="192" t="s">
        <v>5</v>
      </c>
      <c r="AD15" s="207" t="s">
        <v>5</v>
      </c>
      <c r="AE15" s="192" t="s">
        <v>5</v>
      </c>
      <c r="AF15" s="192" t="s">
        <v>5</v>
      </c>
      <c r="AG15" s="192" t="s">
        <v>5</v>
      </c>
      <c r="AH15" s="206" t="s">
        <v>7</v>
      </c>
      <c r="AI15" s="206" t="s">
        <v>7</v>
      </c>
      <c r="AJ15" s="208"/>
      <c r="AK15" s="209">
        <f t="shared" si="0"/>
        <v>20</v>
      </c>
      <c r="AL15" s="210">
        <f t="shared" si="1"/>
        <v>0</v>
      </c>
      <c r="AM15" s="211">
        <f t="shared" si="2"/>
        <v>11</v>
      </c>
      <c r="AN15" s="212">
        <f t="shared" si="7"/>
        <v>20</v>
      </c>
      <c r="AO15" s="213">
        <f t="shared" si="3"/>
        <v>160</v>
      </c>
      <c r="AP15" s="214">
        <f t="shared" si="4"/>
        <v>0</v>
      </c>
      <c r="AQ15" s="215">
        <f t="shared" si="5"/>
        <v>0</v>
      </c>
      <c r="AR15" s="215">
        <f t="shared" si="8"/>
        <v>160</v>
      </c>
      <c r="AS15" s="215">
        <f t="shared" si="9"/>
        <v>5.333333333333333</v>
      </c>
      <c r="AT15" s="215">
        <f t="shared" si="10"/>
        <v>5.161290322580645</v>
      </c>
      <c r="AU15" s="216">
        <f t="shared" si="6"/>
        <v>1</v>
      </c>
    </row>
    <row r="16" spans="1:47" ht="20.25" customHeight="1" x14ac:dyDescent="0.25">
      <c r="A16" s="203">
        <v>13</v>
      </c>
      <c r="B16" s="203">
        <v>12</v>
      </c>
      <c r="C16" s="203" t="s">
        <v>114</v>
      </c>
      <c r="D16" s="204" t="s">
        <v>51</v>
      </c>
      <c r="E16" s="205" t="s">
        <v>7</v>
      </c>
      <c r="F16" s="206" t="s">
        <v>7</v>
      </c>
      <c r="G16" s="206" t="s">
        <v>7</v>
      </c>
      <c r="H16" s="192" t="s">
        <v>16</v>
      </c>
      <c r="I16" s="192" t="s">
        <v>16</v>
      </c>
      <c r="J16" s="192" t="s">
        <v>16</v>
      </c>
      <c r="K16" s="192" t="s">
        <v>5</v>
      </c>
      <c r="L16" s="207" t="s">
        <v>5</v>
      </c>
      <c r="M16" s="206" t="s">
        <v>7</v>
      </c>
      <c r="N16" s="206" t="s">
        <v>7</v>
      </c>
      <c r="O16" s="192" t="s">
        <v>5</v>
      </c>
      <c r="P16" s="192" t="s">
        <v>5</v>
      </c>
      <c r="Q16" s="207" t="s">
        <v>5</v>
      </c>
      <c r="R16" s="192" t="s">
        <v>5</v>
      </c>
      <c r="S16" s="192" t="s">
        <v>5</v>
      </c>
      <c r="T16" s="206" t="s">
        <v>7</v>
      </c>
      <c r="U16" s="206" t="s">
        <v>7</v>
      </c>
      <c r="V16" s="192" t="s">
        <v>5</v>
      </c>
      <c r="W16" s="207" t="s">
        <v>5</v>
      </c>
      <c r="X16" s="192" t="s">
        <v>5</v>
      </c>
      <c r="Y16" s="192" t="s">
        <v>5</v>
      </c>
      <c r="Z16" s="192" t="s">
        <v>5</v>
      </c>
      <c r="AA16" s="206" t="s">
        <v>7</v>
      </c>
      <c r="AB16" s="206" t="s">
        <v>7</v>
      </c>
      <c r="AC16" s="192" t="s">
        <v>5</v>
      </c>
      <c r="AD16" s="192" t="s">
        <v>5</v>
      </c>
      <c r="AE16" s="192" t="s">
        <v>5</v>
      </c>
      <c r="AF16" s="207" t="s">
        <v>5</v>
      </c>
      <c r="AG16" s="192" t="s">
        <v>5</v>
      </c>
      <c r="AH16" s="206" t="s">
        <v>7</v>
      </c>
      <c r="AI16" s="206" t="s">
        <v>7</v>
      </c>
      <c r="AJ16" s="208"/>
      <c r="AK16" s="209">
        <f t="shared" si="0"/>
        <v>17</v>
      </c>
      <c r="AL16" s="210">
        <f t="shared" si="1"/>
        <v>0</v>
      </c>
      <c r="AM16" s="211">
        <f t="shared" si="2"/>
        <v>11</v>
      </c>
      <c r="AN16" s="212">
        <f t="shared" si="7"/>
        <v>17</v>
      </c>
      <c r="AO16" s="213">
        <f t="shared" si="3"/>
        <v>136</v>
      </c>
      <c r="AP16" s="214">
        <f t="shared" si="4"/>
        <v>3</v>
      </c>
      <c r="AQ16" s="215">
        <f t="shared" si="5"/>
        <v>0</v>
      </c>
      <c r="AR16" s="215">
        <f t="shared" si="8"/>
        <v>136</v>
      </c>
      <c r="AS16" s="215">
        <f t="shared" si="9"/>
        <v>4.5333333333333332</v>
      </c>
      <c r="AT16" s="215">
        <f t="shared" si="10"/>
        <v>4.387096774193548</v>
      </c>
      <c r="AU16" s="216"/>
    </row>
    <row r="17" spans="1:47" ht="20.25" customHeight="1" x14ac:dyDescent="0.25">
      <c r="A17" s="203">
        <v>15</v>
      </c>
      <c r="B17" s="203">
        <v>13</v>
      </c>
      <c r="C17" s="203" t="s">
        <v>114</v>
      </c>
      <c r="D17" s="204" t="s">
        <v>79</v>
      </c>
      <c r="E17" s="205" t="s">
        <v>7</v>
      </c>
      <c r="F17" s="206" t="s">
        <v>7</v>
      </c>
      <c r="G17" s="206" t="s">
        <v>7</v>
      </c>
      <c r="H17" s="192" t="s">
        <v>5</v>
      </c>
      <c r="I17" s="192" t="s">
        <v>5</v>
      </c>
      <c r="J17" s="192" t="s">
        <v>5</v>
      </c>
      <c r="K17" s="192" t="s">
        <v>5</v>
      </c>
      <c r="L17" s="192" t="s">
        <v>5</v>
      </c>
      <c r="M17" s="206" t="s">
        <v>7</v>
      </c>
      <c r="N17" s="206" t="s">
        <v>7</v>
      </c>
      <c r="O17" s="192" t="s">
        <v>5</v>
      </c>
      <c r="P17" s="192" t="s">
        <v>5</v>
      </c>
      <c r="Q17" s="192" t="s">
        <v>5</v>
      </c>
      <c r="R17" s="192" t="s">
        <v>5</v>
      </c>
      <c r="S17" s="192" t="s">
        <v>5</v>
      </c>
      <c r="T17" s="206" t="s">
        <v>7</v>
      </c>
      <c r="U17" s="206" t="s">
        <v>7</v>
      </c>
      <c r="V17" s="192" t="s">
        <v>5</v>
      </c>
      <c r="W17" s="192" t="s">
        <v>5</v>
      </c>
      <c r="X17" s="192" t="s">
        <v>5</v>
      </c>
      <c r="Y17" s="192" t="s">
        <v>5</v>
      </c>
      <c r="Z17" s="192" t="s">
        <v>5</v>
      </c>
      <c r="AA17" s="206" t="s">
        <v>7</v>
      </c>
      <c r="AB17" s="206" t="s">
        <v>7</v>
      </c>
      <c r="AC17" s="192" t="s">
        <v>5</v>
      </c>
      <c r="AD17" s="192" t="s">
        <v>5</v>
      </c>
      <c r="AE17" s="192" t="s">
        <v>5</v>
      </c>
      <c r="AF17" s="192" t="s">
        <v>5</v>
      </c>
      <c r="AG17" s="192" t="s">
        <v>5</v>
      </c>
      <c r="AH17" s="206" t="s">
        <v>7</v>
      </c>
      <c r="AI17" s="206" t="s">
        <v>7</v>
      </c>
      <c r="AJ17" s="208"/>
      <c r="AK17" s="209">
        <f t="shared" si="0"/>
        <v>20</v>
      </c>
      <c r="AL17" s="210">
        <f t="shared" si="1"/>
        <v>0</v>
      </c>
      <c r="AM17" s="211">
        <f t="shared" si="2"/>
        <v>11</v>
      </c>
      <c r="AN17" s="212">
        <f t="shared" si="7"/>
        <v>20</v>
      </c>
      <c r="AO17" s="213">
        <f t="shared" si="3"/>
        <v>160</v>
      </c>
      <c r="AP17" s="214">
        <f t="shared" si="4"/>
        <v>0</v>
      </c>
      <c r="AQ17" s="215">
        <f t="shared" si="5"/>
        <v>0</v>
      </c>
      <c r="AR17" s="215">
        <f t="shared" si="8"/>
        <v>160</v>
      </c>
      <c r="AS17" s="215">
        <f t="shared" si="9"/>
        <v>5.333333333333333</v>
      </c>
      <c r="AT17" s="215">
        <f t="shared" si="10"/>
        <v>5.161290322580645</v>
      </c>
      <c r="AU17" s="216"/>
    </row>
    <row r="18" spans="1:47" ht="20.25" customHeight="1" x14ac:dyDescent="0.25">
      <c r="A18" s="203">
        <v>16</v>
      </c>
      <c r="B18" s="203">
        <v>14</v>
      </c>
      <c r="C18" s="203" t="s">
        <v>114</v>
      </c>
      <c r="D18" s="204" t="s">
        <v>80</v>
      </c>
      <c r="E18" s="205" t="s">
        <v>7</v>
      </c>
      <c r="F18" s="206" t="s">
        <v>7</v>
      </c>
      <c r="G18" s="206" t="s">
        <v>7</v>
      </c>
      <c r="H18" s="192" t="s">
        <v>5</v>
      </c>
      <c r="I18" s="192" t="s">
        <v>5</v>
      </c>
      <c r="J18" s="192" t="s">
        <v>5</v>
      </c>
      <c r="K18" s="192" t="s">
        <v>16</v>
      </c>
      <c r="L18" s="192" t="s">
        <v>16</v>
      </c>
      <c r="M18" s="206" t="s">
        <v>7</v>
      </c>
      <c r="N18" s="206" t="s">
        <v>7</v>
      </c>
      <c r="O18" s="192" t="s">
        <v>5</v>
      </c>
      <c r="P18" s="192" t="s">
        <v>5</v>
      </c>
      <c r="Q18" s="192" t="s">
        <v>5</v>
      </c>
      <c r="R18" s="192" t="s">
        <v>5</v>
      </c>
      <c r="S18" s="192" t="s">
        <v>5</v>
      </c>
      <c r="T18" s="206" t="s">
        <v>7</v>
      </c>
      <c r="U18" s="206" t="s">
        <v>7</v>
      </c>
      <c r="V18" s="192" t="s">
        <v>5</v>
      </c>
      <c r="W18" s="192" t="s">
        <v>5</v>
      </c>
      <c r="X18" s="192" t="s">
        <v>5</v>
      </c>
      <c r="Y18" s="192" t="s">
        <v>5</v>
      </c>
      <c r="Z18" s="192" t="s">
        <v>5</v>
      </c>
      <c r="AA18" s="206" t="s">
        <v>5</v>
      </c>
      <c r="AB18" s="206" t="s">
        <v>7</v>
      </c>
      <c r="AC18" s="192" t="s">
        <v>5</v>
      </c>
      <c r="AD18" s="192" t="s">
        <v>5</v>
      </c>
      <c r="AE18" s="192" t="s">
        <v>5</v>
      </c>
      <c r="AF18" s="192" t="s">
        <v>5</v>
      </c>
      <c r="AG18" s="192" t="s">
        <v>5</v>
      </c>
      <c r="AH18" s="206" t="s">
        <v>7</v>
      </c>
      <c r="AI18" s="206" t="s">
        <v>7</v>
      </c>
      <c r="AJ18" s="208"/>
      <c r="AK18" s="219">
        <f t="shared" si="0"/>
        <v>19</v>
      </c>
      <c r="AL18" s="220">
        <f t="shared" si="1"/>
        <v>0</v>
      </c>
      <c r="AM18" s="221">
        <f t="shared" si="2"/>
        <v>10</v>
      </c>
      <c r="AN18" s="222">
        <f t="shared" si="7"/>
        <v>19</v>
      </c>
      <c r="AO18" s="223">
        <f>AK18*8</f>
        <v>152</v>
      </c>
      <c r="AP18" s="224">
        <f t="shared" si="4"/>
        <v>2</v>
      </c>
      <c r="AQ18" s="215">
        <f t="shared" si="5"/>
        <v>0</v>
      </c>
      <c r="AR18" s="215">
        <f t="shared" si="8"/>
        <v>152</v>
      </c>
      <c r="AS18" s="215">
        <f t="shared" si="9"/>
        <v>5.0666666666666664</v>
      </c>
      <c r="AT18" s="215">
        <f t="shared" si="10"/>
        <v>4.903225806451613</v>
      </c>
      <c r="AU18" s="216"/>
    </row>
    <row r="19" spans="1:47" s="228" customFormat="1" ht="15" customHeight="1" x14ac:dyDescent="0.25">
      <c r="A19" s="225"/>
      <c r="B19" s="226"/>
      <c r="C19" s="325" t="s">
        <v>105</v>
      </c>
      <c r="D19" s="326"/>
      <c r="E19" s="327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328"/>
      <c r="AB19" s="328"/>
      <c r="AC19" s="328"/>
      <c r="AD19" s="328"/>
      <c r="AE19" s="328"/>
      <c r="AF19" s="328"/>
      <c r="AG19" s="328"/>
      <c r="AH19" s="328"/>
      <c r="AI19" s="328"/>
      <c r="AJ19" s="329"/>
      <c r="AK19" s="227">
        <f t="shared" si="0"/>
        <v>0</v>
      </c>
      <c r="AL19" s="227">
        <f t="shared" si="1"/>
        <v>0</v>
      </c>
      <c r="AM19" s="227">
        <f t="shared" si="2"/>
        <v>0</v>
      </c>
      <c r="AN19" s="227">
        <f t="shared" si="7"/>
        <v>0</v>
      </c>
      <c r="AO19" s="227">
        <f t="shared" si="3"/>
        <v>0</v>
      </c>
      <c r="AP19" s="227">
        <f t="shared" si="4"/>
        <v>0</v>
      </c>
      <c r="AQ19" s="227">
        <f t="shared" si="5"/>
        <v>0</v>
      </c>
      <c r="AR19" s="227">
        <f t="shared" si="8"/>
        <v>0</v>
      </c>
      <c r="AS19" s="227">
        <f t="shared" si="9"/>
        <v>0</v>
      </c>
      <c r="AT19" s="227">
        <f t="shared" si="10"/>
        <v>0</v>
      </c>
      <c r="AU19" s="227"/>
    </row>
    <row r="20" spans="1:47" ht="18.75" x14ac:dyDescent="0.3">
      <c r="A20" s="229"/>
      <c r="B20" s="229"/>
      <c r="C20" s="229"/>
      <c r="D20" s="229"/>
      <c r="E20" s="230">
        <f t="shared" ref="E20:AI20" si="11">COUNTIF(E$5:E$19,"P")</f>
        <v>3</v>
      </c>
      <c r="F20" s="230">
        <f t="shared" si="11"/>
        <v>2</v>
      </c>
      <c r="G20" s="230">
        <f t="shared" si="11"/>
        <v>2</v>
      </c>
      <c r="H20" s="230">
        <f t="shared" si="11"/>
        <v>9</v>
      </c>
      <c r="I20" s="231">
        <f t="shared" si="11"/>
        <v>8</v>
      </c>
      <c r="J20" s="231">
        <f t="shared" si="11"/>
        <v>8</v>
      </c>
      <c r="K20" s="231">
        <f t="shared" si="11"/>
        <v>8</v>
      </c>
      <c r="L20" s="231">
        <f t="shared" si="11"/>
        <v>8</v>
      </c>
      <c r="M20" s="231">
        <f t="shared" si="11"/>
        <v>3</v>
      </c>
      <c r="N20" s="231">
        <f t="shared" si="11"/>
        <v>2</v>
      </c>
      <c r="O20" s="231">
        <f t="shared" si="11"/>
        <v>10</v>
      </c>
      <c r="P20" s="231">
        <f t="shared" si="11"/>
        <v>10</v>
      </c>
      <c r="Q20" s="231">
        <f t="shared" si="11"/>
        <v>10</v>
      </c>
      <c r="R20" s="231">
        <f t="shared" si="11"/>
        <v>9</v>
      </c>
      <c r="S20" s="231">
        <f t="shared" si="11"/>
        <v>10</v>
      </c>
      <c r="T20" s="231">
        <f t="shared" si="11"/>
        <v>3</v>
      </c>
      <c r="U20" s="231">
        <f t="shared" si="11"/>
        <v>2</v>
      </c>
      <c r="V20" s="231">
        <f t="shared" si="11"/>
        <v>8</v>
      </c>
      <c r="W20" s="231">
        <f t="shared" si="11"/>
        <v>9</v>
      </c>
      <c r="X20" s="231">
        <f t="shared" si="11"/>
        <v>9</v>
      </c>
      <c r="Y20" s="231">
        <f t="shared" si="11"/>
        <v>10</v>
      </c>
      <c r="Z20" s="231">
        <f t="shared" si="11"/>
        <v>10</v>
      </c>
      <c r="AA20" s="231">
        <f t="shared" si="11"/>
        <v>3</v>
      </c>
      <c r="AB20" s="231">
        <f t="shared" si="11"/>
        <v>2</v>
      </c>
      <c r="AC20" s="231">
        <f t="shared" si="11"/>
        <v>10</v>
      </c>
      <c r="AD20" s="231">
        <f t="shared" si="11"/>
        <v>9</v>
      </c>
      <c r="AE20" s="231">
        <f t="shared" si="11"/>
        <v>8</v>
      </c>
      <c r="AF20" s="230">
        <f t="shared" si="11"/>
        <v>9</v>
      </c>
      <c r="AG20" s="230">
        <f t="shared" si="11"/>
        <v>8</v>
      </c>
      <c r="AH20" s="230">
        <f t="shared" si="11"/>
        <v>3</v>
      </c>
      <c r="AI20" s="230">
        <f t="shared" si="11"/>
        <v>2</v>
      </c>
      <c r="AJ20" s="232" t="s">
        <v>5</v>
      </c>
      <c r="AK20" s="183"/>
      <c r="AL20" s="183"/>
      <c r="AM20" s="183"/>
      <c r="AN20" s="183"/>
      <c r="AO20" s="183"/>
      <c r="AP20" s="184"/>
      <c r="AQ20" s="183"/>
      <c r="AR20" s="233"/>
      <c r="AS20" s="183"/>
      <c r="AT20" s="183"/>
      <c r="AU20" s="183"/>
    </row>
    <row r="21" spans="1:47" ht="18.75" x14ac:dyDescent="0.3">
      <c r="A21" s="229"/>
      <c r="B21" s="229"/>
      <c r="C21" s="229"/>
      <c r="D21" s="229"/>
      <c r="E21" s="234">
        <f t="shared" ref="E21:AI21" si="12">COUNTIF(E$5:E$19,"S")</f>
        <v>2</v>
      </c>
      <c r="F21" s="234">
        <f t="shared" si="12"/>
        <v>2</v>
      </c>
      <c r="G21" s="234">
        <f t="shared" si="12"/>
        <v>2</v>
      </c>
      <c r="H21" s="234">
        <f t="shared" si="12"/>
        <v>2</v>
      </c>
      <c r="I21" s="235">
        <f t="shared" si="12"/>
        <v>2</v>
      </c>
      <c r="J21" s="235">
        <f t="shared" si="12"/>
        <v>2</v>
      </c>
      <c r="K21" s="235">
        <f t="shared" si="12"/>
        <v>2</v>
      </c>
      <c r="L21" s="235">
        <f t="shared" si="12"/>
        <v>2</v>
      </c>
      <c r="M21" s="235">
        <f t="shared" si="12"/>
        <v>2</v>
      </c>
      <c r="N21" s="235">
        <f t="shared" si="12"/>
        <v>2</v>
      </c>
      <c r="O21" s="235">
        <f t="shared" si="12"/>
        <v>2</v>
      </c>
      <c r="P21" s="235">
        <f t="shared" si="12"/>
        <v>2</v>
      </c>
      <c r="Q21" s="235">
        <f t="shared" si="12"/>
        <v>2</v>
      </c>
      <c r="R21" s="235">
        <f t="shared" si="12"/>
        <v>2</v>
      </c>
      <c r="S21" s="235">
        <f t="shared" si="12"/>
        <v>2</v>
      </c>
      <c r="T21" s="235">
        <f t="shared" si="12"/>
        <v>2</v>
      </c>
      <c r="U21" s="235">
        <f t="shared" si="12"/>
        <v>2</v>
      </c>
      <c r="V21" s="235">
        <f t="shared" si="12"/>
        <v>2</v>
      </c>
      <c r="W21" s="235">
        <f t="shared" si="12"/>
        <v>2</v>
      </c>
      <c r="X21" s="235">
        <f t="shared" si="12"/>
        <v>2</v>
      </c>
      <c r="Y21" s="235">
        <f t="shared" si="12"/>
        <v>2</v>
      </c>
      <c r="Z21" s="235">
        <f t="shared" si="12"/>
        <v>2</v>
      </c>
      <c r="AA21" s="235">
        <f t="shared" si="12"/>
        <v>2</v>
      </c>
      <c r="AB21" s="235">
        <f t="shared" si="12"/>
        <v>2</v>
      </c>
      <c r="AC21" s="235">
        <f t="shared" si="12"/>
        <v>2</v>
      </c>
      <c r="AD21" s="235">
        <f t="shared" si="12"/>
        <v>2</v>
      </c>
      <c r="AE21" s="235">
        <f t="shared" si="12"/>
        <v>2</v>
      </c>
      <c r="AF21" s="234">
        <f t="shared" si="12"/>
        <v>2</v>
      </c>
      <c r="AG21" s="234">
        <f t="shared" si="12"/>
        <v>2</v>
      </c>
      <c r="AH21" s="234">
        <f t="shared" si="12"/>
        <v>2</v>
      </c>
      <c r="AI21" s="234">
        <f t="shared" si="12"/>
        <v>2</v>
      </c>
      <c r="AJ21" s="236" t="s">
        <v>6</v>
      </c>
      <c r="AK21" s="183"/>
      <c r="AL21" s="183"/>
      <c r="AM21" s="183"/>
      <c r="AN21" s="183"/>
      <c r="AO21" s="183"/>
      <c r="AP21" s="184"/>
      <c r="AQ21" s="183"/>
      <c r="AR21" s="183"/>
      <c r="AS21" s="183"/>
      <c r="AT21" s="183"/>
      <c r="AU21" s="183"/>
    </row>
    <row r="22" spans="1:47" ht="18.75" x14ac:dyDescent="0.3">
      <c r="A22" s="229"/>
      <c r="B22" s="229"/>
      <c r="C22" s="229"/>
      <c r="D22" s="229"/>
      <c r="E22" s="230">
        <f t="shared" ref="E22:AI22" si="13">COUNTIF(E$5:E$19,"L")</f>
        <v>8</v>
      </c>
      <c r="F22" s="230">
        <f t="shared" si="13"/>
        <v>9</v>
      </c>
      <c r="G22" s="230">
        <f t="shared" si="13"/>
        <v>10</v>
      </c>
      <c r="H22" s="230">
        <f t="shared" si="13"/>
        <v>1</v>
      </c>
      <c r="I22" s="231">
        <f t="shared" si="13"/>
        <v>2</v>
      </c>
      <c r="J22" s="231">
        <f t="shared" si="13"/>
        <v>2</v>
      </c>
      <c r="K22" s="231">
        <f t="shared" si="13"/>
        <v>3</v>
      </c>
      <c r="L22" s="231">
        <f t="shared" si="13"/>
        <v>3</v>
      </c>
      <c r="M22" s="231">
        <f t="shared" si="13"/>
        <v>9</v>
      </c>
      <c r="N22" s="231">
        <f t="shared" si="13"/>
        <v>10</v>
      </c>
      <c r="O22" s="231">
        <f t="shared" si="13"/>
        <v>2</v>
      </c>
      <c r="P22" s="231">
        <f t="shared" si="13"/>
        <v>2</v>
      </c>
      <c r="Q22" s="231">
        <f t="shared" si="13"/>
        <v>2</v>
      </c>
      <c r="R22" s="231">
        <f t="shared" si="13"/>
        <v>3</v>
      </c>
      <c r="S22" s="231">
        <f t="shared" si="13"/>
        <v>2</v>
      </c>
      <c r="T22" s="231">
        <f t="shared" si="13"/>
        <v>8</v>
      </c>
      <c r="U22" s="231">
        <f t="shared" si="13"/>
        <v>9</v>
      </c>
      <c r="V22" s="231">
        <f t="shared" si="13"/>
        <v>4</v>
      </c>
      <c r="W22" s="231">
        <f t="shared" si="13"/>
        <v>3</v>
      </c>
      <c r="X22" s="231">
        <f t="shared" si="13"/>
        <v>3</v>
      </c>
      <c r="Y22" s="231">
        <f t="shared" si="13"/>
        <v>2</v>
      </c>
      <c r="Z22" s="231">
        <f t="shared" si="13"/>
        <v>2</v>
      </c>
      <c r="AA22" s="231">
        <f t="shared" si="13"/>
        <v>9</v>
      </c>
      <c r="AB22" s="231">
        <f t="shared" si="13"/>
        <v>10</v>
      </c>
      <c r="AC22" s="231">
        <f t="shared" si="13"/>
        <v>2</v>
      </c>
      <c r="AD22" s="231">
        <f t="shared" si="13"/>
        <v>3</v>
      </c>
      <c r="AE22" s="231">
        <f t="shared" si="13"/>
        <v>3</v>
      </c>
      <c r="AF22" s="230">
        <f t="shared" si="13"/>
        <v>2</v>
      </c>
      <c r="AG22" s="230">
        <f t="shared" si="13"/>
        <v>3</v>
      </c>
      <c r="AH22" s="230">
        <f t="shared" si="13"/>
        <v>9</v>
      </c>
      <c r="AI22" s="230">
        <f t="shared" si="13"/>
        <v>10</v>
      </c>
      <c r="AJ22" s="237" t="s">
        <v>7</v>
      </c>
      <c r="AK22" s="183"/>
      <c r="AL22" s="183"/>
      <c r="AM22" s="183"/>
      <c r="AN22" s="183"/>
      <c r="AO22" s="183"/>
      <c r="AP22" s="184"/>
      <c r="AQ22" s="183"/>
      <c r="AR22" s="183"/>
      <c r="AS22" s="183"/>
      <c r="AT22" s="183"/>
      <c r="AU22" s="183"/>
    </row>
    <row r="23" spans="1:47" ht="15.75" x14ac:dyDescent="0.25">
      <c r="A23" s="238"/>
      <c r="B23" s="239"/>
      <c r="C23" s="239"/>
      <c r="D23" s="239"/>
      <c r="E23" s="239"/>
      <c r="F23" s="239"/>
      <c r="G23" s="239"/>
      <c r="H23" s="239"/>
      <c r="I23" s="239"/>
      <c r="J23" s="239"/>
      <c r="K23" s="287"/>
      <c r="L23" s="287"/>
      <c r="M23" s="239"/>
      <c r="N23" s="239"/>
      <c r="O23" s="239"/>
      <c r="P23" s="239"/>
      <c r="Q23" s="239"/>
      <c r="R23" s="239"/>
      <c r="S23" s="287"/>
      <c r="T23" s="287"/>
      <c r="U23" s="287"/>
      <c r="V23" s="287"/>
      <c r="W23" s="287"/>
      <c r="X23" s="287"/>
      <c r="Y23" s="239"/>
      <c r="Z23" s="287"/>
      <c r="AA23" s="300"/>
      <c r="AB23" s="301"/>
      <c r="AC23" s="288"/>
      <c r="AD23" s="288"/>
      <c r="AE23" s="288"/>
      <c r="AF23" s="288"/>
      <c r="AG23" s="288"/>
      <c r="AH23" s="288"/>
      <c r="AI23" s="288"/>
      <c r="AJ23" s="186"/>
      <c r="AK23" s="183"/>
      <c r="AL23" s="183"/>
      <c r="AM23" s="183"/>
      <c r="AN23" s="183"/>
      <c r="AO23" s="183"/>
      <c r="AP23" s="184"/>
      <c r="AQ23" s="183"/>
      <c r="AR23" s="183"/>
      <c r="AS23" s="183"/>
      <c r="AT23" s="183"/>
      <c r="AU23" s="183"/>
    </row>
    <row r="24" spans="1:47" ht="18.75" x14ac:dyDescent="0.25">
      <c r="A24" s="239"/>
      <c r="B24" s="239"/>
      <c r="C24" s="239"/>
      <c r="D24" s="243" t="s">
        <v>24</v>
      </c>
      <c r="E24" s="244"/>
      <c r="F24" s="244"/>
      <c r="G24" s="239"/>
      <c r="H24" s="239"/>
      <c r="I24" s="239"/>
      <c r="J24" s="239"/>
      <c r="K24" s="245"/>
      <c r="L24" s="287"/>
      <c r="M24" s="239"/>
      <c r="N24" s="239"/>
      <c r="O24" s="239"/>
      <c r="P24" s="239"/>
      <c r="Q24" s="239"/>
      <c r="R24" s="242"/>
      <c r="S24" s="288"/>
      <c r="T24" s="288"/>
      <c r="U24" s="296"/>
      <c r="V24" s="287"/>
      <c r="W24" s="288"/>
      <c r="X24" s="288"/>
      <c r="Y24" s="246"/>
      <c r="Z24" s="296"/>
      <c r="AA24" s="296"/>
      <c r="AB24" s="296"/>
      <c r="AC24" s="296"/>
      <c r="AD24" s="296"/>
      <c r="AE24" s="296"/>
      <c r="AF24" s="296"/>
      <c r="AG24" s="296"/>
      <c r="AH24" s="296"/>
      <c r="AI24" s="296"/>
      <c r="AJ24" s="186"/>
      <c r="AK24" s="183"/>
      <c r="AL24" s="183"/>
      <c r="AM24" s="183"/>
      <c r="AN24" s="183"/>
      <c r="AO24" s="183"/>
      <c r="AP24" s="184"/>
      <c r="AQ24" s="183"/>
      <c r="AR24" s="183"/>
      <c r="AS24" s="183"/>
      <c r="AT24" s="183"/>
      <c r="AU24" s="183"/>
    </row>
    <row r="25" spans="1:47" ht="18.75" x14ac:dyDescent="0.25">
      <c r="A25" s="239"/>
      <c r="B25" s="239"/>
      <c r="C25" s="239"/>
      <c r="D25" s="247" t="s">
        <v>25</v>
      </c>
      <c r="E25" s="246"/>
      <c r="F25" s="246"/>
      <c r="G25" s="246"/>
      <c r="H25" s="246"/>
      <c r="I25" s="246"/>
      <c r="J25" s="246"/>
      <c r="K25" s="245"/>
      <c r="L25" s="296"/>
      <c r="M25" s="246"/>
      <c r="N25" s="246"/>
      <c r="O25" s="246"/>
      <c r="P25" s="246"/>
      <c r="Q25" s="246"/>
      <c r="R25" s="242"/>
      <c r="S25" s="288"/>
      <c r="T25" s="288"/>
      <c r="U25" s="296"/>
      <c r="V25" s="296"/>
      <c r="W25" s="288"/>
      <c r="X25" s="288"/>
      <c r="Y25" s="246"/>
      <c r="Z25" s="302"/>
      <c r="AA25" s="296"/>
      <c r="AB25" s="296"/>
      <c r="AC25" s="296"/>
      <c r="AD25" s="296"/>
      <c r="AE25" s="296"/>
      <c r="AF25" s="288"/>
      <c r="AG25" s="288"/>
      <c r="AH25" s="288"/>
      <c r="AI25" s="288"/>
      <c r="AJ25" s="186"/>
      <c r="AK25" s="183"/>
      <c r="AL25" s="183"/>
      <c r="AM25" s="183"/>
      <c r="AN25" s="183"/>
      <c r="AO25" s="183"/>
      <c r="AP25" s="184"/>
      <c r="AQ25" s="183"/>
      <c r="AR25" s="183"/>
      <c r="AS25" s="183"/>
      <c r="AT25" s="183"/>
      <c r="AU25" s="183"/>
    </row>
    <row r="26" spans="1:47" ht="15.75" x14ac:dyDescent="0.25">
      <c r="A26" s="239"/>
      <c r="B26" s="239"/>
      <c r="C26" s="239"/>
      <c r="D26" s="250" t="s">
        <v>26</v>
      </c>
      <c r="E26" s="246"/>
      <c r="F26" s="246"/>
      <c r="G26" s="246"/>
      <c r="H26" s="246"/>
      <c r="I26" s="246"/>
      <c r="J26" s="246"/>
      <c r="K26" s="296"/>
      <c r="L26" s="296"/>
      <c r="M26" s="246"/>
      <c r="N26" s="246"/>
      <c r="O26" s="246"/>
      <c r="P26" s="246"/>
      <c r="Q26" s="246"/>
      <c r="R26" s="186"/>
      <c r="S26" s="289"/>
      <c r="T26" s="289"/>
      <c r="U26" s="296"/>
      <c r="V26" s="296"/>
      <c r="W26" s="289"/>
      <c r="X26" s="289"/>
      <c r="Y26" s="251"/>
      <c r="Z26" s="303"/>
      <c r="AA26" s="304"/>
      <c r="AB26" s="304"/>
      <c r="AC26" s="304"/>
      <c r="AD26" s="304"/>
      <c r="AE26" s="289"/>
      <c r="AF26" s="289"/>
      <c r="AG26" s="289"/>
      <c r="AH26" s="289"/>
      <c r="AI26" s="289"/>
      <c r="AJ26" s="186"/>
      <c r="AK26" s="183"/>
      <c r="AL26" s="183"/>
      <c r="AM26" s="183"/>
      <c r="AN26" s="183"/>
      <c r="AO26" s="183"/>
      <c r="AP26" s="184"/>
      <c r="AQ26" s="183"/>
      <c r="AR26" s="183"/>
      <c r="AS26" s="183"/>
      <c r="AT26" s="183"/>
      <c r="AU26" s="183"/>
    </row>
    <row r="27" spans="1:47" ht="15.75" x14ac:dyDescent="0.25">
      <c r="A27" s="239"/>
      <c r="B27" s="239"/>
      <c r="C27" s="239"/>
      <c r="D27" s="183" t="s">
        <v>27</v>
      </c>
      <c r="E27" s="246"/>
      <c r="F27" s="246"/>
      <c r="G27" s="246"/>
      <c r="H27" s="246"/>
      <c r="I27" s="246"/>
      <c r="J27" s="246"/>
      <c r="K27" s="296"/>
      <c r="L27" s="296"/>
      <c r="M27" s="246"/>
      <c r="N27" s="246"/>
      <c r="O27" s="246"/>
      <c r="P27" s="246"/>
      <c r="Q27" s="246"/>
      <c r="R27" s="186"/>
      <c r="S27" s="289"/>
      <c r="T27" s="289"/>
      <c r="U27" s="296"/>
      <c r="V27" s="296"/>
      <c r="W27" s="289"/>
      <c r="X27" s="289"/>
      <c r="Y27" s="253"/>
      <c r="Z27" s="305"/>
      <c r="AA27" s="289"/>
      <c r="AB27" s="289"/>
      <c r="AC27" s="289"/>
      <c r="AD27" s="289"/>
      <c r="AE27" s="289"/>
      <c r="AF27" s="289"/>
      <c r="AG27" s="289"/>
      <c r="AH27" s="289"/>
      <c r="AI27" s="289"/>
      <c r="AJ27" s="186"/>
      <c r="AK27" s="183"/>
      <c r="AL27" s="183"/>
      <c r="AM27" s="183"/>
      <c r="AN27" s="183"/>
      <c r="AO27" s="183"/>
      <c r="AP27" s="184"/>
      <c r="AQ27" s="183"/>
      <c r="AR27" s="183"/>
      <c r="AS27" s="183"/>
      <c r="AT27" s="183"/>
      <c r="AU27" s="183"/>
    </row>
    <row r="28" spans="1:47" ht="15.75" x14ac:dyDescent="0.25">
      <c r="A28" s="239"/>
      <c r="B28" s="239"/>
      <c r="C28" s="239"/>
      <c r="D28" s="183" t="s">
        <v>28</v>
      </c>
      <c r="E28" s="246"/>
      <c r="F28" s="246"/>
      <c r="G28" s="246"/>
      <c r="H28" s="246"/>
      <c r="I28" s="246"/>
      <c r="J28" s="246"/>
      <c r="K28" s="296"/>
      <c r="L28" s="296"/>
      <c r="M28" s="246"/>
      <c r="N28" s="246"/>
      <c r="O28" s="246"/>
      <c r="P28" s="246"/>
      <c r="Q28" s="246"/>
      <c r="R28" s="186"/>
      <c r="S28" s="289"/>
      <c r="T28" s="289"/>
      <c r="U28" s="296"/>
      <c r="V28" s="296"/>
      <c r="W28" s="289"/>
      <c r="X28" s="289"/>
      <c r="Y28" s="253"/>
      <c r="Z28" s="305"/>
      <c r="AA28" s="289"/>
      <c r="AB28" s="289"/>
      <c r="AC28" s="289"/>
      <c r="AD28" s="289"/>
      <c r="AE28" s="289"/>
      <c r="AF28" s="289"/>
      <c r="AG28" s="289"/>
      <c r="AH28" s="289"/>
      <c r="AI28" s="289"/>
      <c r="AJ28" s="186"/>
      <c r="AK28" s="183"/>
      <c r="AL28" s="183"/>
      <c r="AM28" s="183"/>
      <c r="AN28" s="183"/>
      <c r="AO28" s="183"/>
      <c r="AP28" s="184"/>
      <c r="AQ28" s="183"/>
      <c r="AR28" s="183"/>
      <c r="AS28" s="183"/>
      <c r="AT28" s="183"/>
      <c r="AU28" s="183"/>
    </row>
    <row r="29" spans="1:47" ht="15.75" x14ac:dyDescent="0.25">
      <c r="A29" s="239"/>
      <c r="B29" s="239"/>
      <c r="C29" s="239"/>
      <c r="D29" s="254" t="s">
        <v>29</v>
      </c>
      <c r="E29" s="246"/>
      <c r="F29" s="246"/>
      <c r="G29" s="246"/>
      <c r="H29" s="246"/>
      <c r="I29" s="246"/>
      <c r="J29" s="246"/>
      <c r="K29" s="296"/>
      <c r="L29" s="296"/>
      <c r="M29" s="246"/>
      <c r="N29" s="246"/>
      <c r="O29" s="246"/>
      <c r="P29" s="246"/>
      <c r="Q29" s="246"/>
      <c r="R29" s="186"/>
      <c r="S29" s="289"/>
      <c r="T29" s="289"/>
      <c r="U29" s="296"/>
      <c r="V29" s="296"/>
      <c r="W29" s="289"/>
      <c r="X29" s="289"/>
      <c r="Y29" s="253"/>
      <c r="Z29" s="305"/>
      <c r="AA29" s="289"/>
      <c r="AB29" s="289"/>
      <c r="AC29" s="289"/>
      <c r="AD29" s="289"/>
      <c r="AE29" s="289"/>
      <c r="AF29" s="289"/>
      <c r="AG29" s="289"/>
      <c r="AH29" s="289"/>
      <c r="AI29" s="289"/>
      <c r="AJ29" s="186"/>
      <c r="AK29" s="183"/>
      <c r="AL29" s="183"/>
      <c r="AM29" s="183"/>
      <c r="AN29" s="183"/>
      <c r="AO29" s="183"/>
      <c r="AP29" s="184"/>
      <c r="AQ29" s="183"/>
      <c r="AR29" s="183"/>
      <c r="AS29" s="183"/>
      <c r="AT29" s="183"/>
      <c r="AU29" s="183"/>
    </row>
    <row r="30" spans="1:47" ht="15.75" x14ac:dyDescent="0.25">
      <c r="A30" s="239"/>
      <c r="B30" s="239"/>
      <c r="C30" s="239"/>
      <c r="D30" s="254" t="s">
        <v>30</v>
      </c>
      <c r="E30" s="246"/>
      <c r="F30" s="246"/>
      <c r="G30" s="246"/>
      <c r="H30" s="246"/>
      <c r="I30" s="246"/>
      <c r="J30" s="246"/>
      <c r="K30" s="296"/>
      <c r="L30" s="296"/>
      <c r="M30" s="246"/>
      <c r="N30" s="246"/>
      <c r="O30" s="246"/>
      <c r="P30" s="246"/>
      <c r="Q30" s="246"/>
      <c r="R30" s="186"/>
      <c r="S30" s="289"/>
      <c r="T30" s="289"/>
      <c r="U30" s="296"/>
      <c r="V30" s="296"/>
      <c r="W30" s="289"/>
      <c r="X30" s="289"/>
      <c r="Y30" s="253"/>
      <c r="Z30" s="305"/>
      <c r="AA30" s="289"/>
      <c r="AB30" s="289"/>
      <c r="AC30" s="289"/>
      <c r="AD30" s="289"/>
      <c r="AE30" s="289"/>
      <c r="AF30" s="289"/>
      <c r="AG30" s="289"/>
      <c r="AH30" s="289"/>
      <c r="AI30" s="289"/>
      <c r="AJ30" s="186"/>
      <c r="AK30" s="183"/>
      <c r="AL30" s="183"/>
      <c r="AM30" s="183"/>
      <c r="AN30" s="183"/>
      <c r="AO30" s="183"/>
      <c r="AP30" s="184"/>
      <c r="AQ30" s="183"/>
      <c r="AR30" s="183"/>
      <c r="AS30" s="183"/>
      <c r="AT30" s="183"/>
      <c r="AU30" s="183"/>
    </row>
    <row r="31" spans="1:47" ht="15.75" x14ac:dyDescent="0.25">
      <c r="A31" s="239"/>
      <c r="B31" s="239"/>
      <c r="C31" s="239"/>
      <c r="D31" s="254" t="s">
        <v>31</v>
      </c>
      <c r="E31" s="246"/>
      <c r="F31" s="246"/>
      <c r="G31" s="246"/>
      <c r="H31" s="246"/>
      <c r="I31" s="246"/>
      <c r="J31" s="246"/>
      <c r="K31" s="296"/>
      <c r="L31" s="296"/>
      <c r="M31" s="246"/>
      <c r="N31" s="246"/>
      <c r="O31" s="246"/>
      <c r="P31" s="246"/>
      <c r="Q31" s="246"/>
      <c r="R31" s="186"/>
      <c r="S31" s="289"/>
      <c r="T31" s="289"/>
      <c r="U31" s="296"/>
      <c r="V31" s="296"/>
      <c r="W31" s="289"/>
      <c r="X31" s="289"/>
      <c r="Y31" s="253"/>
      <c r="Z31" s="305"/>
      <c r="AA31" s="289"/>
      <c r="AB31" s="289"/>
      <c r="AC31" s="289"/>
      <c r="AD31" s="289"/>
      <c r="AE31" s="289"/>
      <c r="AF31" s="289"/>
      <c r="AG31" s="289"/>
      <c r="AH31" s="289"/>
      <c r="AI31" s="289"/>
      <c r="AJ31" s="186"/>
      <c r="AK31" s="183"/>
      <c r="AL31" s="183"/>
      <c r="AM31" s="183"/>
      <c r="AN31" s="183"/>
      <c r="AO31" s="183"/>
      <c r="AP31" s="184"/>
      <c r="AQ31" s="183"/>
      <c r="AR31" s="183"/>
      <c r="AS31" s="183"/>
      <c r="AT31" s="183"/>
      <c r="AU31" s="183"/>
    </row>
    <row r="32" spans="1:47" ht="15.75" x14ac:dyDescent="0.25">
      <c r="A32" s="239"/>
      <c r="B32" s="239"/>
      <c r="C32" s="239"/>
      <c r="D32" s="254" t="s">
        <v>32</v>
      </c>
      <c r="E32" s="246"/>
      <c r="F32" s="246"/>
      <c r="G32" s="246"/>
      <c r="H32" s="246"/>
      <c r="I32" s="246"/>
      <c r="J32" s="246"/>
      <c r="K32" s="296"/>
      <c r="L32" s="296"/>
      <c r="M32" s="246"/>
      <c r="N32" s="246"/>
      <c r="O32" s="246"/>
      <c r="P32" s="246"/>
      <c r="Q32" s="246"/>
      <c r="R32" s="186"/>
      <c r="S32" s="289"/>
      <c r="T32" s="289"/>
      <c r="U32" s="296"/>
      <c r="V32" s="296"/>
      <c r="W32" s="289"/>
      <c r="X32" s="289"/>
      <c r="Y32" s="253"/>
      <c r="Z32" s="305"/>
      <c r="AA32" s="289"/>
      <c r="AB32" s="289"/>
      <c r="AC32" s="289"/>
      <c r="AD32" s="289"/>
      <c r="AE32" s="289"/>
      <c r="AF32" s="289"/>
      <c r="AG32" s="289"/>
      <c r="AH32" s="289"/>
      <c r="AI32" s="289"/>
      <c r="AJ32" s="186"/>
      <c r="AK32" s="183"/>
      <c r="AL32" s="183"/>
      <c r="AM32" s="183"/>
      <c r="AN32" s="183"/>
      <c r="AO32" s="183"/>
      <c r="AP32" s="184"/>
      <c r="AQ32" s="183"/>
      <c r="AR32" s="183"/>
      <c r="AS32" s="183"/>
      <c r="AT32" s="183"/>
      <c r="AU32" s="183"/>
    </row>
    <row r="33" spans="1:47" ht="15.75" x14ac:dyDescent="0.25">
      <c r="A33" s="239"/>
      <c r="B33" s="239"/>
      <c r="C33" s="239"/>
      <c r="D33" s="254" t="s">
        <v>33</v>
      </c>
      <c r="E33" s="246"/>
      <c r="F33" s="246"/>
      <c r="G33" s="246"/>
      <c r="H33" s="246"/>
      <c r="I33" s="246"/>
      <c r="J33" s="246"/>
      <c r="K33" s="296"/>
      <c r="L33" s="296"/>
      <c r="M33" s="246"/>
      <c r="N33" s="246"/>
      <c r="O33" s="246"/>
      <c r="P33" s="246"/>
      <c r="Q33" s="246"/>
      <c r="R33" s="186"/>
      <c r="S33" s="289"/>
      <c r="T33" s="289"/>
      <c r="U33" s="296"/>
      <c r="V33" s="296"/>
      <c r="W33" s="289"/>
      <c r="X33" s="289"/>
      <c r="Y33" s="253"/>
      <c r="Z33" s="305"/>
      <c r="AA33" s="289"/>
      <c r="AB33" s="289"/>
      <c r="AC33" s="289"/>
      <c r="AD33" s="289"/>
      <c r="AE33" s="289"/>
      <c r="AF33" s="289"/>
      <c r="AG33" s="289"/>
      <c r="AH33" s="289"/>
      <c r="AI33" s="289"/>
      <c r="AJ33" s="186"/>
      <c r="AK33" s="183"/>
      <c r="AL33" s="183"/>
      <c r="AM33" s="183"/>
      <c r="AN33" s="183"/>
      <c r="AO33" s="183"/>
      <c r="AP33" s="184"/>
      <c r="AQ33" s="183"/>
      <c r="AR33" s="183"/>
      <c r="AS33" s="183"/>
      <c r="AT33" s="183"/>
      <c r="AU33" s="183"/>
    </row>
    <row r="34" spans="1:47" ht="19.5" x14ac:dyDescent="0.25">
      <c r="A34" s="239"/>
      <c r="B34" s="239"/>
      <c r="C34" s="239"/>
      <c r="D34" s="255"/>
      <c r="E34" s="239"/>
      <c r="F34" s="239"/>
      <c r="G34" s="239"/>
      <c r="H34" s="239"/>
      <c r="I34" s="239"/>
      <c r="J34" s="239"/>
      <c r="K34" s="287"/>
      <c r="L34" s="287"/>
      <c r="M34" s="239"/>
      <c r="N34" s="239"/>
      <c r="O34" s="239"/>
      <c r="P34" s="239"/>
      <c r="Q34" s="239"/>
      <c r="R34" s="186"/>
      <c r="S34" s="289"/>
      <c r="T34" s="289"/>
      <c r="U34" s="296"/>
      <c r="V34" s="287"/>
      <c r="W34" s="289"/>
      <c r="X34" s="289"/>
      <c r="Y34" s="253"/>
      <c r="Z34" s="305"/>
      <c r="AA34" s="289"/>
      <c r="AB34" s="289"/>
      <c r="AC34" s="289"/>
      <c r="AD34" s="289"/>
      <c r="AE34" s="289"/>
      <c r="AF34" s="289"/>
      <c r="AG34" s="289"/>
      <c r="AH34" s="289"/>
      <c r="AI34" s="289"/>
      <c r="AJ34" s="186"/>
      <c r="AK34" s="183"/>
      <c r="AL34" s="183"/>
      <c r="AM34" s="183"/>
      <c r="AN34" s="183"/>
      <c r="AO34" s="183"/>
      <c r="AP34" s="184"/>
      <c r="AQ34" s="183"/>
      <c r="AR34" s="183"/>
      <c r="AS34" s="183"/>
      <c r="AT34" s="183"/>
      <c r="AU34" s="183"/>
    </row>
    <row r="35" spans="1:47" ht="15.75" x14ac:dyDescent="0.25">
      <c r="A35" s="256"/>
      <c r="B35" s="256"/>
      <c r="C35" s="256"/>
      <c r="D35" s="257" t="s">
        <v>34</v>
      </c>
      <c r="E35" s="256"/>
      <c r="F35" s="256"/>
      <c r="G35" s="256"/>
      <c r="H35" s="256"/>
      <c r="I35" s="256"/>
      <c r="J35" s="256"/>
      <c r="K35" s="307"/>
      <c r="L35" s="307"/>
      <c r="M35" s="256"/>
      <c r="N35" s="258"/>
      <c r="O35" s="259"/>
      <c r="P35" s="260"/>
      <c r="Q35" s="261"/>
      <c r="R35" s="261"/>
      <c r="S35" s="290"/>
      <c r="T35" s="290"/>
      <c r="U35" s="290"/>
      <c r="V35" s="291"/>
      <c r="W35" s="297"/>
      <c r="X35" s="297" t="s">
        <v>97</v>
      </c>
      <c r="Y35" s="264"/>
      <c r="Z35" s="293"/>
      <c r="AA35" s="293"/>
      <c r="AB35" s="291"/>
      <c r="AC35" s="291"/>
      <c r="AD35" s="291"/>
      <c r="AE35" s="291"/>
      <c r="AF35" s="291"/>
      <c r="AG35" s="291"/>
      <c r="AH35" s="291"/>
      <c r="AI35" s="291"/>
      <c r="AJ35" s="262"/>
      <c r="AK35" s="183"/>
      <c r="AL35" s="183"/>
      <c r="AM35" s="183"/>
      <c r="AN35" s="183"/>
      <c r="AO35" s="183"/>
      <c r="AP35" s="184"/>
      <c r="AQ35" s="183"/>
      <c r="AR35" s="183"/>
      <c r="AS35" s="183"/>
      <c r="AT35" s="183"/>
      <c r="AU35" s="183"/>
    </row>
    <row r="36" spans="1:47" ht="19.5" x14ac:dyDescent="0.3">
      <c r="A36" s="263"/>
      <c r="B36" s="263"/>
      <c r="C36" s="263"/>
      <c r="D36" s="265" t="s">
        <v>36</v>
      </c>
      <c r="E36" s="266"/>
      <c r="F36" s="266"/>
      <c r="G36" s="264"/>
      <c r="H36" s="263"/>
      <c r="I36" s="262"/>
      <c r="J36" s="263"/>
      <c r="K36" s="293"/>
      <c r="L36" s="293"/>
      <c r="M36" s="266"/>
      <c r="N36" s="258"/>
      <c r="O36" s="259"/>
      <c r="P36" s="267"/>
      <c r="Q36" s="264"/>
      <c r="R36" s="262"/>
      <c r="S36" s="291"/>
      <c r="T36" s="291"/>
      <c r="U36" s="291"/>
      <c r="V36" s="291"/>
      <c r="W36" s="291"/>
      <c r="X36" s="298" t="s">
        <v>37</v>
      </c>
      <c r="Y36" s="264"/>
      <c r="Z36" s="293"/>
      <c r="AA36" s="293"/>
      <c r="AB36" s="291"/>
      <c r="AC36" s="291"/>
      <c r="AD36" s="291"/>
      <c r="AE36" s="291"/>
      <c r="AF36" s="291"/>
      <c r="AG36" s="291"/>
      <c r="AH36" s="291"/>
      <c r="AI36" s="291"/>
      <c r="AJ36" s="262"/>
      <c r="AK36" s="183"/>
      <c r="AL36" s="183"/>
      <c r="AM36" s="183"/>
      <c r="AN36" s="183"/>
      <c r="AO36" s="183"/>
      <c r="AP36" s="184"/>
      <c r="AQ36" s="183"/>
      <c r="AR36" s="183"/>
      <c r="AS36" s="183"/>
      <c r="AT36" s="183"/>
      <c r="AU36" s="183"/>
    </row>
    <row r="37" spans="1:47" ht="15.75" x14ac:dyDescent="0.25">
      <c r="A37" s="256"/>
      <c r="B37" s="256"/>
      <c r="C37" s="256"/>
      <c r="D37" s="256"/>
      <c r="E37" s="266"/>
      <c r="F37" s="266"/>
      <c r="G37" s="263"/>
      <c r="H37" s="263"/>
      <c r="I37" s="262"/>
      <c r="J37" s="263"/>
      <c r="K37" s="293"/>
      <c r="L37" s="293"/>
      <c r="M37" s="266"/>
      <c r="N37" s="258"/>
      <c r="O37" s="259"/>
      <c r="P37" s="267"/>
      <c r="Q37" s="266"/>
      <c r="R37" s="268"/>
      <c r="S37" s="292"/>
      <c r="T37" s="292"/>
      <c r="U37" s="291"/>
      <c r="V37" s="291"/>
      <c r="W37" s="291"/>
      <c r="X37" s="298"/>
      <c r="Y37" s="264"/>
      <c r="Z37" s="293"/>
      <c r="AA37" s="293"/>
      <c r="AB37" s="291"/>
      <c r="AC37" s="291"/>
      <c r="AD37" s="291"/>
      <c r="AE37" s="291"/>
      <c r="AF37" s="291"/>
      <c r="AG37" s="291"/>
      <c r="AH37" s="291"/>
      <c r="AI37" s="291"/>
      <c r="AJ37" s="262"/>
      <c r="AK37" s="183"/>
      <c r="AL37" s="183"/>
      <c r="AM37" s="183"/>
      <c r="AN37" s="183"/>
      <c r="AO37" s="183"/>
      <c r="AP37" s="184"/>
      <c r="AQ37" s="183"/>
      <c r="AR37" s="183"/>
      <c r="AS37" s="183"/>
      <c r="AT37" s="183"/>
      <c r="AU37" s="183"/>
    </row>
    <row r="38" spans="1:47" ht="15.75" x14ac:dyDescent="0.25">
      <c r="A38" s="269"/>
      <c r="B38" s="269"/>
      <c r="C38" s="269"/>
      <c r="D38" s="269"/>
      <c r="E38" s="266"/>
      <c r="F38" s="266"/>
      <c r="G38" s="263"/>
      <c r="H38" s="263"/>
      <c r="I38" s="262"/>
      <c r="J38" s="263"/>
      <c r="K38" s="293"/>
      <c r="L38" s="293"/>
      <c r="M38" s="266"/>
      <c r="N38" s="258"/>
      <c r="O38" s="259"/>
      <c r="P38" s="267"/>
      <c r="Q38" s="266"/>
      <c r="R38" s="268"/>
      <c r="S38" s="292"/>
      <c r="T38" s="292"/>
      <c r="U38" s="291"/>
      <c r="V38" s="291"/>
      <c r="W38" s="291"/>
      <c r="X38" s="297"/>
      <c r="Y38" s="264"/>
      <c r="Z38" s="293"/>
      <c r="AA38" s="293"/>
      <c r="AB38" s="291"/>
      <c r="AC38" s="291"/>
      <c r="AD38" s="291"/>
      <c r="AE38" s="291"/>
      <c r="AF38" s="291"/>
      <c r="AG38" s="291"/>
      <c r="AH38" s="291"/>
      <c r="AI38" s="291"/>
      <c r="AJ38" s="262"/>
      <c r="AK38" s="183"/>
      <c r="AL38" s="183"/>
      <c r="AM38" s="183"/>
      <c r="AN38" s="183"/>
      <c r="AO38" s="183"/>
      <c r="AP38" s="184"/>
      <c r="AQ38" s="183"/>
      <c r="AR38" s="183"/>
      <c r="AS38" s="183"/>
      <c r="AT38" s="183"/>
      <c r="AU38" s="183"/>
    </row>
    <row r="39" spans="1:47" ht="15.75" x14ac:dyDescent="0.25">
      <c r="A39" s="270"/>
      <c r="B39" s="270"/>
      <c r="C39" s="270"/>
      <c r="D39" s="270"/>
      <c r="E39" s="266"/>
      <c r="F39" s="266"/>
      <c r="G39" s="266"/>
      <c r="H39" s="263"/>
      <c r="I39" s="262"/>
      <c r="J39" s="263"/>
      <c r="K39" s="293"/>
      <c r="L39" s="293"/>
      <c r="M39" s="264"/>
      <c r="N39" s="263"/>
      <c r="O39" s="262"/>
      <c r="P39" s="262"/>
      <c r="Q39" s="266"/>
      <c r="R39" s="268"/>
      <c r="S39" s="292"/>
      <c r="T39" s="292"/>
      <c r="U39" s="291"/>
      <c r="V39" s="291"/>
      <c r="W39" s="291"/>
      <c r="X39" s="299"/>
      <c r="Y39" s="264"/>
      <c r="Z39" s="293"/>
      <c r="AA39" s="293"/>
      <c r="AB39" s="291"/>
      <c r="AC39" s="291"/>
      <c r="AD39" s="291"/>
      <c r="AE39" s="291"/>
      <c r="AF39" s="291"/>
      <c r="AG39" s="291"/>
      <c r="AH39" s="291"/>
      <c r="AI39" s="291"/>
      <c r="AJ39" s="262"/>
      <c r="AK39" s="183"/>
      <c r="AL39" s="183"/>
      <c r="AM39" s="183"/>
      <c r="AN39" s="183"/>
      <c r="AO39" s="183"/>
      <c r="AP39" s="184"/>
      <c r="AQ39" s="183"/>
      <c r="AR39" s="183"/>
      <c r="AS39" s="183"/>
      <c r="AT39" s="183"/>
      <c r="AU39" s="183"/>
    </row>
    <row r="40" spans="1:47" ht="15.75" x14ac:dyDescent="0.25">
      <c r="A40" s="270"/>
      <c r="B40" s="270"/>
      <c r="C40" s="270"/>
      <c r="D40" s="272" t="s">
        <v>62</v>
      </c>
      <c r="E40" s="264"/>
      <c r="F40" s="264"/>
      <c r="G40" s="263"/>
      <c r="H40" s="270"/>
      <c r="I40" s="262"/>
      <c r="J40" s="270"/>
      <c r="K40" s="293"/>
      <c r="L40" s="293"/>
      <c r="M40" s="264"/>
      <c r="N40" s="263"/>
      <c r="O40" s="262"/>
      <c r="P40" s="262"/>
      <c r="Q40" s="264"/>
      <c r="R40" s="262"/>
      <c r="S40" s="291"/>
      <c r="T40" s="292"/>
      <c r="U40" s="291"/>
      <c r="V40" s="291"/>
      <c r="W40" s="291"/>
      <c r="X40" s="299" t="s">
        <v>47</v>
      </c>
      <c r="Y40" s="264"/>
      <c r="Z40" s="293"/>
      <c r="AA40" s="306"/>
      <c r="AB40" s="291"/>
      <c r="AC40" s="291"/>
      <c r="AD40" s="291"/>
      <c r="AE40" s="291"/>
      <c r="AF40" s="291"/>
      <c r="AG40" s="291"/>
      <c r="AH40" s="291"/>
      <c r="AI40" s="291"/>
      <c r="AJ40" s="262"/>
      <c r="AK40" s="183"/>
      <c r="AL40" s="183"/>
      <c r="AM40" s="183"/>
      <c r="AN40" s="183"/>
      <c r="AO40" s="183"/>
      <c r="AP40" s="184"/>
      <c r="AQ40" s="183"/>
      <c r="AR40" s="183"/>
      <c r="AS40" s="183"/>
      <c r="AT40" s="183"/>
      <c r="AU40" s="183"/>
    </row>
    <row r="41" spans="1:47" ht="15.75" x14ac:dyDescent="0.25">
      <c r="A41" s="266"/>
      <c r="B41" s="266"/>
      <c r="C41" s="266"/>
      <c r="D41" s="274" t="s">
        <v>63</v>
      </c>
      <c r="E41" s="264"/>
      <c r="F41" s="264"/>
      <c r="G41" s="264"/>
      <c r="H41" s="266"/>
      <c r="I41" s="264"/>
      <c r="J41" s="266"/>
      <c r="K41" s="293"/>
      <c r="L41" s="293"/>
      <c r="M41" s="264"/>
      <c r="N41" s="264"/>
      <c r="O41" s="266"/>
      <c r="P41" s="269"/>
      <c r="Q41" s="264"/>
      <c r="R41" s="264"/>
      <c r="S41" s="293"/>
      <c r="T41" s="291"/>
      <c r="U41" s="291"/>
      <c r="V41" s="291"/>
      <c r="W41" s="291"/>
      <c r="X41" s="298" t="s">
        <v>48</v>
      </c>
      <c r="Y41" s="264"/>
      <c r="Z41" s="293"/>
      <c r="AA41" s="293"/>
      <c r="AB41" s="291"/>
      <c r="AC41" s="291"/>
      <c r="AD41" s="291"/>
      <c r="AE41" s="291"/>
      <c r="AF41" s="291"/>
      <c r="AG41" s="291"/>
      <c r="AH41" s="291"/>
      <c r="AI41" s="291"/>
      <c r="AJ41" s="262"/>
      <c r="AK41" s="183"/>
      <c r="AL41" s="183"/>
      <c r="AM41" s="183"/>
      <c r="AN41" s="183"/>
      <c r="AO41" s="183"/>
      <c r="AP41" s="184"/>
      <c r="AQ41" s="183"/>
      <c r="AR41" s="183"/>
      <c r="AS41" s="183"/>
      <c r="AT41" s="183"/>
      <c r="AU41" s="183"/>
    </row>
    <row r="42" spans="1:47" x14ac:dyDescent="0.25">
      <c r="A42" s="275"/>
      <c r="B42" s="275"/>
      <c r="C42" s="275"/>
      <c r="D42" s="275"/>
      <c r="E42" s="275"/>
      <c r="F42" s="275"/>
      <c r="G42" s="275"/>
      <c r="H42" s="275"/>
      <c r="I42" s="275"/>
      <c r="J42" s="275"/>
      <c r="K42" s="294"/>
      <c r="L42" s="294"/>
      <c r="M42" s="275"/>
      <c r="N42" s="275"/>
      <c r="O42" s="275"/>
      <c r="P42" s="275"/>
      <c r="Q42" s="275"/>
      <c r="R42" s="275"/>
      <c r="S42" s="294"/>
      <c r="T42" s="294"/>
      <c r="U42" s="294"/>
      <c r="V42" s="294"/>
      <c r="W42" s="294"/>
      <c r="X42" s="294"/>
      <c r="Y42" s="275"/>
      <c r="Z42" s="294"/>
      <c r="AA42" s="294"/>
      <c r="AB42" s="294"/>
      <c r="AC42" s="294"/>
      <c r="AD42" s="294"/>
      <c r="AE42" s="294"/>
      <c r="AF42" s="294"/>
      <c r="AG42" s="294"/>
      <c r="AH42" s="294"/>
      <c r="AI42" s="294"/>
      <c r="AJ42" s="276"/>
      <c r="AK42" s="183"/>
      <c r="AL42" s="183"/>
      <c r="AM42" s="183"/>
      <c r="AN42" s="183"/>
      <c r="AO42" s="183"/>
      <c r="AP42" s="184"/>
      <c r="AQ42" s="183"/>
      <c r="AR42" s="183"/>
      <c r="AS42" s="183"/>
      <c r="AT42" s="183"/>
      <c r="AU42" s="183"/>
    </row>
  </sheetData>
  <mergeCells count="4">
    <mergeCell ref="A1:AJ1"/>
    <mergeCell ref="A2:AJ2"/>
    <mergeCell ref="C19:D19"/>
    <mergeCell ref="E19:AJ19"/>
  </mergeCells>
  <printOptions horizontalCentered="1"/>
  <pageMargins left="0" right="0" top="0.7" bottom="0.63" header="0.31496062992126" footer="0.31496062992126"/>
  <pageSetup paperSize="9" scale="67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AR42"/>
  <sheetViews>
    <sheetView showGridLines="0" topLeftCell="B1" zoomScale="90" zoomScaleNormal="90" workbookViewId="0">
      <selection activeCell="T15" sqref="T15"/>
    </sheetView>
  </sheetViews>
  <sheetFormatPr defaultColWidth="9" defaultRowHeight="15" x14ac:dyDescent="0.25"/>
  <cols>
    <col min="1" max="1" width="3.7109375" style="185" hidden="1" customWidth="1"/>
    <col min="2" max="2" width="6.140625" style="185" customWidth="1"/>
    <col min="3" max="3" width="9.7109375" style="185" customWidth="1"/>
    <col min="4" max="4" width="32.140625" style="185" customWidth="1"/>
    <col min="5" max="10" width="3.5703125" style="185" customWidth="1"/>
    <col min="11" max="12" width="3.5703125" style="295" customWidth="1"/>
    <col min="13" max="18" width="3.5703125" style="185" customWidth="1"/>
    <col min="19" max="24" width="3.5703125" style="295" customWidth="1"/>
    <col min="25" max="25" width="3.5703125" style="185" customWidth="1"/>
    <col min="26" max="32" width="3.5703125" style="295" customWidth="1"/>
    <col min="33" max="33" width="12.7109375" style="277" customWidth="1"/>
    <col min="34" max="34" width="3.140625" style="185" customWidth="1"/>
    <col min="35" max="36" width="3.28515625" style="185" customWidth="1"/>
    <col min="37" max="37" width="7.7109375" style="185" customWidth="1"/>
    <col min="38" max="38" width="4.42578125" style="185" customWidth="1"/>
    <col min="39" max="39" width="2.28515625" style="278" customWidth="1"/>
    <col min="40" max="40" width="3" style="185" customWidth="1"/>
    <col min="41" max="41" width="4.5703125" style="185" customWidth="1"/>
    <col min="42" max="42" width="8.85546875" style="185" customWidth="1"/>
    <col min="43" max="43" width="8.7109375" style="185" customWidth="1"/>
    <col min="44" max="44" width="9.140625" style="185" customWidth="1"/>
    <col min="45" max="16384" width="9" style="185"/>
  </cols>
  <sheetData>
    <row r="1" spans="1:44" ht="21" x14ac:dyDescent="0.25">
      <c r="A1" s="324" t="s">
        <v>0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  <c r="AF1" s="324"/>
      <c r="AG1" s="324"/>
      <c r="AH1" s="183"/>
      <c r="AI1" s="183"/>
      <c r="AJ1" s="183"/>
      <c r="AK1" s="183"/>
      <c r="AL1" s="183"/>
      <c r="AM1" s="184"/>
      <c r="AN1" s="183"/>
      <c r="AO1" s="183"/>
      <c r="AP1" s="183"/>
      <c r="AQ1" s="183"/>
      <c r="AR1" s="183"/>
    </row>
    <row r="2" spans="1:44" ht="21" x14ac:dyDescent="0.25">
      <c r="A2" s="324" t="s">
        <v>121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183"/>
      <c r="AI2" s="183"/>
      <c r="AJ2" s="183"/>
      <c r="AK2" s="183"/>
      <c r="AL2" s="183"/>
      <c r="AM2" s="184"/>
      <c r="AN2" s="183"/>
      <c r="AO2" s="183"/>
      <c r="AP2" s="183"/>
      <c r="AQ2" s="183"/>
      <c r="AR2" s="183"/>
    </row>
    <row r="3" spans="1:44" ht="9.75" customHeight="1" x14ac:dyDescent="0.25">
      <c r="A3" s="186"/>
      <c r="B3" s="186"/>
      <c r="C3" s="186"/>
      <c r="D3" s="186"/>
      <c r="E3" s="187"/>
      <c r="F3" s="187"/>
      <c r="G3" s="187"/>
      <c r="H3" s="187"/>
      <c r="I3" s="187"/>
      <c r="J3" s="187"/>
      <c r="K3" s="286"/>
      <c r="L3" s="286"/>
      <c r="M3" s="187"/>
      <c r="N3" s="188"/>
      <c r="O3" s="187"/>
      <c r="P3" s="187"/>
      <c r="Q3" s="187"/>
      <c r="R3" s="187"/>
      <c r="S3" s="286"/>
      <c r="T3" s="286"/>
      <c r="U3" s="286"/>
      <c r="V3" s="286"/>
      <c r="W3" s="286"/>
      <c r="X3" s="286"/>
      <c r="Y3" s="187"/>
      <c r="Z3" s="286"/>
      <c r="AA3" s="286"/>
      <c r="AB3" s="289"/>
      <c r="AC3" s="289"/>
      <c r="AD3" s="289"/>
      <c r="AE3" s="289"/>
      <c r="AF3" s="289"/>
      <c r="AG3" s="186"/>
      <c r="AH3" s="189"/>
      <c r="AI3" s="189"/>
      <c r="AJ3" s="189"/>
      <c r="AK3" s="189"/>
      <c r="AL3" s="189"/>
      <c r="AM3" s="190"/>
      <c r="AN3" s="189"/>
      <c r="AO3" s="189"/>
      <c r="AP3" s="189"/>
      <c r="AQ3" s="189"/>
      <c r="AR3" s="189"/>
    </row>
    <row r="4" spans="1:44" ht="15.75" x14ac:dyDescent="0.25">
      <c r="A4" s="191" t="s">
        <v>99</v>
      </c>
      <c r="B4" s="191" t="s">
        <v>100</v>
      </c>
      <c r="C4" s="191" t="s">
        <v>101</v>
      </c>
      <c r="D4" s="191" t="s">
        <v>102</v>
      </c>
      <c r="E4" s="192">
        <v>1</v>
      </c>
      <c r="F4" s="192">
        <v>2</v>
      </c>
      <c r="G4" s="192">
        <v>3</v>
      </c>
      <c r="H4" s="192">
        <v>4</v>
      </c>
      <c r="I4" s="192">
        <v>5</v>
      </c>
      <c r="J4" s="192">
        <v>6</v>
      </c>
      <c r="K4" s="192">
        <v>7</v>
      </c>
      <c r="L4" s="192">
        <v>8</v>
      </c>
      <c r="M4" s="192">
        <v>9</v>
      </c>
      <c r="N4" s="192">
        <v>10</v>
      </c>
      <c r="O4" s="192">
        <v>11</v>
      </c>
      <c r="P4" s="192">
        <v>12</v>
      </c>
      <c r="Q4" s="192">
        <v>13</v>
      </c>
      <c r="R4" s="192">
        <v>14</v>
      </c>
      <c r="S4" s="192">
        <v>15</v>
      </c>
      <c r="T4" s="192">
        <v>16</v>
      </c>
      <c r="U4" s="192">
        <v>17</v>
      </c>
      <c r="V4" s="192">
        <v>18</v>
      </c>
      <c r="W4" s="192">
        <v>19</v>
      </c>
      <c r="X4" s="192">
        <v>20</v>
      </c>
      <c r="Y4" s="192">
        <v>21</v>
      </c>
      <c r="Z4" s="192">
        <v>22</v>
      </c>
      <c r="AA4" s="192">
        <v>23</v>
      </c>
      <c r="AB4" s="192">
        <v>24</v>
      </c>
      <c r="AC4" s="192">
        <v>25</v>
      </c>
      <c r="AD4" s="192">
        <v>26</v>
      </c>
      <c r="AE4" s="192">
        <v>27</v>
      </c>
      <c r="AF4" s="192">
        <v>28</v>
      </c>
      <c r="AG4" s="193" t="s">
        <v>4</v>
      </c>
      <c r="AH4" s="194" t="s">
        <v>5</v>
      </c>
      <c r="AI4" s="195" t="s">
        <v>6</v>
      </c>
      <c r="AJ4" s="196" t="s">
        <v>7</v>
      </c>
      <c r="AK4" s="197" t="s">
        <v>89</v>
      </c>
      <c r="AL4" s="198" t="s">
        <v>5</v>
      </c>
      <c r="AM4" s="199" t="s">
        <v>16</v>
      </c>
      <c r="AN4" s="200" t="s">
        <v>6</v>
      </c>
      <c r="AO4" s="200" t="s">
        <v>8</v>
      </c>
      <c r="AP4" s="200" t="s">
        <v>9</v>
      </c>
      <c r="AQ4" s="201" t="s">
        <v>10</v>
      </c>
      <c r="AR4" s="202"/>
    </row>
    <row r="5" spans="1:44" ht="18.75" x14ac:dyDescent="0.25">
      <c r="A5" s="203">
        <v>1</v>
      </c>
      <c r="B5" s="203">
        <v>1</v>
      </c>
      <c r="C5" s="203">
        <v>66607</v>
      </c>
      <c r="D5" s="204" t="s">
        <v>103</v>
      </c>
      <c r="E5" s="192" t="s">
        <v>5</v>
      </c>
      <c r="F5" s="192" t="s">
        <v>6</v>
      </c>
      <c r="G5" s="192" t="s">
        <v>7</v>
      </c>
      <c r="H5" s="192" t="s">
        <v>5</v>
      </c>
      <c r="I5" s="192" t="s">
        <v>5</v>
      </c>
      <c r="J5" s="312" t="s">
        <v>6</v>
      </c>
      <c r="K5" s="312" t="s">
        <v>7</v>
      </c>
      <c r="L5" s="192" t="s">
        <v>5</v>
      </c>
      <c r="M5" s="192" t="s">
        <v>6</v>
      </c>
      <c r="N5" s="192" t="s">
        <v>7</v>
      </c>
      <c r="O5" s="192" t="s">
        <v>5</v>
      </c>
      <c r="P5" s="311" t="s">
        <v>16</v>
      </c>
      <c r="Q5" s="312" t="s">
        <v>7</v>
      </c>
      <c r="R5" s="312" t="s">
        <v>7</v>
      </c>
      <c r="S5" s="207" t="s">
        <v>5</v>
      </c>
      <c r="T5" s="192" t="s">
        <v>5</v>
      </c>
      <c r="U5" s="192" t="s">
        <v>6</v>
      </c>
      <c r="V5" s="192" t="s">
        <v>7</v>
      </c>
      <c r="W5" s="192" t="s">
        <v>7</v>
      </c>
      <c r="X5" s="207" t="s">
        <v>5</v>
      </c>
      <c r="Y5" s="312" t="s">
        <v>6</v>
      </c>
      <c r="Z5" s="192" t="s">
        <v>7</v>
      </c>
      <c r="AA5" s="192" t="s">
        <v>5</v>
      </c>
      <c r="AB5" s="192" t="s">
        <v>5</v>
      </c>
      <c r="AC5" s="192" t="s">
        <v>6</v>
      </c>
      <c r="AD5" s="192" t="s">
        <v>7</v>
      </c>
      <c r="AE5" s="207" t="s">
        <v>5</v>
      </c>
      <c r="AF5" s="312" t="s">
        <v>6</v>
      </c>
      <c r="AG5" s="208"/>
      <c r="AH5" s="209">
        <f t="shared" ref="AH5:AH19" si="0">COUNTIF($E5:$AF5,"P")</f>
        <v>11</v>
      </c>
      <c r="AI5" s="210">
        <f t="shared" ref="AI5:AI19" si="1">COUNTIF($E5:$AF5,"S")</f>
        <v>7</v>
      </c>
      <c r="AJ5" s="211">
        <f t="shared" ref="AJ5:AJ19" si="2">COUNTIF($E5:$AF5,"L")</f>
        <v>9</v>
      </c>
      <c r="AK5" s="212">
        <f>AH5+AI5</f>
        <v>18</v>
      </c>
      <c r="AL5" s="213">
        <f t="shared" ref="AL5:AL19" si="3">AH5*8</f>
        <v>88</v>
      </c>
      <c r="AM5" s="214">
        <f t="shared" ref="AM5:AM19" si="4">COUNTIF(E5:AF5,"C")</f>
        <v>1</v>
      </c>
      <c r="AN5" s="215">
        <f t="shared" ref="AN5:AN19" si="5">AI5*7</f>
        <v>49</v>
      </c>
      <c r="AO5" s="215">
        <f>AL5+AN5</f>
        <v>137</v>
      </c>
      <c r="AP5" s="215">
        <f>AO5/28</f>
        <v>4.8928571428571432</v>
      </c>
      <c r="AQ5" s="215">
        <f>AO5/28</f>
        <v>4.8928571428571432</v>
      </c>
      <c r="AR5" s="216">
        <f t="shared" ref="AR5:AR15" si="6">12-AJ5</f>
        <v>3</v>
      </c>
    </row>
    <row r="6" spans="1:44" ht="18.75" x14ac:dyDescent="0.25">
      <c r="A6" s="203">
        <v>2</v>
      </c>
      <c r="B6" s="203">
        <v>2</v>
      </c>
      <c r="C6" s="203" t="s">
        <v>114</v>
      </c>
      <c r="D6" s="204" t="s">
        <v>13</v>
      </c>
      <c r="E6" s="207" t="s">
        <v>5</v>
      </c>
      <c r="F6" s="192" t="s">
        <v>5</v>
      </c>
      <c r="G6" s="192" t="s">
        <v>6</v>
      </c>
      <c r="H6" s="192" t="s">
        <v>7</v>
      </c>
      <c r="I6" s="192" t="s">
        <v>5</v>
      </c>
      <c r="J6" s="207" t="s">
        <v>5</v>
      </c>
      <c r="K6" s="312" t="s">
        <v>6</v>
      </c>
      <c r="L6" s="192" t="s">
        <v>7</v>
      </c>
      <c r="M6" s="192" t="s">
        <v>7</v>
      </c>
      <c r="N6" s="207" t="s">
        <v>5</v>
      </c>
      <c r="O6" s="192" t="s">
        <v>6</v>
      </c>
      <c r="P6" s="311" t="s">
        <v>7</v>
      </c>
      <c r="Q6" s="207" t="s">
        <v>5</v>
      </c>
      <c r="R6" s="312" t="s">
        <v>6</v>
      </c>
      <c r="S6" s="192" t="s">
        <v>7</v>
      </c>
      <c r="T6" s="192" t="s">
        <v>5</v>
      </c>
      <c r="U6" s="192" t="s">
        <v>6</v>
      </c>
      <c r="V6" s="192" t="s">
        <v>7</v>
      </c>
      <c r="W6" s="192" t="s">
        <v>5</v>
      </c>
      <c r="X6" s="312" t="s">
        <v>6</v>
      </c>
      <c r="Y6" s="312" t="s">
        <v>7</v>
      </c>
      <c r="Z6" s="207" t="s">
        <v>5</v>
      </c>
      <c r="AA6" s="192" t="s">
        <v>6</v>
      </c>
      <c r="AB6" s="192" t="s">
        <v>16</v>
      </c>
      <c r="AC6" s="192" t="s">
        <v>16</v>
      </c>
      <c r="AD6" s="192" t="s">
        <v>16</v>
      </c>
      <c r="AE6" s="312" t="s">
        <v>7</v>
      </c>
      <c r="AF6" s="312" t="s">
        <v>7</v>
      </c>
      <c r="AG6" s="208"/>
      <c r="AH6" s="209">
        <f t="shared" si="0"/>
        <v>9</v>
      </c>
      <c r="AI6" s="210">
        <f t="shared" si="1"/>
        <v>7</v>
      </c>
      <c r="AJ6" s="211">
        <f t="shared" si="2"/>
        <v>9</v>
      </c>
      <c r="AK6" s="212">
        <f t="shared" ref="AK6:AK19" si="7">AH6+AI6</f>
        <v>16</v>
      </c>
      <c r="AL6" s="213">
        <f t="shared" si="3"/>
        <v>72</v>
      </c>
      <c r="AM6" s="217">
        <f t="shared" si="4"/>
        <v>3</v>
      </c>
      <c r="AN6" s="215">
        <f t="shared" si="5"/>
        <v>49</v>
      </c>
      <c r="AO6" s="215">
        <f t="shared" ref="AO6:AO19" si="8">AL6+AN6</f>
        <v>121</v>
      </c>
      <c r="AP6" s="215">
        <f t="shared" ref="AP6:AP19" si="9">AO6/30</f>
        <v>4.0333333333333332</v>
      </c>
      <c r="AQ6" s="215">
        <f t="shared" ref="AQ6:AQ19" si="10">AO6/31</f>
        <v>3.903225806451613</v>
      </c>
      <c r="AR6" s="216">
        <f t="shared" si="6"/>
        <v>3</v>
      </c>
    </row>
    <row r="7" spans="1:44" ht="18.75" x14ac:dyDescent="0.25">
      <c r="A7" s="203">
        <v>3</v>
      </c>
      <c r="B7" s="203">
        <v>3</v>
      </c>
      <c r="C7" s="203">
        <v>83023</v>
      </c>
      <c r="D7" s="204" t="s">
        <v>14</v>
      </c>
      <c r="E7" s="192" t="s">
        <v>6</v>
      </c>
      <c r="F7" s="192" t="s">
        <v>7</v>
      </c>
      <c r="G7" s="207" t="s">
        <v>5</v>
      </c>
      <c r="H7" s="207" t="s">
        <v>5</v>
      </c>
      <c r="I7" s="192" t="s">
        <v>6</v>
      </c>
      <c r="J7" s="312" t="s">
        <v>7</v>
      </c>
      <c r="K7" s="312" t="s">
        <v>7</v>
      </c>
      <c r="L7" s="192" t="s">
        <v>7</v>
      </c>
      <c r="M7" s="207" t="s">
        <v>5</v>
      </c>
      <c r="N7" s="192" t="s">
        <v>6</v>
      </c>
      <c r="O7" s="192" t="s">
        <v>7</v>
      </c>
      <c r="P7" s="207" t="s">
        <v>5</v>
      </c>
      <c r="Q7" s="207" t="s">
        <v>5</v>
      </c>
      <c r="R7" s="312" t="s">
        <v>6</v>
      </c>
      <c r="S7" s="192" t="s">
        <v>7</v>
      </c>
      <c r="T7" s="207" t="s">
        <v>5</v>
      </c>
      <c r="U7" s="192" t="s">
        <v>5</v>
      </c>
      <c r="V7" s="192" t="s">
        <v>6</v>
      </c>
      <c r="W7" s="192" t="s">
        <v>7</v>
      </c>
      <c r="X7" s="312" t="s">
        <v>7</v>
      </c>
      <c r="Y7" s="207" t="s">
        <v>5</v>
      </c>
      <c r="Z7" s="192" t="s">
        <v>6</v>
      </c>
      <c r="AA7" s="192" t="s">
        <v>7</v>
      </c>
      <c r="AB7" s="207" t="s">
        <v>5</v>
      </c>
      <c r="AC7" s="192" t="s">
        <v>6</v>
      </c>
      <c r="AD7" s="192" t="s">
        <v>16</v>
      </c>
      <c r="AE7" s="312" t="s">
        <v>16</v>
      </c>
      <c r="AF7" s="312" t="s">
        <v>16</v>
      </c>
      <c r="AG7" s="208"/>
      <c r="AH7" s="209">
        <f t="shared" si="0"/>
        <v>9</v>
      </c>
      <c r="AI7" s="210">
        <f t="shared" si="1"/>
        <v>7</v>
      </c>
      <c r="AJ7" s="211">
        <f t="shared" si="2"/>
        <v>9</v>
      </c>
      <c r="AK7" s="212">
        <f t="shared" si="7"/>
        <v>16</v>
      </c>
      <c r="AL7" s="213">
        <f t="shared" si="3"/>
        <v>72</v>
      </c>
      <c r="AM7" s="214">
        <f t="shared" si="4"/>
        <v>3</v>
      </c>
      <c r="AN7" s="215">
        <f t="shared" si="5"/>
        <v>49</v>
      </c>
      <c r="AO7" s="215">
        <f t="shared" si="8"/>
        <v>121</v>
      </c>
      <c r="AP7" s="215">
        <f t="shared" si="9"/>
        <v>4.0333333333333332</v>
      </c>
      <c r="AQ7" s="215">
        <f t="shared" si="10"/>
        <v>3.903225806451613</v>
      </c>
      <c r="AR7" s="216">
        <f t="shared" si="6"/>
        <v>3</v>
      </c>
    </row>
    <row r="8" spans="1:44" ht="18.75" x14ac:dyDescent="0.25">
      <c r="A8" s="203">
        <v>4</v>
      </c>
      <c r="B8" s="203">
        <v>4</v>
      </c>
      <c r="C8" s="203" t="s">
        <v>114</v>
      </c>
      <c r="D8" s="204" t="s">
        <v>15</v>
      </c>
      <c r="E8" s="192" t="s">
        <v>5</v>
      </c>
      <c r="F8" s="192" t="s">
        <v>6</v>
      </c>
      <c r="G8" s="192" t="s">
        <v>7</v>
      </c>
      <c r="H8" s="207" t="s">
        <v>5</v>
      </c>
      <c r="I8" s="207" t="s">
        <v>5</v>
      </c>
      <c r="J8" s="312" t="s">
        <v>6</v>
      </c>
      <c r="K8" s="312" t="s">
        <v>7</v>
      </c>
      <c r="L8" s="207" t="s">
        <v>5</v>
      </c>
      <c r="M8" s="192" t="s">
        <v>6</v>
      </c>
      <c r="N8" s="192" t="s">
        <v>7</v>
      </c>
      <c r="O8" s="207" t="s">
        <v>5</v>
      </c>
      <c r="P8" s="311" t="s">
        <v>6</v>
      </c>
      <c r="Q8" s="312" t="s">
        <v>7</v>
      </c>
      <c r="R8" s="207" t="s">
        <v>5</v>
      </c>
      <c r="S8" s="192" t="s">
        <v>6</v>
      </c>
      <c r="T8" s="192" t="s">
        <v>7</v>
      </c>
      <c r="U8" s="207" t="s">
        <v>5</v>
      </c>
      <c r="V8" s="192" t="s">
        <v>5</v>
      </c>
      <c r="W8" s="192" t="s">
        <v>6</v>
      </c>
      <c r="X8" s="312" t="s">
        <v>7</v>
      </c>
      <c r="Y8" s="312" t="s">
        <v>7</v>
      </c>
      <c r="Z8" s="192" t="s">
        <v>5</v>
      </c>
      <c r="AA8" s="207" t="s">
        <v>5</v>
      </c>
      <c r="AB8" s="192" t="s">
        <v>7</v>
      </c>
      <c r="AC8" s="207" t="s">
        <v>5</v>
      </c>
      <c r="AD8" s="192" t="s">
        <v>6</v>
      </c>
      <c r="AE8" s="312" t="s">
        <v>7</v>
      </c>
      <c r="AF8" s="207" t="s">
        <v>5</v>
      </c>
      <c r="AG8" s="208"/>
      <c r="AH8" s="209">
        <f t="shared" si="0"/>
        <v>12</v>
      </c>
      <c r="AI8" s="210">
        <f t="shared" si="1"/>
        <v>7</v>
      </c>
      <c r="AJ8" s="211">
        <f t="shared" si="2"/>
        <v>9</v>
      </c>
      <c r="AK8" s="212">
        <f t="shared" si="7"/>
        <v>19</v>
      </c>
      <c r="AL8" s="213">
        <f t="shared" si="3"/>
        <v>96</v>
      </c>
      <c r="AM8" s="214">
        <f t="shared" si="4"/>
        <v>0</v>
      </c>
      <c r="AN8" s="215">
        <f t="shared" si="5"/>
        <v>49</v>
      </c>
      <c r="AO8" s="215">
        <f t="shared" si="8"/>
        <v>145</v>
      </c>
      <c r="AP8" s="215">
        <f t="shared" si="9"/>
        <v>4.833333333333333</v>
      </c>
      <c r="AQ8" s="215">
        <f t="shared" si="10"/>
        <v>4.67741935483871</v>
      </c>
      <c r="AR8" s="216">
        <f t="shared" si="6"/>
        <v>3</v>
      </c>
    </row>
    <row r="9" spans="1:44" ht="18.75" x14ac:dyDescent="0.25">
      <c r="A9" s="203">
        <v>5</v>
      </c>
      <c r="B9" s="203">
        <v>5</v>
      </c>
      <c r="C9" s="203" t="s">
        <v>114</v>
      </c>
      <c r="D9" s="204" t="s">
        <v>22</v>
      </c>
      <c r="E9" s="192" t="s">
        <v>6</v>
      </c>
      <c r="F9" s="192" t="s">
        <v>7</v>
      </c>
      <c r="G9" s="192" t="s">
        <v>5</v>
      </c>
      <c r="H9" s="192" t="s">
        <v>5</v>
      </c>
      <c r="I9" s="192" t="s">
        <v>6</v>
      </c>
      <c r="J9" s="312" t="s">
        <v>7</v>
      </c>
      <c r="K9" s="312" t="s">
        <v>7</v>
      </c>
      <c r="L9" s="207" t="s">
        <v>5</v>
      </c>
      <c r="M9" s="192" t="s">
        <v>5</v>
      </c>
      <c r="N9" s="192" t="s">
        <v>7</v>
      </c>
      <c r="O9" s="192" t="s">
        <v>7</v>
      </c>
      <c r="P9" s="311" t="s">
        <v>5</v>
      </c>
      <c r="Q9" s="312" t="s">
        <v>6</v>
      </c>
      <c r="R9" s="312" t="s">
        <v>7</v>
      </c>
      <c r="S9" s="207" t="s">
        <v>5</v>
      </c>
      <c r="T9" s="192" t="s">
        <v>6</v>
      </c>
      <c r="U9" s="192" t="s">
        <v>7</v>
      </c>
      <c r="V9" s="207" t="s">
        <v>5</v>
      </c>
      <c r="W9" s="207" t="s">
        <v>5</v>
      </c>
      <c r="X9" s="312" t="s">
        <v>6</v>
      </c>
      <c r="Y9" s="312" t="s">
        <v>7</v>
      </c>
      <c r="Z9" s="192" t="s">
        <v>5</v>
      </c>
      <c r="AA9" s="207" t="s">
        <v>5</v>
      </c>
      <c r="AB9" s="192" t="s">
        <v>6</v>
      </c>
      <c r="AC9" s="218" t="s">
        <v>7</v>
      </c>
      <c r="AD9" s="192" t="s">
        <v>5</v>
      </c>
      <c r="AE9" s="312" t="s">
        <v>6</v>
      </c>
      <c r="AF9" s="312" t="s">
        <v>6</v>
      </c>
      <c r="AG9" s="208"/>
      <c r="AH9" s="209">
        <f t="shared" si="0"/>
        <v>11</v>
      </c>
      <c r="AI9" s="210">
        <f t="shared" si="1"/>
        <v>8</v>
      </c>
      <c r="AJ9" s="211">
        <f t="shared" si="2"/>
        <v>9</v>
      </c>
      <c r="AK9" s="212">
        <f t="shared" si="7"/>
        <v>19</v>
      </c>
      <c r="AL9" s="213">
        <f t="shared" si="3"/>
        <v>88</v>
      </c>
      <c r="AM9" s="217">
        <f t="shared" si="4"/>
        <v>0</v>
      </c>
      <c r="AN9" s="215">
        <f t="shared" si="5"/>
        <v>56</v>
      </c>
      <c r="AO9" s="215">
        <f t="shared" si="8"/>
        <v>144</v>
      </c>
      <c r="AP9" s="215">
        <f t="shared" si="9"/>
        <v>4.8</v>
      </c>
      <c r="AQ9" s="215">
        <f t="shared" si="10"/>
        <v>4.645161290322581</v>
      </c>
      <c r="AR9" s="216">
        <f t="shared" si="6"/>
        <v>3</v>
      </c>
    </row>
    <row r="10" spans="1:44" ht="20.25" customHeight="1" x14ac:dyDescent="0.25">
      <c r="A10" s="203">
        <v>6</v>
      </c>
      <c r="B10" s="203">
        <v>6</v>
      </c>
      <c r="C10" s="203" t="s">
        <v>114</v>
      </c>
      <c r="D10" s="204" t="s">
        <v>20</v>
      </c>
      <c r="E10" s="207" t="s">
        <v>5</v>
      </c>
      <c r="F10" s="207" t="s">
        <v>5</v>
      </c>
      <c r="G10" s="192" t="s">
        <v>6</v>
      </c>
      <c r="H10" s="192" t="s">
        <v>7</v>
      </c>
      <c r="I10" s="192" t="s">
        <v>5</v>
      </c>
      <c r="J10" s="207" t="s">
        <v>5</v>
      </c>
      <c r="K10" s="312" t="s">
        <v>6</v>
      </c>
      <c r="L10" s="192" t="s">
        <v>7</v>
      </c>
      <c r="M10" s="207" t="s">
        <v>5</v>
      </c>
      <c r="N10" s="192" t="s">
        <v>6</v>
      </c>
      <c r="O10" s="192" t="s">
        <v>7</v>
      </c>
      <c r="P10" s="207" t="s">
        <v>5</v>
      </c>
      <c r="Q10" s="312" t="s">
        <v>6</v>
      </c>
      <c r="R10" s="312" t="s">
        <v>7</v>
      </c>
      <c r="S10" s="192" t="s">
        <v>16</v>
      </c>
      <c r="T10" s="192" t="s">
        <v>16</v>
      </c>
      <c r="U10" s="192" t="s">
        <v>7</v>
      </c>
      <c r="V10" s="207" t="s">
        <v>5</v>
      </c>
      <c r="W10" s="192" t="s">
        <v>6</v>
      </c>
      <c r="X10" s="312" t="s">
        <v>7</v>
      </c>
      <c r="Y10" s="312" t="s">
        <v>7</v>
      </c>
      <c r="Z10" s="207" t="s">
        <v>5</v>
      </c>
      <c r="AA10" s="192" t="s">
        <v>6</v>
      </c>
      <c r="AB10" s="192" t="s">
        <v>7</v>
      </c>
      <c r="AC10" s="192" t="s">
        <v>5</v>
      </c>
      <c r="AD10" s="207" t="s">
        <v>5</v>
      </c>
      <c r="AE10" s="312" t="s">
        <v>6</v>
      </c>
      <c r="AF10" s="312" t="s">
        <v>7</v>
      </c>
      <c r="AG10" s="208"/>
      <c r="AH10" s="209">
        <f t="shared" si="0"/>
        <v>10</v>
      </c>
      <c r="AI10" s="210">
        <f t="shared" si="1"/>
        <v>7</v>
      </c>
      <c r="AJ10" s="211">
        <f t="shared" si="2"/>
        <v>9</v>
      </c>
      <c r="AK10" s="212">
        <f t="shared" si="7"/>
        <v>17</v>
      </c>
      <c r="AL10" s="213">
        <f t="shared" si="3"/>
        <v>80</v>
      </c>
      <c r="AM10" s="214">
        <f t="shared" si="4"/>
        <v>2</v>
      </c>
      <c r="AN10" s="215">
        <f t="shared" si="5"/>
        <v>49</v>
      </c>
      <c r="AO10" s="215">
        <f t="shared" si="8"/>
        <v>129</v>
      </c>
      <c r="AP10" s="215">
        <f t="shared" si="9"/>
        <v>4.3</v>
      </c>
      <c r="AQ10" s="215">
        <f t="shared" si="10"/>
        <v>4.161290322580645</v>
      </c>
      <c r="AR10" s="216">
        <f t="shared" si="6"/>
        <v>3</v>
      </c>
    </row>
    <row r="11" spans="1:44" ht="18.75" x14ac:dyDescent="0.25">
      <c r="A11" s="203">
        <v>7</v>
      </c>
      <c r="B11" s="203">
        <v>7</v>
      </c>
      <c r="C11" s="203" t="s">
        <v>114</v>
      </c>
      <c r="D11" s="204" t="s">
        <v>52</v>
      </c>
      <c r="E11" s="192" t="s">
        <v>7</v>
      </c>
      <c r="F11" s="207" t="s">
        <v>5</v>
      </c>
      <c r="G11" s="207" t="s">
        <v>5</v>
      </c>
      <c r="H11" s="192" t="s">
        <v>6</v>
      </c>
      <c r="I11" s="192" t="s">
        <v>7</v>
      </c>
      <c r="J11" s="312" t="s">
        <v>7</v>
      </c>
      <c r="K11" s="207" t="s">
        <v>5</v>
      </c>
      <c r="L11" s="192" t="s">
        <v>6</v>
      </c>
      <c r="M11" s="192" t="s">
        <v>7</v>
      </c>
      <c r="N11" s="207" t="s">
        <v>5</v>
      </c>
      <c r="O11" s="192" t="s">
        <v>6</v>
      </c>
      <c r="P11" s="311" t="s">
        <v>7</v>
      </c>
      <c r="Q11" s="312" t="s">
        <v>7</v>
      </c>
      <c r="R11" s="207" t="s">
        <v>5</v>
      </c>
      <c r="S11" s="192" t="s">
        <v>6</v>
      </c>
      <c r="T11" s="192" t="s">
        <v>7</v>
      </c>
      <c r="U11" s="207" t="s">
        <v>5</v>
      </c>
      <c r="V11" s="192" t="s">
        <v>6</v>
      </c>
      <c r="W11" s="192" t="s">
        <v>7</v>
      </c>
      <c r="X11" s="207" t="s">
        <v>5</v>
      </c>
      <c r="Y11" s="312" t="s">
        <v>6</v>
      </c>
      <c r="Z11" s="192" t="s">
        <v>7</v>
      </c>
      <c r="AA11" s="192" t="s">
        <v>5</v>
      </c>
      <c r="AB11" s="192" t="s">
        <v>6</v>
      </c>
      <c r="AC11" s="192" t="s">
        <v>16</v>
      </c>
      <c r="AD11" s="192" t="s">
        <v>16</v>
      </c>
      <c r="AE11" s="312" t="s">
        <v>16</v>
      </c>
      <c r="AF11" s="312" t="s">
        <v>16</v>
      </c>
      <c r="AG11" s="208"/>
      <c r="AH11" s="209">
        <f t="shared" si="0"/>
        <v>8</v>
      </c>
      <c r="AI11" s="210">
        <f t="shared" si="1"/>
        <v>7</v>
      </c>
      <c r="AJ11" s="211">
        <f t="shared" si="2"/>
        <v>9</v>
      </c>
      <c r="AK11" s="212">
        <f t="shared" si="7"/>
        <v>15</v>
      </c>
      <c r="AL11" s="213">
        <f t="shared" si="3"/>
        <v>64</v>
      </c>
      <c r="AM11" s="214">
        <f t="shared" si="4"/>
        <v>4</v>
      </c>
      <c r="AN11" s="215">
        <f t="shared" si="5"/>
        <v>49</v>
      </c>
      <c r="AO11" s="215">
        <f t="shared" si="8"/>
        <v>113</v>
      </c>
      <c r="AP11" s="215">
        <f t="shared" si="9"/>
        <v>3.7666666666666666</v>
      </c>
      <c r="AQ11" s="215">
        <f t="shared" si="10"/>
        <v>3.6451612903225805</v>
      </c>
      <c r="AR11" s="216">
        <f t="shared" si="6"/>
        <v>3</v>
      </c>
    </row>
    <row r="12" spans="1:44" ht="20.25" customHeight="1" x14ac:dyDescent="0.25">
      <c r="A12" s="203">
        <v>8</v>
      </c>
      <c r="B12" s="203">
        <v>8</v>
      </c>
      <c r="C12" s="203" t="s">
        <v>114</v>
      </c>
      <c r="D12" s="204" t="s">
        <v>53</v>
      </c>
      <c r="E12" s="192" t="s">
        <v>7</v>
      </c>
      <c r="F12" s="192" t="s">
        <v>5</v>
      </c>
      <c r="G12" s="192" t="s">
        <v>5</v>
      </c>
      <c r="H12" s="192" t="s">
        <v>6</v>
      </c>
      <c r="I12" s="192" t="s">
        <v>7</v>
      </c>
      <c r="J12" s="312" t="s">
        <v>5</v>
      </c>
      <c r="K12" s="207" t="s">
        <v>5</v>
      </c>
      <c r="L12" s="192" t="s">
        <v>6</v>
      </c>
      <c r="M12" s="192" t="s">
        <v>7</v>
      </c>
      <c r="N12" s="192" t="s">
        <v>5</v>
      </c>
      <c r="O12" s="192" t="s">
        <v>5</v>
      </c>
      <c r="P12" s="311" t="s">
        <v>6</v>
      </c>
      <c r="Q12" s="312" t="s">
        <v>7</v>
      </c>
      <c r="R12" s="312" t="s">
        <v>7</v>
      </c>
      <c r="S12" s="192" t="s">
        <v>5</v>
      </c>
      <c r="T12" s="192" t="s">
        <v>6</v>
      </c>
      <c r="U12" s="192" t="s">
        <v>7</v>
      </c>
      <c r="V12" s="192" t="s">
        <v>5</v>
      </c>
      <c r="W12" s="192" t="s">
        <v>5</v>
      </c>
      <c r="X12" s="312" t="s">
        <v>7</v>
      </c>
      <c r="Y12" s="207" t="s">
        <v>5</v>
      </c>
      <c r="Z12" s="192" t="s">
        <v>6</v>
      </c>
      <c r="AA12" s="192" t="s">
        <v>7</v>
      </c>
      <c r="AB12" s="192" t="s">
        <v>5</v>
      </c>
      <c r="AC12" s="192" t="s">
        <v>5</v>
      </c>
      <c r="AD12" s="192" t="s">
        <v>6</v>
      </c>
      <c r="AE12" s="312" t="s">
        <v>7</v>
      </c>
      <c r="AF12" s="207" t="s">
        <v>5</v>
      </c>
      <c r="AG12" s="208"/>
      <c r="AH12" s="209">
        <f t="shared" si="0"/>
        <v>13</v>
      </c>
      <c r="AI12" s="210">
        <f t="shared" si="1"/>
        <v>6</v>
      </c>
      <c r="AJ12" s="211">
        <f t="shared" si="2"/>
        <v>9</v>
      </c>
      <c r="AK12" s="212">
        <f t="shared" si="7"/>
        <v>19</v>
      </c>
      <c r="AL12" s="213">
        <f t="shared" si="3"/>
        <v>104</v>
      </c>
      <c r="AM12" s="214">
        <f t="shared" si="4"/>
        <v>0</v>
      </c>
      <c r="AN12" s="215">
        <f t="shared" si="5"/>
        <v>42</v>
      </c>
      <c r="AO12" s="215">
        <f t="shared" si="8"/>
        <v>146</v>
      </c>
      <c r="AP12" s="215">
        <f t="shared" si="9"/>
        <v>4.8666666666666663</v>
      </c>
      <c r="AQ12" s="215">
        <f t="shared" si="10"/>
        <v>4.709677419354839</v>
      </c>
      <c r="AR12" s="216">
        <f t="shared" si="6"/>
        <v>3</v>
      </c>
    </row>
    <row r="13" spans="1:44" ht="20.25" customHeight="1" x14ac:dyDescent="0.25">
      <c r="A13" s="203">
        <v>9</v>
      </c>
      <c r="B13" s="203">
        <v>9</v>
      </c>
      <c r="C13" s="203" t="s">
        <v>114</v>
      </c>
      <c r="D13" s="204" t="s">
        <v>42</v>
      </c>
      <c r="E13" s="192" t="s">
        <v>5</v>
      </c>
      <c r="F13" s="192" t="s">
        <v>5</v>
      </c>
      <c r="G13" s="192" t="s">
        <v>5</v>
      </c>
      <c r="H13" s="192" t="s">
        <v>5</v>
      </c>
      <c r="I13" s="192" t="s">
        <v>5</v>
      </c>
      <c r="J13" s="312" t="s">
        <v>7</v>
      </c>
      <c r="K13" s="312" t="s">
        <v>7</v>
      </c>
      <c r="L13" s="192" t="s">
        <v>5</v>
      </c>
      <c r="M13" s="192" t="s">
        <v>5</v>
      </c>
      <c r="N13" s="192" t="s">
        <v>5</v>
      </c>
      <c r="O13" s="192" t="s">
        <v>5</v>
      </c>
      <c r="P13" s="311" t="s">
        <v>7</v>
      </c>
      <c r="Q13" s="312" t="s">
        <v>7</v>
      </c>
      <c r="R13" s="312" t="s">
        <v>7</v>
      </c>
      <c r="S13" s="192" t="s">
        <v>5</v>
      </c>
      <c r="T13" s="192" t="s">
        <v>5</v>
      </c>
      <c r="U13" s="192" t="s">
        <v>5</v>
      </c>
      <c r="V13" s="192" t="s">
        <v>5</v>
      </c>
      <c r="W13" s="192" t="s">
        <v>5</v>
      </c>
      <c r="X13" s="312" t="s">
        <v>7</v>
      </c>
      <c r="Y13" s="312" t="s">
        <v>7</v>
      </c>
      <c r="Z13" s="192" t="s">
        <v>5</v>
      </c>
      <c r="AA13" s="192" t="s">
        <v>5</v>
      </c>
      <c r="AB13" s="192" t="s">
        <v>5</v>
      </c>
      <c r="AC13" s="192" t="s">
        <v>5</v>
      </c>
      <c r="AD13" s="192" t="s">
        <v>5</v>
      </c>
      <c r="AE13" s="312" t="s">
        <v>7</v>
      </c>
      <c r="AF13" s="312" t="s">
        <v>7</v>
      </c>
      <c r="AG13" s="208"/>
      <c r="AH13" s="209">
        <f t="shared" si="0"/>
        <v>19</v>
      </c>
      <c r="AI13" s="210">
        <f t="shared" si="1"/>
        <v>0</v>
      </c>
      <c r="AJ13" s="211">
        <f t="shared" si="2"/>
        <v>9</v>
      </c>
      <c r="AK13" s="212">
        <f t="shared" si="7"/>
        <v>19</v>
      </c>
      <c r="AL13" s="213">
        <f t="shared" si="3"/>
        <v>152</v>
      </c>
      <c r="AM13" s="214">
        <f t="shared" si="4"/>
        <v>0</v>
      </c>
      <c r="AN13" s="215">
        <f t="shared" si="5"/>
        <v>0</v>
      </c>
      <c r="AO13" s="215">
        <f t="shared" si="8"/>
        <v>152</v>
      </c>
      <c r="AP13" s="215">
        <f t="shared" si="9"/>
        <v>5.0666666666666664</v>
      </c>
      <c r="AQ13" s="215">
        <f t="shared" si="10"/>
        <v>4.903225806451613</v>
      </c>
      <c r="AR13" s="216">
        <f t="shared" si="6"/>
        <v>3</v>
      </c>
    </row>
    <row r="14" spans="1:44" ht="18.75" x14ac:dyDescent="0.25">
      <c r="A14" s="203">
        <v>11</v>
      </c>
      <c r="B14" s="203">
        <v>10</v>
      </c>
      <c r="C14" s="203" t="s">
        <v>114</v>
      </c>
      <c r="D14" s="204" t="s">
        <v>19</v>
      </c>
      <c r="E14" s="192" t="s">
        <v>5</v>
      </c>
      <c r="F14" s="192" t="s">
        <v>5</v>
      </c>
      <c r="G14" s="192" t="s">
        <v>5</v>
      </c>
      <c r="H14" s="192" t="s">
        <v>5</v>
      </c>
      <c r="I14" s="192" t="s">
        <v>5</v>
      </c>
      <c r="J14" s="312" t="s">
        <v>7</v>
      </c>
      <c r="K14" s="312" t="s">
        <v>7</v>
      </c>
      <c r="L14" s="192" t="s">
        <v>5</v>
      </c>
      <c r="M14" s="192" t="s">
        <v>5</v>
      </c>
      <c r="N14" s="192" t="s">
        <v>5</v>
      </c>
      <c r="O14" s="207" t="s">
        <v>5</v>
      </c>
      <c r="P14" s="311" t="s">
        <v>7</v>
      </c>
      <c r="Q14" s="312" t="s">
        <v>7</v>
      </c>
      <c r="R14" s="312" t="s">
        <v>7</v>
      </c>
      <c r="S14" s="192" t="s">
        <v>16</v>
      </c>
      <c r="T14" s="192" t="s">
        <v>16</v>
      </c>
      <c r="U14" s="192" t="s">
        <v>16</v>
      </c>
      <c r="V14" s="192" t="s">
        <v>5</v>
      </c>
      <c r="W14" s="207" t="s">
        <v>5</v>
      </c>
      <c r="X14" s="312" t="s">
        <v>7</v>
      </c>
      <c r="Y14" s="312" t="s">
        <v>7</v>
      </c>
      <c r="Z14" s="192" t="s">
        <v>5</v>
      </c>
      <c r="AA14" s="192" t="s">
        <v>5</v>
      </c>
      <c r="AB14" s="207" t="s">
        <v>5</v>
      </c>
      <c r="AC14" s="192" t="s">
        <v>5</v>
      </c>
      <c r="AD14" s="207" t="s">
        <v>5</v>
      </c>
      <c r="AE14" s="312" t="s">
        <v>7</v>
      </c>
      <c r="AF14" s="312" t="s">
        <v>7</v>
      </c>
      <c r="AG14" s="208"/>
      <c r="AH14" s="209">
        <f t="shared" si="0"/>
        <v>16</v>
      </c>
      <c r="AI14" s="210">
        <f t="shared" si="1"/>
        <v>0</v>
      </c>
      <c r="AJ14" s="211">
        <f t="shared" si="2"/>
        <v>9</v>
      </c>
      <c r="AK14" s="212">
        <f t="shared" si="7"/>
        <v>16</v>
      </c>
      <c r="AL14" s="213">
        <f t="shared" si="3"/>
        <v>128</v>
      </c>
      <c r="AM14" s="217">
        <f t="shared" si="4"/>
        <v>3</v>
      </c>
      <c r="AN14" s="215">
        <f t="shared" si="5"/>
        <v>0</v>
      </c>
      <c r="AO14" s="215">
        <f t="shared" si="8"/>
        <v>128</v>
      </c>
      <c r="AP14" s="215">
        <f t="shared" si="9"/>
        <v>4.2666666666666666</v>
      </c>
      <c r="AQ14" s="215">
        <f t="shared" si="10"/>
        <v>4.129032258064516</v>
      </c>
      <c r="AR14" s="216">
        <f t="shared" si="6"/>
        <v>3</v>
      </c>
    </row>
    <row r="15" spans="1:44" ht="18.75" x14ac:dyDescent="0.25">
      <c r="A15" s="203">
        <v>12</v>
      </c>
      <c r="B15" s="203">
        <v>11</v>
      </c>
      <c r="C15" s="203" t="s">
        <v>114</v>
      </c>
      <c r="D15" s="204" t="s">
        <v>60</v>
      </c>
      <c r="E15" s="192" t="s">
        <v>5</v>
      </c>
      <c r="F15" s="192" t="s">
        <v>5</v>
      </c>
      <c r="G15" s="192" t="s">
        <v>5</v>
      </c>
      <c r="H15" s="192" t="s">
        <v>5</v>
      </c>
      <c r="I15" s="192" t="s">
        <v>5</v>
      </c>
      <c r="J15" s="312" t="s">
        <v>7</v>
      </c>
      <c r="K15" s="312" t="s">
        <v>7</v>
      </c>
      <c r="L15" s="192" t="s">
        <v>5</v>
      </c>
      <c r="M15" s="192" t="s">
        <v>5</v>
      </c>
      <c r="N15" s="192" t="s">
        <v>5</v>
      </c>
      <c r="O15" s="192" t="s">
        <v>5</v>
      </c>
      <c r="P15" s="311" t="s">
        <v>7</v>
      </c>
      <c r="Q15" s="312" t="s">
        <v>7</v>
      </c>
      <c r="R15" s="312" t="s">
        <v>7</v>
      </c>
      <c r="S15" s="192" t="s">
        <v>5</v>
      </c>
      <c r="T15" s="192" t="s">
        <v>5</v>
      </c>
      <c r="U15" s="192" t="s">
        <v>5</v>
      </c>
      <c r="V15" s="192" t="s">
        <v>5</v>
      </c>
      <c r="W15" s="192" t="s">
        <v>5</v>
      </c>
      <c r="X15" s="312" t="s">
        <v>7</v>
      </c>
      <c r="Y15" s="312" t="s">
        <v>7</v>
      </c>
      <c r="Z15" s="192" t="s">
        <v>7</v>
      </c>
      <c r="AA15" s="192" t="s">
        <v>5</v>
      </c>
      <c r="AB15" s="192" t="s">
        <v>5</v>
      </c>
      <c r="AC15" s="192" t="s">
        <v>5</v>
      </c>
      <c r="AD15" s="192" t="s">
        <v>5</v>
      </c>
      <c r="AE15" s="207" t="s">
        <v>5</v>
      </c>
      <c r="AF15" s="312" t="s">
        <v>7</v>
      </c>
      <c r="AG15" s="208"/>
      <c r="AH15" s="209">
        <f t="shared" si="0"/>
        <v>19</v>
      </c>
      <c r="AI15" s="210">
        <f t="shared" si="1"/>
        <v>0</v>
      </c>
      <c r="AJ15" s="211">
        <f t="shared" si="2"/>
        <v>9</v>
      </c>
      <c r="AK15" s="212">
        <f t="shared" si="7"/>
        <v>19</v>
      </c>
      <c r="AL15" s="213">
        <f t="shared" si="3"/>
        <v>152</v>
      </c>
      <c r="AM15" s="214">
        <f t="shared" si="4"/>
        <v>0</v>
      </c>
      <c r="AN15" s="215">
        <f t="shared" si="5"/>
        <v>0</v>
      </c>
      <c r="AO15" s="215">
        <f t="shared" si="8"/>
        <v>152</v>
      </c>
      <c r="AP15" s="215">
        <f t="shared" si="9"/>
        <v>5.0666666666666664</v>
      </c>
      <c r="AQ15" s="215">
        <f t="shared" si="10"/>
        <v>4.903225806451613</v>
      </c>
      <c r="AR15" s="216">
        <f t="shared" si="6"/>
        <v>3</v>
      </c>
    </row>
    <row r="16" spans="1:44" ht="20.25" customHeight="1" x14ac:dyDescent="0.25">
      <c r="A16" s="203">
        <v>13</v>
      </c>
      <c r="B16" s="203">
        <v>12</v>
      </c>
      <c r="C16" s="203" t="s">
        <v>114</v>
      </c>
      <c r="D16" s="204" t="s">
        <v>51</v>
      </c>
      <c r="E16" s="192" t="s">
        <v>5</v>
      </c>
      <c r="F16" s="192" t="s">
        <v>5</v>
      </c>
      <c r="G16" s="192" t="s">
        <v>5</v>
      </c>
      <c r="H16" s="192" t="s">
        <v>5</v>
      </c>
      <c r="I16" s="207" t="s">
        <v>5</v>
      </c>
      <c r="J16" s="312" t="s">
        <v>7</v>
      </c>
      <c r="K16" s="312" t="s">
        <v>7</v>
      </c>
      <c r="L16" s="192" t="s">
        <v>5</v>
      </c>
      <c r="M16" s="192" t="s">
        <v>5</v>
      </c>
      <c r="N16" s="192" t="s">
        <v>5</v>
      </c>
      <c r="O16" s="192" t="s">
        <v>5</v>
      </c>
      <c r="P16" s="311" t="s">
        <v>7</v>
      </c>
      <c r="Q16" s="312" t="s">
        <v>7</v>
      </c>
      <c r="R16" s="312" t="s">
        <v>7</v>
      </c>
      <c r="S16" s="192" t="s">
        <v>5</v>
      </c>
      <c r="T16" s="207" t="s">
        <v>5</v>
      </c>
      <c r="U16" s="192" t="s">
        <v>5</v>
      </c>
      <c r="V16" s="192" t="s">
        <v>5</v>
      </c>
      <c r="W16" s="192" t="s">
        <v>5</v>
      </c>
      <c r="X16" s="312" t="s">
        <v>7</v>
      </c>
      <c r="Y16" s="312" t="s">
        <v>7</v>
      </c>
      <c r="Z16" s="192" t="s">
        <v>5</v>
      </c>
      <c r="AA16" s="192" t="s">
        <v>5</v>
      </c>
      <c r="AB16" s="192" t="s">
        <v>5</v>
      </c>
      <c r="AC16" s="207" t="s">
        <v>5</v>
      </c>
      <c r="AD16" s="192" t="s">
        <v>5</v>
      </c>
      <c r="AE16" s="312" t="s">
        <v>7</v>
      </c>
      <c r="AF16" s="312" t="s">
        <v>7</v>
      </c>
      <c r="AG16" s="208"/>
      <c r="AH16" s="209">
        <f t="shared" si="0"/>
        <v>19</v>
      </c>
      <c r="AI16" s="210">
        <f t="shared" si="1"/>
        <v>0</v>
      </c>
      <c r="AJ16" s="211">
        <f t="shared" si="2"/>
        <v>9</v>
      </c>
      <c r="AK16" s="212">
        <f t="shared" si="7"/>
        <v>19</v>
      </c>
      <c r="AL16" s="213">
        <f t="shared" si="3"/>
        <v>152</v>
      </c>
      <c r="AM16" s="214">
        <f t="shared" si="4"/>
        <v>0</v>
      </c>
      <c r="AN16" s="215">
        <f t="shared" si="5"/>
        <v>0</v>
      </c>
      <c r="AO16" s="215">
        <f t="shared" si="8"/>
        <v>152</v>
      </c>
      <c r="AP16" s="215">
        <f t="shared" si="9"/>
        <v>5.0666666666666664</v>
      </c>
      <c r="AQ16" s="215">
        <f t="shared" si="10"/>
        <v>4.903225806451613</v>
      </c>
      <c r="AR16" s="216"/>
    </row>
    <row r="17" spans="1:44" ht="20.25" customHeight="1" x14ac:dyDescent="0.25">
      <c r="A17" s="203">
        <v>15</v>
      </c>
      <c r="B17" s="203">
        <v>13</v>
      </c>
      <c r="C17" s="203" t="s">
        <v>114</v>
      </c>
      <c r="D17" s="204" t="s">
        <v>79</v>
      </c>
      <c r="E17" s="192" t="s">
        <v>5</v>
      </c>
      <c r="F17" s="192" t="s">
        <v>5</v>
      </c>
      <c r="G17" s="192" t="s">
        <v>5</v>
      </c>
      <c r="H17" s="192" t="s">
        <v>5</v>
      </c>
      <c r="I17" s="192" t="s">
        <v>5</v>
      </c>
      <c r="J17" s="312" t="s">
        <v>7</v>
      </c>
      <c r="K17" s="312" t="s">
        <v>7</v>
      </c>
      <c r="L17" s="192" t="s">
        <v>5</v>
      </c>
      <c r="M17" s="192" t="s">
        <v>5</v>
      </c>
      <c r="N17" s="192" t="s">
        <v>5</v>
      </c>
      <c r="O17" s="192" t="s">
        <v>5</v>
      </c>
      <c r="P17" s="311" t="s">
        <v>7</v>
      </c>
      <c r="Q17" s="312" t="s">
        <v>7</v>
      </c>
      <c r="R17" s="312" t="s">
        <v>7</v>
      </c>
      <c r="S17" s="192" t="s">
        <v>5</v>
      </c>
      <c r="T17" s="192" t="s">
        <v>5</v>
      </c>
      <c r="U17" s="192" t="s">
        <v>5</v>
      </c>
      <c r="V17" s="192" t="s">
        <v>5</v>
      </c>
      <c r="W17" s="192" t="s">
        <v>5</v>
      </c>
      <c r="X17" s="312" t="s">
        <v>7</v>
      </c>
      <c r="Y17" s="312" t="s">
        <v>7</v>
      </c>
      <c r="Z17" s="192" t="s">
        <v>16</v>
      </c>
      <c r="AA17" s="192" t="s">
        <v>16</v>
      </c>
      <c r="AB17" s="192" t="s">
        <v>16</v>
      </c>
      <c r="AC17" s="192" t="s">
        <v>16</v>
      </c>
      <c r="AD17" s="192" t="s">
        <v>16</v>
      </c>
      <c r="AE17" s="312" t="s">
        <v>7</v>
      </c>
      <c r="AF17" s="312" t="s">
        <v>7</v>
      </c>
      <c r="AG17" s="208"/>
      <c r="AH17" s="209">
        <f t="shared" si="0"/>
        <v>14</v>
      </c>
      <c r="AI17" s="210">
        <f t="shared" si="1"/>
        <v>0</v>
      </c>
      <c r="AJ17" s="211">
        <f t="shared" si="2"/>
        <v>9</v>
      </c>
      <c r="AK17" s="212">
        <f t="shared" si="7"/>
        <v>14</v>
      </c>
      <c r="AL17" s="213">
        <f t="shared" si="3"/>
        <v>112</v>
      </c>
      <c r="AM17" s="214">
        <f t="shared" si="4"/>
        <v>5</v>
      </c>
      <c r="AN17" s="215">
        <f t="shared" si="5"/>
        <v>0</v>
      </c>
      <c r="AO17" s="215">
        <f t="shared" si="8"/>
        <v>112</v>
      </c>
      <c r="AP17" s="215">
        <f t="shared" si="9"/>
        <v>3.7333333333333334</v>
      </c>
      <c r="AQ17" s="215">
        <f t="shared" si="10"/>
        <v>3.6129032258064515</v>
      </c>
      <c r="AR17" s="216"/>
    </row>
    <row r="18" spans="1:44" ht="20.25" customHeight="1" x14ac:dyDescent="0.25">
      <c r="A18" s="203">
        <v>16</v>
      </c>
      <c r="B18" s="203">
        <v>14</v>
      </c>
      <c r="C18" s="203" t="s">
        <v>114</v>
      </c>
      <c r="D18" s="204" t="s">
        <v>80</v>
      </c>
      <c r="E18" s="192" t="s">
        <v>5</v>
      </c>
      <c r="F18" s="192" t="s">
        <v>5</v>
      </c>
      <c r="G18" s="192" t="s">
        <v>5</v>
      </c>
      <c r="H18" s="192" t="s">
        <v>5</v>
      </c>
      <c r="I18" s="192" t="s">
        <v>16</v>
      </c>
      <c r="J18" s="312" t="s">
        <v>7</v>
      </c>
      <c r="K18" s="312" t="s">
        <v>7</v>
      </c>
      <c r="L18" s="192" t="s">
        <v>5</v>
      </c>
      <c r="M18" s="192" t="s">
        <v>5</v>
      </c>
      <c r="N18" s="192" t="s">
        <v>5</v>
      </c>
      <c r="O18" s="192" t="s">
        <v>5</v>
      </c>
      <c r="P18" s="311" t="s">
        <v>7</v>
      </c>
      <c r="Q18" s="312" t="s">
        <v>5</v>
      </c>
      <c r="R18" s="312" t="s">
        <v>7</v>
      </c>
      <c r="S18" s="192" t="s">
        <v>5</v>
      </c>
      <c r="T18" s="192" t="s">
        <v>5</v>
      </c>
      <c r="U18" s="192" t="s">
        <v>5</v>
      </c>
      <c r="V18" s="192" t="s">
        <v>5</v>
      </c>
      <c r="W18" s="192" t="s">
        <v>5</v>
      </c>
      <c r="X18" s="312" t="s">
        <v>5</v>
      </c>
      <c r="Y18" s="312" t="s">
        <v>7</v>
      </c>
      <c r="Z18" s="192" t="s">
        <v>5</v>
      </c>
      <c r="AA18" s="192" t="s">
        <v>5</v>
      </c>
      <c r="AB18" s="192" t="s">
        <v>5</v>
      </c>
      <c r="AC18" s="192" t="s">
        <v>5</v>
      </c>
      <c r="AD18" s="192" t="s">
        <v>5</v>
      </c>
      <c r="AE18" s="312" t="s">
        <v>5</v>
      </c>
      <c r="AF18" s="312" t="s">
        <v>7</v>
      </c>
      <c r="AG18" s="208"/>
      <c r="AH18" s="219">
        <f t="shared" si="0"/>
        <v>21</v>
      </c>
      <c r="AI18" s="220">
        <f t="shared" si="1"/>
        <v>0</v>
      </c>
      <c r="AJ18" s="221">
        <f t="shared" si="2"/>
        <v>6</v>
      </c>
      <c r="AK18" s="222">
        <f t="shared" si="7"/>
        <v>21</v>
      </c>
      <c r="AL18" s="223">
        <f>AH18*8</f>
        <v>168</v>
      </c>
      <c r="AM18" s="224">
        <f t="shared" si="4"/>
        <v>1</v>
      </c>
      <c r="AN18" s="215">
        <f t="shared" si="5"/>
        <v>0</v>
      </c>
      <c r="AO18" s="215">
        <f t="shared" si="8"/>
        <v>168</v>
      </c>
      <c r="AP18" s="215">
        <f t="shared" si="9"/>
        <v>5.6</v>
      </c>
      <c r="AQ18" s="215">
        <f t="shared" si="10"/>
        <v>5.419354838709677</v>
      </c>
      <c r="AR18" s="216"/>
    </row>
    <row r="19" spans="1:44" s="228" customFormat="1" ht="15" customHeight="1" x14ac:dyDescent="0.25">
      <c r="A19" s="225"/>
      <c r="B19" s="226"/>
      <c r="C19" s="325" t="s">
        <v>105</v>
      </c>
      <c r="D19" s="326"/>
      <c r="E19" s="327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328"/>
      <c r="AB19" s="328"/>
      <c r="AC19" s="328"/>
      <c r="AD19" s="328"/>
      <c r="AE19" s="328"/>
      <c r="AF19" s="328"/>
      <c r="AG19" s="329"/>
      <c r="AH19" s="227">
        <f t="shared" si="0"/>
        <v>0</v>
      </c>
      <c r="AI19" s="227">
        <f t="shared" si="1"/>
        <v>0</v>
      </c>
      <c r="AJ19" s="227">
        <f t="shared" si="2"/>
        <v>0</v>
      </c>
      <c r="AK19" s="227">
        <f t="shared" si="7"/>
        <v>0</v>
      </c>
      <c r="AL19" s="227">
        <f t="shared" si="3"/>
        <v>0</v>
      </c>
      <c r="AM19" s="227">
        <f t="shared" si="4"/>
        <v>0</v>
      </c>
      <c r="AN19" s="227">
        <f t="shared" si="5"/>
        <v>0</v>
      </c>
      <c r="AO19" s="227">
        <f t="shared" si="8"/>
        <v>0</v>
      </c>
      <c r="AP19" s="227">
        <f t="shared" si="9"/>
        <v>0</v>
      </c>
      <c r="AQ19" s="227">
        <f t="shared" si="10"/>
        <v>0</v>
      </c>
      <c r="AR19" s="227"/>
    </row>
    <row r="20" spans="1:44" ht="18.75" x14ac:dyDescent="0.3">
      <c r="A20" s="229"/>
      <c r="B20" s="229"/>
      <c r="C20" s="229"/>
      <c r="D20" s="229"/>
      <c r="E20" s="230">
        <f t="shared" ref="E20:AF20" si="11">COUNTIF(E$5:E$19,"P")</f>
        <v>10</v>
      </c>
      <c r="F20" s="230">
        <f t="shared" si="11"/>
        <v>10</v>
      </c>
      <c r="G20" s="230">
        <f t="shared" si="11"/>
        <v>10</v>
      </c>
      <c r="H20" s="230">
        <f t="shared" si="11"/>
        <v>10</v>
      </c>
      <c r="I20" s="231">
        <f t="shared" si="11"/>
        <v>9</v>
      </c>
      <c r="J20" s="231">
        <f t="shared" si="11"/>
        <v>3</v>
      </c>
      <c r="K20" s="231">
        <f t="shared" si="11"/>
        <v>2</v>
      </c>
      <c r="L20" s="231">
        <f t="shared" si="11"/>
        <v>9</v>
      </c>
      <c r="M20" s="231">
        <f t="shared" si="11"/>
        <v>9</v>
      </c>
      <c r="N20" s="231">
        <f t="shared" si="11"/>
        <v>9</v>
      </c>
      <c r="O20" s="231">
        <f t="shared" si="11"/>
        <v>9</v>
      </c>
      <c r="P20" s="231">
        <f t="shared" si="11"/>
        <v>3</v>
      </c>
      <c r="Q20" s="231">
        <f t="shared" si="11"/>
        <v>3</v>
      </c>
      <c r="R20" s="231">
        <f t="shared" si="11"/>
        <v>2</v>
      </c>
      <c r="S20" s="231">
        <f t="shared" si="11"/>
        <v>8</v>
      </c>
      <c r="T20" s="231">
        <f t="shared" si="11"/>
        <v>8</v>
      </c>
      <c r="U20" s="231">
        <f t="shared" si="11"/>
        <v>8</v>
      </c>
      <c r="V20" s="231">
        <f t="shared" si="11"/>
        <v>10</v>
      </c>
      <c r="W20" s="231">
        <f t="shared" si="11"/>
        <v>9</v>
      </c>
      <c r="X20" s="231">
        <f t="shared" si="11"/>
        <v>3</v>
      </c>
      <c r="Y20" s="231">
        <f t="shared" si="11"/>
        <v>2</v>
      </c>
      <c r="Z20" s="231">
        <f t="shared" si="11"/>
        <v>8</v>
      </c>
      <c r="AA20" s="231">
        <f t="shared" si="11"/>
        <v>9</v>
      </c>
      <c r="AB20" s="231">
        <f t="shared" si="11"/>
        <v>8</v>
      </c>
      <c r="AC20" s="231">
        <f t="shared" si="11"/>
        <v>8</v>
      </c>
      <c r="AD20" s="231">
        <f t="shared" si="11"/>
        <v>7</v>
      </c>
      <c r="AE20" s="231">
        <f t="shared" si="11"/>
        <v>3</v>
      </c>
      <c r="AF20" s="230">
        <f t="shared" si="11"/>
        <v>2</v>
      </c>
      <c r="AG20" s="232" t="s">
        <v>5</v>
      </c>
      <c r="AH20" s="183"/>
      <c r="AI20" s="183"/>
      <c r="AJ20" s="183"/>
      <c r="AK20" s="183"/>
      <c r="AL20" s="183"/>
      <c r="AM20" s="184"/>
      <c r="AN20" s="183"/>
      <c r="AO20" s="233"/>
      <c r="AP20" s="183"/>
      <c r="AQ20" s="183"/>
      <c r="AR20" s="183"/>
    </row>
    <row r="21" spans="1:44" ht="18.75" x14ac:dyDescent="0.3">
      <c r="A21" s="229"/>
      <c r="B21" s="229"/>
      <c r="C21" s="229"/>
      <c r="D21" s="229"/>
      <c r="E21" s="234">
        <f t="shared" ref="E21:AF21" si="12">COUNTIF(E$5:E$19,"S")</f>
        <v>2</v>
      </c>
      <c r="F21" s="234">
        <f t="shared" si="12"/>
        <v>2</v>
      </c>
      <c r="G21" s="234">
        <f t="shared" si="12"/>
        <v>2</v>
      </c>
      <c r="H21" s="234">
        <f t="shared" si="12"/>
        <v>2</v>
      </c>
      <c r="I21" s="235">
        <f t="shared" si="12"/>
        <v>2</v>
      </c>
      <c r="J21" s="235">
        <f t="shared" si="12"/>
        <v>2</v>
      </c>
      <c r="K21" s="235">
        <f t="shared" si="12"/>
        <v>2</v>
      </c>
      <c r="L21" s="235">
        <f t="shared" si="12"/>
        <v>2</v>
      </c>
      <c r="M21" s="235">
        <f t="shared" si="12"/>
        <v>2</v>
      </c>
      <c r="N21" s="235">
        <f t="shared" si="12"/>
        <v>2</v>
      </c>
      <c r="O21" s="235">
        <f t="shared" si="12"/>
        <v>2</v>
      </c>
      <c r="P21" s="235">
        <f t="shared" si="12"/>
        <v>2</v>
      </c>
      <c r="Q21" s="235">
        <f t="shared" si="12"/>
        <v>2</v>
      </c>
      <c r="R21" s="235">
        <f t="shared" si="12"/>
        <v>2</v>
      </c>
      <c r="S21" s="235">
        <f t="shared" si="12"/>
        <v>2</v>
      </c>
      <c r="T21" s="235">
        <f t="shared" si="12"/>
        <v>2</v>
      </c>
      <c r="U21" s="235">
        <f t="shared" si="12"/>
        <v>2</v>
      </c>
      <c r="V21" s="235">
        <f t="shared" si="12"/>
        <v>2</v>
      </c>
      <c r="W21" s="235">
        <f t="shared" si="12"/>
        <v>2</v>
      </c>
      <c r="X21" s="235">
        <f t="shared" si="12"/>
        <v>2</v>
      </c>
      <c r="Y21" s="235">
        <f t="shared" si="12"/>
        <v>2</v>
      </c>
      <c r="Z21" s="235">
        <f t="shared" si="12"/>
        <v>2</v>
      </c>
      <c r="AA21" s="235">
        <f t="shared" si="12"/>
        <v>2</v>
      </c>
      <c r="AB21" s="235">
        <f t="shared" si="12"/>
        <v>2</v>
      </c>
      <c r="AC21" s="235">
        <f t="shared" si="12"/>
        <v>2</v>
      </c>
      <c r="AD21" s="235">
        <f t="shared" si="12"/>
        <v>2</v>
      </c>
      <c r="AE21" s="235">
        <f t="shared" si="12"/>
        <v>2</v>
      </c>
      <c r="AF21" s="234">
        <f t="shared" si="12"/>
        <v>2</v>
      </c>
      <c r="AG21" s="236" t="s">
        <v>6</v>
      </c>
      <c r="AH21" s="183"/>
      <c r="AI21" s="183"/>
      <c r="AJ21" s="183"/>
      <c r="AK21" s="183"/>
      <c r="AL21" s="183"/>
      <c r="AM21" s="184"/>
      <c r="AN21" s="183"/>
      <c r="AO21" s="183"/>
      <c r="AP21" s="183"/>
      <c r="AQ21" s="183"/>
      <c r="AR21" s="183"/>
    </row>
    <row r="22" spans="1:44" ht="18.75" x14ac:dyDescent="0.3">
      <c r="A22" s="229"/>
      <c r="B22" s="229"/>
      <c r="C22" s="229"/>
      <c r="D22" s="229"/>
      <c r="E22" s="230">
        <f t="shared" ref="E22:AF22" si="13">COUNTIF(E$5:E$19,"L")</f>
        <v>2</v>
      </c>
      <c r="F22" s="230">
        <f t="shared" si="13"/>
        <v>2</v>
      </c>
      <c r="G22" s="230">
        <f t="shared" si="13"/>
        <v>2</v>
      </c>
      <c r="H22" s="230">
        <f t="shared" si="13"/>
        <v>2</v>
      </c>
      <c r="I22" s="231">
        <f t="shared" si="13"/>
        <v>2</v>
      </c>
      <c r="J22" s="231">
        <f t="shared" si="13"/>
        <v>9</v>
      </c>
      <c r="K22" s="231">
        <f t="shared" si="13"/>
        <v>10</v>
      </c>
      <c r="L22" s="231">
        <f t="shared" si="13"/>
        <v>3</v>
      </c>
      <c r="M22" s="231">
        <f t="shared" si="13"/>
        <v>3</v>
      </c>
      <c r="N22" s="231">
        <f t="shared" si="13"/>
        <v>3</v>
      </c>
      <c r="O22" s="231">
        <f t="shared" si="13"/>
        <v>3</v>
      </c>
      <c r="P22" s="231">
        <f t="shared" si="13"/>
        <v>8</v>
      </c>
      <c r="Q22" s="231">
        <f t="shared" si="13"/>
        <v>9</v>
      </c>
      <c r="R22" s="231">
        <f t="shared" si="13"/>
        <v>10</v>
      </c>
      <c r="S22" s="231">
        <f t="shared" si="13"/>
        <v>2</v>
      </c>
      <c r="T22" s="231">
        <f t="shared" si="13"/>
        <v>2</v>
      </c>
      <c r="U22" s="231">
        <f t="shared" si="13"/>
        <v>3</v>
      </c>
      <c r="V22" s="231">
        <f t="shared" si="13"/>
        <v>2</v>
      </c>
      <c r="W22" s="231">
        <f t="shared" si="13"/>
        <v>3</v>
      </c>
      <c r="X22" s="231">
        <f t="shared" si="13"/>
        <v>9</v>
      </c>
      <c r="Y22" s="231">
        <f t="shared" si="13"/>
        <v>10</v>
      </c>
      <c r="Z22" s="231">
        <f t="shared" si="13"/>
        <v>3</v>
      </c>
      <c r="AA22" s="231">
        <f t="shared" si="13"/>
        <v>2</v>
      </c>
      <c r="AB22" s="231">
        <f t="shared" si="13"/>
        <v>2</v>
      </c>
      <c r="AC22" s="231">
        <f t="shared" si="13"/>
        <v>1</v>
      </c>
      <c r="AD22" s="231">
        <f t="shared" si="13"/>
        <v>1</v>
      </c>
      <c r="AE22" s="231">
        <f t="shared" si="13"/>
        <v>7</v>
      </c>
      <c r="AF22" s="230">
        <f t="shared" si="13"/>
        <v>8</v>
      </c>
      <c r="AG22" s="237" t="s">
        <v>7</v>
      </c>
      <c r="AH22" s="183"/>
      <c r="AI22" s="183"/>
      <c r="AJ22" s="183"/>
      <c r="AK22" s="183"/>
      <c r="AL22" s="183"/>
      <c r="AM22" s="184"/>
      <c r="AN22" s="183"/>
      <c r="AO22" s="183"/>
      <c r="AP22" s="183"/>
      <c r="AQ22" s="183"/>
      <c r="AR22" s="183"/>
    </row>
    <row r="23" spans="1:44" ht="15.75" x14ac:dyDescent="0.25">
      <c r="A23" s="238"/>
      <c r="B23" s="239"/>
      <c r="C23" s="239"/>
      <c r="D23" s="239"/>
      <c r="E23" s="239"/>
      <c r="F23" s="239"/>
      <c r="G23" s="239"/>
      <c r="H23" s="239"/>
      <c r="I23" s="239"/>
      <c r="J23" s="239"/>
      <c r="K23" s="287"/>
      <c r="L23" s="287"/>
      <c r="M23" s="239"/>
      <c r="N23" s="239"/>
      <c r="O23" s="239"/>
      <c r="P23" s="239"/>
      <c r="Q23" s="239"/>
      <c r="R23" s="239"/>
      <c r="S23" s="287"/>
      <c r="T23" s="287"/>
      <c r="U23" s="287"/>
      <c r="V23" s="287"/>
      <c r="W23" s="287"/>
      <c r="X23" s="287"/>
      <c r="Y23" s="239"/>
      <c r="Z23" s="287"/>
      <c r="AA23" s="300"/>
      <c r="AB23" s="301"/>
      <c r="AC23" s="288"/>
      <c r="AD23" s="288"/>
      <c r="AE23" s="288"/>
      <c r="AF23" s="288"/>
      <c r="AG23" s="186"/>
      <c r="AH23" s="183"/>
      <c r="AI23" s="183"/>
      <c r="AJ23" s="183"/>
      <c r="AK23" s="183"/>
      <c r="AL23" s="183"/>
      <c r="AM23" s="184"/>
      <c r="AN23" s="183"/>
      <c r="AO23" s="183"/>
      <c r="AP23" s="183"/>
      <c r="AQ23" s="183"/>
      <c r="AR23" s="183"/>
    </row>
    <row r="24" spans="1:44" ht="18.75" x14ac:dyDescent="0.25">
      <c r="A24" s="239"/>
      <c r="B24" s="239"/>
      <c r="C24" s="239"/>
      <c r="D24" s="243" t="s">
        <v>24</v>
      </c>
      <c r="E24" s="244"/>
      <c r="F24" s="244"/>
      <c r="G24" s="239"/>
      <c r="H24" s="239"/>
      <c r="I24" s="239"/>
      <c r="J24" s="239"/>
      <c r="K24" s="245"/>
      <c r="L24" s="287"/>
      <c r="M24" s="239"/>
      <c r="N24" s="239"/>
      <c r="O24" s="239"/>
      <c r="P24" s="239"/>
      <c r="Q24" s="239"/>
      <c r="R24" s="242"/>
      <c r="S24" s="288"/>
      <c r="T24" s="288"/>
      <c r="U24" s="296"/>
      <c r="V24" s="287"/>
      <c r="W24" s="288"/>
      <c r="X24" s="288"/>
      <c r="Y24" s="246"/>
      <c r="Z24" s="296"/>
      <c r="AA24" s="296"/>
      <c r="AB24" s="296"/>
      <c r="AC24" s="296"/>
      <c r="AD24" s="296"/>
      <c r="AE24" s="296"/>
      <c r="AF24" s="296"/>
      <c r="AG24" s="186"/>
      <c r="AH24" s="183"/>
      <c r="AI24" s="183"/>
      <c r="AJ24" s="183"/>
      <c r="AK24" s="183"/>
      <c r="AL24" s="183"/>
      <c r="AM24" s="184"/>
      <c r="AN24" s="183"/>
      <c r="AO24" s="183"/>
      <c r="AP24" s="183"/>
      <c r="AQ24" s="183"/>
      <c r="AR24" s="183"/>
    </row>
    <row r="25" spans="1:44" ht="18.75" x14ac:dyDescent="0.25">
      <c r="A25" s="239"/>
      <c r="B25" s="239"/>
      <c r="C25" s="239"/>
      <c r="D25" s="247" t="s">
        <v>25</v>
      </c>
      <c r="E25" s="246"/>
      <c r="F25" s="246"/>
      <c r="G25" s="246"/>
      <c r="H25" s="246"/>
      <c r="I25" s="246"/>
      <c r="J25" s="246"/>
      <c r="K25" s="245"/>
      <c r="L25" s="296"/>
      <c r="M25" s="246"/>
      <c r="N25" s="246"/>
      <c r="O25" s="246"/>
      <c r="P25" s="246"/>
      <c r="Q25" s="246"/>
      <c r="R25" s="242"/>
      <c r="S25" s="288"/>
      <c r="T25" s="288"/>
      <c r="U25" s="296"/>
      <c r="V25" s="296"/>
      <c r="W25" s="288"/>
      <c r="X25" s="288"/>
      <c r="Y25" s="246"/>
      <c r="Z25" s="302"/>
      <c r="AA25" s="296"/>
      <c r="AB25" s="296"/>
      <c r="AC25" s="296"/>
      <c r="AD25" s="296"/>
      <c r="AE25" s="296"/>
      <c r="AF25" s="288"/>
      <c r="AG25" s="186"/>
      <c r="AH25" s="183"/>
      <c r="AI25" s="183"/>
      <c r="AJ25" s="183"/>
      <c r="AK25" s="183"/>
      <c r="AL25" s="183"/>
      <c r="AM25" s="184"/>
      <c r="AN25" s="183"/>
      <c r="AO25" s="183"/>
      <c r="AP25" s="183"/>
      <c r="AQ25" s="183"/>
      <c r="AR25" s="183"/>
    </row>
    <row r="26" spans="1:44" ht="15.75" x14ac:dyDescent="0.25">
      <c r="A26" s="239"/>
      <c r="B26" s="239"/>
      <c r="C26" s="239"/>
      <c r="D26" s="250" t="s">
        <v>26</v>
      </c>
      <c r="E26" s="246"/>
      <c r="F26" s="246"/>
      <c r="G26" s="246"/>
      <c r="H26" s="246"/>
      <c r="I26" s="246"/>
      <c r="J26" s="246"/>
      <c r="K26" s="296"/>
      <c r="L26" s="296"/>
      <c r="M26" s="246"/>
      <c r="N26" s="246"/>
      <c r="O26" s="246"/>
      <c r="P26" s="246"/>
      <c r="Q26" s="246"/>
      <c r="R26" s="186"/>
      <c r="S26" s="289"/>
      <c r="T26" s="289"/>
      <c r="U26" s="296"/>
      <c r="V26" s="296"/>
      <c r="W26" s="289"/>
      <c r="X26" s="289"/>
      <c r="Y26" s="251"/>
      <c r="Z26" s="303"/>
      <c r="AA26" s="304"/>
      <c r="AB26" s="304"/>
      <c r="AC26" s="304"/>
      <c r="AD26" s="304"/>
      <c r="AE26" s="289"/>
      <c r="AF26" s="289"/>
      <c r="AG26" s="186"/>
      <c r="AH26" s="183"/>
      <c r="AI26" s="183"/>
      <c r="AJ26" s="183"/>
      <c r="AK26" s="183"/>
      <c r="AL26" s="183"/>
      <c r="AM26" s="184"/>
      <c r="AN26" s="183"/>
      <c r="AO26" s="183"/>
      <c r="AP26" s="183"/>
      <c r="AQ26" s="183"/>
      <c r="AR26" s="183"/>
    </row>
    <row r="27" spans="1:44" ht="15.75" x14ac:dyDescent="0.25">
      <c r="A27" s="239"/>
      <c r="B27" s="239"/>
      <c r="C27" s="239"/>
      <c r="D27" s="183" t="s">
        <v>27</v>
      </c>
      <c r="E27" s="246"/>
      <c r="F27" s="246"/>
      <c r="G27" s="246"/>
      <c r="H27" s="246"/>
      <c r="I27" s="246"/>
      <c r="J27" s="246"/>
      <c r="K27" s="296"/>
      <c r="L27" s="296"/>
      <c r="M27" s="246"/>
      <c r="N27" s="246"/>
      <c r="O27" s="246"/>
      <c r="P27" s="246"/>
      <c r="Q27" s="246"/>
      <c r="R27" s="186"/>
      <c r="S27" s="289"/>
      <c r="T27" s="289"/>
      <c r="U27" s="296"/>
      <c r="V27" s="296"/>
      <c r="W27" s="289"/>
      <c r="X27" s="289"/>
      <c r="Y27" s="253"/>
      <c r="Z27" s="305"/>
      <c r="AA27" s="289"/>
      <c r="AB27" s="289"/>
      <c r="AC27" s="289"/>
      <c r="AD27" s="289"/>
      <c r="AE27" s="289"/>
      <c r="AF27" s="289"/>
      <c r="AG27" s="186"/>
      <c r="AH27" s="183"/>
      <c r="AI27" s="183"/>
      <c r="AJ27" s="183"/>
      <c r="AK27" s="183"/>
      <c r="AL27" s="183"/>
      <c r="AM27" s="184"/>
      <c r="AN27" s="183"/>
      <c r="AO27" s="183"/>
      <c r="AP27" s="183"/>
      <c r="AQ27" s="183"/>
      <c r="AR27" s="183"/>
    </row>
    <row r="28" spans="1:44" ht="15.75" x14ac:dyDescent="0.25">
      <c r="A28" s="239"/>
      <c r="B28" s="239"/>
      <c r="C28" s="239"/>
      <c r="D28" s="183" t="s">
        <v>28</v>
      </c>
      <c r="E28" s="246"/>
      <c r="F28" s="246"/>
      <c r="G28" s="246"/>
      <c r="H28" s="246"/>
      <c r="I28" s="246"/>
      <c r="J28" s="246"/>
      <c r="K28" s="296"/>
      <c r="L28" s="296"/>
      <c r="M28" s="246"/>
      <c r="N28" s="246"/>
      <c r="O28" s="246"/>
      <c r="P28" s="246"/>
      <c r="Q28" s="246"/>
      <c r="R28" s="186"/>
      <c r="S28" s="289"/>
      <c r="T28" s="289"/>
      <c r="U28" s="296"/>
      <c r="V28" s="296"/>
      <c r="W28" s="289"/>
      <c r="X28" s="289"/>
      <c r="Y28" s="253"/>
      <c r="Z28" s="305"/>
      <c r="AA28" s="289"/>
      <c r="AB28" s="289"/>
      <c r="AC28" s="289"/>
      <c r="AD28" s="289"/>
      <c r="AE28" s="289"/>
      <c r="AF28" s="289"/>
      <c r="AG28" s="186"/>
      <c r="AH28" s="183"/>
      <c r="AI28" s="183"/>
      <c r="AJ28" s="183"/>
      <c r="AK28" s="183"/>
      <c r="AL28" s="183"/>
      <c r="AM28" s="184"/>
      <c r="AN28" s="183"/>
      <c r="AO28" s="183"/>
      <c r="AP28" s="183"/>
      <c r="AQ28" s="183"/>
      <c r="AR28" s="183"/>
    </row>
    <row r="29" spans="1:44" ht="15.75" x14ac:dyDescent="0.25">
      <c r="A29" s="239"/>
      <c r="B29" s="239"/>
      <c r="C29" s="239"/>
      <c r="D29" s="254" t="s">
        <v>29</v>
      </c>
      <c r="E29" s="246"/>
      <c r="F29" s="246"/>
      <c r="G29" s="246"/>
      <c r="H29" s="246"/>
      <c r="I29" s="246"/>
      <c r="J29" s="246"/>
      <c r="K29" s="296"/>
      <c r="L29" s="296"/>
      <c r="M29" s="246"/>
      <c r="N29" s="246"/>
      <c r="O29" s="246"/>
      <c r="P29" s="246"/>
      <c r="Q29" s="246"/>
      <c r="R29" s="186"/>
      <c r="S29" s="289"/>
      <c r="T29" s="289"/>
      <c r="U29" s="296"/>
      <c r="V29" s="296"/>
      <c r="W29" s="289"/>
      <c r="X29" s="289"/>
      <c r="Y29" s="253"/>
      <c r="Z29" s="305"/>
      <c r="AA29" s="289"/>
      <c r="AB29" s="289"/>
      <c r="AC29" s="289"/>
      <c r="AD29" s="289"/>
      <c r="AE29" s="289"/>
      <c r="AF29" s="289"/>
      <c r="AG29" s="186"/>
      <c r="AH29" s="183"/>
      <c r="AI29" s="183"/>
      <c r="AJ29" s="183"/>
      <c r="AK29" s="183"/>
      <c r="AL29" s="183"/>
      <c r="AM29" s="184"/>
      <c r="AN29" s="183"/>
      <c r="AO29" s="183"/>
      <c r="AP29" s="183"/>
      <c r="AQ29" s="183"/>
      <c r="AR29" s="183"/>
    </row>
    <row r="30" spans="1:44" ht="15.75" x14ac:dyDescent="0.25">
      <c r="A30" s="239"/>
      <c r="B30" s="239"/>
      <c r="C30" s="239"/>
      <c r="D30" s="254" t="s">
        <v>30</v>
      </c>
      <c r="E30" s="246"/>
      <c r="F30" s="246"/>
      <c r="G30" s="246"/>
      <c r="H30" s="246"/>
      <c r="I30" s="246"/>
      <c r="J30" s="246"/>
      <c r="K30" s="296"/>
      <c r="L30" s="296"/>
      <c r="M30" s="246"/>
      <c r="N30" s="246"/>
      <c r="O30" s="246"/>
      <c r="P30" s="246"/>
      <c r="Q30" s="246"/>
      <c r="R30" s="186"/>
      <c r="S30" s="289"/>
      <c r="T30" s="289"/>
      <c r="U30" s="296"/>
      <c r="V30" s="296"/>
      <c r="W30" s="289"/>
      <c r="X30" s="289"/>
      <c r="Y30" s="253"/>
      <c r="Z30" s="305"/>
      <c r="AA30" s="289"/>
      <c r="AB30" s="289"/>
      <c r="AC30" s="289"/>
      <c r="AD30" s="289"/>
      <c r="AE30" s="289"/>
      <c r="AF30" s="289"/>
      <c r="AG30" s="186"/>
      <c r="AH30" s="183"/>
      <c r="AI30" s="183"/>
      <c r="AJ30" s="183"/>
      <c r="AK30" s="183"/>
      <c r="AL30" s="183"/>
      <c r="AM30" s="184"/>
      <c r="AN30" s="183"/>
      <c r="AO30" s="183"/>
      <c r="AP30" s="183"/>
      <c r="AQ30" s="183"/>
      <c r="AR30" s="183"/>
    </row>
    <row r="31" spans="1:44" ht="15.75" x14ac:dyDescent="0.25">
      <c r="A31" s="239"/>
      <c r="B31" s="239"/>
      <c r="C31" s="239"/>
      <c r="D31" s="254" t="s">
        <v>31</v>
      </c>
      <c r="E31" s="246"/>
      <c r="F31" s="246"/>
      <c r="G31" s="246"/>
      <c r="H31" s="246"/>
      <c r="I31" s="246"/>
      <c r="J31" s="246"/>
      <c r="K31" s="296"/>
      <c r="L31" s="296"/>
      <c r="M31" s="246"/>
      <c r="N31" s="246"/>
      <c r="O31" s="246"/>
      <c r="P31" s="246"/>
      <c r="Q31" s="246"/>
      <c r="R31" s="186"/>
      <c r="S31" s="289"/>
      <c r="T31" s="289"/>
      <c r="U31" s="296"/>
      <c r="V31" s="296"/>
      <c r="W31" s="289"/>
      <c r="X31" s="289"/>
      <c r="Y31" s="253"/>
      <c r="Z31" s="305"/>
      <c r="AA31" s="289"/>
      <c r="AB31" s="289"/>
      <c r="AC31" s="289"/>
      <c r="AD31" s="289"/>
      <c r="AE31" s="289"/>
      <c r="AF31" s="289"/>
      <c r="AG31" s="186"/>
      <c r="AH31" s="183"/>
      <c r="AI31" s="183"/>
      <c r="AJ31" s="183"/>
      <c r="AK31" s="183"/>
      <c r="AL31" s="183"/>
      <c r="AM31" s="184"/>
      <c r="AN31" s="183"/>
      <c r="AO31" s="183"/>
      <c r="AP31" s="183"/>
      <c r="AQ31" s="183"/>
      <c r="AR31" s="183"/>
    </row>
    <row r="32" spans="1:44" ht="15.75" x14ac:dyDescent="0.25">
      <c r="A32" s="239"/>
      <c r="B32" s="239"/>
      <c r="C32" s="239"/>
      <c r="D32" s="254" t="s">
        <v>32</v>
      </c>
      <c r="E32" s="246"/>
      <c r="F32" s="246"/>
      <c r="G32" s="246"/>
      <c r="H32" s="246"/>
      <c r="I32" s="246"/>
      <c r="J32" s="246"/>
      <c r="K32" s="296"/>
      <c r="L32" s="296"/>
      <c r="M32" s="246"/>
      <c r="N32" s="246"/>
      <c r="O32" s="246"/>
      <c r="P32" s="246"/>
      <c r="Q32" s="246"/>
      <c r="R32" s="186"/>
      <c r="S32" s="289"/>
      <c r="T32" s="289"/>
      <c r="U32" s="296"/>
      <c r="V32" s="296"/>
      <c r="W32" s="289"/>
      <c r="X32" s="289"/>
      <c r="Y32" s="253"/>
      <c r="Z32" s="305"/>
      <c r="AA32" s="289"/>
      <c r="AB32" s="289"/>
      <c r="AC32" s="289"/>
      <c r="AD32" s="289"/>
      <c r="AE32" s="289"/>
      <c r="AF32" s="289"/>
      <c r="AG32" s="186"/>
      <c r="AH32" s="183"/>
      <c r="AI32" s="183"/>
      <c r="AJ32" s="183"/>
      <c r="AK32" s="183"/>
      <c r="AL32" s="183"/>
      <c r="AM32" s="184"/>
      <c r="AN32" s="183"/>
      <c r="AO32" s="183"/>
      <c r="AP32" s="183"/>
      <c r="AQ32" s="183"/>
      <c r="AR32" s="183"/>
    </row>
    <row r="33" spans="1:44" ht="15.75" x14ac:dyDescent="0.25">
      <c r="A33" s="239"/>
      <c r="B33" s="239"/>
      <c r="C33" s="239"/>
      <c r="D33" s="254" t="s">
        <v>33</v>
      </c>
      <c r="E33" s="246"/>
      <c r="F33" s="246"/>
      <c r="G33" s="246"/>
      <c r="H33" s="246"/>
      <c r="I33" s="246"/>
      <c r="J33" s="246"/>
      <c r="K33" s="296"/>
      <c r="L33" s="296"/>
      <c r="M33" s="246"/>
      <c r="N33" s="246"/>
      <c r="O33" s="246"/>
      <c r="P33" s="246"/>
      <c r="Q33" s="246"/>
      <c r="R33" s="186"/>
      <c r="S33" s="289"/>
      <c r="T33" s="289"/>
      <c r="U33" s="296"/>
      <c r="V33" s="296"/>
      <c r="W33" s="289"/>
      <c r="X33" s="289"/>
      <c r="Y33" s="253"/>
      <c r="Z33" s="305"/>
      <c r="AA33" s="289"/>
      <c r="AB33" s="289"/>
      <c r="AC33" s="289"/>
      <c r="AD33" s="289"/>
      <c r="AE33" s="289"/>
      <c r="AF33" s="289"/>
      <c r="AG33" s="186"/>
      <c r="AH33" s="183"/>
      <c r="AI33" s="183"/>
      <c r="AJ33" s="183"/>
      <c r="AK33" s="183"/>
      <c r="AL33" s="183"/>
      <c r="AM33" s="184"/>
      <c r="AN33" s="183"/>
      <c r="AO33" s="183"/>
      <c r="AP33" s="183"/>
      <c r="AQ33" s="183"/>
      <c r="AR33" s="183"/>
    </row>
    <row r="34" spans="1:44" ht="19.5" x14ac:dyDescent="0.25">
      <c r="A34" s="239"/>
      <c r="B34" s="239"/>
      <c r="C34" s="239"/>
      <c r="D34" s="255"/>
      <c r="E34" s="239"/>
      <c r="F34" s="239"/>
      <c r="G34" s="239"/>
      <c r="H34" s="239"/>
      <c r="I34" s="239"/>
      <c r="J34" s="239"/>
      <c r="K34" s="287"/>
      <c r="L34" s="287"/>
      <c r="M34" s="239"/>
      <c r="N34" s="239"/>
      <c r="O34" s="239"/>
      <c r="P34" s="239"/>
      <c r="Q34" s="239"/>
      <c r="R34" s="186"/>
      <c r="S34" s="289"/>
      <c r="T34" s="289"/>
      <c r="U34" s="296"/>
      <c r="V34" s="287"/>
      <c r="W34" s="289"/>
      <c r="X34" s="289"/>
      <c r="Y34" s="253"/>
      <c r="Z34" s="305"/>
      <c r="AA34" s="289"/>
      <c r="AB34" s="289"/>
      <c r="AC34" s="289"/>
      <c r="AD34" s="289"/>
      <c r="AE34" s="289"/>
      <c r="AF34" s="289"/>
      <c r="AG34" s="186"/>
      <c r="AH34" s="183"/>
      <c r="AI34" s="183"/>
      <c r="AJ34" s="183"/>
      <c r="AK34" s="183"/>
      <c r="AL34" s="183"/>
      <c r="AM34" s="184"/>
      <c r="AN34" s="183"/>
      <c r="AO34" s="183"/>
      <c r="AP34" s="183"/>
      <c r="AQ34" s="183"/>
      <c r="AR34" s="183"/>
    </row>
    <row r="35" spans="1:44" ht="15.75" x14ac:dyDescent="0.25">
      <c r="A35" s="256"/>
      <c r="B35" s="256"/>
      <c r="C35" s="256"/>
      <c r="D35" s="257" t="s">
        <v>34</v>
      </c>
      <c r="E35" s="256"/>
      <c r="F35" s="256"/>
      <c r="G35" s="256"/>
      <c r="H35" s="256"/>
      <c r="I35" s="256"/>
      <c r="J35" s="256"/>
      <c r="K35" s="307"/>
      <c r="L35" s="307"/>
      <c r="M35" s="256"/>
      <c r="N35" s="258"/>
      <c r="O35" s="259"/>
      <c r="P35" s="260"/>
      <c r="Q35" s="261"/>
      <c r="R35" s="261"/>
      <c r="S35" s="290"/>
      <c r="T35" s="290"/>
      <c r="U35" s="290"/>
      <c r="V35" s="291"/>
      <c r="W35" s="297"/>
      <c r="X35" s="297" t="s">
        <v>97</v>
      </c>
      <c r="Y35" s="264"/>
      <c r="Z35" s="293"/>
      <c r="AA35" s="293"/>
      <c r="AB35" s="291"/>
      <c r="AC35" s="291"/>
      <c r="AD35" s="291"/>
      <c r="AE35" s="291"/>
      <c r="AF35" s="291"/>
      <c r="AG35" s="262"/>
      <c r="AH35" s="183"/>
      <c r="AI35" s="183"/>
      <c r="AJ35" s="183"/>
      <c r="AK35" s="183"/>
      <c r="AL35" s="183"/>
      <c r="AM35" s="184"/>
      <c r="AN35" s="183"/>
      <c r="AO35" s="183"/>
      <c r="AP35" s="183"/>
      <c r="AQ35" s="183"/>
      <c r="AR35" s="183"/>
    </row>
    <row r="36" spans="1:44" ht="19.5" x14ac:dyDescent="0.3">
      <c r="A36" s="263"/>
      <c r="B36" s="263"/>
      <c r="C36" s="263"/>
      <c r="D36" s="265" t="s">
        <v>36</v>
      </c>
      <c r="E36" s="266"/>
      <c r="F36" s="266"/>
      <c r="G36" s="264"/>
      <c r="H36" s="263"/>
      <c r="I36" s="262"/>
      <c r="J36" s="263"/>
      <c r="K36" s="293"/>
      <c r="L36" s="293"/>
      <c r="M36" s="266"/>
      <c r="N36" s="258"/>
      <c r="O36" s="259"/>
      <c r="P36" s="267"/>
      <c r="Q36" s="264"/>
      <c r="R36" s="262"/>
      <c r="S36" s="291"/>
      <c r="T36" s="291"/>
      <c r="U36" s="291"/>
      <c r="V36" s="291"/>
      <c r="W36" s="291"/>
      <c r="X36" s="298" t="s">
        <v>37</v>
      </c>
      <c r="Y36" s="264"/>
      <c r="Z36" s="293"/>
      <c r="AA36" s="293"/>
      <c r="AB36" s="291"/>
      <c r="AC36" s="291"/>
      <c r="AD36" s="291"/>
      <c r="AE36" s="291"/>
      <c r="AF36" s="291"/>
      <c r="AG36" s="262"/>
      <c r="AH36" s="183"/>
      <c r="AI36" s="183"/>
      <c r="AJ36" s="183"/>
      <c r="AK36" s="183"/>
      <c r="AL36" s="183"/>
      <c r="AM36" s="184"/>
      <c r="AN36" s="183"/>
      <c r="AO36" s="183"/>
      <c r="AP36" s="183"/>
      <c r="AQ36" s="183"/>
      <c r="AR36" s="183"/>
    </row>
    <row r="37" spans="1:44" ht="15.75" x14ac:dyDescent="0.25">
      <c r="A37" s="256"/>
      <c r="B37" s="256"/>
      <c r="C37" s="256"/>
      <c r="D37" s="256"/>
      <c r="E37" s="266"/>
      <c r="F37" s="266"/>
      <c r="G37" s="263"/>
      <c r="H37" s="263"/>
      <c r="I37" s="262"/>
      <c r="J37" s="263"/>
      <c r="K37" s="293"/>
      <c r="L37" s="293"/>
      <c r="M37" s="266"/>
      <c r="N37" s="258"/>
      <c r="O37" s="259"/>
      <c r="P37" s="267"/>
      <c r="Q37" s="266"/>
      <c r="R37" s="268"/>
      <c r="S37" s="292"/>
      <c r="T37" s="292"/>
      <c r="U37" s="291"/>
      <c r="V37" s="291"/>
      <c r="W37" s="291"/>
      <c r="X37" s="298"/>
      <c r="Y37" s="264"/>
      <c r="Z37" s="293"/>
      <c r="AA37" s="293"/>
      <c r="AB37" s="291"/>
      <c r="AC37" s="291"/>
      <c r="AD37" s="291"/>
      <c r="AE37" s="291"/>
      <c r="AF37" s="291"/>
      <c r="AG37" s="262"/>
      <c r="AH37" s="183"/>
      <c r="AI37" s="183"/>
      <c r="AJ37" s="183"/>
      <c r="AK37" s="183"/>
      <c r="AL37" s="183"/>
      <c r="AM37" s="184"/>
      <c r="AN37" s="183"/>
      <c r="AO37" s="183"/>
      <c r="AP37" s="183"/>
      <c r="AQ37" s="183"/>
      <c r="AR37" s="183"/>
    </row>
    <row r="38" spans="1:44" ht="15.75" x14ac:dyDescent="0.25">
      <c r="A38" s="269"/>
      <c r="B38" s="269"/>
      <c r="C38" s="269"/>
      <c r="D38" s="269"/>
      <c r="E38" s="266"/>
      <c r="F38" s="266"/>
      <c r="G38" s="263"/>
      <c r="H38" s="263"/>
      <c r="I38" s="262"/>
      <c r="J38" s="263"/>
      <c r="K38" s="293"/>
      <c r="L38" s="293"/>
      <c r="M38" s="266"/>
      <c r="N38" s="258"/>
      <c r="O38" s="259"/>
      <c r="P38" s="267"/>
      <c r="Q38" s="266"/>
      <c r="R38" s="268"/>
      <c r="S38" s="292"/>
      <c r="T38" s="292"/>
      <c r="U38" s="291"/>
      <c r="V38" s="291"/>
      <c r="W38" s="291"/>
      <c r="X38" s="297"/>
      <c r="Y38" s="264"/>
      <c r="Z38" s="293"/>
      <c r="AA38" s="293"/>
      <c r="AB38" s="291"/>
      <c r="AC38" s="291"/>
      <c r="AD38" s="291"/>
      <c r="AE38" s="291"/>
      <c r="AF38" s="291"/>
      <c r="AG38" s="262"/>
      <c r="AH38" s="183"/>
      <c r="AI38" s="183"/>
      <c r="AJ38" s="183"/>
      <c r="AK38" s="183"/>
      <c r="AL38" s="183"/>
      <c r="AM38" s="184"/>
      <c r="AN38" s="183"/>
      <c r="AO38" s="183"/>
      <c r="AP38" s="183"/>
      <c r="AQ38" s="183"/>
      <c r="AR38" s="183"/>
    </row>
    <row r="39" spans="1:44" ht="15.75" x14ac:dyDescent="0.25">
      <c r="A39" s="270"/>
      <c r="B39" s="270"/>
      <c r="C39" s="270"/>
      <c r="D39" s="270"/>
      <c r="E39" s="266"/>
      <c r="F39" s="266"/>
      <c r="G39" s="266"/>
      <c r="H39" s="263"/>
      <c r="I39" s="262"/>
      <c r="J39" s="263"/>
      <c r="K39" s="293"/>
      <c r="L39" s="293"/>
      <c r="M39" s="264"/>
      <c r="N39" s="263"/>
      <c r="O39" s="262"/>
      <c r="P39" s="262"/>
      <c r="Q39" s="266"/>
      <c r="R39" s="268"/>
      <c r="S39" s="292"/>
      <c r="T39" s="292"/>
      <c r="U39" s="291"/>
      <c r="V39" s="291"/>
      <c r="W39" s="291"/>
      <c r="X39" s="299"/>
      <c r="Y39" s="264"/>
      <c r="Z39" s="293"/>
      <c r="AA39" s="293"/>
      <c r="AB39" s="291"/>
      <c r="AC39" s="291"/>
      <c r="AD39" s="291"/>
      <c r="AE39" s="291"/>
      <c r="AF39" s="291"/>
      <c r="AG39" s="262"/>
      <c r="AH39" s="183"/>
      <c r="AI39" s="183"/>
      <c r="AJ39" s="183"/>
      <c r="AK39" s="183"/>
      <c r="AL39" s="183"/>
      <c r="AM39" s="184"/>
      <c r="AN39" s="183"/>
      <c r="AO39" s="183"/>
      <c r="AP39" s="183"/>
      <c r="AQ39" s="183"/>
      <c r="AR39" s="183"/>
    </row>
    <row r="40" spans="1:44" ht="15.75" x14ac:dyDescent="0.25">
      <c r="A40" s="270"/>
      <c r="B40" s="270"/>
      <c r="C40" s="270"/>
      <c r="D40" s="272" t="s">
        <v>62</v>
      </c>
      <c r="E40" s="264"/>
      <c r="F40" s="264"/>
      <c r="G40" s="263"/>
      <c r="H40" s="270"/>
      <c r="I40" s="262"/>
      <c r="J40" s="270"/>
      <c r="K40" s="293"/>
      <c r="L40" s="293"/>
      <c r="M40" s="264"/>
      <c r="N40" s="263"/>
      <c r="O40" s="262"/>
      <c r="P40" s="262"/>
      <c r="Q40" s="264"/>
      <c r="R40" s="262"/>
      <c r="S40" s="291"/>
      <c r="T40" s="292"/>
      <c r="U40" s="291"/>
      <c r="V40" s="291"/>
      <c r="W40" s="291"/>
      <c r="X40" s="299" t="s">
        <v>47</v>
      </c>
      <c r="Y40" s="264"/>
      <c r="Z40" s="293"/>
      <c r="AA40" s="306"/>
      <c r="AB40" s="291"/>
      <c r="AC40" s="291"/>
      <c r="AD40" s="291"/>
      <c r="AE40" s="291"/>
      <c r="AF40" s="291"/>
      <c r="AG40" s="262"/>
      <c r="AH40" s="183"/>
      <c r="AI40" s="183"/>
      <c r="AJ40" s="183"/>
      <c r="AK40" s="183"/>
      <c r="AL40" s="183"/>
      <c r="AM40" s="184"/>
      <c r="AN40" s="183"/>
      <c r="AO40" s="183"/>
      <c r="AP40" s="183"/>
      <c r="AQ40" s="183"/>
      <c r="AR40" s="183"/>
    </row>
    <row r="41" spans="1:44" ht="15.75" x14ac:dyDescent="0.25">
      <c r="A41" s="266"/>
      <c r="B41" s="266"/>
      <c r="C41" s="266"/>
      <c r="D41" s="274" t="s">
        <v>63</v>
      </c>
      <c r="E41" s="264"/>
      <c r="F41" s="264"/>
      <c r="G41" s="264"/>
      <c r="H41" s="266"/>
      <c r="I41" s="264"/>
      <c r="J41" s="266"/>
      <c r="K41" s="293"/>
      <c r="L41" s="293"/>
      <c r="M41" s="264"/>
      <c r="N41" s="264"/>
      <c r="O41" s="266"/>
      <c r="P41" s="269"/>
      <c r="Q41" s="264"/>
      <c r="R41" s="264"/>
      <c r="S41" s="293"/>
      <c r="T41" s="291"/>
      <c r="U41" s="291"/>
      <c r="V41" s="291"/>
      <c r="W41" s="291"/>
      <c r="X41" s="298" t="s">
        <v>48</v>
      </c>
      <c r="Y41" s="264"/>
      <c r="Z41" s="293"/>
      <c r="AA41" s="293"/>
      <c r="AB41" s="291"/>
      <c r="AC41" s="291"/>
      <c r="AD41" s="291"/>
      <c r="AE41" s="291"/>
      <c r="AF41" s="291"/>
      <c r="AG41" s="262"/>
      <c r="AH41" s="183"/>
      <c r="AI41" s="183"/>
      <c r="AJ41" s="183"/>
      <c r="AK41" s="183"/>
      <c r="AL41" s="183"/>
      <c r="AM41" s="184"/>
      <c r="AN41" s="183"/>
      <c r="AO41" s="183"/>
      <c r="AP41" s="183"/>
      <c r="AQ41" s="183"/>
      <c r="AR41" s="183"/>
    </row>
    <row r="42" spans="1:44" x14ac:dyDescent="0.25">
      <c r="A42" s="275"/>
      <c r="B42" s="275"/>
      <c r="C42" s="275"/>
      <c r="D42" s="275"/>
      <c r="E42" s="275"/>
      <c r="F42" s="275"/>
      <c r="G42" s="275"/>
      <c r="H42" s="275"/>
      <c r="I42" s="275"/>
      <c r="J42" s="275"/>
      <c r="K42" s="294"/>
      <c r="L42" s="294"/>
      <c r="M42" s="275"/>
      <c r="N42" s="275"/>
      <c r="O42" s="275"/>
      <c r="P42" s="275"/>
      <c r="Q42" s="275"/>
      <c r="R42" s="275"/>
      <c r="S42" s="294"/>
      <c r="T42" s="294"/>
      <c r="U42" s="294"/>
      <c r="V42" s="294"/>
      <c r="W42" s="294"/>
      <c r="X42" s="294"/>
      <c r="Y42" s="275"/>
      <c r="Z42" s="294"/>
      <c r="AA42" s="294"/>
      <c r="AB42" s="294"/>
      <c r="AC42" s="294"/>
      <c r="AD42" s="294"/>
      <c r="AE42" s="294"/>
      <c r="AF42" s="294"/>
      <c r="AG42" s="276"/>
      <c r="AH42" s="183"/>
      <c r="AI42" s="183"/>
      <c r="AJ42" s="183"/>
      <c r="AK42" s="183"/>
      <c r="AL42" s="183"/>
      <c r="AM42" s="184"/>
      <c r="AN42" s="183"/>
      <c r="AO42" s="183"/>
      <c r="AP42" s="183"/>
      <c r="AQ42" s="183"/>
      <c r="AR42" s="183"/>
    </row>
  </sheetData>
  <mergeCells count="4">
    <mergeCell ref="A1:AG1"/>
    <mergeCell ref="A2:AG2"/>
    <mergeCell ref="C19:D19"/>
    <mergeCell ref="E19:AG19"/>
  </mergeCells>
  <printOptions horizontalCentered="1"/>
  <pageMargins left="0" right="0" top="0.7" bottom="0.63" header="0.31496062992126" footer="0.31496062992126"/>
  <pageSetup paperSize="9" scale="67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AU42"/>
  <sheetViews>
    <sheetView showGridLines="0" topLeftCell="B1" zoomScale="90" zoomScaleNormal="90" workbookViewId="0">
      <selection activeCell="S12" sqref="S12"/>
    </sheetView>
  </sheetViews>
  <sheetFormatPr defaultColWidth="9" defaultRowHeight="15" x14ac:dyDescent="0.25"/>
  <cols>
    <col min="1" max="1" width="3.7109375" style="185" hidden="1" customWidth="1"/>
    <col min="2" max="2" width="6.140625" style="185" customWidth="1"/>
    <col min="3" max="3" width="9.7109375" style="185" customWidth="1"/>
    <col min="4" max="4" width="32.140625" style="185" customWidth="1"/>
    <col min="5" max="10" width="3.5703125" style="185" customWidth="1"/>
    <col min="11" max="12" width="3.5703125" style="295" customWidth="1"/>
    <col min="13" max="18" width="3.5703125" style="185" customWidth="1"/>
    <col min="19" max="24" width="3.5703125" style="295" customWidth="1"/>
    <col min="25" max="25" width="3.5703125" style="185" customWidth="1"/>
    <col min="26" max="35" width="3.5703125" style="295" customWidth="1"/>
    <col min="36" max="36" width="12.7109375" style="277" customWidth="1"/>
    <col min="37" max="37" width="3.140625" style="185" customWidth="1"/>
    <col min="38" max="39" width="3.28515625" style="185" customWidth="1"/>
    <col min="40" max="40" width="7.7109375" style="185" customWidth="1"/>
    <col min="41" max="41" width="4.42578125" style="185" customWidth="1"/>
    <col min="42" max="42" width="2.28515625" style="278" customWidth="1"/>
    <col min="43" max="43" width="3" style="185" customWidth="1"/>
    <col min="44" max="44" width="4.5703125" style="185" customWidth="1"/>
    <col min="45" max="45" width="8.85546875" style="185" customWidth="1"/>
    <col min="46" max="46" width="8.7109375" style="185" customWidth="1"/>
    <col min="47" max="47" width="9.140625" style="185" customWidth="1"/>
    <col min="48" max="16384" width="9" style="185"/>
  </cols>
  <sheetData>
    <row r="1" spans="1:47" ht="21" x14ac:dyDescent="0.25">
      <c r="A1" s="324" t="s">
        <v>0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  <c r="AF1" s="324"/>
      <c r="AG1" s="324"/>
      <c r="AH1" s="324"/>
      <c r="AI1" s="324"/>
      <c r="AJ1" s="324"/>
      <c r="AK1" s="183"/>
      <c r="AL1" s="183"/>
      <c r="AM1" s="183"/>
      <c r="AN1" s="183"/>
      <c r="AO1" s="183"/>
      <c r="AP1" s="184"/>
      <c r="AQ1" s="183"/>
      <c r="AR1" s="183"/>
      <c r="AS1" s="183"/>
      <c r="AT1" s="183"/>
      <c r="AU1" s="183"/>
    </row>
    <row r="2" spans="1:47" ht="21" x14ac:dyDescent="0.25">
      <c r="A2" s="324" t="s">
        <v>122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324"/>
      <c r="AI2" s="324"/>
      <c r="AJ2" s="324"/>
      <c r="AK2" s="183"/>
      <c r="AL2" s="183"/>
      <c r="AM2" s="183"/>
      <c r="AN2" s="183"/>
      <c r="AO2" s="183"/>
      <c r="AP2" s="184"/>
      <c r="AQ2" s="183"/>
      <c r="AR2" s="183"/>
      <c r="AS2" s="183"/>
      <c r="AT2" s="183"/>
      <c r="AU2" s="183"/>
    </row>
    <row r="3" spans="1:47" ht="9.75" customHeight="1" x14ac:dyDescent="0.25">
      <c r="A3" s="186"/>
      <c r="B3" s="186"/>
      <c r="C3" s="186"/>
      <c r="D3" s="186"/>
      <c r="E3" s="187"/>
      <c r="F3" s="187"/>
      <c r="G3" s="187"/>
      <c r="H3" s="187"/>
      <c r="I3" s="187"/>
      <c r="J3" s="187"/>
      <c r="K3" s="286"/>
      <c r="L3" s="286"/>
      <c r="M3" s="187"/>
      <c r="N3" s="188"/>
      <c r="O3" s="187"/>
      <c r="P3" s="187"/>
      <c r="Q3" s="187"/>
      <c r="R3" s="187"/>
      <c r="S3" s="286"/>
      <c r="T3" s="286"/>
      <c r="U3" s="286"/>
      <c r="V3" s="286"/>
      <c r="W3" s="286"/>
      <c r="X3" s="286"/>
      <c r="Y3" s="187"/>
      <c r="Z3" s="286"/>
      <c r="AA3" s="286"/>
      <c r="AB3" s="289"/>
      <c r="AC3" s="289"/>
      <c r="AD3" s="289"/>
      <c r="AE3" s="289"/>
      <c r="AF3" s="289"/>
      <c r="AG3" s="289"/>
      <c r="AH3" s="289"/>
      <c r="AI3" s="289"/>
      <c r="AJ3" s="186"/>
      <c r="AK3" s="189"/>
      <c r="AL3" s="189"/>
      <c r="AM3" s="189"/>
      <c r="AN3" s="189"/>
      <c r="AO3" s="189"/>
      <c r="AP3" s="190"/>
      <c r="AQ3" s="189"/>
      <c r="AR3" s="189"/>
      <c r="AS3" s="189"/>
      <c r="AT3" s="189"/>
      <c r="AU3" s="189"/>
    </row>
    <row r="4" spans="1:47" ht="15.75" x14ac:dyDescent="0.25">
      <c r="A4" s="191" t="s">
        <v>99</v>
      </c>
      <c r="B4" s="191" t="s">
        <v>100</v>
      </c>
      <c r="C4" s="191" t="s">
        <v>101</v>
      </c>
      <c r="D4" s="191" t="s">
        <v>102</v>
      </c>
      <c r="E4" s="192">
        <v>1</v>
      </c>
      <c r="F4" s="192">
        <v>2</v>
      </c>
      <c r="G4" s="192">
        <v>3</v>
      </c>
      <c r="H4" s="192">
        <v>4</v>
      </c>
      <c r="I4" s="192">
        <v>5</v>
      </c>
      <c r="J4" s="192">
        <v>6</v>
      </c>
      <c r="K4" s="192">
        <v>7</v>
      </c>
      <c r="L4" s="192">
        <v>8</v>
      </c>
      <c r="M4" s="192">
        <v>9</v>
      </c>
      <c r="N4" s="192">
        <v>10</v>
      </c>
      <c r="O4" s="192">
        <v>11</v>
      </c>
      <c r="P4" s="192">
        <v>12</v>
      </c>
      <c r="Q4" s="192">
        <v>13</v>
      </c>
      <c r="R4" s="192">
        <v>14</v>
      </c>
      <c r="S4" s="192">
        <v>15</v>
      </c>
      <c r="T4" s="192">
        <v>16</v>
      </c>
      <c r="U4" s="192">
        <v>17</v>
      </c>
      <c r="V4" s="192">
        <v>18</v>
      </c>
      <c r="W4" s="192">
        <v>19</v>
      </c>
      <c r="X4" s="192">
        <v>20</v>
      </c>
      <c r="Y4" s="192">
        <v>21</v>
      </c>
      <c r="Z4" s="192">
        <v>22</v>
      </c>
      <c r="AA4" s="192">
        <v>23</v>
      </c>
      <c r="AB4" s="192">
        <v>24</v>
      </c>
      <c r="AC4" s="192">
        <v>25</v>
      </c>
      <c r="AD4" s="192">
        <v>26</v>
      </c>
      <c r="AE4" s="192">
        <v>27</v>
      </c>
      <c r="AF4" s="192">
        <v>28</v>
      </c>
      <c r="AG4" s="192">
        <v>29</v>
      </c>
      <c r="AH4" s="192">
        <v>30</v>
      </c>
      <c r="AI4" s="192">
        <v>31</v>
      </c>
      <c r="AJ4" s="193" t="s">
        <v>4</v>
      </c>
      <c r="AK4" s="194" t="s">
        <v>5</v>
      </c>
      <c r="AL4" s="195" t="s">
        <v>6</v>
      </c>
      <c r="AM4" s="196" t="s">
        <v>7</v>
      </c>
      <c r="AN4" s="197" t="s">
        <v>89</v>
      </c>
      <c r="AO4" s="198" t="s">
        <v>5</v>
      </c>
      <c r="AP4" s="199" t="s">
        <v>16</v>
      </c>
      <c r="AQ4" s="200" t="s">
        <v>6</v>
      </c>
      <c r="AR4" s="200" t="s">
        <v>8</v>
      </c>
      <c r="AS4" s="200" t="s">
        <v>9</v>
      </c>
      <c r="AT4" s="201" t="s">
        <v>10</v>
      </c>
      <c r="AU4" s="202"/>
    </row>
    <row r="5" spans="1:47" ht="18.75" x14ac:dyDescent="0.25">
      <c r="A5" s="203">
        <v>1</v>
      </c>
      <c r="B5" s="203">
        <v>1</v>
      </c>
      <c r="C5" s="203">
        <v>66607</v>
      </c>
      <c r="D5" s="204" t="s">
        <v>103</v>
      </c>
      <c r="E5" s="192" t="s">
        <v>7</v>
      </c>
      <c r="F5" s="192" t="s">
        <v>5</v>
      </c>
      <c r="G5" s="192" t="s">
        <v>5</v>
      </c>
      <c r="H5" s="192" t="s">
        <v>6</v>
      </c>
      <c r="I5" s="192" t="s">
        <v>7</v>
      </c>
      <c r="J5" s="313" t="s">
        <v>5</v>
      </c>
      <c r="K5" s="207" t="s">
        <v>5</v>
      </c>
      <c r="L5" s="192" t="s">
        <v>6</v>
      </c>
      <c r="M5" s="192" t="s">
        <v>7</v>
      </c>
      <c r="N5" s="192" t="s">
        <v>5</v>
      </c>
      <c r="O5" s="205" t="s">
        <v>5</v>
      </c>
      <c r="P5" s="192" t="s">
        <v>6</v>
      </c>
      <c r="Q5" s="313" t="s">
        <v>7</v>
      </c>
      <c r="R5" s="313" t="s">
        <v>7</v>
      </c>
      <c r="S5" s="192" t="s">
        <v>5</v>
      </c>
      <c r="T5" s="192" t="s">
        <v>5</v>
      </c>
      <c r="U5" s="192" t="s">
        <v>6</v>
      </c>
      <c r="V5" s="192" t="s">
        <v>7</v>
      </c>
      <c r="W5" s="192" t="s">
        <v>5</v>
      </c>
      <c r="X5" s="313" t="s">
        <v>6</v>
      </c>
      <c r="Y5" s="313" t="s">
        <v>7</v>
      </c>
      <c r="Z5" s="192" t="s">
        <v>5</v>
      </c>
      <c r="AA5" s="192" t="s">
        <v>5</v>
      </c>
      <c r="AB5" s="192" t="s">
        <v>5</v>
      </c>
      <c r="AC5" s="192" t="s">
        <v>6</v>
      </c>
      <c r="AD5" s="192" t="s">
        <v>7</v>
      </c>
      <c r="AE5" s="207" t="s">
        <v>5</v>
      </c>
      <c r="AF5" s="313" t="s">
        <v>6</v>
      </c>
      <c r="AG5" s="192" t="s">
        <v>7</v>
      </c>
      <c r="AH5" s="192" t="s">
        <v>5</v>
      </c>
      <c r="AI5" s="192" t="s">
        <v>6</v>
      </c>
      <c r="AJ5" s="208" t="s">
        <v>50</v>
      </c>
      <c r="AK5" s="209">
        <f t="shared" ref="AK5:AK19" si="0">COUNTIF($E5:$AI5,"P")</f>
        <v>14</v>
      </c>
      <c r="AL5" s="210">
        <f t="shared" ref="AL5:AL19" si="1">COUNTIF($E5:$AI5,"S")</f>
        <v>8</v>
      </c>
      <c r="AM5" s="211">
        <f t="shared" ref="AM5:AM19" si="2">COUNTIF($E5:$AI5,"L")</f>
        <v>9</v>
      </c>
      <c r="AN5" s="212">
        <f>AK5+AL5</f>
        <v>22</v>
      </c>
      <c r="AO5" s="213">
        <f t="shared" ref="AO5:AO19" si="3">AK5*8</f>
        <v>112</v>
      </c>
      <c r="AP5" s="214">
        <f t="shared" ref="AP5:AP19" si="4">COUNTIF(E5:AI5,"C")</f>
        <v>0</v>
      </c>
      <c r="AQ5" s="215">
        <f t="shared" ref="AQ5:AQ19" si="5">AL5*7</f>
        <v>56</v>
      </c>
      <c r="AR5" s="215">
        <f>AO5+AQ5</f>
        <v>168</v>
      </c>
      <c r="AS5" s="215">
        <f>AR5/28</f>
        <v>6</v>
      </c>
      <c r="AT5" s="215">
        <f>AR5/28</f>
        <v>6</v>
      </c>
      <c r="AU5" s="216">
        <f t="shared" ref="AU5:AU15" si="6">12-AM5</f>
        <v>3</v>
      </c>
    </row>
    <row r="6" spans="1:47" ht="18.75" x14ac:dyDescent="0.25">
      <c r="A6" s="203">
        <v>2</v>
      </c>
      <c r="B6" s="203">
        <v>2</v>
      </c>
      <c r="C6" s="203" t="s">
        <v>114</v>
      </c>
      <c r="D6" s="204" t="s">
        <v>13</v>
      </c>
      <c r="E6" s="192" t="s">
        <v>5</v>
      </c>
      <c r="F6" s="207" t="s">
        <v>5</v>
      </c>
      <c r="G6" s="192" t="s">
        <v>6</v>
      </c>
      <c r="H6" s="192" t="s">
        <v>7</v>
      </c>
      <c r="I6" s="207" t="s">
        <v>5</v>
      </c>
      <c r="J6" s="207" t="s">
        <v>5</v>
      </c>
      <c r="K6" s="313" t="s">
        <v>6</v>
      </c>
      <c r="L6" s="192" t="s">
        <v>7</v>
      </c>
      <c r="M6" s="207" t="s">
        <v>5</v>
      </c>
      <c r="N6" s="207" t="s">
        <v>5</v>
      </c>
      <c r="O6" s="205" t="s">
        <v>6</v>
      </c>
      <c r="P6" s="192" t="s">
        <v>7</v>
      </c>
      <c r="Q6" s="313" t="s">
        <v>5</v>
      </c>
      <c r="R6" s="207" t="s">
        <v>5</v>
      </c>
      <c r="S6" s="192" t="s">
        <v>6</v>
      </c>
      <c r="T6" s="192" t="s">
        <v>7</v>
      </c>
      <c r="U6" s="207" t="s">
        <v>5</v>
      </c>
      <c r="V6" s="207" t="s">
        <v>5</v>
      </c>
      <c r="W6" s="192" t="s">
        <v>6</v>
      </c>
      <c r="X6" s="313" t="s">
        <v>7</v>
      </c>
      <c r="Y6" s="313" t="s">
        <v>7</v>
      </c>
      <c r="Z6" s="207" t="s">
        <v>5</v>
      </c>
      <c r="AA6" s="192" t="s">
        <v>6</v>
      </c>
      <c r="AB6" s="192" t="s">
        <v>7</v>
      </c>
      <c r="AC6" s="207" t="s">
        <v>5</v>
      </c>
      <c r="AD6" s="192" t="s">
        <v>6</v>
      </c>
      <c r="AE6" s="313" t="s">
        <v>7</v>
      </c>
      <c r="AF6" s="207" t="s">
        <v>5</v>
      </c>
      <c r="AG6" s="192" t="s">
        <v>6</v>
      </c>
      <c r="AH6" s="192" t="s">
        <v>7</v>
      </c>
      <c r="AI6" s="192" t="s">
        <v>5</v>
      </c>
      <c r="AJ6" s="208" t="s">
        <v>50</v>
      </c>
      <c r="AK6" s="209">
        <f t="shared" si="0"/>
        <v>14</v>
      </c>
      <c r="AL6" s="210">
        <f t="shared" si="1"/>
        <v>8</v>
      </c>
      <c r="AM6" s="211">
        <f t="shared" si="2"/>
        <v>9</v>
      </c>
      <c r="AN6" s="212">
        <f t="shared" ref="AN6:AN19" si="7">AK6+AL6</f>
        <v>22</v>
      </c>
      <c r="AO6" s="213">
        <f t="shared" si="3"/>
        <v>112</v>
      </c>
      <c r="AP6" s="217">
        <f t="shared" si="4"/>
        <v>0</v>
      </c>
      <c r="AQ6" s="215">
        <f t="shared" si="5"/>
        <v>56</v>
      </c>
      <c r="AR6" s="215">
        <f t="shared" ref="AR6:AR19" si="8">AO6+AQ6</f>
        <v>168</v>
      </c>
      <c r="AS6" s="215">
        <f t="shared" ref="AS6:AS19" si="9">AR6/30</f>
        <v>5.6</v>
      </c>
      <c r="AT6" s="215">
        <f t="shared" ref="AT6:AT19" si="10">AR6/31</f>
        <v>5.419354838709677</v>
      </c>
      <c r="AU6" s="216">
        <f t="shared" si="6"/>
        <v>3</v>
      </c>
    </row>
    <row r="7" spans="1:47" ht="18.75" x14ac:dyDescent="0.25">
      <c r="A7" s="203">
        <v>3</v>
      </c>
      <c r="B7" s="203">
        <v>3</v>
      </c>
      <c r="C7" s="203">
        <v>83023</v>
      </c>
      <c r="D7" s="204" t="s">
        <v>14</v>
      </c>
      <c r="E7" s="192" t="s">
        <v>5</v>
      </c>
      <c r="F7" s="192" t="s">
        <v>6</v>
      </c>
      <c r="G7" s="192" t="s">
        <v>7</v>
      </c>
      <c r="H7" s="207" t="s">
        <v>5</v>
      </c>
      <c r="I7" s="192" t="s">
        <v>5</v>
      </c>
      <c r="J7" s="313" t="s">
        <v>6</v>
      </c>
      <c r="K7" s="313" t="s">
        <v>7</v>
      </c>
      <c r="L7" s="207" t="s">
        <v>5</v>
      </c>
      <c r="M7" s="192" t="s">
        <v>5</v>
      </c>
      <c r="N7" s="192" t="s">
        <v>6</v>
      </c>
      <c r="O7" s="205" t="s">
        <v>7</v>
      </c>
      <c r="P7" s="192" t="s">
        <v>5</v>
      </c>
      <c r="Q7" s="207" t="s">
        <v>5</v>
      </c>
      <c r="R7" s="313" t="s">
        <v>6</v>
      </c>
      <c r="S7" s="192" t="s">
        <v>7</v>
      </c>
      <c r="T7" s="207" t="s">
        <v>5</v>
      </c>
      <c r="U7" s="192" t="s">
        <v>5</v>
      </c>
      <c r="V7" s="192" t="s">
        <v>6</v>
      </c>
      <c r="W7" s="192" t="s">
        <v>7</v>
      </c>
      <c r="X7" s="313" t="s">
        <v>5</v>
      </c>
      <c r="Y7" s="313" t="s">
        <v>6</v>
      </c>
      <c r="Z7" s="192" t="s">
        <v>7</v>
      </c>
      <c r="AA7" s="207" t="s">
        <v>5</v>
      </c>
      <c r="AB7" s="192" t="s">
        <v>6</v>
      </c>
      <c r="AC7" s="192" t="s">
        <v>7</v>
      </c>
      <c r="AD7" s="192" t="s">
        <v>16</v>
      </c>
      <c r="AE7" s="313" t="s">
        <v>16</v>
      </c>
      <c r="AF7" s="313" t="s">
        <v>7</v>
      </c>
      <c r="AG7" s="192" t="s">
        <v>16</v>
      </c>
      <c r="AH7" s="192" t="s">
        <v>7</v>
      </c>
      <c r="AI7" s="207" t="s">
        <v>5</v>
      </c>
      <c r="AJ7" s="208" t="s">
        <v>50</v>
      </c>
      <c r="AK7" s="209">
        <f t="shared" si="0"/>
        <v>12</v>
      </c>
      <c r="AL7" s="210">
        <f t="shared" si="1"/>
        <v>7</v>
      </c>
      <c r="AM7" s="211">
        <f t="shared" si="2"/>
        <v>9</v>
      </c>
      <c r="AN7" s="212">
        <f t="shared" si="7"/>
        <v>19</v>
      </c>
      <c r="AO7" s="213">
        <f t="shared" si="3"/>
        <v>96</v>
      </c>
      <c r="AP7" s="214">
        <f t="shared" si="4"/>
        <v>3</v>
      </c>
      <c r="AQ7" s="215">
        <f t="shared" si="5"/>
        <v>49</v>
      </c>
      <c r="AR7" s="215">
        <f t="shared" si="8"/>
        <v>145</v>
      </c>
      <c r="AS7" s="215">
        <f t="shared" si="9"/>
        <v>4.833333333333333</v>
      </c>
      <c r="AT7" s="215">
        <f t="shared" si="10"/>
        <v>4.67741935483871</v>
      </c>
      <c r="AU7" s="216">
        <f t="shared" si="6"/>
        <v>3</v>
      </c>
    </row>
    <row r="8" spans="1:47" ht="18.75" x14ac:dyDescent="0.25">
      <c r="A8" s="203">
        <v>4</v>
      </c>
      <c r="B8" s="203">
        <v>4</v>
      </c>
      <c r="C8" s="203" t="s">
        <v>114</v>
      </c>
      <c r="D8" s="204" t="s">
        <v>15</v>
      </c>
      <c r="E8" s="192" t="s">
        <v>6</v>
      </c>
      <c r="F8" s="192" t="s">
        <v>7</v>
      </c>
      <c r="G8" s="207" t="s">
        <v>5</v>
      </c>
      <c r="H8" s="192" t="s">
        <v>5</v>
      </c>
      <c r="I8" s="192" t="s">
        <v>6</v>
      </c>
      <c r="J8" s="313" t="s">
        <v>7</v>
      </c>
      <c r="K8" s="313" t="s">
        <v>7</v>
      </c>
      <c r="L8" s="192" t="s">
        <v>5</v>
      </c>
      <c r="M8" s="192" t="s">
        <v>6</v>
      </c>
      <c r="N8" s="192" t="s">
        <v>7</v>
      </c>
      <c r="O8" s="207" t="s">
        <v>5</v>
      </c>
      <c r="P8" s="207" t="s">
        <v>5</v>
      </c>
      <c r="Q8" s="313" t="s">
        <v>6</v>
      </c>
      <c r="R8" s="313" t="s">
        <v>7</v>
      </c>
      <c r="S8" s="207" t="s">
        <v>5</v>
      </c>
      <c r="T8" s="192" t="s">
        <v>5</v>
      </c>
      <c r="U8" s="192" t="s">
        <v>6</v>
      </c>
      <c r="V8" s="192" t="s">
        <v>7</v>
      </c>
      <c r="W8" s="207" t="s">
        <v>5</v>
      </c>
      <c r="X8" s="313" t="s">
        <v>6</v>
      </c>
      <c r="Y8" s="313" t="s">
        <v>7</v>
      </c>
      <c r="Z8" s="207" t="s">
        <v>5</v>
      </c>
      <c r="AA8" s="207" t="s">
        <v>5</v>
      </c>
      <c r="AB8" s="192" t="s">
        <v>5</v>
      </c>
      <c r="AC8" s="192" t="s">
        <v>6</v>
      </c>
      <c r="AD8" s="192" t="s">
        <v>7</v>
      </c>
      <c r="AE8" s="207" t="s">
        <v>5</v>
      </c>
      <c r="AF8" s="313" t="s">
        <v>6</v>
      </c>
      <c r="AG8" s="192" t="s">
        <v>7</v>
      </c>
      <c r="AH8" s="207" t="s">
        <v>5</v>
      </c>
      <c r="AI8" s="192" t="s">
        <v>5</v>
      </c>
      <c r="AJ8" s="208" t="s">
        <v>50</v>
      </c>
      <c r="AK8" s="209">
        <f t="shared" si="0"/>
        <v>14</v>
      </c>
      <c r="AL8" s="210">
        <f t="shared" si="1"/>
        <v>8</v>
      </c>
      <c r="AM8" s="211">
        <f t="shared" si="2"/>
        <v>9</v>
      </c>
      <c r="AN8" s="212">
        <f t="shared" si="7"/>
        <v>22</v>
      </c>
      <c r="AO8" s="213">
        <f t="shared" si="3"/>
        <v>112</v>
      </c>
      <c r="AP8" s="214">
        <f t="shared" si="4"/>
        <v>0</v>
      </c>
      <c r="AQ8" s="215">
        <f t="shared" si="5"/>
        <v>56</v>
      </c>
      <c r="AR8" s="215">
        <f t="shared" si="8"/>
        <v>168</v>
      </c>
      <c r="AS8" s="215">
        <f t="shared" si="9"/>
        <v>5.6</v>
      </c>
      <c r="AT8" s="215">
        <f t="shared" si="10"/>
        <v>5.419354838709677</v>
      </c>
      <c r="AU8" s="216">
        <f t="shared" si="6"/>
        <v>3</v>
      </c>
    </row>
    <row r="9" spans="1:47" ht="18.75" x14ac:dyDescent="0.25">
      <c r="A9" s="203">
        <v>5</v>
      </c>
      <c r="B9" s="203">
        <v>5</v>
      </c>
      <c r="C9" s="203" t="s">
        <v>114</v>
      </c>
      <c r="D9" s="204" t="s">
        <v>22</v>
      </c>
      <c r="E9" s="192" t="s">
        <v>7</v>
      </c>
      <c r="F9" s="192" t="s">
        <v>5</v>
      </c>
      <c r="G9" s="192" t="s">
        <v>5</v>
      </c>
      <c r="H9" s="192" t="s">
        <v>6</v>
      </c>
      <c r="I9" s="192" t="s">
        <v>7</v>
      </c>
      <c r="J9" s="207" t="s">
        <v>5</v>
      </c>
      <c r="K9" s="207" t="s">
        <v>5</v>
      </c>
      <c r="L9" s="192" t="s">
        <v>6</v>
      </c>
      <c r="M9" s="192" t="s">
        <v>7</v>
      </c>
      <c r="N9" s="207" t="s">
        <v>5</v>
      </c>
      <c r="O9" s="205" t="s">
        <v>5</v>
      </c>
      <c r="P9" s="192" t="s">
        <v>6</v>
      </c>
      <c r="Q9" s="313" t="s">
        <v>7</v>
      </c>
      <c r="R9" s="207" t="s">
        <v>5</v>
      </c>
      <c r="S9" s="192" t="s">
        <v>6</v>
      </c>
      <c r="T9" s="192" t="s">
        <v>6</v>
      </c>
      <c r="U9" s="192" t="s">
        <v>7</v>
      </c>
      <c r="V9" s="192" t="s">
        <v>16</v>
      </c>
      <c r="W9" s="192" t="s">
        <v>16</v>
      </c>
      <c r="X9" s="313" t="s">
        <v>7</v>
      </c>
      <c r="Y9" s="313" t="s">
        <v>7</v>
      </c>
      <c r="Z9" s="192" t="s">
        <v>5</v>
      </c>
      <c r="AA9" s="192" t="s">
        <v>5</v>
      </c>
      <c r="AB9" s="192" t="s">
        <v>6</v>
      </c>
      <c r="AC9" s="218" t="s">
        <v>7</v>
      </c>
      <c r="AD9" s="207" t="s">
        <v>5</v>
      </c>
      <c r="AE9" s="313" t="s">
        <v>6</v>
      </c>
      <c r="AF9" s="313" t="s">
        <v>7</v>
      </c>
      <c r="AG9" s="207" t="s">
        <v>5</v>
      </c>
      <c r="AH9" s="192" t="s">
        <v>6</v>
      </c>
      <c r="AI9" s="192" t="s">
        <v>7</v>
      </c>
      <c r="AJ9" s="208" t="s">
        <v>50</v>
      </c>
      <c r="AK9" s="209">
        <f t="shared" si="0"/>
        <v>11</v>
      </c>
      <c r="AL9" s="210">
        <f t="shared" si="1"/>
        <v>8</v>
      </c>
      <c r="AM9" s="211">
        <f t="shared" si="2"/>
        <v>10</v>
      </c>
      <c r="AN9" s="212">
        <f t="shared" si="7"/>
        <v>19</v>
      </c>
      <c r="AO9" s="213">
        <f t="shared" si="3"/>
        <v>88</v>
      </c>
      <c r="AP9" s="217">
        <f t="shared" si="4"/>
        <v>2</v>
      </c>
      <c r="AQ9" s="215">
        <f t="shared" si="5"/>
        <v>56</v>
      </c>
      <c r="AR9" s="215">
        <f t="shared" si="8"/>
        <v>144</v>
      </c>
      <c r="AS9" s="215">
        <f t="shared" si="9"/>
        <v>4.8</v>
      </c>
      <c r="AT9" s="215">
        <f t="shared" si="10"/>
        <v>4.645161290322581</v>
      </c>
      <c r="AU9" s="216">
        <f t="shared" si="6"/>
        <v>2</v>
      </c>
    </row>
    <row r="10" spans="1:47" ht="20.25" customHeight="1" x14ac:dyDescent="0.25">
      <c r="A10" s="203">
        <v>6</v>
      </c>
      <c r="B10" s="203">
        <v>6</v>
      </c>
      <c r="C10" s="203" t="s">
        <v>114</v>
      </c>
      <c r="D10" s="204" t="s">
        <v>20</v>
      </c>
      <c r="E10" s="207" t="s">
        <v>5</v>
      </c>
      <c r="F10" s="192" t="s">
        <v>6</v>
      </c>
      <c r="G10" s="192" t="s">
        <v>7</v>
      </c>
      <c r="H10" s="207" t="s">
        <v>5</v>
      </c>
      <c r="I10" s="192" t="s">
        <v>6</v>
      </c>
      <c r="J10" s="313" t="s">
        <v>7</v>
      </c>
      <c r="K10" s="313" t="s">
        <v>7</v>
      </c>
      <c r="L10" s="192" t="s">
        <v>5</v>
      </c>
      <c r="M10" s="192" t="s">
        <v>6</v>
      </c>
      <c r="N10" s="192" t="s">
        <v>7</v>
      </c>
      <c r="O10" s="207" t="s">
        <v>5</v>
      </c>
      <c r="P10" s="192" t="s">
        <v>5</v>
      </c>
      <c r="Q10" s="313" t="s">
        <v>6</v>
      </c>
      <c r="R10" s="313" t="s">
        <v>7</v>
      </c>
      <c r="S10" s="207" t="s">
        <v>5</v>
      </c>
      <c r="T10" s="192" t="s">
        <v>5</v>
      </c>
      <c r="U10" s="207" t="s">
        <v>5</v>
      </c>
      <c r="V10" s="192" t="s">
        <v>6</v>
      </c>
      <c r="W10" s="192" t="s">
        <v>7</v>
      </c>
      <c r="X10" s="207" t="s">
        <v>5</v>
      </c>
      <c r="Y10" s="207" t="s">
        <v>5</v>
      </c>
      <c r="Z10" s="192" t="s">
        <v>6</v>
      </c>
      <c r="AA10" s="192" t="s">
        <v>7</v>
      </c>
      <c r="AB10" s="207" t="s">
        <v>5</v>
      </c>
      <c r="AC10" s="207" t="s">
        <v>5</v>
      </c>
      <c r="AD10" s="192" t="s">
        <v>6</v>
      </c>
      <c r="AE10" s="313" t="s">
        <v>7</v>
      </c>
      <c r="AF10" s="207" t="s">
        <v>5</v>
      </c>
      <c r="AG10" s="192" t="s">
        <v>6</v>
      </c>
      <c r="AH10" s="192" t="s">
        <v>7</v>
      </c>
      <c r="AI10" s="207" t="s">
        <v>5</v>
      </c>
      <c r="AJ10" s="208" t="s">
        <v>50</v>
      </c>
      <c r="AK10" s="209">
        <f t="shared" si="0"/>
        <v>14</v>
      </c>
      <c r="AL10" s="210">
        <f t="shared" si="1"/>
        <v>8</v>
      </c>
      <c r="AM10" s="211">
        <f t="shared" si="2"/>
        <v>9</v>
      </c>
      <c r="AN10" s="212">
        <f t="shared" si="7"/>
        <v>22</v>
      </c>
      <c r="AO10" s="213">
        <f t="shared" si="3"/>
        <v>112</v>
      </c>
      <c r="AP10" s="214">
        <f t="shared" si="4"/>
        <v>0</v>
      </c>
      <c r="AQ10" s="215">
        <f t="shared" si="5"/>
        <v>56</v>
      </c>
      <c r="AR10" s="215">
        <f t="shared" si="8"/>
        <v>168</v>
      </c>
      <c r="AS10" s="215">
        <f t="shared" si="9"/>
        <v>5.6</v>
      </c>
      <c r="AT10" s="215">
        <f t="shared" si="10"/>
        <v>5.419354838709677</v>
      </c>
      <c r="AU10" s="216">
        <f t="shared" si="6"/>
        <v>3</v>
      </c>
    </row>
    <row r="11" spans="1:47" ht="18.75" x14ac:dyDescent="0.25">
      <c r="A11" s="203">
        <v>7</v>
      </c>
      <c r="B11" s="203">
        <v>7</v>
      </c>
      <c r="C11" s="203" t="s">
        <v>114</v>
      </c>
      <c r="D11" s="204" t="s">
        <v>52</v>
      </c>
      <c r="E11" s="207" t="s">
        <v>5</v>
      </c>
      <c r="F11" s="207" t="s">
        <v>5</v>
      </c>
      <c r="G11" s="192" t="s">
        <v>6</v>
      </c>
      <c r="H11" s="192" t="s">
        <v>7</v>
      </c>
      <c r="I11" s="207" t="s">
        <v>5</v>
      </c>
      <c r="J11" s="313" t="s">
        <v>6</v>
      </c>
      <c r="K11" s="313" t="s">
        <v>7</v>
      </c>
      <c r="L11" s="207" t="s">
        <v>5</v>
      </c>
      <c r="M11" s="207" t="s">
        <v>5</v>
      </c>
      <c r="N11" s="192" t="s">
        <v>6</v>
      </c>
      <c r="O11" s="205" t="s">
        <v>7</v>
      </c>
      <c r="P11" s="207" t="s">
        <v>5</v>
      </c>
      <c r="Q11" s="207" t="s">
        <v>5</v>
      </c>
      <c r="R11" s="313" t="s">
        <v>6</v>
      </c>
      <c r="S11" s="192" t="s">
        <v>7</v>
      </c>
      <c r="T11" s="207" t="s">
        <v>5</v>
      </c>
      <c r="U11" s="192" t="s">
        <v>5</v>
      </c>
      <c r="V11" s="192" t="s">
        <v>7</v>
      </c>
      <c r="W11" s="192" t="s">
        <v>7</v>
      </c>
      <c r="X11" s="207" t="s">
        <v>5</v>
      </c>
      <c r="Y11" s="313" t="s">
        <v>6</v>
      </c>
      <c r="Z11" s="192" t="s">
        <v>6</v>
      </c>
      <c r="AA11" s="192" t="s">
        <v>7</v>
      </c>
      <c r="AB11" s="192" t="s">
        <v>7</v>
      </c>
      <c r="AC11" s="192" t="s">
        <v>16</v>
      </c>
      <c r="AD11" s="192" t="s">
        <v>16</v>
      </c>
      <c r="AE11" s="313" t="s">
        <v>16</v>
      </c>
      <c r="AF11" s="313" t="s">
        <v>16</v>
      </c>
      <c r="AG11" s="207" t="s">
        <v>5</v>
      </c>
      <c r="AH11" s="192" t="s">
        <v>6</v>
      </c>
      <c r="AI11" s="192" t="s">
        <v>7</v>
      </c>
      <c r="AJ11" s="208" t="s">
        <v>50</v>
      </c>
      <c r="AK11" s="209">
        <f t="shared" si="0"/>
        <v>11</v>
      </c>
      <c r="AL11" s="210">
        <f t="shared" si="1"/>
        <v>7</v>
      </c>
      <c r="AM11" s="211">
        <f t="shared" si="2"/>
        <v>9</v>
      </c>
      <c r="AN11" s="212">
        <f t="shared" si="7"/>
        <v>18</v>
      </c>
      <c r="AO11" s="213">
        <f t="shared" si="3"/>
        <v>88</v>
      </c>
      <c r="AP11" s="214">
        <f t="shared" si="4"/>
        <v>4</v>
      </c>
      <c r="AQ11" s="215">
        <f t="shared" si="5"/>
        <v>49</v>
      </c>
      <c r="AR11" s="215">
        <f t="shared" si="8"/>
        <v>137</v>
      </c>
      <c r="AS11" s="215">
        <f t="shared" si="9"/>
        <v>4.5666666666666664</v>
      </c>
      <c r="AT11" s="215">
        <f t="shared" si="10"/>
        <v>4.419354838709677</v>
      </c>
      <c r="AU11" s="216">
        <f t="shared" si="6"/>
        <v>3</v>
      </c>
    </row>
    <row r="12" spans="1:47" ht="20.25" customHeight="1" x14ac:dyDescent="0.25">
      <c r="A12" s="203">
        <v>8</v>
      </c>
      <c r="B12" s="203">
        <v>8</v>
      </c>
      <c r="C12" s="203" t="s">
        <v>114</v>
      </c>
      <c r="D12" s="204" t="s">
        <v>53</v>
      </c>
      <c r="E12" s="192" t="s">
        <v>6</v>
      </c>
      <c r="F12" s="192" t="s">
        <v>16</v>
      </c>
      <c r="G12" s="192" t="s">
        <v>16</v>
      </c>
      <c r="H12" s="192" t="s">
        <v>7</v>
      </c>
      <c r="I12" s="192" t="s">
        <v>5</v>
      </c>
      <c r="J12" s="313" t="s">
        <v>5</v>
      </c>
      <c r="K12" s="313" t="s">
        <v>6</v>
      </c>
      <c r="L12" s="192" t="s">
        <v>7</v>
      </c>
      <c r="M12" s="192" t="s">
        <v>5</v>
      </c>
      <c r="N12" s="192" t="s">
        <v>5</v>
      </c>
      <c r="O12" s="205" t="s">
        <v>6</v>
      </c>
      <c r="P12" s="192" t="s">
        <v>7</v>
      </c>
      <c r="Q12" s="313" t="s">
        <v>7</v>
      </c>
      <c r="R12" s="313" t="s">
        <v>7</v>
      </c>
      <c r="S12" s="192" t="s">
        <v>5</v>
      </c>
      <c r="T12" s="192" t="s">
        <v>6</v>
      </c>
      <c r="U12" s="192" t="s">
        <v>7</v>
      </c>
      <c r="V12" s="192" t="s">
        <v>5</v>
      </c>
      <c r="W12" s="192" t="s">
        <v>6</v>
      </c>
      <c r="X12" s="313" t="s">
        <v>7</v>
      </c>
      <c r="Y12" s="207" t="s">
        <v>5</v>
      </c>
      <c r="Z12" s="192" t="s">
        <v>5</v>
      </c>
      <c r="AA12" s="192" t="s">
        <v>6</v>
      </c>
      <c r="AB12" s="192" t="s">
        <v>7</v>
      </c>
      <c r="AC12" s="192" t="s">
        <v>5</v>
      </c>
      <c r="AD12" s="192" t="s">
        <v>5</v>
      </c>
      <c r="AE12" s="313" t="s">
        <v>6</v>
      </c>
      <c r="AF12" s="313" t="s">
        <v>7</v>
      </c>
      <c r="AG12" s="192" t="s">
        <v>5</v>
      </c>
      <c r="AH12" s="192" t="s">
        <v>5</v>
      </c>
      <c r="AI12" s="192" t="s">
        <v>6</v>
      </c>
      <c r="AJ12" s="208" t="s">
        <v>104</v>
      </c>
      <c r="AK12" s="209">
        <f t="shared" si="0"/>
        <v>12</v>
      </c>
      <c r="AL12" s="210">
        <f t="shared" si="1"/>
        <v>8</v>
      </c>
      <c r="AM12" s="211">
        <f t="shared" si="2"/>
        <v>9</v>
      </c>
      <c r="AN12" s="212">
        <f t="shared" si="7"/>
        <v>20</v>
      </c>
      <c r="AO12" s="213">
        <f t="shared" si="3"/>
        <v>96</v>
      </c>
      <c r="AP12" s="214">
        <f t="shared" si="4"/>
        <v>2</v>
      </c>
      <c r="AQ12" s="215">
        <f t="shared" si="5"/>
        <v>56</v>
      </c>
      <c r="AR12" s="215">
        <f t="shared" si="8"/>
        <v>152</v>
      </c>
      <c r="AS12" s="215">
        <f t="shared" si="9"/>
        <v>5.0666666666666664</v>
      </c>
      <c r="AT12" s="215">
        <f t="shared" si="10"/>
        <v>4.903225806451613</v>
      </c>
      <c r="AU12" s="216">
        <f t="shared" si="6"/>
        <v>3</v>
      </c>
    </row>
    <row r="13" spans="1:47" ht="20.25" customHeight="1" x14ac:dyDescent="0.25">
      <c r="A13" s="203">
        <v>9</v>
      </c>
      <c r="B13" s="203">
        <v>9</v>
      </c>
      <c r="C13" s="203" t="s">
        <v>114</v>
      </c>
      <c r="D13" s="204" t="s">
        <v>42</v>
      </c>
      <c r="E13" s="192" t="s">
        <v>5</v>
      </c>
      <c r="F13" s="192" t="s">
        <v>5</v>
      </c>
      <c r="G13" s="192" t="s">
        <v>5</v>
      </c>
      <c r="H13" s="192" t="s">
        <v>5</v>
      </c>
      <c r="I13" s="192" t="s">
        <v>5</v>
      </c>
      <c r="J13" s="313" t="s">
        <v>7</v>
      </c>
      <c r="K13" s="313" t="s">
        <v>7</v>
      </c>
      <c r="L13" s="192" t="s">
        <v>5</v>
      </c>
      <c r="M13" s="192" t="s">
        <v>5</v>
      </c>
      <c r="N13" s="192" t="s">
        <v>5</v>
      </c>
      <c r="O13" s="205" t="s">
        <v>7</v>
      </c>
      <c r="P13" s="192" t="s">
        <v>16</v>
      </c>
      <c r="Q13" s="313" t="s">
        <v>7</v>
      </c>
      <c r="R13" s="313" t="s">
        <v>7</v>
      </c>
      <c r="S13" s="192" t="s">
        <v>5</v>
      </c>
      <c r="T13" s="192" t="s">
        <v>5</v>
      </c>
      <c r="U13" s="192" t="s">
        <v>5</v>
      </c>
      <c r="V13" s="192" t="s">
        <v>5</v>
      </c>
      <c r="W13" s="192" t="s">
        <v>5</v>
      </c>
      <c r="X13" s="313" t="s">
        <v>7</v>
      </c>
      <c r="Y13" s="313" t="s">
        <v>7</v>
      </c>
      <c r="Z13" s="192" t="s">
        <v>5</v>
      </c>
      <c r="AA13" s="192" t="s">
        <v>5</v>
      </c>
      <c r="AB13" s="192" t="s">
        <v>5</v>
      </c>
      <c r="AC13" s="192" t="s">
        <v>5</v>
      </c>
      <c r="AD13" s="192" t="s">
        <v>5</v>
      </c>
      <c r="AE13" s="313" t="s">
        <v>7</v>
      </c>
      <c r="AF13" s="313" t="s">
        <v>7</v>
      </c>
      <c r="AG13" s="192" t="s">
        <v>5</v>
      </c>
      <c r="AH13" s="192" t="s">
        <v>5</v>
      </c>
      <c r="AI13" s="192" t="s">
        <v>5</v>
      </c>
      <c r="AJ13" s="208" t="s">
        <v>50</v>
      </c>
      <c r="AK13" s="209">
        <f t="shared" si="0"/>
        <v>21</v>
      </c>
      <c r="AL13" s="210">
        <f t="shared" si="1"/>
        <v>0</v>
      </c>
      <c r="AM13" s="211">
        <f t="shared" si="2"/>
        <v>9</v>
      </c>
      <c r="AN13" s="212">
        <f t="shared" si="7"/>
        <v>21</v>
      </c>
      <c r="AO13" s="213">
        <f t="shared" si="3"/>
        <v>168</v>
      </c>
      <c r="AP13" s="214">
        <f t="shared" si="4"/>
        <v>1</v>
      </c>
      <c r="AQ13" s="215">
        <f t="shared" si="5"/>
        <v>0</v>
      </c>
      <c r="AR13" s="215">
        <f t="shared" si="8"/>
        <v>168</v>
      </c>
      <c r="AS13" s="215">
        <f t="shared" si="9"/>
        <v>5.6</v>
      </c>
      <c r="AT13" s="215">
        <f t="shared" si="10"/>
        <v>5.419354838709677</v>
      </c>
      <c r="AU13" s="216">
        <f t="shared" si="6"/>
        <v>3</v>
      </c>
    </row>
    <row r="14" spans="1:47" ht="18.75" x14ac:dyDescent="0.25">
      <c r="A14" s="203">
        <v>11</v>
      </c>
      <c r="B14" s="203">
        <v>10</v>
      </c>
      <c r="C14" s="203" t="s">
        <v>114</v>
      </c>
      <c r="D14" s="204" t="s">
        <v>19</v>
      </c>
      <c r="E14" s="192" t="s">
        <v>5</v>
      </c>
      <c r="F14" s="192" t="s">
        <v>5</v>
      </c>
      <c r="G14" s="207" t="s">
        <v>5</v>
      </c>
      <c r="H14" s="192" t="s">
        <v>5</v>
      </c>
      <c r="I14" s="192" t="s">
        <v>5</v>
      </c>
      <c r="J14" s="313" t="s">
        <v>7</v>
      </c>
      <c r="K14" s="313" t="s">
        <v>7</v>
      </c>
      <c r="L14" s="192" t="s">
        <v>16</v>
      </c>
      <c r="M14" s="192" t="s">
        <v>16</v>
      </c>
      <c r="N14" s="192" t="s">
        <v>16</v>
      </c>
      <c r="O14" s="205" t="s">
        <v>7</v>
      </c>
      <c r="P14" s="192" t="s">
        <v>16</v>
      </c>
      <c r="Q14" s="313" t="s">
        <v>7</v>
      </c>
      <c r="R14" s="313" t="s">
        <v>7</v>
      </c>
      <c r="S14" s="192" t="s">
        <v>5</v>
      </c>
      <c r="T14" s="192" t="s">
        <v>5</v>
      </c>
      <c r="U14" s="192" t="s">
        <v>5</v>
      </c>
      <c r="V14" s="207" t="s">
        <v>5</v>
      </c>
      <c r="W14" s="207" t="s">
        <v>5</v>
      </c>
      <c r="X14" s="313" t="s">
        <v>7</v>
      </c>
      <c r="Y14" s="313" t="s">
        <v>7</v>
      </c>
      <c r="Z14" s="192" t="s">
        <v>5</v>
      </c>
      <c r="AA14" s="192" t="s">
        <v>5</v>
      </c>
      <c r="AB14" s="207" t="s">
        <v>5</v>
      </c>
      <c r="AC14" s="192" t="s">
        <v>5</v>
      </c>
      <c r="AD14" s="207" t="s">
        <v>5</v>
      </c>
      <c r="AE14" s="313" t="s">
        <v>7</v>
      </c>
      <c r="AF14" s="313" t="s">
        <v>7</v>
      </c>
      <c r="AG14" s="192" t="s">
        <v>5</v>
      </c>
      <c r="AH14" s="192" t="s">
        <v>5</v>
      </c>
      <c r="AI14" s="192" t="s">
        <v>5</v>
      </c>
      <c r="AJ14" s="208" t="s">
        <v>50</v>
      </c>
      <c r="AK14" s="209">
        <f t="shared" si="0"/>
        <v>18</v>
      </c>
      <c r="AL14" s="210">
        <f t="shared" si="1"/>
        <v>0</v>
      </c>
      <c r="AM14" s="211">
        <f t="shared" si="2"/>
        <v>9</v>
      </c>
      <c r="AN14" s="212">
        <f t="shared" si="7"/>
        <v>18</v>
      </c>
      <c r="AO14" s="213">
        <f t="shared" si="3"/>
        <v>144</v>
      </c>
      <c r="AP14" s="217">
        <f t="shared" si="4"/>
        <v>4</v>
      </c>
      <c r="AQ14" s="215">
        <f t="shared" si="5"/>
        <v>0</v>
      </c>
      <c r="AR14" s="215">
        <f t="shared" si="8"/>
        <v>144</v>
      </c>
      <c r="AS14" s="215">
        <f t="shared" si="9"/>
        <v>4.8</v>
      </c>
      <c r="AT14" s="215">
        <f t="shared" si="10"/>
        <v>4.645161290322581</v>
      </c>
      <c r="AU14" s="216">
        <f t="shared" si="6"/>
        <v>3</v>
      </c>
    </row>
    <row r="15" spans="1:47" ht="18.75" x14ac:dyDescent="0.25">
      <c r="A15" s="203">
        <v>12</v>
      </c>
      <c r="B15" s="203">
        <v>11</v>
      </c>
      <c r="C15" s="203" t="s">
        <v>114</v>
      </c>
      <c r="D15" s="204" t="s">
        <v>60</v>
      </c>
      <c r="E15" s="192" t="s">
        <v>5</v>
      </c>
      <c r="F15" s="192" t="s">
        <v>5</v>
      </c>
      <c r="G15" s="192" t="s">
        <v>5</v>
      </c>
      <c r="H15" s="192" t="s">
        <v>5</v>
      </c>
      <c r="I15" s="192" t="s">
        <v>5</v>
      </c>
      <c r="J15" s="313" t="s">
        <v>7</v>
      </c>
      <c r="K15" s="313" t="s">
        <v>7</v>
      </c>
      <c r="L15" s="192" t="s">
        <v>5</v>
      </c>
      <c r="M15" s="192" t="s">
        <v>5</v>
      </c>
      <c r="N15" s="192" t="s">
        <v>5</v>
      </c>
      <c r="O15" s="205" t="s">
        <v>7</v>
      </c>
      <c r="P15" s="192" t="s">
        <v>5</v>
      </c>
      <c r="Q15" s="313" t="s">
        <v>7</v>
      </c>
      <c r="R15" s="313" t="s">
        <v>7</v>
      </c>
      <c r="S15" s="192" t="s">
        <v>5</v>
      </c>
      <c r="T15" s="192" t="s">
        <v>5</v>
      </c>
      <c r="U15" s="192" t="s">
        <v>5</v>
      </c>
      <c r="V15" s="192" t="s">
        <v>5</v>
      </c>
      <c r="W15" s="192" t="s">
        <v>5</v>
      </c>
      <c r="X15" s="313" t="s">
        <v>7</v>
      </c>
      <c r="Y15" s="313" t="s">
        <v>7</v>
      </c>
      <c r="Z15" s="192" t="s">
        <v>5</v>
      </c>
      <c r="AA15" s="192" t="s">
        <v>5</v>
      </c>
      <c r="AB15" s="192" t="s">
        <v>5</v>
      </c>
      <c r="AC15" s="192" t="s">
        <v>5</v>
      </c>
      <c r="AD15" s="192" t="s">
        <v>5</v>
      </c>
      <c r="AE15" s="313" t="s">
        <v>7</v>
      </c>
      <c r="AF15" s="313" t="s">
        <v>7</v>
      </c>
      <c r="AG15" s="192" t="s">
        <v>5</v>
      </c>
      <c r="AH15" s="207" t="s">
        <v>5</v>
      </c>
      <c r="AI15" s="192" t="s">
        <v>5</v>
      </c>
      <c r="AJ15" s="208" t="s">
        <v>104</v>
      </c>
      <c r="AK15" s="209">
        <f t="shared" si="0"/>
        <v>22</v>
      </c>
      <c r="AL15" s="210">
        <f t="shared" si="1"/>
        <v>0</v>
      </c>
      <c r="AM15" s="211">
        <f t="shared" si="2"/>
        <v>9</v>
      </c>
      <c r="AN15" s="212">
        <f t="shared" si="7"/>
        <v>22</v>
      </c>
      <c r="AO15" s="213">
        <f t="shared" si="3"/>
        <v>176</v>
      </c>
      <c r="AP15" s="214">
        <f t="shared" si="4"/>
        <v>0</v>
      </c>
      <c r="AQ15" s="215">
        <f t="shared" si="5"/>
        <v>0</v>
      </c>
      <c r="AR15" s="215">
        <f t="shared" si="8"/>
        <v>176</v>
      </c>
      <c r="AS15" s="215">
        <f t="shared" si="9"/>
        <v>5.8666666666666663</v>
      </c>
      <c r="AT15" s="215">
        <f t="shared" si="10"/>
        <v>5.67741935483871</v>
      </c>
      <c r="AU15" s="216">
        <f t="shared" si="6"/>
        <v>3</v>
      </c>
    </row>
    <row r="16" spans="1:47" ht="20.25" customHeight="1" x14ac:dyDescent="0.25">
      <c r="A16" s="203">
        <v>13</v>
      </c>
      <c r="B16" s="203">
        <v>12</v>
      </c>
      <c r="C16" s="203" t="s">
        <v>114</v>
      </c>
      <c r="D16" s="204" t="s">
        <v>51</v>
      </c>
      <c r="E16" s="192" t="s">
        <v>5</v>
      </c>
      <c r="F16" s="192" t="s">
        <v>5</v>
      </c>
      <c r="G16" s="192" t="s">
        <v>5</v>
      </c>
      <c r="H16" s="192" t="s">
        <v>5</v>
      </c>
      <c r="I16" s="192" t="s">
        <v>5</v>
      </c>
      <c r="J16" s="313" t="s">
        <v>7</v>
      </c>
      <c r="K16" s="313" t="s">
        <v>7</v>
      </c>
      <c r="L16" s="192" t="s">
        <v>5</v>
      </c>
      <c r="M16" s="192" t="s">
        <v>5</v>
      </c>
      <c r="N16" s="192" t="s">
        <v>5</v>
      </c>
      <c r="O16" s="205" t="s">
        <v>7</v>
      </c>
      <c r="P16" s="192" t="s">
        <v>5</v>
      </c>
      <c r="Q16" s="313" t="s">
        <v>7</v>
      </c>
      <c r="R16" s="313" t="s">
        <v>7</v>
      </c>
      <c r="S16" s="192" t="s">
        <v>5</v>
      </c>
      <c r="T16" s="192" t="s">
        <v>5</v>
      </c>
      <c r="U16" s="192" t="s">
        <v>16</v>
      </c>
      <c r="V16" s="192" t="s">
        <v>16</v>
      </c>
      <c r="W16" s="192" t="s">
        <v>16</v>
      </c>
      <c r="X16" s="313" t="s">
        <v>7</v>
      </c>
      <c r="Y16" s="313" t="s">
        <v>7</v>
      </c>
      <c r="Z16" s="192" t="s">
        <v>5</v>
      </c>
      <c r="AA16" s="192" t="s">
        <v>5</v>
      </c>
      <c r="AB16" s="192" t="s">
        <v>5</v>
      </c>
      <c r="AC16" s="192" t="s">
        <v>5</v>
      </c>
      <c r="AD16" s="192" t="s">
        <v>5</v>
      </c>
      <c r="AE16" s="313" t="s">
        <v>7</v>
      </c>
      <c r="AF16" s="313" t="s">
        <v>7</v>
      </c>
      <c r="AG16" s="192" t="s">
        <v>5</v>
      </c>
      <c r="AH16" s="192" t="s">
        <v>5</v>
      </c>
      <c r="AI16" s="192" t="s">
        <v>5</v>
      </c>
      <c r="AJ16" s="208" t="s">
        <v>104</v>
      </c>
      <c r="AK16" s="209">
        <f t="shared" si="0"/>
        <v>19</v>
      </c>
      <c r="AL16" s="210">
        <f t="shared" si="1"/>
        <v>0</v>
      </c>
      <c r="AM16" s="211">
        <f t="shared" si="2"/>
        <v>9</v>
      </c>
      <c r="AN16" s="212">
        <f t="shared" si="7"/>
        <v>19</v>
      </c>
      <c r="AO16" s="213">
        <f t="shared" si="3"/>
        <v>152</v>
      </c>
      <c r="AP16" s="214">
        <f t="shared" si="4"/>
        <v>3</v>
      </c>
      <c r="AQ16" s="215">
        <f t="shared" si="5"/>
        <v>0</v>
      </c>
      <c r="AR16" s="215">
        <f t="shared" si="8"/>
        <v>152</v>
      </c>
      <c r="AS16" s="215">
        <f t="shared" si="9"/>
        <v>5.0666666666666664</v>
      </c>
      <c r="AT16" s="215">
        <f t="shared" si="10"/>
        <v>4.903225806451613</v>
      </c>
      <c r="AU16" s="216"/>
    </row>
    <row r="17" spans="1:47" ht="20.25" customHeight="1" x14ac:dyDescent="0.25">
      <c r="A17" s="203">
        <v>15</v>
      </c>
      <c r="B17" s="203">
        <v>13</v>
      </c>
      <c r="C17" s="203" t="s">
        <v>114</v>
      </c>
      <c r="D17" s="204" t="s">
        <v>79</v>
      </c>
      <c r="E17" s="192" t="s">
        <v>5</v>
      </c>
      <c r="F17" s="192" t="s">
        <v>5</v>
      </c>
      <c r="G17" s="192" t="s">
        <v>5</v>
      </c>
      <c r="H17" s="192" t="s">
        <v>5</v>
      </c>
      <c r="I17" s="192" t="s">
        <v>5</v>
      </c>
      <c r="J17" s="313" t="s">
        <v>7</v>
      </c>
      <c r="K17" s="313" t="s">
        <v>7</v>
      </c>
      <c r="L17" s="192" t="s">
        <v>5</v>
      </c>
      <c r="M17" s="192" t="s">
        <v>5</v>
      </c>
      <c r="N17" s="192" t="s">
        <v>5</v>
      </c>
      <c r="O17" s="205" t="s">
        <v>7</v>
      </c>
      <c r="P17" s="192" t="s">
        <v>5</v>
      </c>
      <c r="Q17" s="313" t="s">
        <v>7</v>
      </c>
      <c r="R17" s="313" t="s">
        <v>7</v>
      </c>
      <c r="S17" s="192" t="s">
        <v>5</v>
      </c>
      <c r="T17" s="192" t="s">
        <v>5</v>
      </c>
      <c r="U17" s="192" t="s">
        <v>5</v>
      </c>
      <c r="V17" s="192" t="s">
        <v>5</v>
      </c>
      <c r="W17" s="192" t="s">
        <v>5</v>
      </c>
      <c r="X17" s="313" t="s">
        <v>7</v>
      </c>
      <c r="Y17" s="313" t="s">
        <v>7</v>
      </c>
      <c r="Z17" s="192" t="s">
        <v>5</v>
      </c>
      <c r="AA17" s="192" t="s">
        <v>5</v>
      </c>
      <c r="AB17" s="192" t="s">
        <v>5</v>
      </c>
      <c r="AC17" s="192" t="s">
        <v>5</v>
      </c>
      <c r="AD17" s="192" t="s">
        <v>5</v>
      </c>
      <c r="AE17" s="313" t="s">
        <v>7</v>
      </c>
      <c r="AF17" s="313" t="s">
        <v>7</v>
      </c>
      <c r="AG17" s="192" t="s">
        <v>5</v>
      </c>
      <c r="AH17" s="192" t="s">
        <v>5</v>
      </c>
      <c r="AI17" s="192" t="s">
        <v>5</v>
      </c>
      <c r="AJ17" s="208" t="s">
        <v>104</v>
      </c>
      <c r="AK17" s="209">
        <f t="shared" si="0"/>
        <v>22</v>
      </c>
      <c r="AL17" s="210">
        <f t="shared" si="1"/>
        <v>0</v>
      </c>
      <c r="AM17" s="211">
        <f t="shared" si="2"/>
        <v>9</v>
      </c>
      <c r="AN17" s="212">
        <f t="shared" si="7"/>
        <v>22</v>
      </c>
      <c r="AO17" s="213">
        <f t="shared" si="3"/>
        <v>176</v>
      </c>
      <c r="AP17" s="214">
        <f t="shared" si="4"/>
        <v>0</v>
      </c>
      <c r="AQ17" s="215">
        <f t="shared" si="5"/>
        <v>0</v>
      </c>
      <c r="AR17" s="215">
        <f t="shared" si="8"/>
        <v>176</v>
      </c>
      <c r="AS17" s="215">
        <f t="shared" si="9"/>
        <v>5.8666666666666663</v>
      </c>
      <c r="AT17" s="215">
        <f t="shared" si="10"/>
        <v>5.67741935483871</v>
      </c>
      <c r="AU17" s="216"/>
    </row>
    <row r="18" spans="1:47" ht="20.25" customHeight="1" x14ac:dyDescent="0.25">
      <c r="A18" s="203">
        <v>16</v>
      </c>
      <c r="B18" s="203">
        <v>14</v>
      </c>
      <c r="C18" s="203" t="s">
        <v>114</v>
      </c>
      <c r="D18" s="204" t="s">
        <v>80</v>
      </c>
      <c r="E18" s="192" t="s">
        <v>5</v>
      </c>
      <c r="F18" s="192" t="s">
        <v>5</v>
      </c>
      <c r="G18" s="192" t="s">
        <v>5</v>
      </c>
      <c r="H18" s="192" t="s">
        <v>5</v>
      </c>
      <c r="I18" s="192" t="s">
        <v>16</v>
      </c>
      <c r="J18" s="313" t="s">
        <v>7</v>
      </c>
      <c r="K18" s="313" t="s">
        <v>7</v>
      </c>
      <c r="L18" s="192" t="s">
        <v>5</v>
      </c>
      <c r="M18" s="192" t="s">
        <v>5</v>
      </c>
      <c r="N18" s="192" t="s">
        <v>5</v>
      </c>
      <c r="O18" s="205" t="s">
        <v>7</v>
      </c>
      <c r="P18" s="192" t="s">
        <v>5</v>
      </c>
      <c r="Q18" s="313" t="s">
        <v>7</v>
      </c>
      <c r="R18" s="313" t="s">
        <v>7</v>
      </c>
      <c r="S18" s="192" t="s">
        <v>5</v>
      </c>
      <c r="T18" s="192" t="s">
        <v>5</v>
      </c>
      <c r="U18" s="192" t="s">
        <v>5</v>
      </c>
      <c r="V18" s="192" t="s">
        <v>5</v>
      </c>
      <c r="W18" s="192" t="s">
        <v>5</v>
      </c>
      <c r="X18" s="313" t="s">
        <v>7</v>
      </c>
      <c r="Y18" s="313" t="s">
        <v>7</v>
      </c>
      <c r="Z18" s="192" t="s">
        <v>5</v>
      </c>
      <c r="AA18" s="192" t="s">
        <v>5</v>
      </c>
      <c r="AB18" s="192" t="s">
        <v>5</v>
      </c>
      <c r="AC18" s="192" t="s">
        <v>5</v>
      </c>
      <c r="AD18" s="192" t="s">
        <v>5</v>
      </c>
      <c r="AE18" s="313" t="s">
        <v>5</v>
      </c>
      <c r="AF18" s="313" t="s">
        <v>7</v>
      </c>
      <c r="AG18" s="192" t="s">
        <v>5</v>
      </c>
      <c r="AH18" s="192" t="s">
        <v>5</v>
      </c>
      <c r="AI18" s="192" t="s">
        <v>5</v>
      </c>
      <c r="AJ18" s="208" t="s">
        <v>104</v>
      </c>
      <c r="AK18" s="219">
        <f t="shared" si="0"/>
        <v>22</v>
      </c>
      <c r="AL18" s="220">
        <f t="shared" si="1"/>
        <v>0</v>
      </c>
      <c r="AM18" s="221">
        <f t="shared" si="2"/>
        <v>8</v>
      </c>
      <c r="AN18" s="222">
        <f t="shared" si="7"/>
        <v>22</v>
      </c>
      <c r="AO18" s="223">
        <f>AK18*8</f>
        <v>176</v>
      </c>
      <c r="AP18" s="224">
        <f t="shared" si="4"/>
        <v>1</v>
      </c>
      <c r="AQ18" s="215">
        <f t="shared" si="5"/>
        <v>0</v>
      </c>
      <c r="AR18" s="215">
        <f t="shared" si="8"/>
        <v>176</v>
      </c>
      <c r="AS18" s="215">
        <f t="shared" si="9"/>
        <v>5.8666666666666663</v>
      </c>
      <c r="AT18" s="215">
        <f t="shared" si="10"/>
        <v>5.67741935483871</v>
      </c>
      <c r="AU18" s="216"/>
    </row>
    <row r="19" spans="1:47" s="228" customFormat="1" ht="15" customHeight="1" x14ac:dyDescent="0.25">
      <c r="A19" s="225"/>
      <c r="B19" s="226"/>
      <c r="C19" s="325" t="s">
        <v>105</v>
      </c>
      <c r="D19" s="326"/>
      <c r="E19" s="327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328"/>
      <c r="AB19" s="328"/>
      <c r="AC19" s="328"/>
      <c r="AD19" s="328"/>
      <c r="AE19" s="328"/>
      <c r="AF19" s="328"/>
      <c r="AG19" s="328"/>
      <c r="AH19" s="328"/>
      <c r="AI19" s="328"/>
      <c r="AJ19" s="329"/>
      <c r="AK19" s="227">
        <f t="shared" si="0"/>
        <v>0</v>
      </c>
      <c r="AL19" s="227">
        <f t="shared" si="1"/>
        <v>0</v>
      </c>
      <c r="AM19" s="227">
        <f t="shared" si="2"/>
        <v>0</v>
      </c>
      <c r="AN19" s="227">
        <f t="shared" si="7"/>
        <v>0</v>
      </c>
      <c r="AO19" s="227">
        <f t="shared" si="3"/>
        <v>0</v>
      </c>
      <c r="AP19" s="227">
        <f t="shared" si="4"/>
        <v>0</v>
      </c>
      <c r="AQ19" s="227">
        <f t="shared" si="5"/>
        <v>0</v>
      </c>
      <c r="AR19" s="227">
        <f t="shared" si="8"/>
        <v>0</v>
      </c>
      <c r="AS19" s="227">
        <f t="shared" si="9"/>
        <v>0</v>
      </c>
      <c r="AT19" s="227">
        <f t="shared" si="10"/>
        <v>0</v>
      </c>
      <c r="AU19" s="227"/>
    </row>
    <row r="20" spans="1:47" ht="18.75" x14ac:dyDescent="0.3">
      <c r="A20" s="229"/>
      <c r="B20" s="229"/>
      <c r="C20" s="229"/>
      <c r="D20" s="229"/>
      <c r="E20" s="230">
        <f t="shared" ref="E20:AI20" si="11">COUNTIF(E$5:E$19,"P")</f>
        <v>10</v>
      </c>
      <c r="F20" s="230">
        <f t="shared" si="11"/>
        <v>10</v>
      </c>
      <c r="G20" s="230">
        <f t="shared" si="11"/>
        <v>9</v>
      </c>
      <c r="H20" s="230">
        <f t="shared" si="11"/>
        <v>9</v>
      </c>
      <c r="I20" s="231">
        <f t="shared" si="11"/>
        <v>9</v>
      </c>
      <c r="J20" s="231">
        <f t="shared" si="11"/>
        <v>4</v>
      </c>
      <c r="K20" s="231">
        <f t="shared" si="11"/>
        <v>2</v>
      </c>
      <c r="L20" s="231">
        <f t="shared" si="11"/>
        <v>9</v>
      </c>
      <c r="M20" s="231">
        <f t="shared" si="11"/>
        <v>9</v>
      </c>
      <c r="N20" s="231">
        <f t="shared" si="11"/>
        <v>9</v>
      </c>
      <c r="O20" s="231">
        <f t="shared" si="11"/>
        <v>4</v>
      </c>
      <c r="P20" s="231">
        <f t="shared" si="11"/>
        <v>8</v>
      </c>
      <c r="Q20" s="231">
        <f t="shared" si="11"/>
        <v>3</v>
      </c>
      <c r="R20" s="231">
        <f t="shared" si="11"/>
        <v>2</v>
      </c>
      <c r="S20" s="231">
        <f t="shared" si="11"/>
        <v>10</v>
      </c>
      <c r="T20" s="231">
        <f t="shared" si="11"/>
        <v>11</v>
      </c>
      <c r="U20" s="231">
        <f t="shared" si="11"/>
        <v>9</v>
      </c>
      <c r="V20" s="231">
        <f t="shared" si="11"/>
        <v>7</v>
      </c>
      <c r="W20" s="231">
        <f t="shared" si="11"/>
        <v>7</v>
      </c>
      <c r="X20" s="231">
        <f t="shared" si="11"/>
        <v>3</v>
      </c>
      <c r="Y20" s="231">
        <f t="shared" si="11"/>
        <v>2</v>
      </c>
      <c r="Z20" s="231">
        <f t="shared" si="11"/>
        <v>11</v>
      </c>
      <c r="AA20" s="231">
        <f t="shared" si="11"/>
        <v>10</v>
      </c>
      <c r="AB20" s="231">
        <f t="shared" si="11"/>
        <v>9</v>
      </c>
      <c r="AC20" s="231">
        <f t="shared" si="11"/>
        <v>9</v>
      </c>
      <c r="AD20" s="231">
        <f t="shared" si="11"/>
        <v>8</v>
      </c>
      <c r="AE20" s="231">
        <f t="shared" si="11"/>
        <v>3</v>
      </c>
      <c r="AF20" s="230">
        <f t="shared" si="11"/>
        <v>2</v>
      </c>
      <c r="AG20" s="230">
        <f t="shared" si="11"/>
        <v>9</v>
      </c>
      <c r="AH20" s="230">
        <f t="shared" si="11"/>
        <v>9</v>
      </c>
      <c r="AI20" s="230">
        <f t="shared" si="11"/>
        <v>10</v>
      </c>
      <c r="AJ20" s="232" t="s">
        <v>5</v>
      </c>
      <c r="AK20" s="183"/>
      <c r="AL20" s="183"/>
      <c r="AM20" s="183"/>
      <c r="AN20" s="183"/>
      <c r="AO20" s="183"/>
      <c r="AP20" s="184"/>
      <c r="AQ20" s="183"/>
      <c r="AR20" s="233"/>
      <c r="AS20" s="183"/>
      <c r="AT20" s="183"/>
      <c r="AU20" s="183"/>
    </row>
    <row r="21" spans="1:47" ht="18.75" x14ac:dyDescent="0.3">
      <c r="A21" s="229"/>
      <c r="B21" s="229"/>
      <c r="C21" s="229"/>
      <c r="D21" s="229"/>
      <c r="E21" s="234">
        <f t="shared" ref="E21:AI21" si="12">COUNTIF(E$5:E$19,"S")</f>
        <v>2</v>
      </c>
      <c r="F21" s="234">
        <f t="shared" si="12"/>
        <v>2</v>
      </c>
      <c r="G21" s="234">
        <f t="shared" si="12"/>
        <v>2</v>
      </c>
      <c r="H21" s="234">
        <f t="shared" si="12"/>
        <v>2</v>
      </c>
      <c r="I21" s="235">
        <f t="shared" si="12"/>
        <v>2</v>
      </c>
      <c r="J21" s="235">
        <f t="shared" si="12"/>
        <v>2</v>
      </c>
      <c r="K21" s="235">
        <f t="shared" si="12"/>
        <v>2</v>
      </c>
      <c r="L21" s="235">
        <f t="shared" si="12"/>
        <v>2</v>
      </c>
      <c r="M21" s="235">
        <f t="shared" si="12"/>
        <v>2</v>
      </c>
      <c r="N21" s="235">
        <f t="shared" si="12"/>
        <v>2</v>
      </c>
      <c r="O21" s="235">
        <f t="shared" si="12"/>
        <v>2</v>
      </c>
      <c r="P21" s="235">
        <f t="shared" si="12"/>
        <v>2</v>
      </c>
      <c r="Q21" s="235">
        <f t="shared" si="12"/>
        <v>2</v>
      </c>
      <c r="R21" s="235">
        <f t="shared" si="12"/>
        <v>2</v>
      </c>
      <c r="S21" s="235">
        <f t="shared" si="12"/>
        <v>2</v>
      </c>
      <c r="T21" s="235">
        <f t="shared" si="12"/>
        <v>2</v>
      </c>
      <c r="U21" s="235">
        <f t="shared" si="12"/>
        <v>2</v>
      </c>
      <c r="V21" s="235">
        <f t="shared" si="12"/>
        <v>2</v>
      </c>
      <c r="W21" s="235">
        <f t="shared" si="12"/>
        <v>2</v>
      </c>
      <c r="X21" s="235">
        <f t="shared" si="12"/>
        <v>2</v>
      </c>
      <c r="Y21" s="235">
        <f t="shared" si="12"/>
        <v>2</v>
      </c>
      <c r="Z21" s="235">
        <f t="shared" si="12"/>
        <v>2</v>
      </c>
      <c r="AA21" s="235">
        <f t="shared" si="12"/>
        <v>2</v>
      </c>
      <c r="AB21" s="235">
        <f t="shared" si="12"/>
        <v>2</v>
      </c>
      <c r="AC21" s="235">
        <f t="shared" si="12"/>
        <v>2</v>
      </c>
      <c r="AD21" s="235">
        <f t="shared" si="12"/>
        <v>2</v>
      </c>
      <c r="AE21" s="235">
        <f t="shared" si="12"/>
        <v>2</v>
      </c>
      <c r="AF21" s="234">
        <f t="shared" si="12"/>
        <v>2</v>
      </c>
      <c r="AG21" s="234">
        <f t="shared" si="12"/>
        <v>2</v>
      </c>
      <c r="AH21" s="234">
        <f t="shared" si="12"/>
        <v>2</v>
      </c>
      <c r="AI21" s="234">
        <f t="shared" si="12"/>
        <v>2</v>
      </c>
      <c r="AJ21" s="236" t="s">
        <v>6</v>
      </c>
      <c r="AK21" s="183"/>
      <c r="AL21" s="183"/>
      <c r="AM21" s="183"/>
      <c r="AN21" s="183"/>
      <c r="AO21" s="183"/>
      <c r="AP21" s="184"/>
      <c r="AQ21" s="183"/>
      <c r="AR21" s="183"/>
      <c r="AS21" s="183"/>
      <c r="AT21" s="183"/>
      <c r="AU21" s="183"/>
    </row>
    <row r="22" spans="1:47" ht="18.75" x14ac:dyDescent="0.3">
      <c r="A22" s="229"/>
      <c r="B22" s="229"/>
      <c r="C22" s="229"/>
      <c r="D22" s="229"/>
      <c r="E22" s="230">
        <f t="shared" ref="E22:AI22" si="13">COUNTIF(E$5:E$19,"L")</f>
        <v>2</v>
      </c>
      <c r="F22" s="230">
        <f t="shared" si="13"/>
        <v>1</v>
      </c>
      <c r="G22" s="230">
        <f t="shared" si="13"/>
        <v>2</v>
      </c>
      <c r="H22" s="230">
        <f t="shared" si="13"/>
        <v>3</v>
      </c>
      <c r="I22" s="231">
        <f t="shared" si="13"/>
        <v>2</v>
      </c>
      <c r="J22" s="231">
        <f t="shared" si="13"/>
        <v>8</v>
      </c>
      <c r="K22" s="231">
        <f t="shared" si="13"/>
        <v>10</v>
      </c>
      <c r="L22" s="231">
        <f t="shared" si="13"/>
        <v>2</v>
      </c>
      <c r="M22" s="231">
        <f t="shared" si="13"/>
        <v>2</v>
      </c>
      <c r="N22" s="231">
        <f t="shared" si="13"/>
        <v>2</v>
      </c>
      <c r="O22" s="231">
        <f t="shared" si="13"/>
        <v>8</v>
      </c>
      <c r="P22" s="231">
        <f t="shared" si="13"/>
        <v>2</v>
      </c>
      <c r="Q22" s="231">
        <f t="shared" si="13"/>
        <v>9</v>
      </c>
      <c r="R22" s="231">
        <f t="shared" si="13"/>
        <v>10</v>
      </c>
      <c r="S22" s="231">
        <f t="shared" si="13"/>
        <v>2</v>
      </c>
      <c r="T22" s="231">
        <f t="shared" si="13"/>
        <v>1</v>
      </c>
      <c r="U22" s="231">
        <f t="shared" si="13"/>
        <v>2</v>
      </c>
      <c r="V22" s="231">
        <f t="shared" si="13"/>
        <v>3</v>
      </c>
      <c r="W22" s="231">
        <f t="shared" si="13"/>
        <v>3</v>
      </c>
      <c r="X22" s="231">
        <f t="shared" si="13"/>
        <v>9</v>
      </c>
      <c r="Y22" s="231">
        <f t="shared" si="13"/>
        <v>10</v>
      </c>
      <c r="Z22" s="231">
        <f t="shared" si="13"/>
        <v>1</v>
      </c>
      <c r="AA22" s="231">
        <f t="shared" si="13"/>
        <v>2</v>
      </c>
      <c r="AB22" s="231">
        <f t="shared" si="13"/>
        <v>3</v>
      </c>
      <c r="AC22" s="231">
        <f t="shared" si="13"/>
        <v>2</v>
      </c>
      <c r="AD22" s="231">
        <f t="shared" si="13"/>
        <v>2</v>
      </c>
      <c r="AE22" s="231">
        <f t="shared" si="13"/>
        <v>7</v>
      </c>
      <c r="AF22" s="230">
        <f t="shared" si="13"/>
        <v>9</v>
      </c>
      <c r="AG22" s="230">
        <f t="shared" si="13"/>
        <v>2</v>
      </c>
      <c r="AH22" s="230">
        <f t="shared" si="13"/>
        <v>3</v>
      </c>
      <c r="AI22" s="230">
        <f t="shared" si="13"/>
        <v>2</v>
      </c>
      <c r="AJ22" s="237" t="s">
        <v>7</v>
      </c>
      <c r="AK22" s="183"/>
      <c r="AL22" s="183"/>
      <c r="AM22" s="183"/>
      <c r="AN22" s="183"/>
      <c r="AO22" s="183"/>
      <c r="AP22" s="184"/>
      <c r="AQ22" s="183"/>
      <c r="AR22" s="183"/>
      <c r="AS22" s="183"/>
      <c r="AT22" s="183"/>
      <c r="AU22" s="183"/>
    </row>
    <row r="23" spans="1:47" ht="15.75" x14ac:dyDescent="0.25">
      <c r="A23" s="238"/>
      <c r="B23" s="239"/>
      <c r="C23" s="239"/>
      <c r="D23" s="239"/>
      <c r="E23" s="239"/>
      <c r="F23" s="239"/>
      <c r="G23" s="239"/>
      <c r="H23" s="239"/>
      <c r="I23" s="239"/>
      <c r="J23" s="239"/>
      <c r="K23" s="287"/>
      <c r="L23" s="287"/>
      <c r="M23" s="239"/>
      <c r="N23" s="239"/>
      <c r="O23" s="239"/>
      <c r="P23" s="239"/>
      <c r="Q23" s="239"/>
      <c r="R23" s="239"/>
      <c r="S23" s="287"/>
      <c r="T23" s="287"/>
      <c r="U23" s="287"/>
      <c r="V23" s="287"/>
      <c r="W23" s="287"/>
      <c r="X23" s="287"/>
      <c r="Y23" s="239"/>
      <c r="Z23" s="287"/>
      <c r="AA23" s="300"/>
      <c r="AB23" s="301"/>
      <c r="AC23" s="288"/>
      <c r="AD23" s="288"/>
      <c r="AE23" s="288"/>
      <c r="AF23" s="288"/>
      <c r="AG23" s="288"/>
      <c r="AH23" s="288"/>
      <c r="AI23" s="288"/>
      <c r="AJ23" s="186"/>
      <c r="AK23" s="183"/>
      <c r="AL23" s="183"/>
      <c r="AM23" s="183"/>
      <c r="AN23" s="183"/>
      <c r="AO23" s="183"/>
      <c r="AP23" s="184"/>
      <c r="AQ23" s="183"/>
      <c r="AR23" s="183"/>
      <c r="AS23" s="183"/>
      <c r="AT23" s="183"/>
      <c r="AU23" s="183"/>
    </row>
    <row r="24" spans="1:47" ht="18.75" x14ac:dyDescent="0.25">
      <c r="A24" s="239"/>
      <c r="B24" s="239"/>
      <c r="C24" s="239"/>
      <c r="D24" s="243" t="s">
        <v>24</v>
      </c>
      <c r="E24" s="244"/>
      <c r="F24" s="244"/>
      <c r="G24" s="239"/>
      <c r="H24" s="239"/>
      <c r="I24" s="239"/>
      <c r="J24" s="239"/>
      <c r="K24" s="245"/>
      <c r="L24" s="287"/>
      <c r="M24" s="239"/>
      <c r="N24" s="239"/>
      <c r="O24" s="239"/>
      <c r="P24" s="239"/>
      <c r="Q24" s="239"/>
      <c r="R24" s="242"/>
      <c r="S24" s="288"/>
      <c r="T24" s="288"/>
      <c r="U24" s="296"/>
      <c r="V24" s="287"/>
      <c r="W24" s="288"/>
      <c r="X24" s="288"/>
      <c r="Y24" s="246"/>
      <c r="Z24" s="296"/>
      <c r="AA24" s="296"/>
      <c r="AB24" s="296"/>
      <c r="AC24" s="296"/>
      <c r="AD24" s="296"/>
      <c r="AE24" s="296"/>
      <c r="AF24" s="296"/>
      <c r="AG24" s="296"/>
      <c r="AH24" s="296"/>
      <c r="AI24" s="296"/>
      <c r="AJ24" s="186"/>
      <c r="AK24" s="183"/>
      <c r="AL24" s="183"/>
      <c r="AM24" s="183"/>
      <c r="AN24" s="183"/>
      <c r="AO24" s="183"/>
      <c r="AP24" s="184"/>
      <c r="AQ24" s="183"/>
      <c r="AR24" s="183"/>
      <c r="AS24" s="183"/>
      <c r="AT24" s="183"/>
      <c r="AU24" s="183"/>
    </row>
    <row r="25" spans="1:47" ht="18.75" x14ac:dyDescent="0.25">
      <c r="A25" s="239"/>
      <c r="B25" s="239"/>
      <c r="C25" s="239"/>
      <c r="D25" s="247" t="s">
        <v>25</v>
      </c>
      <c r="E25" s="246"/>
      <c r="F25" s="246"/>
      <c r="G25" s="246"/>
      <c r="H25" s="246"/>
      <c r="I25" s="246"/>
      <c r="J25" s="246"/>
      <c r="K25" s="245"/>
      <c r="L25" s="296"/>
      <c r="M25" s="246"/>
      <c r="N25" s="246"/>
      <c r="O25" s="246"/>
      <c r="P25" s="246"/>
      <c r="Q25" s="246"/>
      <c r="R25" s="242"/>
      <c r="S25" s="288"/>
      <c r="T25" s="288"/>
      <c r="U25" s="296"/>
      <c r="V25" s="296"/>
      <c r="W25" s="288"/>
      <c r="X25" s="288"/>
      <c r="Y25" s="246"/>
      <c r="Z25" s="302"/>
      <c r="AA25" s="296"/>
      <c r="AB25" s="296"/>
      <c r="AC25" s="296"/>
      <c r="AD25" s="296"/>
      <c r="AE25" s="296"/>
      <c r="AF25" s="288"/>
      <c r="AG25" s="288"/>
      <c r="AH25" s="288"/>
      <c r="AI25" s="288"/>
      <c r="AJ25" s="186"/>
      <c r="AK25" s="183"/>
      <c r="AL25" s="183"/>
      <c r="AM25" s="183"/>
      <c r="AN25" s="183"/>
      <c r="AO25" s="183"/>
      <c r="AP25" s="184"/>
      <c r="AQ25" s="183"/>
      <c r="AR25" s="183"/>
      <c r="AS25" s="183"/>
      <c r="AT25" s="183"/>
      <c r="AU25" s="183"/>
    </row>
    <row r="26" spans="1:47" ht="15.75" x14ac:dyDescent="0.25">
      <c r="A26" s="239"/>
      <c r="B26" s="239"/>
      <c r="C26" s="239"/>
      <c r="D26" s="250" t="s">
        <v>26</v>
      </c>
      <c r="E26" s="246"/>
      <c r="F26" s="246"/>
      <c r="G26" s="246"/>
      <c r="H26" s="246"/>
      <c r="I26" s="246"/>
      <c r="J26" s="246"/>
      <c r="K26" s="296"/>
      <c r="L26" s="296"/>
      <c r="M26" s="246"/>
      <c r="N26" s="246"/>
      <c r="O26" s="246"/>
      <c r="P26" s="246"/>
      <c r="Q26" s="246"/>
      <c r="R26" s="186"/>
      <c r="S26" s="289"/>
      <c r="T26" s="289"/>
      <c r="U26" s="296"/>
      <c r="V26" s="296"/>
      <c r="W26" s="289"/>
      <c r="X26" s="289"/>
      <c r="Y26" s="251"/>
      <c r="Z26" s="303"/>
      <c r="AA26" s="304"/>
      <c r="AB26" s="304"/>
      <c r="AC26" s="304"/>
      <c r="AD26" s="304"/>
      <c r="AE26" s="289"/>
      <c r="AF26" s="289"/>
      <c r="AG26" s="289"/>
      <c r="AH26" s="289"/>
      <c r="AI26" s="289"/>
      <c r="AJ26" s="186"/>
      <c r="AK26" s="183"/>
      <c r="AL26" s="183"/>
      <c r="AM26" s="183"/>
      <c r="AN26" s="183"/>
      <c r="AO26" s="183"/>
      <c r="AP26" s="184"/>
      <c r="AQ26" s="183"/>
      <c r="AR26" s="183"/>
      <c r="AS26" s="183"/>
      <c r="AT26" s="183"/>
      <c r="AU26" s="183"/>
    </row>
    <row r="27" spans="1:47" ht="15.75" x14ac:dyDescent="0.25">
      <c r="A27" s="239"/>
      <c r="B27" s="239"/>
      <c r="C27" s="239"/>
      <c r="D27" s="183" t="s">
        <v>27</v>
      </c>
      <c r="E27" s="246"/>
      <c r="F27" s="246"/>
      <c r="G27" s="246"/>
      <c r="H27" s="246"/>
      <c r="I27" s="246"/>
      <c r="J27" s="246"/>
      <c r="K27" s="296"/>
      <c r="L27" s="296"/>
      <c r="M27" s="246"/>
      <c r="N27" s="246"/>
      <c r="O27" s="246"/>
      <c r="P27" s="246"/>
      <c r="Q27" s="246"/>
      <c r="R27" s="186"/>
      <c r="S27" s="289"/>
      <c r="T27" s="289"/>
      <c r="U27" s="296"/>
      <c r="V27" s="296"/>
      <c r="W27" s="289"/>
      <c r="X27" s="289"/>
      <c r="Y27" s="253"/>
      <c r="Z27" s="305"/>
      <c r="AA27" s="289"/>
      <c r="AB27" s="289"/>
      <c r="AC27" s="289"/>
      <c r="AD27" s="289"/>
      <c r="AE27" s="289"/>
      <c r="AF27" s="289"/>
      <c r="AG27" s="289"/>
      <c r="AH27" s="289"/>
      <c r="AI27" s="289"/>
      <c r="AJ27" s="186"/>
      <c r="AK27" s="183"/>
      <c r="AL27" s="183"/>
      <c r="AM27" s="183"/>
      <c r="AN27" s="183"/>
      <c r="AO27" s="183"/>
      <c r="AP27" s="184"/>
      <c r="AQ27" s="183"/>
      <c r="AR27" s="183"/>
      <c r="AS27" s="183"/>
      <c r="AT27" s="183"/>
      <c r="AU27" s="183"/>
    </row>
    <row r="28" spans="1:47" ht="15.75" x14ac:dyDescent="0.25">
      <c r="A28" s="239"/>
      <c r="B28" s="239"/>
      <c r="C28" s="239"/>
      <c r="D28" s="183" t="s">
        <v>28</v>
      </c>
      <c r="E28" s="246"/>
      <c r="F28" s="246"/>
      <c r="G28" s="246"/>
      <c r="H28" s="246"/>
      <c r="I28" s="246"/>
      <c r="J28" s="246"/>
      <c r="K28" s="296"/>
      <c r="L28" s="296"/>
      <c r="M28" s="246"/>
      <c r="N28" s="246"/>
      <c r="O28" s="246"/>
      <c r="P28" s="246"/>
      <c r="Q28" s="246"/>
      <c r="R28" s="186"/>
      <c r="S28" s="289"/>
      <c r="T28" s="289"/>
      <c r="U28" s="296"/>
      <c r="V28" s="296"/>
      <c r="W28" s="289"/>
      <c r="X28" s="289"/>
      <c r="Y28" s="253"/>
      <c r="Z28" s="305"/>
      <c r="AA28" s="289"/>
      <c r="AB28" s="289"/>
      <c r="AC28" s="289"/>
      <c r="AD28" s="289"/>
      <c r="AE28" s="289"/>
      <c r="AF28" s="289"/>
      <c r="AG28" s="289"/>
      <c r="AH28" s="289"/>
      <c r="AI28" s="289"/>
      <c r="AJ28" s="186"/>
      <c r="AK28" s="183"/>
      <c r="AL28" s="183"/>
      <c r="AM28" s="183"/>
      <c r="AN28" s="183"/>
      <c r="AO28" s="183"/>
      <c r="AP28" s="184"/>
      <c r="AQ28" s="183"/>
      <c r="AR28" s="183"/>
      <c r="AS28" s="183"/>
      <c r="AT28" s="183"/>
      <c r="AU28" s="183"/>
    </row>
    <row r="29" spans="1:47" ht="15.75" x14ac:dyDescent="0.25">
      <c r="A29" s="239"/>
      <c r="B29" s="239"/>
      <c r="C29" s="239"/>
      <c r="D29" s="254" t="s">
        <v>29</v>
      </c>
      <c r="E29" s="246"/>
      <c r="F29" s="246"/>
      <c r="G29" s="246"/>
      <c r="H29" s="246"/>
      <c r="I29" s="246"/>
      <c r="J29" s="246"/>
      <c r="K29" s="296"/>
      <c r="L29" s="296"/>
      <c r="M29" s="246"/>
      <c r="N29" s="246"/>
      <c r="O29" s="246"/>
      <c r="P29" s="246"/>
      <c r="Q29" s="246"/>
      <c r="R29" s="186"/>
      <c r="S29" s="289"/>
      <c r="T29" s="289"/>
      <c r="U29" s="296"/>
      <c r="V29" s="296"/>
      <c r="W29" s="289"/>
      <c r="X29" s="289"/>
      <c r="Y29" s="253"/>
      <c r="Z29" s="305"/>
      <c r="AA29" s="289"/>
      <c r="AB29" s="289"/>
      <c r="AC29" s="289"/>
      <c r="AD29" s="289"/>
      <c r="AE29" s="289"/>
      <c r="AF29" s="289"/>
      <c r="AG29" s="289"/>
      <c r="AH29" s="289"/>
      <c r="AI29" s="289"/>
      <c r="AJ29" s="186"/>
      <c r="AK29" s="183"/>
      <c r="AL29" s="183"/>
      <c r="AM29" s="183"/>
      <c r="AN29" s="183"/>
      <c r="AO29" s="183"/>
      <c r="AP29" s="184"/>
      <c r="AQ29" s="183"/>
      <c r="AR29" s="183"/>
      <c r="AS29" s="183"/>
      <c r="AT29" s="183"/>
      <c r="AU29" s="183"/>
    </row>
    <row r="30" spans="1:47" ht="15.75" x14ac:dyDescent="0.25">
      <c r="A30" s="239"/>
      <c r="B30" s="239"/>
      <c r="C30" s="239"/>
      <c r="D30" s="254" t="s">
        <v>30</v>
      </c>
      <c r="E30" s="246"/>
      <c r="F30" s="246"/>
      <c r="G30" s="246"/>
      <c r="H30" s="246"/>
      <c r="I30" s="246"/>
      <c r="J30" s="246"/>
      <c r="K30" s="296"/>
      <c r="L30" s="296"/>
      <c r="M30" s="246"/>
      <c r="N30" s="246"/>
      <c r="O30" s="246"/>
      <c r="P30" s="246"/>
      <c r="Q30" s="246"/>
      <c r="R30" s="186"/>
      <c r="S30" s="289"/>
      <c r="T30" s="289"/>
      <c r="U30" s="296"/>
      <c r="V30" s="296"/>
      <c r="W30" s="289"/>
      <c r="X30" s="289"/>
      <c r="Y30" s="253"/>
      <c r="Z30" s="305"/>
      <c r="AA30" s="289"/>
      <c r="AB30" s="289"/>
      <c r="AC30" s="289"/>
      <c r="AD30" s="289"/>
      <c r="AE30" s="289"/>
      <c r="AF30" s="289"/>
      <c r="AG30" s="289"/>
      <c r="AH30" s="289"/>
      <c r="AI30" s="289"/>
      <c r="AJ30" s="186"/>
      <c r="AK30" s="183"/>
      <c r="AL30" s="183"/>
      <c r="AM30" s="183"/>
      <c r="AN30" s="183"/>
      <c r="AO30" s="183"/>
      <c r="AP30" s="184"/>
      <c r="AQ30" s="183"/>
      <c r="AR30" s="183"/>
      <c r="AS30" s="183"/>
      <c r="AT30" s="183"/>
      <c r="AU30" s="183"/>
    </row>
    <row r="31" spans="1:47" ht="15.75" x14ac:dyDescent="0.25">
      <c r="A31" s="239"/>
      <c r="B31" s="239"/>
      <c r="C31" s="239"/>
      <c r="D31" s="254" t="s">
        <v>31</v>
      </c>
      <c r="E31" s="246"/>
      <c r="F31" s="246"/>
      <c r="G31" s="246"/>
      <c r="H31" s="246"/>
      <c r="I31" s="246"/>
      <c r="J31" s="246"/>
      <c r="K31" s="296"/>
      <c r="L31" s="296"/>
      <c r="M31" s="246"/>
      <c r="N31" s="246"/>
      <c r="O31" s="246"/>
      <c r="P31" s="246"/>
      <c r="Q31" s="246"/>
      <c r="R31" s="186"/>
      <c r="S31" s="289"/>
      <c r="T31" s="289"/>
      <c r="U31" s="296"/>
      <c r="V31" s="296"/>
      <c r="W31" s="289"/>
      <c r="X31" s="289"/>
      <c r="Y31" s="253"/>
      <c r="Z31" s="305"/>
      <c r="AA31" s="289"/>
      <c r="AB31" s="289"/>
      <c r="AC31" s="289"/>
      <c r="AD31" s="289"/>
      <c r="AE31" s="289"/>
      <c r="AF31" s="289"/>
      <c r="AG31" s="289"/>
      <c r="AH31" s="289"/>
      <c r="AI31" s="289"/>
      <c r="AJ31" s="186"/>
      <c r="AK31" s="183"/>
      <c r="AL31" s="183"/>
      <c r="AM31" s="183"/>
      <c r="AN31" s="183"/>
      <c r="AO31" s="183"/>
      <c r="AP31" s="184"/>
      <c r="AQ31" s="183"/>
      <c r="AR31" s="183"/>
      <c r="AS31" s="183"/>
      <c r="AT31" s="183"/>
      <c r="AU31" s="183"/>
    </row>
    <row r="32" spans="1:47" ht="15.75" x14ac:dyDescent="0.25">
      <c r="A32" s="239"/>
      <c r="B32" s="239"/>
      <c r="C32" s="239"/>
      <c r="D32" s="254" t="s">
        <v>32</v>
      </c>
      <c r="E32" s="246"/>
      <c r="F32" s="246"/>
      <c r="G32" s="246"/>
      <c r="H32" s="246"/>
      <c r="I32" s="246"/>
      <c r="J32" s="246"/>
      <c r="K32" s="296"/>
      <c r="L32" s="296"/>
      <c r="M32" s="246"/>
      <c r="N32" s="246"/>
      <c r="O32" s="246"/>
      <c r="P32" s="246"/>
      <c r="Q32" s="246"/>
      <c r="R32" s="186"/>
      <c r="S32" s="289"/>
      <c r="T32" s="289"/>
      <c r="U32" s="296"/>
      <c r="V32" s="296"/>
      <c r="W32" s="289"/>
      <c r="X32" s="289"/>
      <c r="Y32" s="253"/>
      <c r="Z32" s="305"/>
      <c r="AA32" s="289"/>
      <c r="AB32" s="289"/>
      <c r="AC32" s="289"/>
      <c r="AD32" s="289"/>
      <c r="AE32" s="289"/>
      <c r="AF32" s="289"/>
      <c r="AG32" s="289"/>
      <c r="AH32" s="289"/>
      <c r="AI32" s="289"/>
      <c r="AJ32" s="186"/>
      <c r="AK32" s="183"/>
      <c r="AL32" s="183"/>
      <c r="AM32" s="183"/>
      <c r="AN32" s="183"/>
      <c r="AO32" s="183"/>
      <c r="AP32" s="184"/>
      <c r="AQ32" s="183"/>
      <c r="AR32" s="183"/>
      <c r="AS32" s="183"/>
      <c r="AT32" s="183"/>
      <c r="AU32" s="183"/>
    </row>
    <row r="33" spans="1:47" ht="15.75" x14ac:dyDescent="0.25">
      <c r="A33" s="239"/>
      <c r="B33" s="239"/>
      <c r="C33" s="239"/>
      <c r="D33" s="254" t="s">
        <v>33</v>
      </c>
      <c r="E33" s="246"/>
      <c r="F33" s="246"/>
      <c r="G33" s="246"/>
      <c r="H33" s="246"/>
      <c r="I33" s="246"/>
      <c r="J33" s="246"/>
      <c r="K33" s="296"/>
      <c r="L33" s="296"/>
      <c r="M33" s="246"/>
      <c r="N33" s="246"/>
      <c r="O33" s="246"/>
      <c r="P33" s="246"/>
      <c r="Q33" s="246"/>
      <c r="R33" s="186"/>
      <c r="S33" s="289"/>
      <c r="T33" s="289"/>
      <c r="U33" s="296"/>
      <c r="V33" s="296"/>
      <c r="W33" s="289"/>
      <c r="X33" s="289"/>
      <c r="Y33" s="253"/>
      <c r="Z33" s="305"/>
      <c r="AA33" s="289"/>
      <c r="AB33" s="289"/>
      <c r="AC33" s="289"/>
      <c r="AD33" s="289"/>
      <c r="AE33" s="289"/>
      <c r="AF33" s="289"/>
      <c r="AG33" s="289"/>
      <c r="AH33" s="289"/>
      <c r="AI33" s="289"/>
      <c r="AJ33" s="186"/>
      <c r="AK33" s="183"/>
      <c r="AL33" s="183"/>
      <c r="AM33" s="183"/>
      <c r="AN33" s="183"/>
      <c r="AO33" s="183"/>
      <c r="AP33" s="184"/>
      <c r="AQ33" s="183"/>
      <c r="AR33" s="183"/>
      <c r="AS33" s="183"/>
      <c r="AT33" s="183"/>
      <c r="AU33" s="183"/>
    </row>
    <row r="34" spans="1:47" ht="19.5" x14ac:dyDescent="0.25">
      <c r="A34" s="239"/>
      <c r="B34" s="239"/>
      <c r="C34" s="239"/>
      <c r="D34" s="255"/>
      <c r="E34" s="239"/>
      <c r="F34" s="239"/>
      <c r="G34" s="239"/>
      <c r="H34" s="239"/>
      <c r="I34" s="239"/>
      <c r="J34" s="239"/>
      <c r="K34" s="287"/>
      <c r="L34" s="287"/>
      <c r="M34" s="239"/>
      <c r="N34" s="239"/>
      <c r="O34" s="239"/>
      <c r="P34" s="239"/>
      <c r="Q34" s="239"/>
      <c r="R34" s="186"/>
      <c r="S34" s="289"/>
      <c r="T34" s="289"/>
      <c r="U34" s="296"/>
      <c r="V34" s="287"/>
      <c r="W34" s="289"/>
      <c r="X34" s="289"/>
      <c r="Y34" s="253"/>
      <c r="Z34" s="305"/>
      <c r="AA34" s="289"/>
      <c r="AB34" s="289"/>
      <c r="AC34" s="289"/>
      <c r="AD34" s="289"/>
      <c r="AE34" s="289"/>
      <c r="AF34" s="289"/>
      <c r="AG34" s="289"/>
      <c r="AH34" s="289"/>
      <c r="AI34" s="289"/>
      <c r="AJ34" s="186"/>
      <c r="AK34" s="183"/>
      <c r="AL34" s="183"/>
      <c r="AM34" s="183"/>
      <c r="AN34" s="183"/>
      <c r="AO34" s="183"/>
      <c r="AP34" s="184"/>
      <c r="AQ34" s="183"/>
      <c r="AR34" s="183"/>
      <c r="AS34" s="183"/>
      <c r="AT34" s="183"/>
      <c r="AU34" s="183"/>
    </row>
    <row r="35" spans="1:47" ht="15.75" x14ac:dyDescent="0.25">
      <c r="A35" s="256"/>
      <c r="B35" s="256"/>
      <c r="C35" s="256"/>
      <c r="D35" s="257" t="s">
        <v>34</v>
      </c>
      <c r="E35" s="256"/>
      <c r="F35" s="256"/>
      <c r="G35" s="256"/>
      <c r="H35" s="256"/>
      <c r="I35" s="256"/>
      <c r="J35" s="256"/>
      <c r="K35" s="307"/>
      <c r="L35" s="307"/>
      <c r="M35" s="256"/>
      <c r="N35" s="258"/>
      <c r="O35" s="259"/>
      <c r="P35" s="260"/>
      <c r="Q35" s="261"/>
      <c r="R35" s="261"/>
      <c r="S35" s="290"/>
      <c r="T35" s="290"/>
      <c r="U35" s="290"/>
      <c r="V35" s="291"/>
      <c r="W35" s="297"/>
      <c r="X35" s="297" t="s">
        <v>97</v>
      </c>
      <c r="Y35" s="264"/>
      <c r="Z35" s="293"/>
      <c r="AA35" s="293"/>
      <c r="AB35" s="291"/>
      <c r="AC35" s="291"/>
      <c r="AD35" s="291"/>
      <c r="AE35" s="291"/>
      <c r="AF35" s="291"/>
      <c r="AG35" s="291"/>
      <c r="AH35" s="291"/>
      <c r="AI35" s="291"/>
      <c r="AJ35" s="262"/>
      <c r="AK35" s="183"/>
      <c r="AL35" s="183"/>
      <c r="AM35" s="183"/>
      <c r="AN35" s="183"/>
      <c r="AO35" s="183"/>
      <c r="AP35" s="184"/>
      <c r="AQ35" s="183"/>
      <c r="AR35" s="183"/>
      <c r="AS35" s="183"/>
      <c r="AT35" s="183"/>
      <c r="AU35" s="183"/>
    </row>
    <row r="36" spans="1:47" ht="19.5" x14ac:dyDescent="0.3">
      <c r="A36" s="263"/>
      <c r="B36" s="263"/>
      <c r="C36" s="263"/>
      <c r="D36" s="265" t="s">
        <v>36</v>
      </c>
      <c r="E36" s="266"/>
      <c r="F36" s="266"/>
      <c r="G36" s="264"/>
      <c r="H36" s="263"/>
      <c r="I36" s="262"/>
      <c r="J36" s="263"/>
      <c r="K36" s="293"/>
      <c r="L36" s="293"/>
      <c r="M36" s="266"/>
      <c r="N36" s="258"/>
      <c r="O36" s="259"/>
      <c r="P36" s="267"/>
      <c r="Q36" s="264"/>
      <c r="R36" s="262"/>
      <c r="S36" s="291"/>
      <c r="T36" s="291"/>
      <c r="U36" s="291"/>
      <c r="V36" s="291"/>
      <c r="W36" s="291"/>
      <c r="X36" s="298" t="s">
        <v>37</v>
      </c>
      <c r="Y36" s="264"/>
      <c r="Z36" s="293"/>
      <c r="AA36" s="293"/>
      <c r="AB36" s="291"/>
      <c r="AC36" s="291"/>
      <c r="AD36" s="291"/>
      <c r="AE36" s="291"/>
      <c r="AF36" s="291"/>
      <c r="AG36" s="291"/>
      <c r="AH36" s="291"/>
      <c r="AI36" s="291"/>
      <c r="AJ36" s="262"/>
      <c r="AK36" s="183"/>
      <c r="AL36" s="183"/>
      <c r="AM36" s="183"/>
      <c r="AN36" s="183"/>
      <c r="AO36" s="183"/>
      <c r="AP36" s="184"/>
      <c r="AQ36" s="183"/>
      <c r="AR36" s="183"/>
      <c r="AS36" s="183"/>
      <c r="AT36" s="183"/>
      <c r="AU36" s="183"/>
    </row>
    <row r="37" spans="1:47" ht="15.75" x14ac:dyDescent="0.25">
      <c r="A37" s="256"/>
      <c r="B37" s="256"/>
      <c r="C37" s="256"/>
      <c r="D37" s="256"/>
      <c r="E37" s="266"/>
      <c r="F37" s="266"/>
      <c r="G37" s="263"/>
      <c r="H37" s="263"/>
      <c r="I37" s="262"/>
      <c r="J37" s="263"/>
      <c r="K37" s="293"/>
      <c r="L37" s="293"/>
      <c r="M37" s="266"/>
      <c r="N37" s="258"/>
      <c r="O37" s="259"/>
      <c r="P37" s="267"/>
      <c r="Q37" s="266"/>
      <c r="R37" s="268"/>
      <c r="S37" s="292"/>
      <c r="T37" s="292"/>
      <c r="U37" s="291"/>
      <c r="V37" s="291"/>
      <c r="W37" s="291"/>
      <c r="X37" s="298"/>
      <c r="Y37" s="264"/>
      <c r="Z37" s="293"/>
      <c r="AA37" s="293"/>
      <c r="AB37" s="291"/>
      <c r="AC37" s="291"/>
      <c r="AD37" s="291"/>
      <c r="AE37" s="291"/>
      <c r="AF37" s="291"/>
      <c r="AG37" s="291"/>
      <c r="AH37" s="291"/>
      <c r="AI37" s="291"/>
      <c r="AJ37" s="262"/>
      <c r="AK37" s="183"/>
      <c r="AL37" s="183"/>
      <c r="AM37" s="183"/>
      <c r="AN37" s="183"/>
      <c r="AO37" s="183"/>
      <c r="AP37" s="184"/>
      <c r="AQ37" s="183"/>
      <c r="AR37" s="183"/>
      <c r="AS37" s="183"/>
      <c r="AT37" s="183"/>
      <c r="AU37" s="183"/>
    </row>
    <row r="38" spans="1:47" ht="15.75" x14ac:dyDescent="0.25">
      <c r="A38" s="269"/>
      <c r="B38" s="269"/>
      <c r="C38" s="269"/>
      <c r="D38" s="269"/>
      <c r="E38" s="266"/>
      <c r="F38" s="266"/>
      <c r="G38" s="263"/>
      <c r="H38" s="263"/>
      <c r="I38" s="262"/>
      <c r="J38" s="263"/>
      <c r="K38" s="293"/>
      <c r="L38" s="293"/>
      <c r="M38" s="266"/>
      <c r="N38" s="258"/>
      <c r="O38" s="259"/>
      <c r="P38" s="267"/>
      <c r="Q38" s="266"/>
      <c r="R38" s="268"/>
      <c r="S38" s="292"/>
      <c r="T38" s="292"/>
      <c r="U38" s="291"/>
      <c r="V38" s="291"/>
      <c r="W38" s="291"/>
      <c r="X38" s="297"/>
      <c r="Y38" s="264"/>
      <c r="Z38" s="293"/>
      <c r="AA38" s="293"/>
      <c r="AB38" s="291"/>
      <c r="AC38" s="291"/>
      <c r="AD38" s="291"/>
      <c r="AE38" s="291"/>
      <c r="AF38" s="291"/>
      <c r="AG38" s="291"/>
      <c r="AH38" s="291"/>
      <c r="AI38" s="291"/>
      <c r="AJ38" s="262"/>
      <c r="AK38" s="183"/>
      <c r="AL38" s="183"/>
      <c r="AM38" s="183"/>
      <c r="AN38" s="183"/>
      <c r="AO38" s="183"/>
      <c r="AP38" s="184"/>
      <c r="AQ38" s="183"/>
      <c r="AR38" s="183"/>
      <c r="AS38" s="183"/>
      <c r="AT38" s="183"/>
      <c r="AU38" s="183"/>
    </row>
    <row r="39" spans="1:47" ht="15.75" x14ac:dyDescent="0.25">
      <c r="A39" s="270"/>
      <c r="B39" s="270"/>
      <c r="C39" s="270"/>
      <c r="D39" s="270"/>
      <c r="E39" s="266"/>
      <c r="F39" s="266"/>
      <c r="G39" s="266"/>
      <c r="H39" s="263"/>
      <c r="I39" s="262"/>
      <c r="J39" s="263"/>
      <c r="K39" s="293"/>
      <c r="L39" s="293"/>
      <c r="M39" s="264"/>
      <c r="N39" s="263"/>
      <c r="O39" s="262"/>
      <c r="P39" s="262"/>
      <c r="Q39" s="266"/>
      <c r="R39" s="268"/>
      <c r="S39" s="292"/>
      <c r="T39" s="292"/>
      <c r="U39" s="291"/>
      <c r="V39" s="291"/>
      <c r="W39" s="291"/>
      <c r="X39" s="299"/>
      <c r="Y39" s="264"/>
      <c r="Z39" s="293"/>
      <c r="AA39" s="293"/>
      <c r="AB39" s="291"/>
      <c r="AC39" s="291"/>
      <c r="AD39" s="291"/>
      <c r="AE39" s="291"/>
      <c r="AF39" s="291"/>
      <c r="AG39" s="291"/>
      <c r="AH39" s="291"/>
      <c r="AI39" s="291"/>
      <c r="AJ39" s="262"/>
      <c r="AK39" s="183"/>
      <c r="AL39" s="183"/>
      <c r="AM39" s="183"/>
      <c r="AN39" s="183"/>
      <c r="AO39" s="183"/>
      <c r="AP39" s="184"/>
      <c r="AQ39" s="183"/>
      <c r="AR39" s="183"/>
      <c r="AS39" s="183"/>
      <c r="AT39" s="183"/>
      <c r="AU39" s="183"/>
    </row>
    <row r="40" spans="1:47" ht="15.75" x14ac:dyDescent="0.25">
      <c r="A40" s="270"/>
      <c r="B40" s="270"/>
      <c r="C40" s="270"/>
      <c r="D40" s="272" t="s">
        <v>62</v>
      </c>
      <c r="E40" s="264"/>
      <c r="F40" s="264"/>
      <c r="G40" s="263"/>
      <c r="H40" s="270"/>
      <c r="I40" s="262"/>
      <c r="J40" s="270"/>
      <c r="K40" s="293"/>
      <c r="L40" s="293"/>
      <c r="M40" s="264"/>
      <c r="N40" s="263"/>
      <c r="O40" s="262"/>
      <c r="P40" s="262"/>
      <c r="Q40" s="264"/>
      <c r="R40" s="262"/>
      <c r="S40" s="291"/>
      <c r="T40" s="292"/>
      <c r="U40" s="291"/>
      <c r="V40" s="291"/>
      <c r="W40" s="291"/>
      <c r="X40" s="299" t="s">
        <v>47</v>
      </c>
      <c r="Y40" s="264"/>
      <c r="Z40" s="293"/>
      <c r="AA40" s="306"/>
      <c r="AB40" s="291"/>
      <c r="AC40" s="291"/>
      <c r="AD40" s="291"/>
      <c r="AE40" s="291"/>
      <c r="AF40" s="291"/>
      <c r="AG40" s="291"/>
      <c r="AH40" s="291"/>
      <c r="AI40" s="291"/>
      <c r="AJ40" s="262"/>
      <c r="AK40" s="183"/>
      <c r="AL40" s="183"/>
      <c r="AM40" s="183"/>
      <c r="AN40" s="183"/>
      <c r="AO40" s="183"/>
      <c r="AP40" s="184"/>
      <c r="AQ40" s="183"/>
      <c r="AR40" s="183"/>
      <c r="AS40" s="183"/>
      <c r="AT40" s="183"/>
      <c r="AU40" s="183"/>
    </row>
    <row r="41" spans="1:47" ht="15.75" x14ac:dyDescent="0.25">
      <c r="A41" s="266"/>
      <c r="B41" s="266"/>
      <c r="C41" s="266"/>
      <c r="D41" s="274" t="s">
        <v>63</v>
      </c>
      <c r="E41" s="264"/>
      <c r="F41" s="264"/>
      <c r="G41" s="264"/>
      <c r="H41" s="266"/>
      <c r="I41" s="264"/>
      <c r="J41" s="266"/>
      <c r="K41" s="293"/>
      <c r="L41" s="293"/>
      <c r="M41" s="264"/>
      <c r="N41" s="264"/>
      <c r="O41" s="266"/>
      <c r="P41" s="269"/>
      <c r="Q41" s="264"/>
      <c r="R41" s="264"/>
      <c r="S41" s="293"/>
      <c r="T41" s="291"/>
      <c r="U41" s="291"/>
      <c r="V41" s="291"/>
      <c r="W41" s="291"/>
      <c r="X41" s="298" t="s">
        <v>48</v>
      </c>
      <c r="Y41" s="264"/>
      <c r="Z41" s="293"/>
      <c r="AA41" s="293"/>
      <c r="AB41" s="291"/>
      <c r="AC41" s="291"/>
      <c r="AD41" s="291"/>
      <c r="AE41" s="291"/>
      <c r="AF41" s="291"/>
      <c r="AG41" s="291"/>
      <c r="AH41" s="291"/>
      <c r="AI41" s="291"/>
      <c r="AJ41" s="262"/>
      <c r="AK41" s="183"/>
      <c r="AL41" s="183"/>
      <c r="AM41" s="183"/>
      <c r="AN41" s="183"/>
      <c r="AO41" s="183"/>
      <c r="AP41" s="184"/>
      <c r="AQ41" s="183"/>
      <c r="AR41" s="183"/>
      <c r="AS41" s="183"/>
      <c r="AT41" s="183"/>
      <c r="AU41" s="183"/>
    </row>
    <row r="42" spans="1:47" x14ac:dyDescent="0.25">
      <c r="A42" s="275"/>
      <c r="B42" s="275"/>
      <c r="C42" s="275"/>
      <c r="D42" s="275"/>
      <c r="E42" s="275"/>
      <c r="F42" s="275"/>
      <c r="G42" s="275"/>
      <c r="H42" s="275"/>
      <c r="I42" s="275"/>
      <c r="J42" s="275"/>
      <c r="K42" s="294"/>
      <c r="L42" s="294"/>
      <c r="M42" s="275"/>
      <c r="N42" s="275"/>
      <c r="O42" s="275"/>
      <c r="P42" s="275"/>
      <c r="Q42" s="275"/>
      <c r="R42" s="275"/>
      <c r="S42" s="294"/>
      <c r="T42" s="294"/>
      <c r="U42" s="294"/>
      <c r="V42" s="294"/>
      <c r="W42" s="294"/>
      <c r="X42" s="294"/>
      <c r="Y42" s="275"/>
      <c r="Z42" s="294"/>
      <c r="AA42" s="294"/>
      <c r="AB42" s="294"/>
      <c r="AC42" s="294"/>
      <c r="AD42" s="294"/>
      <c r="AE42" s="294"/>
      <c r="AF42" s="294"/>
      <c r="AG42" s="294"/>
      <c r="AH42" s="294"/>
      <c r="AI42" s="294"/>
      <c r="AJ42" s="276"/>
      <c r="AK42" s="183"/>
      <c r="AL42" s="183"/>
      <c r="AM42" s="183"/>
      <c r="AN42" s="183"/>
      <c r="AO42" s="183"/>
      <c r="AP42" s="184"/>
      <c r="AQ42" s="183"/>
      <c r="AR42" s="183"/>
      <c r="AS42" s="183"/>
      <c r="AT42" s="183"/>
      <c r="AU42" s="183"/>
    </row>
  </sheetData>
  <mergeCells count="4">
    <mergeCell ref="A1:AJ1"/>
    <mergeCell ref="A2:AJ2"/>
    <mergeCell ref="C19:D19"/>
    <mergeCell ref="E19:AJ19"/>
  </mergeCells>
  <printOptions horizontalCentered="1"/>
  <pageMargins left="0" right="0" top="0.7" bottom="0.63" header="0.31496062992126" footer="0.31496062992126"/>
  <pageSetup paperSize="9" scale="6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Q41"/>
  <sheetViews>
    <sheetView zoomScale="70" zoomScaleNormal="70" workbookViewId="0">
      <selection activeCell="G15" sqref="G15"/>
    </sheetView>
  </sheetViews>
  <sheetFormatPr defaultColWidth="9" defaultRowHeight="15" x14ac:dyDescent="0.25"/>
  <cols>
    <col min="2" max="2" width="38.5703125" customWidth="1"/>
    <col min="3" max="32" width="4" customWidth="1"/>
    <col min="33" max="33" width="4" hidden="1" customWidth="1"/>
    <col min="34" max="34" width="15.5703125" customWidth="1"/>
    <col min="35" max="35" width="4.7109375" customWidth="1"/>
    <col min="36" max="37" width="5" customWidth="1"/>
    <col min="38" max="38" width="6.5703125" customWidth="1"/>
    <col min="39" max="39" width="5" customWidth="1"/>
  </cols>
  <sheetData>
    <row r="1" spans="1:43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61"/>
      <c r="AJ1" s="61"/>
      <c r="AK1" s="61"/>
      <c r="AL1" s="61"/>
      <c r="AM1" s="61"/>
      <c r="AN1" s="61"/>
      <c r="AO1" s="61"/>
      <c r="AP1" s="61"/>
      <c r="AQ1" s="61"/>
    </row>
    <row r="2" spans="1:43" ht="20.25" x14ac:dyDescent="0.25">
      <c r="A2" s="318" t="s">
        <v>49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61"/>
      <c r="AJ2" s="61"/>
      <c r="AK2" s="61"/>
      <c r="AL2" s="61"/>
      <c r="AM2" s="61"/>
      <c r="AN2" s="61"/>
      <c r="AO2" s="61"/>
      <c r="AP2" s="61"/>
      <c r="AQ2" s="61"/>
    </row>
    <row r="3" spans="1:43" ht="23.25" x14ac:dyDescent="0.25">
      <c r="A3" s="4"/>
      <c r="B3" s="153"/>
      <c r="C3" s="5"/>
      <c r="D3" s="5"/>
      <c r="E3" s="131"/>
      <c r="F3" s="5"/>
      <c r="G3" s="131"/>
      <c r="H3" s="5"/>
      <c r="I3" s="5"/>
      <c r="J3" s="5"/>
      <c r="K3" s="5"/>
      <c r="L3" s="137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/>
      <c r="AA3" s="4"/>
      <c r="AB3" s="4"/>
      <c r="AC3" s="4"/>
      <c r="AD3" s="4"/>
      <c r="AE3" s="4"/>
      <c r="AF3" s="4"/>
      <c r="AG3" s="4"/>
      <c r="AH3" s="4"/>
      <c r="AI3" s="63"/>
      <c r="AJ3" s="63"/>
      <c r="AK3" s="63"/>
      <c r="AL3" s="63"/>
      <c r="AM3" s="63"/>
      <c r="AN3" s="63"/>
      <c r="AO3" s="63"/>
      <c r="AP3" s="63"/>
      <c r="AQ3" s="63"/>
    </row>
    <row r="4" spans="1:43" ht="18.75" x14ac:dyDescent="0.25">
      <c r="A4" s="132" t="s">
        <v>2</v>
      </c>
      <c r="B4" s="154" t="s">
        <v>3</v>
      </c>
      <c r="C4" s="101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101">
        <v>7</v>
      </c>
      <c r="J4" s="101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101">
        <v>14</v>
      </c>
      <c r="Q4" s="101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101">
        <v>21</v>
      </c>
      <c r="X4" s="101">
        <v>22</v>
      </c>
      <c r="Y4" s="7">
        <v>23</v>
      </c>
      <c r="Z4" s="7">
        <v>24</v>
      </c>
      <c r="AA4" s="7">
        <v>25</v>
      </c>
      <c r="AB4" s="7">
        <v>26</v>
      </c>
      <c r="AC4" s="7">
        <v>27</v>
      </c>
      <c r="AD4" s="101">
        <v>28</v>
      </c>
      <c r="AE4" s="101">
        <v>29</v>
      </c>
      <c r="AF4" s="7">
        <v>30</v>
      </c>
      <c r="AG4" s="7"/>
      <c r="AH4" s="65" t="s">
        <v>4</v>
      </c>
      <c r="AI4" s="124" t="s">
        <v>5</v>
      </c>
      <c r="AJ4" s="124" t="s">
        <v>6</v>
      </c>
      <c r="AK4" s="124" t="s">
        <v>7</v>
      </c>
      <c r="AL4" s="124" t="s">
        <v>5</v>
      </c>
      <c r="AM4" s="124" t="s">
        <v>6</v>
      </c>
      <c r="AN4" s="124" t="s">
        <v>8</v>
      </c>
      <c r="AO4" s="124" t="s">
        <v>9</v>
      </c>
      <c r="AP4" s="124" t="s">
        <v>10</v>
      </c>
      <c r="AQ4" s="95"/>
    </row>
    <row r="5" spans="1:43" ht="18.75" x14ac:dyDescent="0.25">
      <c r="A5" s="168">
        <v>1</v>
      </c>
      <c r="B5" s="169" t="s">
        <v>11</v>
      </c>
      <c r="C5" s="101" t="s">
        <v>7</v>
      </c>
      <c r="D5" s="7" t="s">
        <v>5</v>
      </c>
      <c r="E5" s="7" t="s">
        <v>5</v>
      </c>
      <c r="F5" s="7" t="s">
        <v>5</v>
      </c>
      <c r="G5" s="7" t="s">
        <v>5</v>
      </c>
      <c r="H5" s="7" t="s">
        <v>5</v>
      </c>
      <c r="I5" s="101" t="s">
        <v>5</v>
      </c>
      <c r="J5" s="101" t="s">
        <v>7</v>
      </c>
      <c r="K5" s="7" t="s">
        <v>7</v>
      </c>
      <c r="L5" s="7" t="s">
        <v>5</v>
      </c>
      <c r="M5" s="7" t="s">
        <v>5</v>
      </c>
      <c r="N5" s="7" t="s">
        <v>7</v>
      </c>
      <c r="O5" s="7" t="s">
        <v>45</v>
      </c>
      <c r="P5" s="101" t="s">
        <v>45</v>
      </c>
      <c r="Q5" s="101" t="s">
        <v>45</v>
      </c>
      <c r="R5" s="7" t="s">
        <v>5</v>
      </c>
      <c r="S5" s="7" t="s">
        <v>5</v>
      </c>
      <c r="T5" s="7" t="s">
        <v>7</v>
      </c>
      <c r="U5" s="7" t="s">
        <v>5</v>
      </c>
      <c r="V5" s="7" t="s">
        <v>5</v>
      </c>
      <c r="W5" s="101" t="s">
        <v>7</v>
      </c>
      <c r="X5" s="101" t="s">
        <v>5</v>
      </c>
      <c r="Y5" s="7" t="s">
        <v>5</v>
      </c>
      <c r="Z5" s="7" t="s">
        <v>7</v>
      </c>
      <c r="AA5" s="7" t="s">
        <v>5</v>
      </c>
      <c r="AB5" s="7" t="s">
        <v>5</v>
      </c>
      <c r="AC5" s="7" t="s">
        <v>7</v>
      </c>
      <c r="AD5" s="101" t="s">
        <v>5</v>
      </c>
      <c r="AE5" s="101" t="s">
        <v>5</v>
      </c>
      <c r="AF5" s="7" t="s">
        <v>7</v>
      </c>
      <c r="AG5" s="7"/>
      <c r="AH5" s="126" t="s">
        <v>50</v>
      </c>
      <c r="AI5" s="124">
        <f t="shared" ref="AI5:AI17" si="0">COUNTIF($C5:$AF5,"P")</f>
        <v>18</v>
      </c>
      <c r="AJ5" s="124">
        <f t="shared" ref="AJ5:AJ17" si="1">COUNTIF($C5:$AF5,"S")</f>
        <v>0</v>
      </c>
      <c r="AK5" s="124">
        <f>COUNTIF($C5:$AG5,"L")</f>
        <v>9</v>
      </c>
      <c r="AL5" s="95">
        <f>AI5*8</f>
        <v>144</v>
      </c>
      <c r="AM5" s="95">
        <f>AJ5*7</f>
        <v>0</v>
      </c>
      <c r="AN5" s="95">
        <f>AL5+AM5</f>
        <v>144</v>
      </c>
      <c r="AO5" s="95">
        <f>AN5/28</f>
        <v>5.1428571428571432</v>
      </c>
      <c r="AP5" s="95">
        <f>AN5/28</f>
        <v>5.1428571428571432</v>
      </c>
      <c r="AQ5" s="95"/>
    </row>
    <row r="6" spans="1:43" ht="18.75" x14ac:dyDescent="0.25">
      <c r="A6" s="170">
        <v>2</v>
      </c>
      <c r="B6" s="171" t="s">
        <v>13</v>
      </c>
      <c r="C6" s="101" t="s">
        <v>5</v>
      </c>
      <c r="D6" s="7" t="s">
        <v>7</v>
      </c>
      <c r="E6" s="7" t="s">
        <v>6</v>
      </c>
      <c r="F6" s="7" t="s">
        <v>7</v>
      </c>
      <c r="G6" s="7" t="s">
        <v>5</v>
      </c>
      <c r="H6" s="7" t="s">
        <v>5</v>
      </c>
      <c r="I6" s="101" t="s">
        <v>16</v>
      </c>
      <c r="J6" s="101" t="s">
        <v>16</v>
      </c>
      <c r="K6" s="7" t="s">
        <v>16</v>
      </c>
      <c r="L6" s="7" t="s">
        <v>16</v>
      </c>
      <c r="M6" s="7" t="s">
        <v>16</v>
      </c>
      <c r="N6" s="7" t="s">
        <v>16</v>
      </c>
      <c r="O6" s="7" t="s">
        <v>16</v>
      </c>
      <c r="P6" s="101" t="s">
        <v>16</v>
      </c>
      <c r="Q6" s="101" t="s">
        <v>16</v>
      </c>
      <c r="R6" s="7" t="s">
        <v>6</v>
      </c>
      <c r="S6" s="7" t="s">
        <v>5</v>
      </c>
      <c r="T6" s="7" t="s">
        <v>5</v>
      </c>
      <c r="U6" s="7" t="s">
        <v>6</v>
      </c>
      <c r="V6" s="7" t="s">
        <v>7</v>
      </c>
      <c r="W6" s="101" t="s">
        <v>5</v>
      </c>
      <c r="X6" s="101" t="s">
        <v>7</v>
      </c>
      <c r="Y6" s="7" t="s">
        <v>6</v>
      </c>
      <c r="Z6" s="7" t="s">
        <v>7</v>
      </c>
      <c r="AA6" s="7" t="s">
        <v>5</v>
      </c>
      <c r="AB6" s="7" t="s">
        <v>5</v>
      </c>
      <c r="AC6" s="7" t="s">
        <v>6</v>
      </c>
      <c r="AD6" s="101" t="s">
        <v>7</v>
      </c>
      <c r="AE6" s="101" t="s">
        <v>6</v>
      </c>
      <c r="AF6" s="7" t="s">
        <v>5</v>
      </c>
      <c r="AG6" s="7"/>
      <c r="AH6" s="126" t="s">
        <v>50</v>
      </c>
      <c r="AI6" s="124">
        <f t="shared" si="0"/>
        <v>9</v>
      </c>
      <c r="AJ6" s="124">
        <f t="shared" si="1"/>
        <v>6</v>
      </c>
      <c r="AK6" s="124">
        <f t="shared" ref="AK6:AK17" si="2">COUNTIF($C6:$AG6,"L")</f>
        <v>6</v>
      </c>
      <c r="AL6" s="95">
        <f t="shared" ref="AL6:AL14" si="3">AI6*8</f>
        <v>72</v>
      </c>
      <c r="AM6" s="95">
        <f t="shared" ref="AM6:AM14" si="4">AJ6*7</f>
        <v>42</v>
      </c>
      <c r="AN6" s="95">
        <f t="shared" ref="AN6:AN14" si="5">AL6+AM6</f>
        <v>114</v>
      </c>
      <c r="AO6" s="95">
        <f t="shared" ref="AO6:AO13" si="6">AN6/30</f>
        <v>3.8</v>
      </c>
      <c r="AP6" s="95">
        <f t="shared" ref="AP6:AP13" si="7">AN6/31</f>
        <v>3.6774193548387095</v>
      </c>
      <c r="AQ6" s="95"/>
    </row>
    <row r="7" spans="1:43" ht="18.75" x14ac:dyDescent="0.25">
      <c r="A7" s="170">
        <v>3</v>
      </c>
      <c r="B7" s="171" t="s">
        <v>14</v>
      </c>
      <c r="C7" s="101" t="s">
        <v>7</v>
      </c>
      <c r="D7" s="7" t="s">
        <v>5</v>
      </c>
      <c r="E7" s="7" t="s">
        <v>5</v>
      </c>
      <c r="F7" s="7" t="s">
        <v>6</v>
      </c>
      <c r="G7" s="7" t="s">
        <v>7</v>
      </c>
      <c r="H7" s="7" t="s">
        <v>5</v>
      </c>
      <c r="I7" s="101" t="s">
        <v>6</v>
      </c>
      <c r="J7" s="101" t="s">
        <v>7</v>
      </c>
      <c r="K7" s="7" t="s">
        <v>6</v>
      </c>
      <c r="L7" s="7" t="s">
        <v>5</v>
      </c>
      <c r="M7" s="7" t="s">
        <v>5</v>
      </c>
      <c r="N7" s="7" t="s">
        <v>6</v>
      </c>
      <c r="O7" s="7" t="s">
        <v>7</v>
      </c>
      <c r="P7" s="101" t="s">
        <v>5</v>
      </c>
      <c r="Q7" s="101" t="s">
        <v>6</v>
      </c>
      <c r="R7" s="7" t="s">
        <v>7</v>
      </c>
      <c r="S7" s="7" t="s">
        <v>7</v>
      </c>
      <c r="T7" s="7" t="s">
        <v>5</v>
      </c>
      <c r="U7" s="7" t="s">
        <v>5</v>
      </c>
      <c r="V7" s="7" t="s">
        <v>6</v>
      </c>
      <c r="W7" s="101" t="s">
        <v>7</v>
      </c>
      <c r="X7" s="101" t="s">
        <v>5</v>
      </c>
      <c r="Y7" s="7" t="s">
        <v>5</v>
      </c>
      <c r="Z7" s="7" t="s">
        <v>6</v>
      </c>
      <c r="AA7" s="7" t="s">
        <v>7</v>
      </c>
      <c r="AB7" s="7" t="s">
        <v>5</v>
      </c>
      <c r="AC7" s="7" t="s">
        <v>16</v>
      </c>
      <c r="AD7" s="101" t="s">
        <v>16</v>
      </c>
      <c r="AE7" s="101" t="s">
        <v>7</v>
      </c>
      <c r="AF7" s="7" t="s">
        <v>6</v>
      </c>
      <c r="AG7" s="7"/>
      <c r="AH7" s="126" t="s">
        <v>50</v>
      </c>
      <c r="AI7" s="124">
        <f t="shared" si="0"/>
        <v>11</v>
      </c>
      <c r="AJ7" s="124">
        <f t="shared" si="1"/>
        <v>8</v>
      </c>
      <c r="AK7" s="124">
        <f t="shared" si="2"/>
        <v>9</v>
      </c>
      <c r="AL7" s="95">
        <f t="shared" si="3"/>
        <v>88</v>
      </c>
      <c r="AM7" s="95">
        <f t="shared" si="4"/>
        <v>56</v>
      </c>
      <c r="AN7" s="95">
        <f t="shared" si="5"/>
        <v>144</v>
      </c>
      <c r="AO7" s="95">
        <f t="shared" si="6"/>
        <v>4.8</v>
      </c>
      <c r="AP7" s="95">
        <f t="shared" si="7"/>
        <v>4.645161290322581</v>
      </c>
      <c r="AQ7" s="95"/>
    </row>
    <row r="8" spans="1:43" ht="18.75" x14ac:dyDescent="0.25">
      <c r="A8" s="170">
        <v>4</v>
      </c>
      <c r="B8" s="171" t="s">
        <v>15</v>
      </c>
      <c r="C8" s="101" t="s">
        <v>6</v>
      </c>
      <c r="D8" s="7" t="s">
        <v>7</v>
      </c>
      <c r="E8" s="7" t="s">
        <v>5</v>
      </c>
      <c r="F8" s="7" t="s">
        <v>5</v>
      </c>
      <c r="G8" s="7" t="s">
        <v>6</v>
      </c>
      <c r="H8" s="7" t="s">
        <v>7</v>
      </c>
      <c r="I8" s="101" t="s">
        <v>7</v>
      </c>
      <c r="J8" s="101" t="s">
        <v>6</v>
      </c>
      <c r="K8" s="7" t="s">
        <v>7</v>
      </c>
      <c r="L8" s="7" t="s">
        <v>6</v>
      </c>
      <c r="M8" s="7" t="s">
        <v>5</v>
      </c>
      <c r="N8" s="7" t="s">
        <v>5</v>
      </c>
      <c r="O8" s="7" t="s">
        <v>6</v>
      </c>
      <c r="P8" s="101" t="s">
        <v>7</v>
      </c>
      <c r="Q8" s="101" t="s">
        <v>5</v>
      </c>
      <c r="R8" s="7" t="s">
        <v>5</v>
      </c>
      <c r="S8" s="7" t="s">
        <v>6</v>
      </c>
      <c r="T8" s="7" t="s">
        <v>7</v>
      </c>
      <c r="U8" s="7" t="s">
        <v>5</v>
      </c>
      <c r="V8" s="7" t="s">
        <v>5</v>
      </c>
      <c r="W8" s="101" t="s">
        <v>6</v>
      </c>
      <c r="X8" s="101" t="s">
        <v>7</v>
      </c>
      <c r="Y8" s="7" t="s">
        <v>5</v>
      </c>
      <c r="Z8" s="7" t="s">
        <v>5</v>
      </c>
      <c r="AA8" s="7" t="s">
        <v>6</v>
      </c>
      <c r="AB8" s="7" t="s">
        <v>7</v>
      </c>
      <c r="AC8" s="7" t="s">
        <v>5</v>
      </c>
      <c r="AD8" s="101" t="s">
        <v>6</v>
      </c>
      <c r="AE8" s="101" t="s">
        <v>7</v>
      </c>
      <c r="AF8" s="7" t="s">
        <v>5</v>
      </c>
      <c r="AG8" s="7"/>
      <c r="AH8" s="126" t="s">
        <v>50</v>
      </c>
      <c r="AI8" s="124">
        <f t="shared" si="0"/>
        <v>12</v>
      </c>
      <c r="AJ8" s="124">
        <f>COUNTIF($C8:$AG8,"S")</f>
        <v>9</v>
      </c>
      <c r="AK8" s="124">
        <f t="shared" si="2"/>
        <v>9</v>
      </c>
      <c r="AL8" s="95">
        <f t="shared" si="3"/>
        <v>96</v>
      </c>
      <c r="AM8" s="95">
        <f t="shared" si="4"/>
        <v>63</v>
      </c>
      <c r="AN8" s="95">
        <f t="shared" si="5"/>
        <v>159</v>
      </c>
      <c r="AO8" s="95">
        <f t="shared" si="6"/>
        <v>5.3</v>
      </c>
      <c r="AP8" s="95">
        <f t="shared" si="7"/>
        <v>5.129032258064516</v>
      </c>
      <c r="AQ8" s="95"/>
    </row>
    <row r="9" spans="1:43" ht="18.75" x14ac:dyDescent="0.25">
      <c r="A9" s="170">
        <v>5</v>
      </c>
      <c r="B9" s="171" t="s">
        <v>42</v>
      </c>
      <c r="C9" s="101" t="s">
        <v>5</v>
      </c>
      <c r="D9" s="7" t="s">
        <v>6</v>
      </c>
      <c r="E9" s="7" t="s">
        <v>7</v>
      </c>
      <c r="F9" s="7" t="s">
        <v>5</v>
      </c>
      <c r="G9" s="7" t="s">
        <v>5</v>
      </c>
      <c r="H9" s="7" t="s">
        <v>6</v>
      </c>
      <c r="I9" s="101" t="s">
        <v>5</v>
      </c>
      <c r="J9" s="101" t="s">
        <v>5</v>
      </c>
      <c r="K9" s="7" t="s">
        <v>7</v>
      </c>
      <c r="L9" s="7" t="s">
        <v>7</v>
      </c>
      <c r="M9" s="7" t="s">
        <v>6</v>
      </c>
      <c r="N9" s="7" t="s">
        <v>5</v>
      </c>
      <c r="O9" s="7" t="s">
        <v>5</v>
      </c>
      <c r="P9" s="101" t="s">
        <v>6</v>
      </c>
      <c r="Q9" s="101" t="s">
        <v>7</v>
      </c>
      <c r="R9" s="7" t="s">
        <v>5</v>
      </c>
      <c r="S9" s="7" t="s">
        <v>5</v>
      </c>
      <c r="T9" s="7" t="s">
        <v>6</v>
      </c>
      <c r="U9" s="7" t="s">
        <v>7</v>
      </c>
      <c r="V9" s="7" t="s">
        <v>5</v>
      </c>
      <c r="W9" s="101" t="s">
        <v>7</v>
      </c>
      <c r="X9" s="101" t="s">
        <v>6</v>
      </c>
      <c r="Y9" s="7" t="s">
        <v>7</v>
      </c>
      <c r="Z9" s="7" t="s">
        <v>5</v>
      </c>
      <c r="AA9" s="7" t="s">
        <v>5</v>
      </c>
      <c r="AB9" s="7" t="s">
        <v>6</v>
      </c>
      <c r="AC9" s="7" t="s">
        <v>5</v>
      </c>
      <c r="AD9" s="101" t="s">
        <v>7</v>
      </c>
      <c r="AE9" s="101" t="s">
        <v>7</v>
      </c>
      <c r="AF9" s="7" t="s">
        <v>5</v>
      </c>
      <c r="AG9" s="7"/>
      <c r="AH9" s="126" t="s">
        <v>50</v>
      </c>
      <c r="AI9" s="124">
        <f t="shared" si="0"/>
        <v>14</v>
      </c>
      <c r="AJ9" s="124">
        <f>COUNTIF($C9:$AG9,"S")</f>
        <v>7</v>
      </c>
      <c r="AK9" s="124">
        <f t="shared" si="2"/>
        <v>9</v>
      </c>
      <c r="AL9" s="95">
        <f t="shared" si="3"/>
        <v>112</v>
      </c>
      <c r="AM9" s="95">
        <f t="shared" si="4"/>
        <v>49</v>
      </c>
      <c r="AN9" s="95"/>
      <c r="AO9" s="95"/>
      <c r="AP9" s="95"/>
      <c r="AQ9" s="95"/>
    </row>
    <row r="10" spans="1:43" ht="18.75" x14ac:dyDescent="0.25">
      <c r="A10" s="170">
        <v>6</v>
      </c>
      <c r="B10" s="171" t="s">
        <v>18</v>
      </c>
      <c r="C10" s="101" t="s">
        <v>7</v>
      </c>
      <c r="D10" s="7" t="s">
        <v>5</v>
      </c>
      <c r="E10" s="7" t="s">
        <v>7</v>
      </c>
      <c r="F10" s="7" t="s">
        <v>5</v>
      </c>
      <c r="G10" s="7" t="s">
        <v>5</v>
      </c>
      <c r="H10" s="7" t="s">
        <v>7</v>
      </c>
      <c r="I10" s="101" t="s">
        <v>7</v>
      </c>
      <c r="J10" s="101" t="s">
        <v>5</v>
      </c>
      <c r="K10" s="7" t="s">
        <v>5</v>
      </c>
      <c r="L10" s="7" t="s">
        <v>5</v>
      </c>
      <c r="M10" s="7" t="s">
        <v>7</v>
      </c>
      <c r="N10" s="7" t="s">
        <v>5</v>
      </c>
      <c r="O10" s="7" t="s">
        <v>5</v>
      </c>
      <c r="P10" s="101" t="s">
        <v>5</v>
      </c>
      <c r="Q10" s="101" t="s">
        <v>7</v>
      </c>
      <c r="R10" s="7" t="s">
        <v>5</v>
      </c>
      <c r="S10" s="7" t="s">
        <v>5</v>
      </c>
      <c r="T10" s="7" t="s">
        <v>5</v>
      </c>
      <c r="U10" s="7" t="s">
        <v>5</v>
      </c>
      <c r="V10" s="7" t="s">
        <v>5</v>
      </c>
      <c r="W10" s="101" t="s">
        <v>5</v>
      </c>
      <c r="X10" s="101" t="s">
        <v>7</v>
      </c>
      <c r="Y10" s="7" t="s">
        <v>5</v>
      </c>
      <c r="Z10" s="7" t="s">
        <v>5</v>
      </c>
      <c r="AA10" s="7" t="s">
        <v>5</v>
      </c>
      <c r="AB10" s="7" t="s">
        <v>7</v>
      </c>
      <c r="AC10" s="7" t="s">
        <v>5</v>
      </c>
      <c r="AD10" s="101" t="s">
        <v>5</v>
      </c>
      <c r="AE10" s="101" t="s">
        <v>7</v>
      </c>
      <c r="AF10" s="7" t="s">
        <v>5</v>
      </c>
      <c r="AG10" s="7"/>
      <c r="AH10" s="126" t="s">
        <v>50</v>
      </c>
      <c r="AI10" s="124">
        <f t="shared" si="0"/>
        <v>21</v>
      </c>
      <c r="AJ10" s="124">
        <f t="shared" si="1"/>
        <v>0</v>
      </c>
      <c r="AK10" s="124">
        <f t="shared" si="2"/>
        <v>9</v>
      </c>
      <c r="AL10" s="95">
        <f t="shared" si="3"/>
        <v>168</v>
      </c>
      <c r="AM10" s="95">
        <f t="shared" si="4"/>
        <v>0</v>
      </c>
      <c r="AN10" s="95">
        <f t="shared" si="5"/>
        <v>168</v>
      </c>
      <c r="AO10" s="95">
        <f t="shared" si="6"/>
        <v>5.6</v>
      </c>
      <c r="AP10" s="95">
        <f t="shared" si="7"/>
        <v>5.419354838709677</v>
      </c>
      <c r="AQ10" s="95"/>
    </row>
    <row r="11" spans="1:43" ht="18.75" x14ac:dyDescent="0.25">
      <c r="A11" s="170">
        <v>7</v>
      </c>
      <c r="B11" s="171" t="s">
        <v>17</v>
      </c>
      <c r="C11" s="101" t="s">
        <v>7</v>
      </c>
      <c r="D11" s="7" t="s">
        <v>5</v>
      </c>
      <c r="E11" s="7" t="s">
        <v>5</v>
      </c>
      <c r="F11" s="7" t="s">
        <v>7</v>
      </c>
      <c r="G11" s="7" t="s">
        <v>5</v>
      </c>
      <c r="H11" s="7" t="s">
        <v>5</v>
      </c>
      <c r="I11" s="101" t="s">
        <v>5</v>
      </c>
      <c r="J11" s="101" t="s">
        <v>7</v>
      </c>
      <c r="K11" s="7" t="s">
        <v>5</v>
      </c>
      <c r="L11" s="7" t="s">
        <v>5</v>
      </c>
      <c r="M11" s="7" t="s">
        <v>5</v>
      </c>
      <c r="N11" s="7" t="s">
        <v>5</v>
      </c>
      <c r="O11" s="7" t="s">
        <v>7</v>
      </c>
      <c r="P11" s="101" t="s">
        <v>5</v>
      </c>
      <c r="Q11" s="101" t="s">
        <v>5</v>
      </c>
      <c r="R11" s="7" t="s">
        <v>5</v>
      </c>
      <c r="S11" s="7" t="s">
        <v>5</v>
      </c>
      <c r="T11" s="7" t="s">
        <v>5</v>
      </c>
      <c r="U11" s="7" t="s">
        <v>7</v>
      </c>
      <c r="V11" s="7" t="s">
        <v>5</v>
      </c>
      <c r="W11" s="101" t="s">
        <v>5</v>
      </c>
      <c r="X11" s="101" t="s">
        <v>7</v>
      </c>
      <c r="Y11" s="7" t="s">
        <v>5</v>
      </c>
      <c r="Z11" s="7" t="s">
        <v>5</v>
      </c>
      <c r="AA11" s="7" t="s">
        <v>7</v>
      </c>
      <c r="AB11" s="7" t="s">
        <v>5</v>
      </c>
      <c r="AC11" s="7" t="s">
        <v>5</v>
      </c>
      <c r="AD11" s="101" t="s">
        <v>7</v>
      </c>
      <c r="AE11" s="101" t="s">
        <v>5</v>
      </c>
      <c r="AF11" s="7" t="s">
        <v>7</v>
      </c>
      <c r="AG11" s="7"/>
      <c r="AH11" s="126" t="s">
        <v>50</v>
      </c>
      <c r="AI11" s="124">
        <f t="shared" si="0"/>
        <v>21</v>
      </c>
      <c r="AJ11" s="124">
        <f t="shared" si="1"/>
        <v>0</v>
      </c>
      <c r="AK11" s="124">
        <f t="shared" si="2"/>
        <v>9</v>
      </c>
      <c r="AL11" s="95">
        <f t="shared" si="3"/>
        <v>168</v>
      </c>
      <c r="AM11" s="95">
        <f t="shared" si="4"/>
        <v>0</v>
      </c>
      <c r="AN11" s="95">
        <f t="shared" si="5"/>
        <v>168</v>
      </c>
      <c r="AO11" s="95">
        <f t="shared" si="6"/>
        <v>5.6</v>
      </c>
      <c r="AP11" s="95">
        <f t="shared" si="7"/>
        <v>5.419354838709677</v>
      </c>
      <c r="AQ11" s="95"/>
    </row>
    <row r="12" spans="1:43" ht="18.75" x14ac:dyDescent="0.25">
      <c r="A12" s="170">
        <v>8</v>
      </c>
      <c r="B12" s="171" t="s">
        <v>19</v>
      </c>
      <c r="C12" s="101" t="s">
        <v>7</v>
      </c>
      <c r="D12" s="7" t="s">
        <v>5</v>
      </c>
      <c r="E12" s="7" t="s">
        <v>5</v>
      </c>
      <c r="F12" s="7" t="s">
        <v>5</v>
      </c>
      <c r="G12" s="7" t="s">
        <v>5</v>
      </c>
      <c r="H12" s="7" t="s">
        <v>5</v>
      </c>
      <c r="I12" s="101" t="s">
        <v>7</v>
      </c>
      <c r="J12" s="101" t="s">
        <v>7</v>
      </c>
      <c r="K12" s="7" t="s">
        <v>5</v>
      </c>
      <c r="L12" s="7" t="s">
        <v>5</v>
      </c>
      <c r="M12" s="7" t="s">
        <v>5</v>
      </c>
      <c r="N12" s="7" t="s">
        <v>5</v>
      </c>
      <c r="O12" s="7" t="s">
        <v>5</v>
      </c>
      <c r="P12" s="101" t="s">
        <v>7</v>
      </c>
      <c r="Q12" s="101" t="s">
        <v>7</v>
      </c>
      <c r="R12" s="7" t="s">
        <v>5</v>
      </c>
      <c r="S12" s="7" t="s">
        <v>5</v>
      </c>
      <c r="T12" s="7" t="s">
        <v>5</v>
      </c>
      <c r="U12" s="7" t="s">
        <v>5</v>
      </c>
      <c r="V12" s="7" t="s">
        <v>5</v>
      </c>
      <c r="W12" s="101" t="s">
        <v>7</v>
      </c>
      <c r="X12" s="101" t="s">
        <v>7</v>
      </c>
      <c r="Y12" s="7" t="s">
        <v>5</v>
      </c>
      <c r="Z12" s="7" t="s">
        <v>5</v>
      </c>
      <c r="AA12" s="7" t="s">
        <v>5</v>
      </c>
      <c r="AB12" s="7" t="s">
        <v>5</v>
      </c>
      <c r="AC12" s="7" t="s">
        <v>5</v>
      </c>
      <c r="AD12" s="101" t="s">
        <v>7</v>
      </c>
      <c r="AE12" s="101" t="s">
        <v>7</v>
      </c>
      <c r="AF12" s="7" t="s">
        <v>5</v>
      </c>
      <c r="AG12" s="7"/>
      <c r="AH12" s="126" t="s">
        <v>50</v>
      </c>
      <c r="AI12" s="124">
        <f t="shared" si="0"/>
        <v>21</v>
      </c>
      <c r="AJ12" s="124">
        <f t="shared" si="1"/>
        <v>0</v>
      </c>
      <c r="AK12" s="124">
        <f t="shared" si="2"/>
        <v>9</v>
      </c>
      <c r="AL12" s="95">
        <f t="shared" si="3"/>
        <v>168</v>
      </c>
      <c r="AM12" s="95">
        <f t="shared" si="4"/>
        <v>0</v>
      </c>
      <c r="AN12" s="95">
        <f t="shared" si="5"/>
        <v>168</v>
      </c>
      <c r="AO12" s="95">
        <f t="shared" si="6"/>
        <v>5.6</v>
      </c>
      <c r="AP12" s="95">
        <f t="shared" si="7"/>
        <v>5.419354838709677</v>
      </c>
      <c r="AQ12" s="95"/>
    </row>
    <row r="13" spans="1:43" ht="18.75" x14ac:dyDescent="0.25">
      <c r="A13" s="170">
        <v>9</v>
      </c>
      <c r="B13" s="171" t="s">
        <v>20</v>
      </c>
      <c r="C13" s="101" t="s">
        <v>7</v>
      </c>
      <c r="D13" s="7" t="s">
        <v>5</v>
      </c>
      <c r="E13" s="7" t="s">
        <v>5</v>
      </c>
      <c r="F13" s="7" t="s">
        <v>5</v>
      </c>
      <c r="G13" s="7" t="s">
        <v>5</v>
      </c>
      <c r="H13" s="7" t="s">
        <v>5</v>
      </c>
      <c r="I13" s="101" t="s">
        <v>7</v>
      </c>
      <c r="J13" s="101" t="s">
        <v>7</v>
      </c>
      <c r="K13" s="7" t="s">
        <v>5</v>
      </c>
      <c r="L13" s="7" t="s">
        <v>5</v>
      </c>
      <c r="M13" s="7" t="s">
        <v>5</v>
      </c>
      <c r="N13" s="7" t="s">
        <v>5</v>
      </c>
      <c r="O13" s="7" t="s">
        <v>5</v>
      </c>
      <c r="P13" s="101" t="s">
        <v>7</v>
      </c>
      <c r="Q13" s="101" t="s">
        <v>7</v>
      </c>
      <c r="R13" s="7" t="s">
        <v>5</v>
      </c>
      <c r="S13" s="7" t="s">
        <v>5</v>
      </c>
      <c r="T13" s="7" t="s">
        <v>5</v>
      </c>
      <c r="U13" s="7" t="s">
        <v>5</v>
      </c>
      <c r="V13" s="7" t="s">
        <v>5</v>
      </c>
      <c r="W13" s="101" t="s">
        <v>7</v>
      </c>
      <c r="X13" s="101" t="s">
        <v>7</v>
      </c>
      <c r="Y13" s="7" t="s">
        <v>5</v>
      </c>
      <c r="Z13" s="7" t="s">
        <v>5</v>
      </c>
      <c r="AA13" s="7" t="s">
        <v>5</v>
      </c>
      <c r="AB13" s="7" t="s">
        <v>5</v>
      </c>
      <c r="AC13" s="7" t="s">
        <v>5</v>
      </c>
      <c r="AD13" s="101" t="s">
        <v>7</v>
      </c>
      <c r="AE13" s="101" t="s">
        <v>7</v>
      </c>
      <c r="AF13" s="7" t="s">
        <v>5</v>
      </c>
      <c r="AG13" s="7"/>
      <c r="AH13" s="126" t="s">
        <v>12</v>
      </c>
      <c r="AI13" s="124">
        <f t="shared" si="0"/>
        <v>21</v>
      </c>
      <c r="AJ13" s="124">
        <f t="shared" si="1"/>
        <v>0</v>
      </c>
      <c r="AK13" s="124">
        <f t="shared" si="2"/>
        <v>9</v>
      </c>
      <c r="AL13" s="95">
        <f t="shared" si="3"/>
        <v>168</v>
      </c>
      <c r="AM13" s="95">
        <f t="shared" si="4"/>
        <v>0</v>
      </c>
      <c r="AN13" s="95">
        <f t="shared" si="5"/>
        <v>168</v>
      </c>
      <c r="AO13" s="95">
        <f t="shared" si="6"/>
        <v>5.6</v>
      </c>
      <c r="AP13" s="95">
        <f t="shared" si="7"/>
        <v>5.419354838709677</v>
      </c>
      <c r="AQ13" s="95"/>
    </row>
    <row r="14" spans="1:43" ht="20.25" customHeight="1" x14ac:dyDescent="0.25">
      <c r="A14" s="170">
        <v>10</v>
      </c>
      <c r="B14" s="171" t="s">
        <v>22</v>
      </c>
      <c r="C14" s="101" t="s">
        <v>7</v>
      </c>
      <c r="D14" s="7" t="s">
        <v>5</v>
      </c>
      <c r="E14" s="7" t="s">
        <v>5</v>
      </c>
      <c r="F14" s="7" t="s">
        <v>5</v>
      </c>
      <c r="G14" s="7" t="s">
        <v>5</v>
      </c>
      <c r="H14" s="7" t="s">
        <v>5</v>
      </c>
      <c r="I14" s="101" t="s">
        <v>7</v>
      </c>
      <c r="J14" s="101" t="s">
        <v>7</v>
      </c>
      <c r="K14" s="7" t="s">
        <v>5</v>
      </c>
      <c r="L14" s="7" t="s">
        <v>5</v>
      </c>
      <c r="M14" s="7" t="s">
        <v>5</v>
      </c>
      <c r="N14" s="7" t="s">
        <v>5</v>
      </c>
      <c r="O14" s="7" t="s">
        <v>5</v>
      </c>
      <c r="P14" s="101" t="s">
        <v>7</v>
      </c>
      <c r="Q14" s="101" t="s">
        <v>7</v>
      </c>
      <c r="R14" s="7" t="s">
        <v>5</v>
      </c>
      <c r="S14" s="7" t="s">
        <v>5</v>
      </c>
      <c r="T14" s="7" t="s">
        <v>5</v>
      </c>
      <c r="U14" s="7" t="s">
        <v>5</v>
      </c>
      <c r="V14" s="7" t="s">
        <v>5</v>
      </c>
      <c r="W14" s="101" t="s">
        <v>7</v>
      </c>
      <c r="X14" s="101" t="s">
        <v>7</v>
      </c>
      <c r="Y14" s="7" t="s">
        <v>5</v>
      </c>
      <c r="Z14" s="7" t="s">
        <v>5</v>
      </c>
      <c r="AA14" s="7" t="s">
        <v>5</v>
      </c>
      <c r="AB14" s="7" t="s">
        <v>5</v>
      </c>
      <c r="AC14" s="7" t="s">
        <v>5</v>
      </c>
      <c r="AD14" s="101" t="s">
        <v>7</v>
      </c>
      <c r="AE14" s="101" t="s">
        <v>7</v>
      </c>
      <c r="AF14" s="7" t="s">
        <v>5</v>
      </c>
      <c r="AG14" s="7"/>
      <c r="AH14" s="126" t="s">
        <v>12</v>
      </c>
      <c r="AI14" s="124">
        <f t="shared" si="0"/>
        <v>21</v>
      </c>
      <c r="AJ14" s="124">
        <f t="shared" si="1"/>
        <v>0</v>
      </c>
      <c r="AK14" s="124">
        <f t="shared" si="2"/>
        <v>9</v>
      </c>
      <c r="AL14" s="95">
        <f t="shared" si="3"/>
        <v>168</v>
      </c>
      <c r="AM14" s="95">
        <f t="shared" si="4"/>
        <v>0</v>
      </c>
      <c r="AN14" s="95">
        <f t="shared" si="5"/>
        <v>168</v>
      </c>
      <c r="AO14" s="95"/>
      <c r="AP14" s="95"/>
      <c r="AQ14" s="95"/>
    </row>
    <row r="15" spans="1:43" ht="20.25" customHeight="1" x14ac:dyDescent="0.25">
      <c r="A15" s="170">
        <v>11</v>
      </c>
      <c r="B15" s="171" t="s">
        <v>51</v>
      </c>
      <c r="C15" s="101" t="s">
        <v>7</v>
      </c>
      <c r="D15" s="7" t="s">
        <v>5</v>
      </c>
      <c r="E15" s="7" t="s">
        <v>5</v>
      </c>
      <c r="F15" s="7" t="s">
        <v>5</v>
      </c>
      <c r="G15" s="7" t="s">
        <v>5</v>
      </c>
      <c r="H15" s="7" t="s">
        <v>5</v>
      </c>
      <c r="I15" s="101" t="s">
        <v>7</v>
      </c>
      <c r="J15" s="101" t="s">
        <v>7</v>
      </c>
      <c r="K15" s="7" t="s">
        <v>5</v>
      </c>
      <c r="L15" s="7" t="s">
        <v>5</v>
      </c>
      <c r="M15" s="7" t="s">
        <v>5</v>
      </c>
      <c r="N15" s="7" t="s">
        <v>5</v>
      </c>
      <c r="O15" s="7" t="s">
        <v>5</v>
      </c>
      <c r="P15" s="101" t="s">
        <v>7</v>
      </c>
      <c r="Q15" s="101" t="s">
        <v>7</v>
      </c>
      <c r="R15" s="7" t="s">
        <v>5</v>
      </c>
      <c r="S15" s="7" t="s">
        <v>5</v>
      </c>
      <c r="T15" s="7" t="s">
        <v>5</v>
      </c>
      <c r="U15" s="7" t="s">
        <v>5</v>
      </c>
      <c r="V15" s="7" t="s">
        <v>5</v>
      </c>
      <c r="W15" s="101" t="s">
        <v>7</v>
      </c>
      <c r="X15" s="101" t="s">
        <v>7</v>
      </c>
      <c r="Y15" s="7" t="s">
        <v>5</v>
      </c>
      <c r="Z15" s="7" t="s">
        <v>5</v>
      </c>
      <c r="AA15" s="7" t="s">
        <v>5</v>
      </c>
      <c r="AB15" s="7" t="s">
        <v>5</v>
      </c>
      <c r="AC15" s="7" t="s">
        <v>5</v>
      </c>
      <c r="AD15" s="101" t="s">
        <v>7</v>
      </c>
      <c r="AE15" s="101" t="s">
        <v>7</v>
      </c>
      <c r="AF15" s="7" t="s">
        <v>5</v>
      </c>
      <c r="AG15" s="7"/>
      <c r="AH15" s="126" t="s">
        <v>12</v>
      </c>
      <c r="AI15" s="124">
        <f t="shared" si="0"/>
        <v>21</v>
      </c>
      <c r="AJ15" s="124">
        <f t="shared" si="1"/>
        <v>0</v>
      </c>
      <c r="AK15" s="124">
        <f t="shared" si="2"/>
        <v>9</v>
      </c>
      <c r="AL15" s="95"/>
      <c r="AM15" s="95"/>
      <c r="AN15" s="95"/>
      <c r="AO15" s="95"/>
      <c r="AP15" s="95"/>
      <c r="AQ15" s="95"/>
    </row>
    <row r="16" spans="1:43" ht="20.25" customHeight="1" x14ac:dyDescent="0.25">
      <c r="A16" s="170">
        <v>12</v>
      </c>
      <c r="B16" s="171" t="s">
        <v>52</v>
      </c>
      <c r="C16" s="101" t="s">
        <v>6</v>
      </c>
      <c r="D16" s="7" t="s">
        <v>7</v>
      </c>
      <c r="E16" s="7" t="s">
        <v>5</v>
      </c>
      <c r="F16" s="7" t="s">
        <v>5</v>
      </c>
      <c r="G16" s="7" t="s">
        <v>5</v>
      </c>
      <c r="H16" s="7" t="s">
        <v>6</v>
      </c>
      <c r="I16" s="101" t="s">
        <v>7</v>
      </c>
      <c r="J16" s="101" t="s">
        <v>5</v>
      </c>
      <c r="K16" s="7" t="s">
        <v>5</v>
      </c>
      <c r="L16" s="7" t="s">
        <v>5</v>
      </c>
      <c r="M16" s="7" t="s">
        <v>7</v>
      </c>
      <c r="N16" s="7" t="s">
        <v>5</v>
      </c>
      <c r="O16" s="7" t="s">
        <v>5</v>
      </c>
      <c r="P16" s="101" t="s">
        <v>5</v>
      </c>
      <c r="Q16" s="101" t="s">
        <v>7</v>
      </c>
      <c r="R16" s="7" t="s">
        <v>5</v>
      </c>
      <c r="S16" s="7" t="s">
        <v>5</v>
      </c>
      <c r="T16" s="7" t="s">
        <v>5</v>
      </c>
      <c r="U16" s="7" t="s">
        <v>5</v>
      </c>
      <c r="V16" s="7" t="s">
        <v>7</v>
      </c>
      <c r="W16" s="101" t="s">
        <v>7</v>
      </c>
      <c r="X16" s="101" t="s">
        <v>5</v>
      </c>
      <c r="Y16" s="7" t="s">
        <v>5</v>
      </c>
      <c r="Z16" s="7" t="s">
        <v>7</v>
      </c>
      <c r="AA16" s="7" t="s">
        <v>5</v>
      </c>
      <c r="AB16" s="7" t="s">
        <v>5</v>
      </c>
      <c r="AC16" s="7" t="s">
        <v>5</v>
      </c>
      <c r="AD16" s="101" t="s">
        <v>5</v>
      </c>
      <c r="AE16" s="101" t="s">
        <v>7</v>
      </c>
      <c r="AF16" s="7" t="s">
        <v>7</v>
      </c>
      <c r="AG16" s="7"/>
      <c r="AH16" s="126" t="s">
        <v>12</v>
      </c>
      <c r="AI16" s="124">
        <f t="shared" si="0"/>
        <v>19</v>
      </c>
      <c r="AJ16" s="124">
        <f t="shared" si="1"/>
        <v>2</v>
      </c>
      <c r="AK16" s="124">
        <f t="shared" si="2"/>
        <v>9</v>
      </c>
      <c r="AL16" s="95"/>
      <c r="AM16" s="95"/>
      <c r="AN16" s="95"/>
      <c r="AO16" s="95"/>
      <c r="AP16" s="95"/>
      <c r="AQ16" s="95"/>
    </row>
    <row r="17" spans="1:43" ht="20.25" customHeight="1" x14ac:dyDescent="0.25">
      <c r="A17" s="170">
        <v>13</v>
      </c>
      <c r="B17" s="171" t="s">
        <v>53</v>
      </c>
      <c r="C17" s="101" t="s">
        <v>7</v>
      </c>
      <c r="D17" s="7" t="s">
        <v>5</v>
      </c>
      <c r="E17" s="7" t="s">
        <v>5</v>
      </c>
      <c r="F17" s="7" t="s">
        <v>5</v>
      </c>
      <c r="G17" s="7" t="s">
        <v>7</v>
      </c>
      <c r="H17" s="7" t="s">
        <v>5</v>
      </c>
      <c r="I17" s="101" t="s">
        <v>5</v>
      </c>
      <c r="J17" s="101" t="s">
        <v>7</v>
      </c>
      <c r="K17" s="7" t="s">
        <v>6</v>
      </c>
      <c r="L17" s="7" t="s">
        <v>7</v>
      </c>
      <c r="M17" s="7" t="s">
        <v>5</v>
      </c>
      <c r="N17" s="7" t="s">
        <v>5</v>
      </c>
      <c r="O17" s="7" t="s">
        <v>6</v>
      </c>
      <c r="P17" s="101" t="s">
        <v>7</v>
      </c>
      <c r="Q17" s="101" t="s">
        <v>5</v>
      </c>
      <c r="R17" s="7" t="s">
        <v>5</v>
      </c>
      <c r="S17" s="7" t="s">
        <v>5</v>
      </c>
      <c r="T17" s="7" t="s">
        <v>5</v>
      </c>
      <c r="U17" s="7" t="s">
        <v>7</v>
      </c>
      <c r="V17" s="7" t="s">
        <v>5</v>
      </c>
      <c r="W17" s="101" t="s">
        <v>5</v>
      </c>
      <c r="X17" s="101" t="s">
        <v>7</v>
      </c>
      <c r="Y17" s="7" t="s">
        <v>5</v>
      </c>
      <c r="Z17" s="7" t="s">
        <v>5</v>
      </c>
      <c r="AA17" s="7" t="s">
        <v>5</v>
      </c>
      <c r="AB17" s="7" t="s">
        <v>5</v>
      </c>
      <c r="AC17" s="7" t="s">
        <v>7</v>
      </c>
      <c r="AD17" s="101" t="s">
        <v>7</v>
      </c>
      <c r="AE17" s="101" t="s">
        <v>5</v>
      </c>
      <c r="AF17" s="7" t="s">
        <v>5</v>
      </c>
      <c r="AG17" s="7"/>
      <c r="AH17" s="126" t="s">
        <v>12</v>
      </c>
      <c r="AI17" s="124">
        <f t="shared" si="0"/>
        <v>19</v>
      </c>
      <c r="AJ17" s="124">
        <f t="shared" si="1"/>
        <v>2</v>
      </c>
      <c r="AK17" s="124">
        <f t="shared" si="2"/>
        <v>9</v>
      </c>
      <c r="AL17" s="95"/>
      <c r="AM17" s="95"/>
      <c r="AN17" s="95"/>
      <c r="AO17" s="95"/>
      <c r="AP17" s="95"/>
      <c r="AQ17" s="95"/>
    </row>
    <row r="18" spans="1:43" ht="18.75" x14ac:dyDescent="0.25">
      <c r="A18" s="172"/>
      <c r="B18" s="158" t="s">
        <v>23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0"/>
      <c r="Q18" s="141"/>
      <c r="R18" s="141"/>
      <c r="S18" s="141"/>
      <c r="T18" s="141"/>
      <c r="U18" s="141"/>
      <c r="V18" s="141"/>
      <c r="W18" s="15"/>
      <c r="X18" s="15"/>
      <c r="Y18" s="15"/>
      <c r="Z18" s="15"/>
      <c r="AA18" s="15"/>
      <c r="AB18" s="15"/>
      <c r="AC18" s="15"/>
      <c r="AD18" s="141"/>
      <c r="AE18" s="141"/>
      <c r="AF18" s="141"/>
      <c r="AG18" s="141"/>
      <c r="AH18" s="89"/>
      <c r="AI18" s="61"/>
      <c r="AJ18" s="61"/>
      <c r="AK18" s="61"/>
      <c r="AL18" s="61"/>
      <c r="AM18" s="61"/>
      <c r="AN18" s="61"/>
      <c r="AO18" s="61"/>
      <c r="AP18" s="61"/>
      <c r="AQ18" s="61"/>
    </row>
    <row r="19" spans="1:43" ht="18.75" x14ac:dyDescent="0.25">
      <c r="A19" s="14"/>
      <c r="B19" s="42"/>
      <c r="C19" s="149">
        <f t="shared" ref="C19:AF19" si="8">COUNTIF(C$5:C$18,"P")</f>
        <v>2</v>
      </c>
      <c r="D19" s="149">
        <f t="shared" si="8"/>
        <v>9</v>
      </c>
      <c r="E19" s="149">
        <f t="shared" si="8"/>
        <v>10</v>
      </c>
      <c r="F19" s="149">
        <f t="shared" si="8"/>
        <v>10</v>
      </c>
      <c r="G19" s="149">
        <f t="shared" si="8"/>
        <v>10</v>
      </c>
      <c r="H19" s="149">
        <f t="shared" si="8"/>
        <v>9</v>
      </c>
      <c r="I19" s="149">
        <f t="shared" si="8"/>
        <v>4</v>
      </c>
      <c r="J19" s="149">
        <f t="shared" si="8"/>
        <v>3</v>
      </c>
      <c r="K19" s="149">
        <f t="shared" si="8"/>
        <v>7</v>
      </c>
      <c r="L19" s="149">
        <f t="shared" si="8"/>
        <v>9</v>
      </c>
      <c r="M19" s="149">
        <f t="shared" si="8"/>
        <v>9</v>
      </c>
      <c r="N19" s="149">
        <f t="shared" si="8"/>
        <v>10</v>
      </c>
      <c r="O19" s="149">
        <f t="shared" si="8"/>
        <v>7</v>
      </c>
      <c r="P19" s="149">
        <f t="shared" si="8"/>
        <v>4</v>
      </c>
      <c r="Q19" s="149">
        <f t="shared" si="8"/>
        <v>3</v>
      </c>
      <c r="R19" s="149">
        <f t="shared" si="8"/>
        <v>11</v>
      </c>
      <c r="S19" s="149">
        <f t="shared" si="8"/>
        <v>11</v>
      </c>
      <c r="T19" s="149">
        <f t="shared" si="8"/>
        <v>10</v>
      </c>
      <c r="U19" s="149">
        <f t="shared" si="8"/>
        <v>9</v>
      </c>
      <c r="V19" s="149">
        <f t="shared" si="8"/>
        <v>10</v>
      </c>
      <c r="W19" s="149">
        <f t="shared" si="8"/>
        <v>4</v>
      </c>
      <c r="X19" s="149">
        <f t="shared" si="8"/>
        <v>3</v>
      </c>
      <c r="Y19" s="149">
        <f t="shared" si="8"/>
        <v>11</v>
      </c>
      <c r="Z19" s="149">
        <f t="shared" si="8"/>
        <v>9</v>
      </c>
      <c r="AA19" s="149">
        <f t="shared" si="8"/>
        <v>10</v>
      </c>
      <c r="AB19" s="149">
        <f t="shared" si="8"/>
        <v>10</v>
      </c>
      <c r="AC19" s="149">
        <f t="shared" si="8"/>
        <v>9</v>
      </c>
      <c r="AD19" s="149">
        <f t="shared" si="8"/>
        <v>3</v>
      </c>
      <c r="AE19" s="149">
        <f t="shared" si="8"/>
        <v>3</v>
      </c>
      <c r="AF19" s="149">
        <f t="shared" si="8"/>
        <v>9</v>
      </c>
      <c r="AG19" s="15">
        <f>COUNTIF(AG$5:AG$14,"P")</f>
        <v>0</v>
      </c>
      <c r="AH19" s="87" t="s">
        <v>5</v>
      </c>
      <c r="AI19" s="61"/>
      <c r="AJ19" s="61"/>
      <c r="AK19" s="61"/>
      <c r="AL19" s="61"/>
      <c r="AM19" s="61"/>
      <c r="AN19" s="61"/>
      <c r="AO19" s="61"/>
      <c r="AP19" s="61"/>
      <c r="AQ19" s="61"/>
    </row>
    <row r="20" spans="1:43" ht="18.75" x14ac:dyDescent="0.25">
      <c r="A20" s="14"/>
      <c r="B20" s="42"/>
      <c r="C20" s="148">
        <f t="shared" ref="C20:AF20" si="9">COUNTIF(C$5:C$18,"S")</f>
        <v>2</v>
      </c>
      <c r="D20" s="148">
        <f t="shared" si="9"/>
        <v>1</v>
      </c>
      <c r="E20" s="148">
        <f t="shared" si="9"/>
        <v>1</v>
      </c>
      <c r="F20" s="148">
        <f t="shared" si="9"/>
        <v>1</v>
      </c>
      <c r="G20" s="148">
        <f t="shared" si="9"/>
        <v>1</v>
      </c>
      <c r="H20" s="148">
        <f t="shared" si="9"/>
        <v>2</v>
      </c>
      <c r="I20" s="148">
        <f t="shared" si="9"/>
        <v>1</v>
      </c>
      <c r="J20" s="148">
        <f t="shared" si="9"/>
        <v>1</v>
      </c>
      <c r="K20" s="148">
        <f t="shared" si="9"/>
        <v>2</v>
      </c>
      <c r="L20" s="148">
        <f t="shared" si="9"/>
        <v>1</v>
      </c>
      <c r="M20" s="148">
        <f t="shared" si="9"/>
        <v>1</v>
      </c>
      <c r="N20" s="148">
        <f t="shared" si="9"/>
        <v>1</v>
      </c>
      <c r="O20" s="148">
        <f t="shared" si="9"/>
        <v>2</v>
      </c>
      <c r="P20" s="148">
        <f t="shared" si="9"/>
        <v>1</v>
      </c>
      <c r="Q20" s="148">
        <f t="shared" si="9"/>
        <v>1</v>
      </c>
      <c r="R20" s="148">
        <f t="shared" si="9"/>
        <v>1</v>
      </c>
      <c r="S20" s="148">
        <f t="shared" si="9"/>
        <v>1</v>
      </c>
      <c r="T20" s="148">
        <f t="shared" si="9"/>
        <v>1</v>
      </c>
      <c r="U20" s="148">
        <f t="shared" si="9"/>
        <v>1</v>
      </c>
      <c r="V20" s="148">
        <f t="shared" si="9"/>
        <v>1</v>
      </c>
      <c r="W20" s="148">
        <f t="shared" si="9"/>
        <v>1</v>
      </c>
      <c r="X20" s="148">
        <f t="shared" si="9"/>
        <v>1</v>
      </c>
      <c r="Y20" s="148">
        <f t="shared" si="9"/>
        <v>1</v>
      </c>
      <c r="Z20" s="148">
        <f t="shared" si="9"/>
        <v>1</v>
      </c>
      <c r="AA20" s="148">
        <f t="shared" si="9"/>
        <v>1</v>
      </c>
      <c r="AB20" s="148">
        <f t="shared" si="9"/>
        <v>1</v>
      </c>
      <c r="AC20" s="148">
        <f t="shared" si="9"/>
        <v>1</v>
      </c>
      <c r="AD20" s="148">
        <f t="shared" si="9"/>
        <v>1</v>
      </c>
      <c r="AE20" s="148">
        <f t="shared" si="9"/>
        <v>1</v>
      </c>
      <c r="AF20" s="148">
        <f t="shared" si="9"/>
        <v>1</v>
      </c>
      <c r="AG20" s="16">
        <f>COUNTIF(AG$5:AG$11,"S")</f>
        <v>0</v>
      </c>
      <c r="AH20" s="88" t="s">
        <v>6</v>
      </c>
      <c r="AI20" s="61"/>
      <c r="AJ20" s="61"/>
      <c r="AK20" s="61"/>
      <c r="AL20" s="61"/>
      <c r="AM20" s="61"/>
      <c r="AN20" s="61"/>
      <c r="AO20" s="61"/>
      <c r="AP20" s="61"/>
      <c r="AQ20" s="61"/>
    </row>
    <row r="21" spans="1:43" ht="18.75" x14ac:dyDescent="0.25">
      <c r="A21" s="14"/>
      <c r="B21" s="42"/>
      <c r="C21" s="149">
        <f t="shared" ref="C21:AF21" si="10">COUNTIF(C$5:C$18,"L")</f>
        <v>9</v>
      </c>
      <c r="D21" s="149">
        <f t="shared" si="10"/>
        <v>3</v>
      </c>
      <c r="E21" s="149">
        <f t="shared" si="10"/>
        <v>2</v>
      </c>
      <c r="F21" s="149">
        <f t="shared" si="10"/>
        <v>2</v>
      </c>
      <c r="G21" s="149">
        <f t="shared" si="10"/>
        <v>2</v>
      </c>
      <c r="H21" s="149">
        <f t="shared" si="10"/>
        <v>2</v>
      </c>
      <c r="I21" s="149">
        <f t="shared" si="10"/>
        <v>7</v>
      </c>
      <c r="J21" s="149">
        <f t="shared" si="10"/>
        <v>8</v>
      </c>
      <c r="K21" s="149">
        <f t="shared" si="10"/>
        <v>3</v>
      </c>
      <c r="L21" s="149">
        <f t="shared" si="10"/>
        <v>2</v>
      </c>
      <c r="M21" s="149">
        <f t="shared" si="10"/>
        <v>2</v>
      </c>
      <c r="N21" s="149">
        <f t="shared" si="10"/>
        <v>1</v>
      </c>
      <c r="O21" s="149">
        <f t="shared" si="10"/>
        <v>2</v>
      </c>
      <c r="P21" s="149">
        <f t="shared" si="10"/>
        <v>6</v>
      </c>
      <c r="Q21" s="149">
        <f t="shared" si="10"/>
        <v>7</v>
      </c>
      <c r="R21" s="149">
        <f t="shared" si="10"/>
        <v>1</v>
      </c>
      <c r="S21" s="149">
        <f t="shared" si="10"/>
        <v>1</v>
      </c>
      <c r="T21" s="149">
        <f t="shared" si="10"/>
        <v>2</v>
      </c>
      <c r="U21" s="149">
        <f t="shared" si="10"/>
        <v>3</v>
      </c>
      <c r="V21" s="149">
        <f t="shared" si="10"/>
        <v>2</v>
      </c>
      <c r="W21" s="149">
        <f t="shared" si="10"/>
        <v>8</v>
      </c>
      <c r="X21" s="149">
        <f t="shared" si="10"/>
        <v>9</v>
      </c>
      <c r="Y21" s="149">
        <f t="shared" si="10"/>
        <v>1</v>
      </c>
      <c r="Z21" s="149">
        <f t="shared" si="10"/>
        <v>3</v>
      </c>
      <c r="AA21" s="149">
        <f t="shared" si="10"/>
        <v>2</v>
      </c>
      <c r="AB21" s="149">
        <f t="shared" si="10"/>
        <v>2</v>
      </c>
      <c r="AC21" s="149">
        <f t="shared" si="10"/>
        <v>2</v>
      </c>
      <c r="AD21" s="149">
        <f t="shared" si="10"/>
        <v>8</v>
      </c>
      <c r="AE21" s="149">
        <f t="shared" si="10"/>
        <v>9</v>
      </c>
      <c r="AF21" s="149">
        <f t="shared" si="10"/>
        <v>3</v>
      </c>
      <c r="AG21" s="15">
        <f t="shared" ref="AG21" si="11">COUNTIF(AG$5:AG$11,"L")</f>
        <v>0</v>
      </c>
      <c r="AH21" s="89" t="s">
        <v>7</v>
      </c>
      <c r="AI21" s="61"/>
      <c r="AJ21" s="61"/>
      <c r="AK21" s="61"/>
      <c r="AL21" s="61"/>
      <c r="AM21" s="61"/>
      <c r="AN21" s="61"/>
      <c r="AO21" s="61"/>
      <c r="AP21" s="61"/>
      <c r="AQ21" s="61"/>
    </row>
    <row r="22" spans="1:43" ht="19.5" x14ac:dyDescent="0.25">
      <c r="A22" s="17"/>
      <c r="B22" s="159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54"/>
      <c r="Z22" s="55"/>
      <c r="AA22" s="49"/>
      <c r="AB22" s="49"/>
      <c r="AC22" s="49"/>
      <c r="AD22" s="49"/>
      <c r="AE22" s="49"/>
      <c r="AF22" s="49"/>
      <c r="AG22" s="49"/>
      <c r="AH22" s="4"/>
      <c r="AI22" s="61"/>
      <c r="AJ22" s="61"/>
      <c r="AK22" s="61"/>
      <c r="AL22" s="61"/>
      <c r="AM22" s="61"/>
      <c r="AN22" s="61"/>
      <c r="AO22" s="61"/>
      <c r="AP22" s="61"/>
      <c r="AQ22" s="61"/>
    </row>
    <row r="23" spans="1:43" ht="18.75" x14ac:dyDescent="0.25">
      <c r="A23" s="18"/>
      <c r="B23" s="160" t="s">
        <v>24</v>
      </c>
      <c r="C23" s="20"/>
      <c r="D23" s="20"/>
      <c r="E23" s="18"/>
      <c r="F23" s="18"/>
      <c r="G23" s="18"/>
      <c r="H23" s="18"/>
      <c r="I23" s="41"/>
      <c r="J23" s="18"/>
      <c r="K23" s="18"/>
      <c r="L23" s="18"/>
      <c r="M23" s="18"/>
      <c r="N23" s="18"/>
      <c r="O23" s="18"/>
      <c r="P23" s="49"/>
      <c r="Q23" s="49"/>
      <c r="R23" s="49"/>
      <c r="S23" s="22"/>
      <c r="T23" s="18"/>
      <c r="U23" s="49"/>
      <c r="V23" s="49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4"/>
      <c r="AI23" s="61"/>
      <c r="AJ23" s="61"/>
      <c r="AK23" s="61"/>
      <c r="AL23" s="61"/>
      <c r="AM23" s="61"/>
      <c r="AN23" s="61"/>
      <c r="AO23" s="61"/>
      <c r="AP23" s="61"/>
      <c r="AQ23" s="61"/>
    </row>
    <row r="24" spans="1:43" ht="18.75" x14ac:dyDescent="0.25">
      <c r="A24" s="18"/>
      <c r="B24" s="161" t="s">
        <v>25</v>
      </c>
      <c r="C24" s="22"/>
      <c r="D24" s="22"/>
      <c r="E24" s="22"/>
      <c r="F24" s="22"/>
      <c r="G24" s="22"/>
      <c r="H24" s="22"/>
      <c r="I24" s="42"/>
      <c r="J24" s="22"/>
      <c r="K24" s="22"/>
      <c r="L24" s="22"/>
      <c r="M24" s="22"/>
      <c r="N24" s="22"/>
      <c r="O24" s="22"/>
      <c r="P24" s="49"/>
      <c r="Q24" s="49"/>
      <c r="R24" s="49"/>
      <c r="S24" s="22"/>
      <c r="T24" s="22"/>
      <c r="U24" s="49"/>
      <c r="V24" s="49"/>
      <c r="W24" s="22"/>
      <c r="X24" s="56"/>
      <c r="Y24" s="22"/>
      <c r="Z24" s="22"/>
      <c r="AA24" s="22"/>
      <c r="AB24" s="22"/>
      <c r="AC24" s="22"/>
      <c r="AD24" s="49"/>
      <c r="AE24" s="49"/>
      <c r="AF24" s="49"/>
      <c r="AG24" s="49"/>
      <c r="AH24" s="4"/>
      <c r="AI24" s="61"/>
      <c r="AJ24" s="61"/>
      <c r="AK24" s="61"/>
      <c r="AL24" s="61"/>
      <c r="AM24" s="61"/>
      <c r="AN24" s="61"/>
      <c r="AO24" s="61"/>
      <c r="AP24" s="61"/>
      <c r="AQ24" s="61"/>
    </row>
    <row r="25" spans="1:43" ht="15.75" x14ac:dyDescent="0.25">
      <c r="A25" s="18"/>
      <c r="B25" s="59" t="s">
        <v>26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4"/>
      <c r="Q25" s="4"/>
      <c r="R25" s="4"/>
      <c r="S25" s="22"/>
      <c r="T25" s="22"/>
      <c r="U25" s="4"/>
      <c r="V25" s="4"/>
      <c r="W25" s="57"/>
      <c r="X25" s="58"/>
      <c r="Y25" s="57"/>
      <c r="Z25" s="57"/>
      <c r="AA25" s="57"/>
      <c r="AB25" s="57"/>
      <c r="AC25" s="4"/>
      <c r="AD25" s="4"/>
      <c r="AE25" s="4"/>
      <c r="AF25" s="4"/>
      <c r="AG25" s="4"/>
      <c r="AH25" s="4"/>
      <c r="AI25" s="61"/>
      <c r="AJ25" s="61"/>
      <c r="AK25" s="61"/>
      <c r="AL25" s="61"/>
      <c r="AM25" s="61"/>
      <c r="AN25" s="61"/>
      <c r="AO25" s="61"/>
      <c r="AP25" s="61"/>
      <c r="AQ25" s="61"/>
    </row>
    <row r="26" spans="1:43" ht="15.75" x14ac:dyDescent="0.25">
      <c r="A26" s="18"/>
      <c r="B26" s="61" t="s">
        <v>27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4"/>
      <c r="Q26" s="4"/>
      <c r="R26" s="4"/>
      <c r="S26" s="22"/>
      <c r="T26" s="22"/>
      <c r="U26" s="4"/>
      <c r="V26" s="4"/>
      <c r="W26" s="59"/>
      <c r="X26" s="59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61"/>
      <c r="AJ26" s="61"/>
      <c r="AK26" s="61"/>
      <c r="AL26" s="61"/>
      <c r="AM26" s="61"/>
      <c r="AN26" s="61"/>
      <c r="AO26" s="61"/>
      <c r="AP26" s="61"/>
      <c r="AQ26" s="61"/>
    </row>
    <row r="27" spans="1:43" ht="15.75" x14ac:dyDescent="0.25">
      <c r="A27" s="18"/>
      <c r="B27" s="61" t="s">
        <v>28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4"/>
      <c r="Q27" s="4"/>
      <c r="R27" s="4"/>
      <c r="S27" s="22"/>
      <c r="T27" s="22"/>
      <c r="U27" s="4"/>
      <c r="V27" s="4"/>
      <c r="W27" s="59"/>
      <c r="X27" s="59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61"/>
      <c r="AJ27" s="61"/>
      <c r="AK27" s="61"/>
      <c r="AL27" s="61"/>
      <c r="AM27" s="61"/>
      <c r="AN27" s="61"/>
      <c r="AO27" s="61"/>
      <c r="AP27" s="61"/>
      <c r="AQ27" s="61"/>
    </row>
    <row r="28" spans="1:43" ht="15.75" x14ac:dyDescent="0.25">
      <c r="A28" s="18"/>
      <c r="B28" s="162" t="s">
        <v>29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4"/>
      <c r="Q28" s="4"/>
      <c r="R28" s="4"/>
      <c r="S28" s="22"/>
      <c r="T28" s="22"/>
      <c r="U28" s="4"/>
      <c r="V28" s="4"/>
      <c r="W28" s="59"/>
      <c r="X28" s="59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61"/>
      <c r="AJ28" s="61"/>
      <c r="AK28" s="61"/>
      <c r="AL28" s="61"/>
      <c r="AM28" s="61"/>
      <c r="AN28" s="61"/>
      <c r="AO28" s="61"/>
      <c r="AP28" s="61"/>
      <c r="AQ28" s="61"/>
    </row>
    <row r="29" spans="1:43" ht="15.75" x14ac:dyDescent="0.25">
      <c r="A29" s="18"/>
      <c r="B29" s="162" t="s">
        <v>30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4"/>
      <c r="Q29" s="4"/>
      <c r="R29" s="4"/>
      <c r="S29" s="22"/>
      <c r="T29" s="22"/>
      <c r="U29" s="4"/>
      <c r="V29" s="4"/>
      <c r="W29" s="59"/>
      <c r="X29" s="59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61"/>
      <c r="AJ29" s="61"/>
      <c r="AK29" s="61"/>
      <c r="AL29" s="61"/>
      <c r="AM29" s="61"/>
      <c r="AN29" s="61"/>
      <c r="AO29" s="61"/>
      <c r="AP29" s="61"/>
      <c r="AQ29" s="61"/>
    </row>
    <row r="30" spans="1:43" ht="15.75" x14ac:dyDescent="0.25">
      <c r="A30" s="18"/>
      <c r="B30" s="162" t="s">
        <v>31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4"/>
      <c r="Q30" s="4"/>
      <c r="R30" s="4"/>
      <c r="S30" s="22"/>
      <c r="T30" s="22"/>
      <c r="U30" s="4"/>
      <c r="V30" s="4"/>
      <c r="W30" s="59"/>
      <c r="X30" s="59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61"/>
      <c r="AJ30" s="61"/>
      <c r="AK30" s="61"/>
      <c r="AL30" s="61"/>
      <c r="AM30" s="61"/>
      <c r="AN30" s="61"/>
      <c r="AO30" s="61"/>
      <c r="AP30" s="61"/>
      <c r="AQ30" s="61"/>
    </row>
    <row r="31" spans="1:43" ht="15.75" x14ac:dyDescent="0.25">
      <c r="A31" s="18"/>
      <c r="B31" s="162" t="s">
        <v>32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4"/>
      <c r="Q31" s="4"/>
      <c r="R31" s="4"/>
      <c r="S31" s="22"/>
      <c r="T31" s="22"/>
      <c r="U31" s="4"/>
      <c r="V31" s="4"/>
      <c r="W31" s="59"/>
      <c r="X31" s="59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61"/>
      <c r="AJ31" s="61"/>
      <c r="AK31" s="61"/>
      <c r="AL31" s="61"/>
      <c r="AM31" s="61"/>
      <c r="AN31" s="61"/>
      <c r="AO31" s="61"/>
      <c r="AP31" s="61"/>
      <c r="AQ31" s="61"/>
    </row>
    <row r="32" spans="1:43" ht="15.75" x14ac:dyDescent="0.25">
      <c r="A32" s="18"/>
      <c r="B32" s="162" t="s">
        <v>33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4"/>
      <c r="Q32" s="4"/>
      <c r="R32" s="4"/>
      <c r="S32" s="22"/>
      <c r="T32" s="22"/>
      <c r="U32" s="4"/>
      <c r="V32" s="4"/>
      <c r="W32" s="59"/>
      <c r="X32" s="59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61"/>
      <c r="AJ32" s="61"/>
      <c r="AK32" s="61"/>
      <c r="AL32" s="61"/>
      <c r="AM32" s="61"/>
      <c r="AN32" s="61"/>
      <c r="AO32" s="61"/>
      <c r="AP32" s="61"/>
      <c r="AQ32" s="61"/>
    </row>
    <row r="33" spans="1:43" ht="19.5" x14ac:dyDescent="0.25">
      <c r="A33" s="18"/>
      <c r="B33" s="163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4"/>
      <c r="Q33" s="4"/>
      <c r="R33" s="4"/>
      <c r="S33" s="22"/>
      <c r="T33" s="18"/>
      <c r="U33" s="4"/>
      <c r="V33" s="4"/>
      <c r="W33" s="59"/>
      <c r="X33" s="59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61"/>
      <c r="AJ33" s="61"/>
      <c r="AK33" s="61"/>
      <c r="AL33" s="61"/>
      <c r="AM33" s="61"/>
      <c r="AN33" s="61"/>
      <c r="AO33" s="61"/>
      <c r="AP33" s="61"/>
      <c r="AQ33" s="61"/>
    </row>
    <row r="34" spans="1:43" ht="15.75" x14ac:dyDescent="0.25">
      <c r="A34" s="27"/>
      <c r="B34" s="27" t="s">
        <v>34</v>
      </c>
      <c r="C34" s="27"/>
      <c r="D34" s="27"/>
      <c r="E34" s="27"/>
      <c r="F34" s="27"/>
      <c r="G34" s="27"/>
      <c r="H34" s="27"/>
      <c r="I34" s="27"/>
      <c r="J34" s="27"/>
      <c r="K34" s="27"/>
      <c r="L34" s="43"/>
      <c r="M34" s="44"/>
      <c r="N34" s="45"/>
      <c r="O34" s="50"/>
      <c r="P34" s="50"/>
      <c r="Q34" s="50"/>
      <c r="R34" s="50"/>
      <c r="S34" s="50"/>
      <c r="T34" s="46"/>
      <c r="U34" s="29"/>
      <c r="V34" s="29" t="s">
        <v>54</v>
      </c>
      <c r="W34" s="32"/>
      <c r="X34" s="32"/>
      <c r="Y34" s="32"/>
      <c r="Z34" s="46"/>
      <c r="AA34" s="46"/>
      <c r="AB34" s="46"/>
      <c r="AC34" s="46"/>
      <c r="AD34" s="46"/>
      <c r="AE34" s="46"/>
      <c r="AF34" s="46"/>
      <c r="AG34" s="46"/>
      <c r="AH34" s="46"/>
      <c r="AI34" s="61"/>
      <c r="AJ34" s="61"/>
      <c r="AK34" s="61"/>
      <c r="AL34" s="61"/>
      <c r="AM34" s="61"/>
      <c r="AN34" s="61"/>
      <c r="AO34" s="61"/>
      <c r="AP34" s="61"/>
      <c r="AQ34" s="61"/>
    </row>
    <row r="35" spans="1:43" ht="18.75" x14ac:dyDescent="0.25">
      <c r="A35" s="29"/>
      <c r="B35" s="164" t="s">
        <v>36</v>
      </c>
      <c r="C35" s="31"/>
      <c r="D35" s="31"/>
      <c r="E35" s="32"/>
      <c r="F35" s="29"/>
      <c r="G35" s="46"/>
      <c r="H35" s="29"/>
      <c r="I35" s="32"/>
      <c r="J35" s="32"/>
      <c r="K35" s="31"/>
      <c r="L35" s="43"/>
      <c r="M35" s="44"/>
      <c r="N35" s="47"/>
      <c r="O35" s="32"/>
      <c r="P35" s="46"/>
      <c r="Q35" s="46"/>
      <c r="R35" s="46"/>
      <c r="S35" s="46"/>
      <c r="T35" s="46"/>
      <c r="U35" s="46"/>
      <c r="V35" s="31" t="s">
        <v>37</v>
      </c>
      <c r="W35" s="32"/>
      <c r="X35" s="32"/>
      <c r="Y35" s="32"/>
      <c r="Z35" s="46"/>
      <c r="AA35" s="46"/>
      <c r="AB35" s="46"/>
      <c r="AC35" s="46"/>
      <c r="AD35" s="46"/>
      <c r="AE35" s="46"/>
      <c r="AF35" s="46"/>
      <c r="AG35" s="46"/>
      <c r="AH35" s="46"/>
      <c r="AI35" s="61"/>
      <c r="AJ35" s="61"/>
      <c r="AK35" s="61"/>
      <c r="AL35" s="61"/>
      <c r="AM35" s="61"/>
      <c r="AN35" s="61"/>
      <c r="AO35" s="61"/>
      <c r="AP35" s="61"/>
      <c r="AQ35" s="61"/>
    </row>
    <row r="36" spans="1:43" ht="18.75" x14ac:dyDescent="0.25">
      <c r="A36" s="27"/>
      <c r="B36" s="164"/>
      <c r="C36" s="31"/>
      <c r="D36" s="31"/>
      <c r="E36" s="29"/>
      <c r="F36" s="29"/>
      <c r="G36" s="46"/>
      <c r="H36" s="29"/>
      <c r="I36" s="32"/>
      <c r="J36" s="32"/>
      <c r="K36" s="31"/>
      <c r="L36" s="43"/>
      <c r="M36" s="44"/>
      <c r="N36" s="47"/>
      <c r="O36" s="31"/>
      <c r="P36" s="51"/>
      <c r="Q36" s="51"/>
      <c r="R36" s="51"/>
      <c r="S36" s="46"/>
      <c r="T36" s="46"/>
      <c r="U36" s="46"/>
      <c r="V36" s="31"/>
      <c r="W36" s="32"/>
      <c r="X36" s="32"/>
      <c r="Y36" s="32"/>
      <c r="Z36" s="46"/>
      <c r="AA36" s="46"/>
      <c r="AB36" s="46"/>
      <c r="AC36" s="46"/>
      <c r="AD36" s="46"/>
      <c r="AE36" s="46"/>
      <c r="AF36" s="46"/>
      <c r="AG36" s="46"/>
      <c r="AH36" s="46"/>
      <c r="AI36" s="61"/>
      <c r="AJ36" s="61"/>
      <c r="AK36" s="61"/>
      <c r="AL36" s="61"/>
      <c r="AM36" s="61"/>
      <c r="AN36" s="61"/>
      <c r="AO36" s="61"/>
      <c r="AP36" s="61"/>
      <c r="AQ36" s="61"/>
    </row>
    <row r="37" spans="1:43" ht="18.75" x14ac:dyDescent="0.25">
      <c r="A37" s="33"/>
      <c r="B37" s="164"/>
      <c r="C37" s="31"/>
      <c r="D37" s="31"/>
      <c r="E37" s="29"/>
      <c r="F37" s="29"/>
      <c r="G37" s="46"/>
      <c r="H37" s="29"/>
      <c r="I37" s="32"/>
      <c r="J37" s="32"/>
      <c r="K37" s="31"/>
      <c r="L37" s="43"/>
      <c r="M37" s="44"/>
      <c r="N37" s="47"/>
      <c r="O37" s="31"/>
      <c r="P37" s="51"/>
      <c r="Q37" s="51"/>
      <c r="R37" s="51"/>
      <c r="S37" s="46"/>
      <c r="T37" s="46"/>
      <c r="U37" s="46"/>
      <c r="V37" s="29"/>
      <c r="W37" s="32"/>
      <c r="X37" s="32"/>
      <c r="Y37" s="32"/>
      <c r="Z37" s="46"/>
      <c r="AA37" s="46"/>
      <c r="AB37" s="46"/>
      <c r="AC37" s="46"/>
      <c r="AD37" s="46"/>
      <c r="AE37" s="46"/>
      <c r="AF37" s="46"/>
      <c r="AG37" s="46"/>
      <c r="AH37" s="46"/>
      <c r="AI37" s="61"/>
      <c r="AJ37" s="61"/>
      <c r="AK37" s="61"/>
      <c r="AL37" s="61"/>
      <c r="AM37" s="61"/>
      <c r="AN37" s="61"/>
      <c r="AO37" s="61"/>
      <c r="AP37" s="61"/>
      <c r="AQ37" s="61"/>
    </row>
    <row r="38" spans="1:43" ht="19.5" x14ac:dyDescent="0.3">
      <c r="A38" s="34"/>
      <c r="B38" s="165"/>
      <c r="C38" s="31"/>
      <c r="D38" s="31"/>
      <c r="E38" s="31"/>
      <c r="F38" s="29"/>
      <c r="G38" s="46"/>
      <c r="H38" s="29"/>
      <c r="I38" s="32"/>
      <c r="J38" s="32"/>
      <c r="K38" s="32"/>
      <c r="L38" s="29"/>
      <c r="M38" s="46"/>
      <c r="N38" s="46"/>
      <c r="O38" s="31"/>
      <c r="P38" s="51"/>
      <c r="Q38" s="51"/>
      <c r="R38" s="51"/>
      <c r="S38" s="46"/>
      <c r="T38" s="46"/>
      <c r="U38" s="46"/>
      <c r="V38" s="52"/>
      <c r="W38" s="32"/>
      <c r="X38" s="32"/>
      <c r="Y38" s="32"/>
      <c r="Z38" s="46"/>
      <c r="AA38" s="46"/>
      <c r="AB38" s="46"/>
      <c r="AC38" s="46"/>
      <c r="AD38" s="46"/>
      <c r="AE38" s="46"/>
      <c r="AF38" s="46"/>
      <c r="AG38" s="46"/>
      <c r="AH38" s="46"/>
      <c r="AI38" s="61"/>
      <c r="AJ38" s="61"/>
      <c r="AK38" s="61"/>
      <c r="AL38" s="61"/>
      <c r="AM38" s="61"/>
      <c r="AN38" s="61"/>
      <c r="AO38" s="61"/>
      <c r="AP38" s="61"/>
      <c r="AQ38" s="61"/>
    </row>
    <row r="39" spans="1:43" ht="15.75" x14ac:dyDescent="0.25">
      <c r="A39" s="34"/>
      <c r="B39" s="52" t="s">
        <v>38</v>
      </c>
      <c r="C39" s="32"/>
      <c r="D39" s="32"/>
      <c r="E39" s="29"/>
      <c r="F39" s="34"/>
      <c r="G39" s="46"/>
      <c r="H39" s="34"/>
      <c r="I39" s="32"/>
      <c r="J39" s="32"/>
      <c r="K39" s="32"/>
      <c r="L39" s="29"/>
      <c r="M39" s="46"/>
      <c r="N39" s="46"/>
      <c r="O39" s="32"/>
      <c r="P39" s="46"/>
      <c r="Q39" s="46"/>
      <c r="R39" s="51"/>
      <c r="S39" s="46"/>
      <c r="T39" s="46"/>
      <c r="U39" s="46"/>
      <c r="V39" s="52" t="s">
        <v>47</v>
      </c>
      <c r="W39" s="32"/>
      <c r="X39" s="32"/>
      <c r="Y39" s="60"/>
      <c r="Z39" s="46"/>
      <c r="AA39" s="46"/>
      <c r="AB39" s="46"/>
      <c r="AC39" s="46"/>
      <c r="AD39" s="46"/>
      <c r="AE39" s="46"/>
      <c r="AF39" s="46"/>
      <c r="AG39" s="46"/>
      <c r="AH39" s="46"/>
      <c r="AI39" s="61"/>
      <c r="AJ39" s="61"/>
      <c r="AK39" s="61"/>
      <c r="AL39" s="61"/>
      <c r="AM39" s="61"/>
      <c r="AN39" s="61"/>
      <c r="AO39" s="61"/>
      <c r="AP39" s="61"/>
      <c r="AQ39" s="61"/>
    </row>
    <row r="40" spans="1:43" ht="15.75" x14ac:dyDescent="0.25">
      <c r="A40" s="31"/>
      <c r="B40" s="31" t="s">
        <v>40</v>
      </c>
      <c r="C40" s="32"/>
      <c r="D40" s="32"/>
      <c r="E40" s="32"/>
      <c r="F40" s="31"/>
      <c r="G40" s="32"/>
      <c r="H40" s="31"/>
      <c r="I40" s="32"/>
      <c r="J40" s="32"/>
      <c r="K40" s="32"/>
      <c r="L40" s="32"/>
      <c r="M40" s="31"/>
      <c r="N40" s="33"/>
      <c r="O40" s="32"/>
      <c r="P40" s="32"/>
      <c r="Q40" s="32"/>
      <c r="R40" s="46"/>
      <c r="S40" s="46"/>
      <c r="T40" s="46"/>
      <c r="U40" s="46"/>
      <c r="V40" s="31" t="s">
        <v>48</v>
      </c>
      <c r="W40" s="32"/>
      <c r="X40" s="32"/>
      <c r="Y40" s="32"/>
      <c r="Z40" s="46"/>
      <c r="AA40" s="46"/>
      <c r="AB40" s="46"/>
      <c r="AC40" s="46"/>
      <c r="AD40" s="46"/>
      <c r="AE40" s="46"/>
      <c r="AF40" s="46"/>
      <c r="AG40" s="46"/>
      <c r="AH40" s="46"/>
      <c r="AI40" s="61"/>
      <c r="AJ40" s="61"/>
      <c r="AK40" s="61"/>
      <c r="AL40" s="61"/>
      <c r="AM40" s="61"/>
      <c r="AN40" s="61"/>
      <c r="AO40" s="61"/>
      <c r="AP40" s="61"/>
      <c r="AQ40" s="61"/>
    </row>
    <row r="41" spans="1:43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61"/>
      <c r="AJ41" s="61"/>
      <c r="AK41" s="61"/>
      <c r="AL41" s="61"/>
      <c r="AM41" s="61"/>
      <c r="AN41" s="61"/>
      <c r="AO41" s="61"/>
      <c r="AP41" s="61"/>
      <c r="AQ41" s="61"/>
    </row>
  </sheetData>
  <mergeCells count="2">
    <mergeCell ref="A1:AH1"/>
    <mergeCell ref="A2:AH2"/>
  </mergeCells>
  <printOptions horizontalCentered="1"/>
  <pageMargins left="0" right="0" top="0.74803149606299202" bottom="0.74803149606299202" header="0.31496062992126" footer="0.31496062992126"/>
  <pageSetup paperSize="9" scale="69" orientation="landscape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AT42"/>
  <sheetViews>
    <sheetView showGridLines="0" topLeftCell="B1" zoomScale="90" zoomScaleNormal="90" workbookViewId="0">
      <selection activeCell="AE5" sqref="AE5:AH18"/>
    </sheetView>
  </sheetViews>
  <sheetFormatPr defaultColWidth="9" defaultRowHeight="15" x14ac:dyDescent="0.25"/>
  <cols>
    <col min="1" max="1" width="3.7109375" style="185" hidden="1" customWidth="1"/>
    <col min="2" max="2" width="6.140625" style="185" customWidth="1"/>
    <col min="3" max="3" width="9.7109375" style="185" customWidth="1"/>
    <col min="4" max="4" width="32.140625" style="185" customWidth="1"/>
    <col min="5" max="10" width="3.5703125" style="185" customWidth="1"/>
    <col min="11" max="12" width="3.5703125" style="295" customWidth="1"/>
    <col min="13" max="18" width="3.5703125" style="185" customWidth="1"/>
    <col min="19" max="24" width="3.5703125" style="295" customWidth="1"/>
    <col min="25" max="25" width="3.5703125" style="185" customWidth="1"/>
    <col min="26" max="34" width="3.5703125" style="295" customWidth="1"/>
    <col min="35" max="35" width="12.7109375" style="277" customWidth="1"/>
    <col min="36" max="36" width="3.140625" style="185" customWidth="1"/>
    <col min="37" max="38" width="3.28515625" style="185" customWidth="1"/>
    <col min="39" max="39" width="7.7109375" style="185" customWidth="1"/>
    <col min="40" max="40" width="4.42578125" style="185" customWidth="1"/>
    <col min="41" max="41" width="2.28515625" style="278" customWidth="1"/>
    <col min="42" max="42" width="3" style="185" customWidth="1"/>
    <col min="43" max="43" width="4.5703125" style="185" customWidth="1"/>
    <col min="44" max="44" width="8.85546875" style="185" customWidth="1"/>
    <col min="45" max="45" width="8.7109375" style="185" customWidth="1"/>
    <col min="46" max="46" width="9.140625" style="185" customWidth="1"/>
    <col min="47" max="16384" width="9" style="185"/>
  </cols>
  <sheetData>
    <row r="1" spans="1:46" ht="21" x14ac:dyDescent="0.25">
      <c r="A1" s="324" t="s">
        <v>0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  <c r="AF1" s="324"/>
      <c r="AG1" s="324"/>
      <c r="AH1" s="324"/>
      <c r="AI1" s="324"/>
      <c r="AJ1" s="183"/>
      <c r="AK1" s="183"/>
      <c r="AL1" s="183"/>
      <c r="AM1" s="183"/>
      <c r="AN1" s="183"/>
      <c r="AO1" s="184"/>
      <c r="AP1" s="183"/>
      <c r="AQ1" s="183"/>
      <c r="AR1" s="183"/>
      <c r="AS1" s="183"/>
      <c r="AT1" s="183"/>
    </row>
    <row r="2" spans="1:46" ht="21" x14ac:dyDescent="0.25">
      <c r="A2" s="324" t="s">
        <v>123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324"/>
      <c r="AI2" s="324"/>
      <c r="AJ2" s="183"/>
      <c r="AK2" s="183"/>
      <c r="AL2" s="183"/>
      <c r="AM2" s="183"/>
      <c r="AN2" s="183"/>
      <c r="AO2" s="184"/>
      <c r="AP2" s="183"/>
      <c r="AQ2" s="183"/>
      <c r="AR2" s="183"/>
      <c r="AS2" s="183"/>
      <c r="AT2" s="183"/>
    </row>
    <row r="3" spans="1:46" ht="9.75" customHeight="1" x14ac:dyDescent="0.25">
      <c r="A3" s="186"/>
      <c r="B3" s="186"/>
      <c r="C3" s="186"/>
      <c r="D3" s="186"/>
      <c r="E3" s="187"/>
      <c r="F3" s="187"/>
      <c r="G3" s="187"/>
      <c r="H3" s="187"/>
      <c r="I3" s="187"/>
      <c r="J3" s="187"/>
      <c r="K3" s="286"/>
      <c r="L3" s="286"/>
      <c r="M3" s="187"/>
      <c r="N3" s="188"/>
      <c r="O3" s="187"/>
      <c r="P3" s="187"/>
      <c r="Q3" s="187"/>
      <c r="R3" s="187"/>
      <c r="S3" s="286"/>
      <c r="T3" s="286"/>
      <c r="U3" s="286"/>
      <c r="V3" s="286"/>
      <c r="W3" s="286"/>
      <c r="X3" s="286"/>
      <c r="Y3" s="187"/>
      <c r="Z3" s="286"/>
      <c r="AA3" s="286"/>
      <c r="AB3" s="289"/>
      <c r="AC3" s="289"/>
      <c r="AD3" s="289"/>
      <c r="AE3" s="289"/>
      <c r="AF3" s="289"/>
      <c r="AG3" s="289"/>
      <c r="AH3" s="289"/>
      <c r="AI3" s="186"/>
      <c r="AJ3" s="189"/>
      <c r="AK3" s="189"/>
      <c r="AL3" s="189"/>
      <c r="AM3" s="189"/>
      <c r="AN3" s="189"/>
      <c r="AO3" s="190"/>
      <c r="AP3" s="189"/>
      <c r="AQ3" s="189"/>
      <c r="AR3" s="189"/>
      <c r="AS3" s="189"/>
      <c r="AT3" s="189"/>
    </row>
    <row r="4" spans="1:46" ht="15.75" x14ac:dyDescent="0.25">
      <c r="A4" s="191" t="s">
        <v>99</v>
      </c>
      <c r="B4" s="191" t="s">
        <v>100</v>
      </c>
      <c r="C4" s="191" t="s">
        <v>101</v>
      </c>
      <c r="D4" s="191" t="s">
        <v>102</v>
      </c>
      <c r="E4" s="192">
        <v>1</v>
      </c>
      <c r="F4" s="192">
        <v>2</v>
      </c>
      <c r="G4" s="192">
        <v>3</v>
      </c>
      <c r="H4" s="192">
        <v>4</v>
      </c>
      <c r="I4" s="192">
        <v>5</v>
      </c>
      <c r="J4" s="192">
        <v>6</v>
      </c>
      <c r="K4" s="192">
        <v>7</v>
      </c>
      <c r="L4" s="192">
        <v>8</v>
      </c>
      <c r="M4" s="192">
        <v>9</v>
      </c>
      <c r="N4" s="192">
        <v>10</v>
      </c>
      <c r="O4" s="192">
        <v>11</v>
      </c>
      <c r="P4" s="192">
        <v>12</v>
      </c>
      <c r="Q4" s="192">
        <v>13</v>
      </c>
      <c r="R4" s="192">
        <v>14</v>
      </c>
      <c r="S4" s="192">
        <v>15</v>
      </c>
      <c r="T4" s="192">
        <v>16</v>
      </c>
      <c r="U4" s="192">
        <v>17</v>
      </c>
      <c r="V4" s="192">
        <v>18</v>
      </c>
      <c r="W4" s="192">
        <v>19</v>
      </c>
      <c r="X4" s="192">
        <v>20</v>
      </c>
      <c r="Y4" s="192">
        <v>21</v>
      </c>
      <c r="Z4" s="192">
        <v>22</v>
      </c>
      <c r="AA4" s="192">
        <v>23</v>
      </c>
      <c r="AB4" s="192">
        <v>24</v>
      </c>
      <c r="AC4" s="192">
        <v>25</v>
      </c>
      <c r="AD4" s="192">
        <v>26</v>
      </c>
      <c r="AE4" s="192">
        <v>27</v>
      </c>
      <c r="AF4" s="192">
        <v>28</v>
      </c>
      <c r="AG4" s="192">
        <v>29</v>
      </c>
      <c r="AH4" s="192">
        <v>30</v>
      </c>
      <c r="AI4" s="193" t="s">
        <v>4</v>
      </c>
      <c r="AJ4" s="194" t="s">
        <v>5</v>
      </c>
      <c r="AK4" s="195" t="s">
        <v>6</v>
      </c>
      <c r="AL4" s="196" t="s">
        <v>7</v>
      </c>
      <c r="AM4" s="197" t="s">
        <v>89</v>
      </c>
      <c r="AN4" s="198" t="s">
        <v>5</v>
      </c>
      <c r="AO4" s="199" t="s">
        <v>16</v>
      </c>
      <c r="AP4" s="200" t="s">
        <v>6</v>
      </c>
      <c r="AQ4" s="200" t="s">
        <v>8</v>
      </c>
      <c r="AR4" s="200" t="s">
        <v>9</v>
      </c>
      <c r="AS4" s="201" t="s">
        <v>10</v>
      </c>
      <c r="AT4" s="202"/>
    </row>
    <row r="5" spans="1:46" ht="18.75" x14ac:dyDescent="0.25">
      <c r="A5" s="203">
        <v>1</v>
      </c>
      <c r="B5" s="203">
        <v>1</v>
      </c>
      <c r="C5" s="203">
        <v>66607</v>
      </c>
      <c r="D5" s="204" t="s">
        <v>103</v>
      </c>
      <c r="E5" s="192" t="s">
        <v>5</v>
      </c>
      <c r="F5" s="311" t="s">
        <v>7</v>
      </c>
      <c r="G5" s="313" t="s">
        <v>7</v>
      </c>
      <c r="H5" s="313" t="s">
        <v>7</v>
      </c>
      <c r="I5" s="192" t="s">
        <v>6</v>
      </c>
      <c r="J5" s="192" t="s">
        <v>7</v>
      </c>
      <c r="K5" s="192" t="s">
        <v>5</v>
      </c>
      <c r="L5" s="192" t="s">
        <v>5</v>
      </c>
      <c r="M5" s="192" t="s">
        <v>6</v>
      </c>
      <c r="N5" s="313" t="s">
        <v>7</v>
      </c>
      <c r="O5" s="207" t="s">
        <v>5</v>
      </c>
      <c r="P5" s="192" t="s">
        <v>6</v>
      </c>
      <c r="Q5" s="192" t="s">
        <v>7</v>
      </c>
      <c r="R5" s="192" t="s">
        <v>5</v>
      </c>
      <c r="S5" s="192" t="s">
        <v>5</v>
      </c>
      <c r="T5" s="192" t="s">
        <v>6</v>
      </c>
      <c r="U5" s="313" t="s">
        <v>7</v>
      </c>
      <c r="V5" s="313" t="s">
        <v>5</v>
      </c>
      <c r="W5" s="192" t="s">
        <v>5</v>
      </c>
      <c r="X5" s="192" t="s">
        <v>6</v>
      </c>
      <c r="Y5" s="192" t="s">
        <v>7</v>
      </c>
      <c r="Z5" s="192" t="s">
        <v>5</v>
      </c>
      <c r="AA5" s="192" t="s">
        <v>5</v>
      </c>
      <c r="AB5" s="313" t="s">
        <v>6</v>
      </c>
      <c r="AC5" s="313" t="s">
        <v>7</v>
      </c>
      <c r="AD5" s="192" t="s">
        <v>5</v>
      </c>
      <c r="AE5" s="192" t="s">
        <v>5</v>
      </c>
      <c r="AF5" s="192" t="s">
        <v>5</v>
      </c>
      <c r="AG5" s="192" t="s">
        <v>5</v>
      </c>
      <c r="AH5" s="192" t="s">
        <v>6</v>
      </c>
      <c r="AI5" s="208" t="s">
        <v>50</v>
      </c>
      <c r="AJ5" s="209">
        <f t="shared" ref="AJ5:AJ19" si="0">COUNTIF($E5:$AH5,"P")</f>
        <v>14</v>
      </c>
      <c r="AK5" s="210">
        <f t="shared" ref="AK5:AK19" si="1">COUNTIF($E5:$AH5,"S")</f>
        <v>7</v>
      </c>
      <c r="AL5" s="211">
        <f t="shared" ref="AL5:AL19" si="2">COUNTIF($E5:$AH5,"L")</f>
        <v>9</v>
      </c>
      <c r="AM5" s="212">
        <f>AJ5+AK5</f>
        <v>21</v>
      </c>
      <c r="AN5" s="213">
        <f t="shared" ref="AN5:AN19" si="3">AJ5*8</f>
        <v>112</v>
      </c>
      <c r="AO5" s="214">
        <f t="shared" ref="AO5:AO19" si="4">COUNTIF(E5:AH5,"C")</f>
        <v>0</v>
      </c>
      <c r="AP5" s="215">
        <f t="shared" ref="AP5:AP19" si="5">AK5*7</f>
        <v>49</v>
      </c>
      <c r="AQ5" s="215">
        <f>AN5+AP5</f>
        <v>161</v>
      </c>
      <c r="AR5" s="215">
        <f>AQ5/28</f>
        <v>5.75</v>
      </c>
      <c r="AS5" s="215">
        <f>AQ5/28</f>
        <v>5.75</v>
      </c>
      <c r="AT5" s="216">
        <f t="shared" ref="AT5:AT15" si="6">12-AL5</f>
        <v>3</v>
      </c>
    </row>
    <row r="6" spans="1:46" ht="18.75" x14ac:dyDescent="0.25">
      <c r="A6" s="203">
        <v>2</v>
      </c>
      <c r="B6" s="203">
        <v>2</v>
      </c>
      <c r="C6" s="203" t="s">
        <v>114</v>
      </c>
      <c r="D6" s="204" t="s">
        <v>13</v>
      </c>
      <c r="E6" s="207" t="s">
        <v>5</v>
      </c>
      <c r="F6" s="311" t="s">
        <v>6</v>
      </c>
      <c r="G6" s="313" t="s">
        <v>7</v>
      </c>
      <c r="H6" s="313" t="s">
        <v>7</v>
      </c>
      <c r="I6" s="192" t="s">
        <v>5</v>
      </c>
      <c r="J6" s="192" t="s">
        <v>6</v>
      </c>
      <c r="K6" s="192" t="s">
        <v>7</v>
      </c>
      <c r="L6" s="207" t="s">
        <v>5</v>
      </c>
      <c r="M6" s="207" t="s">
        <v>5</v>
      </c>
      <c r="N6" s="313" t="s">
        <v>6</v>
      </c>
      <c r="O6" s="313" t="s">
        <v>7</v>
      </c>
      <c r="P6" s="192" t="s">
        <v>5</v>
      </c>
      <c r="Q6" s="207" t="s">
        <v>5</v>
      </c>
      <c r="R6" s="192" t="s">
        <v>6</v>
      </c>
      <c r="S6" s="192" t="s">
        <v>7</v>
      </c>
      <c r="T6" s="192" t="s">
        <v>5</v>
      </c>
      <c r="U6" s="207" t="s">
        <v>5</v>
      </c>
      <c r="V6" s="313" t="s">
        <v>6</v>
      </c>
      <c r="W6" s="192" t="s">
        <v>7</v>
      </c>
      <c r="X6" s="207" t="s">
        <v>5</v>
      </c>
      <c r="Y6" s="192" t="s">
        <v>5</v>
      </c>
      <c r="Z6" s="192" t="s">
        <v>6</v>
      </c>
      <c r="AA6" s="192" t="s">
        <v>7</v>
      </c>
      <c r="AB6" s="207" t="s">
        <v>5</v>
      </c>
      <c r="AC6" s="207" t="s">
        <v>5</v>
      </c>
      <c r="AD6" s="192" t="s">
        <v>6</v>
      </c>
      <c r="AE6" s="192" t="s">
        <v>7</v>
      </c>
      <c r="AF6" s="207" t="s">
        <v>5</v>
      </c>
      <c r="AG6" s="192" t="s">
        <v>6</v>
      </c>
      <c r="AH6" s="192" t="s">
        <v>7</v>
      </c>
      <c r="AI6" s="208" t="s">
        <v>50</v>
      </c>
      <c r="AJ6" s="209">
        <f t="shared" si="0"/>
        <v>13</v>
      </c>
      <c r="AK6" s="210">
        <f t="shared" si="1"/>
        <v>8</v>
      </c>
      <c r="AL6" s="211">
        <f t="shared" si="2"/>
        <v>9</v>
      </c>
      <c r="AM6" s="212">
        <f t="shared" ref="AM6:AM19" si="7">AJ6+AK6</f>
        <v>21</v>
      </c>
      <c r="AN6" s="213">
        <f t="shared" si="3"/>
        <v>104</v>
      </c>
      <c r="AO6" s="217">
        <f t="shared" si="4"/>
        <v>0</v>
      </c>
      <c r="AP6" s="215">
        <f t="shared" si="5"/>
        <v>56</v>
      </c>
      <c r="AQ6" s="215">
        <f t="shared" ref="AQ6:AQ19" si="8">AN6+AP6</f>
        <v>160</v>
      </c>
      <c r="AR6" s="215">
        <f t="shared" ref="AR6:AR19" si="9">AQ6/30</f>
        <v>5.333333333333333</v>
      </c>
      <c r="AS6" s="215">
        <f t="shared" ref="AS6:AS19" si="10">AQ6/31</f>
        <v>5.161290322580645</v>
      </c>
      <c r="AT6" s="216">
        <f t="shared" si="6"/>
        <v>3</v>
      </c>
    </row>
    <row r="7" spans="1:46" ht="18.75" x14ac:dyDescent="0.25">
      <c r="A7" s="203">
        <v>3</v>
      </c>
      <c r="B7" s="203">
        <v>3</v>
      </c>
      <c r="C7" s="203">
        <v>83023</v>
      </c>
      <c r="D7" s="204" t="s">
        <v>14</v>
      </c>
      <c r="E7" s="207" t="s">
        <v>5</v>
      </c>
      <c r="F7" s="311" t="s">
        <v>6</v>
      </c>
      <c r="G7" s="313" t="s">
        <v>7</v>
      </c>
      <c r="H7" s="207" t="s">
        <v>5</v>
      </c>
      <c r="I7" s="207" t="s">
        <v>5</v>
      </c>
      <c r="J7" s="192" t="s">
        <v>6</v>
      </c>
      <c r="K7" s="192" t="s">
        <v>7</v>
      </c>
      <c r="L7" s="207" t="s">
        <v>5</v>
      </c>
      <c r="M7" s="192" t="s">
        <v>5</v>
      </c>
      <c r="N7" s="313" t="s">
        <v>6</v>
      </c>
      <c r="O7" s="313" t="s">
        <v>7</v>
      </c>
      <c r="P7" s="207" t="s">
        <v>5</v>
      </c>
      <c r="Q7" s="192" t="s">
        <v>6</v>
      </c>
      <c r="R7" s="192" t="s">
        <v>7</v>
      </c>
      <c r="S7" s="207" t="s">
        <v>5</v>
      </c>
      <c r="T7" s="207" t="s">
        <v>5</v>
      </c>
      <c r="U7" s="313" t="s">
        <v>6</v>
      </c>
      <c r="V7" s="313" t="s">
        <v>7</v>
      </c>
      <c r="W7" s="207" t="s">
        <v>5</v>
      </c>
      <c r="X7" s="192" t="s">
        <v>6</v>
      </c>
      <c r="Y7" s="192" t="s">
        <v>7</v>
      </c>
      <c r="Z7" s="207" t="s">
        <v>5</v>
      </c>
      <c r="AA7" s="207" t="s">
        <v>5</v>
      </c>
      <c r="AB7" s="313" t="s">
        <v>6</v>
      </c>
      <c r="AC7" s="313" t="s">
        <v>7</v>
      </c>
      <c r="AD7" s="192" t="s">
        <v>7</v>
      </c>
      <c r="AE7" s="207" t="s">
        <v>5</v>
      </c>
      <c r="AF7" s="192" t="s">
        <v>6</v>
      </c>
      <c r="AG7" s="192" t="s">
        <v>7</v>
      </c>
      <c r="AH7" s="207" t="s">
        <v>5</v>
      </c>
      <c r="AI7" s="208" t="s">
        <v>50</v>
      </c>
      <c r="AJ7" s="209">
        <f t="shared" si="0"/>
        <v>13</v>
      </c>
      <c r="AK7" s="210">
        <f t="shared" si="1"/>
        <v>8</v>
      </c>
      <c r="AL7" s="211">
        <f t="shared" si="2"/>
        <v>9</v>
      </c>
      <c r="AM7" s="212">
        <f t="shared" si="7"/>
        <v>21</v>
      </c>
      <c r="AN7" s="213">
        <f t="shared" si="3"/>
        <v>104</v>
      </c>
      <c r="AO7" s="214">
        <f t="shared" si="4"/>
        <v>0</v>
      </c>
      <c r="AP7" s="215">
        <f t="shared" si="5"/>
        <v>56</v>
      </c>
      <c r="AQ7" s="215">
        <f t="shared" si="8"/>
        <v>160</v>
      </c>
      <c r="AR7" s="215">
        <f t="shared" si="9"/>
        <v>5.333333333333333</v>
      </c>
      <c r="AS7" s="215">
        <f t="shared" si="10"/>
        <v>5.161290322580645</v>
      </c>
      <c r="AT7" s="216">
        <f t="shared" si="6"/>
        <v>3</v>
      </c>
    </row>
    <row r="8" spans="1:46" ht="18.75" x14ac:dyDescent="0.25">
      <c r="A8" s="203">
        <v>4</v>
      </c>
      <c r="B8" s="203">
        <v>4</v>
      </c>
      <c r="C8" s="203" t="s">
        <v>114</v>
      </c>
      <c r="D8" s="204" t="s">
        <v>15</v>
      </c>
      <c r="E8" s="192" t="s">
        <v>6</v>
      </c>
      <c r="F8" s="311" t="s">
        <v>7</v>
      </c>
      <c r="G8" s="207" t="s">
        <v>5</v>
      </c>
      <c r="H8" s="207" t="s">
        <v>5</v>
      </c>
      <c r="I8" s="192" t="s">
        <v>6</v>
      </c>
      <c r="J8" s="192" t="s">
        <v>7</v>
      </c>
      <c r="K8" s="207" t="s">
        <v>5</v>
      </c>
      <c r="L8" s="192" t="s">
        <v>5</v>
      </c>
      <c r="M8" s="192" t="s">
        <v>6</v>
      </c>
      <c r="N8" s="313" t="s">
        <v>7</v>
      </c>
      <c r="O8" s="313" t="s">
        <v>7</v>
      </c>
      <c r="P8" s="192" t="s">
        <v>5</v>
      </c>
      <c r="Q8" s="192" t="s">
        <v>6</v>
      </c>
      <c r="R8" s="192" t="s">
        <v>7</v>
      </c>
      <c r="S8" s="207" t="s">
        <v>5</v>
      </c>
      <c r="T8" s="192" t="s">
        <v>5</v>
      </c>
      <c r="U8" s="313" t="s">
        <v>6</v>
      </c>
      <c r="V8" s="313" t="s">
        <v>7</v>
      </c>
      <c r="W8" s="207" t="s">
        <v>5</v>
      </c>
      <c r="X8" s="192" t="s">
        <v>5</v>
      </c>
      <c r="Y8" s="192" t="s">
        <v>6</v>
      </c>
      <c r="Z8" s="192" t="s">
        <v>7</v>
      </c>
      <c r="AA8" s="207" t="s">
        <v>5</v>
      </c>
      <c r="AB8" s="207" t="s">
        <v>5</v>
      </c>
      <c r="AC8" s="313" t="s">
        <v>6</v>
      </c>
      <c r="AD8" s="192" t="s">
        <v>7</v>
      </c>
      <c r="AE8" s="207" t="s">
        <v>5</v>
      </c>
      <c r="AF8" s="192" t="s">
        <v>6</v>
      </c>
      <c r="AG8" s="192" t="s">
        <v>7</v>
      </c>
      <c r="AH8" s="192" t="s">
        <v>5</v>
      </c>
      <c r="AI8" s="208" t="s">
        <v>50</v>
      </c>
      <c r="AJ8" s="209">
        <f t="shared" si="0"/>
        <v>13</v>
      </c>
      <c r="AK8" s="210">
        <f t="shared" si="1"/>
        <v>8</v>
      </c>
      <c r="AL8" s="211">
        <f t="shared" si="2"/>
        <v>9</v>
      </c>
      <c r="AM8" s="212">
        <f t="shared" si="7"/>
        <v>21</v>
      </c>
      <c r="AN8" s="213">
        <f t="shared" si="3"/>
        <v>104</v>
      </c>
      <c r="AO8" s="214">
        <f t="shared" si="4"/>
        <v>0</v>
      </c>
      <c r="AP8" s="215">
        <f t="shared" si="5"/>
        <v>56</v>
      </c>
      <c r="AQ8" s="215">
        <f t="shared" si="8"/>
        <v>160</v>
      </c>
      <c r="AR8" s="215">
        <f t="shared" si="9"/>
        <v>5.333333333333333</v>
      </c>
      <c r="AS8" s="215">
        <f t="shared" si="10"/>
        <v>5.161290322580645</v>
      </c>
      <c r="AT8" s="216">
        <f t="shared" si="6"/>
        <v>3</v>
      </c>
    </row>
    <row r="9" spans="1:46" ht="18.75" x14ac:dyDescent="0.25">
      <c r="A9" s="203">
        <v>5</v>
      </c>
      <c r="B9" s="203">
        <v>5</v>
      </c>
      <c r="C9" s="203" t="s">
        <v>114</v>
      </c>
      <c r="D9" s="204" t="s">
        <v>22</v>
      </c>
      <c r="E9" s="192" t="s">
        <v>7</v>
      </c>
      <c r="F9" s="311" t="s">
        <v>5</v>
      </c>
      <c r="G9" s="313" t="s">
        <v>6</v>
      </c>
      <c r="H9" s="313" t="s">
        <v>7</v>
      </c>
      <c r="I9" s="192" t="s">
        <v>5</v>
      </c>
      <c r="J9" s="192" t="s">
        <v>5</v>
      </c>
      <c r="K9" s="207" t="s">
        <v>5</v>
      </c>
      <c r="L9" s="192" t="s">
        <v>6</v>
      </c>
      <c r="M9" s="192" t="s">
        <v>7</v>
      </c>
      <c r="N9" s="207" t="s">
        <v>5</v>
      </c>
      <c r="O9" s="313" t="s">
        <v>6</v>
      </c>
      <c r="P9" s="192" t="s">
        <v>7</v>
      </c>
      <c r="Q9" s="192" t="s">
        <v>5</v>
      </c>
      <c r="R9" s="207" t="s">
        <v>5</v>
      </c>
      <c r="S9" s="192" t="s">
        <v>6</v>
      </c>
      <c r="T9" s="192" t="s">
        <v>7</v>
      </c>
      <c r="U9" s="313" t="s">
        <v>5</v>
      </c>
      <c r="V9" s="207" t="s">
        <v>5</v>
      </c>
      <c r="W9" s="192" t="s">
        <v>6</v>
      </c>
      <c r="X9" s="192" t="s">
        <v>7</v>
      </c>
      <c r="Y9" s="192" t="s">
        <v>5</v>
      </c>
      <c r="Z9" s="192" t="s">
        <v>5</v>
      </c>
      <c r="AA9" s="192" t="s">
        <v>6</v>
      </c>
      <c r="AB9" s="313" t="s">
        <v>7</v>
      </c>
      <c r="AC9" s="314" t="s">
        <v>7</v>
      </c>
      <c r="AD9" s="207" t="s">
        <v>5</v>
      </c>
      <c r="AE9" s="192" t="s">
        <v>6</v>
      </c>
      <c r="AF9" s="192" t="s">
        <v>7</v>
      </c>
      <c r="AG9" s="207" t="s">
        <v>5</v>
      </c>
      <c r="AH9" s="192" t="s">
        <v>5</v>
      </c>
      <c r="AI9" s="208" t="s">
        <v>50</v>
      </c>
      <c r="AJ9" s="209">
        <f t="shared" si="0"/>
        <v>14</v>
      </c>
      <c r="AK9" s="210">
        <f t="shared" si="1"/>
        <v>7</v>
      </c>
      <c r="AL9" s="211">
        <f t="shared" si="2"/>
        <v>9</v>
      </c>
      <c r="AM9" s="212">
        <f t="shared" si="7"/>
        <v>21</v>
      </c>
      <c r="AN9" s="213">
        <f t="shared" si="3"/>
        <v>112</v>
      </c>
      <c r="AO9" s="217">
        <f t="shared" si="4"/>
        <v>0</v>
      </c>
      <c r="AP9" s="215">
        <f t="shared" si="5"/>
        <v>49</v>
      </c>
      <c r="AQ9" s="215">
        <f t="shared" si="8"/>
        <v>161</v>
      </c>
      <c r="AR9" s="215">
        <f t="shared" si="9"/>
        <v>5.3666666666666663</v>
      </c>
      <c r="AS9" s="215">
        <f t="shared" si="10"/>
        <v>5.193548387096774</v>
      </c>
      <c r="AT9" s="216">
        <f t="shared" si="6"/>
        <v>3</v>
      </c>
    </row>
    <row r="10" spans="1:46" ht="20.25" customHeight="1" x14ac:dyDescent="0.25">
      <c r="A10" s="203">
        <v>6</v>
      </c>
      <c r="B10" s="203">
        <v>6</v>
      </c>
      <c r="C10" s="203" t="s">
        <v>114</v>
      </c>
      <c r="D10" s="204" t="s">
        <v>20</v>
      </c>
      <c r="E10" s="192" t="s">
        <v>6</v>
      </c>
      <c r="F10" s="311" t="s">
        <v>7</v>
      </c>
      <c r="G10" s="207" t="s">
        <v>5</v>
      </c>
      <c r="H10" s="313" t="s">
        <v>6</v>
      </c>
      <c r="I10" s="192" t="s">
        <v>7</v>
      </c>
      <c r="J10" s="207" t="s">
        <v>5</v>
      </c>
      <c r="K10" s="192" t="s">
        <v>6</v>
      </c>
      <c r="L10" s="192" t="s">
        <v>16</v>
      </c>
      <c r="M10" s="192" t="s">
        <v>16</v>
      </c>
      <c r="N10" s="313" t="s">
        <v>7</v>
      </c>
      <c r="O10" s="313" t="s">
        <v>7</v>
      </c>
      <c r="P10" s="207" t="s">
        <v>5</v>
      </c>
      <c r="Q10" s="192" t="s">
        <v>5</v>
      </c>
      <c r="R10" s="192" t="s">
        <v>6</v>
      </c>
      <c r="S10" s="192" t="s">
        <v>7</v>
      </c>
      <c r="T10" s="207" t="s">
        <v>5</v>
      </c>
      <c r="U10" s="313" t="s">
        <v>5</v>
      </c>
      <c r="V10" s="313" t="s">
        <v>6</v>
      </c>
      <c r="W10" s="192" t="s">
        <v>7</v>
      </c>
      <c r="X10" s="207" t="s">
        <v>5</v>
      </c>
      <c r="Y10" s="207" t="s">
        <v>5</v>
      </c>
      <c r="Z10" s="192" t="s">
        <v>6</v>
      </c>
      <c r="AA10" s="192" t="s">
        <v>7</v>
      </c>
      <c r="AB10" s="313" t="s">
        <v>7</v>
      </c>
      <c r="AC10" s="207" t="s">
        <v>5</v>
      </c>
      <c r="AD10" s="192" t="s">
        <v>6</v>
      </c>
      <c r="AE10" s="192" t="s">
        <v>7</v>
      </c>
      <c r="AF10" s="207" t="s">
        <v>5</v>
      </c>
      <c r="AG10" s="192" t="s">
        <v>5</v>
      </c>
      <c r="AH10" s="192" t="s">
        <v>6</v>
      </c>
      <c r="AI10" s="208" t="s">
        <v>50</v>
      </c>
      <c r="AJ10" s="209">
        <f t="shared" si="0"/>
        <v>11</v>
      </c>
      <c r="AK10" s="210">
        <f t="shared" si="1"/>
        <v>8</v>
      </c>
      <c r="AL10" s="211">
        <f t="shared" si="2"/>
        <v>9</v>
      </c>
      <c r="AM10" s="212">
        <f t="shared" si="7"/>
        <v>19</v>
      </c>
      <c r="AN10" s="213">
        <f t="shared" si="3"/>
        <v>88</v>
      </c>
      <c r="AO10" s="214">
        <f t="shared" si="4"/>
        <v>2</v>
      </c>
      <c r="AP10" s="215">
        <f t="shared" si="5"/>
        <v>56</v>
      </c>
      <c r="AQ10" s="215">
        <f t="shared" si="8"/>
        <v>144</v>
      </c>
      <c r="AR10" s="215">
        <f t="shared" si="9"/>
        <v>4.8</v>
      </c>
      <c r="AS10" s="215">
        <f t="shared" si="10"/>
        <v>4.645161290322581</v>
      </c>
      <c r="AT10" s="216">
        <f t="shared" si="6"/>
        <v>3</v>
      </c>
    </row>
    <row r="11" spans="1:46" ht="18.75" x14ac:dyDescent="0.25">
      <c r="A11" s="203">
        <v>7</v>
      </c>
      <c r="B11" s="203">
        <v>7</v>
      </c>
      <c r="C11" s="203" t="s">
        <v>114</v>
      </c>
      <c r="D11" s="204" t="s">
        <v>52</v>
      </c>
      <c r="E11" s="192" t="s">
        <v>7</v>
      </c>
      <c r="F11" s="207" t="s">
        <v>5</v>
      </c>
      <c r="G11" s="313" t="s">
        <v>6</v>
      </c>
      <c r="H11" s="313" t="s">
        <v>7</v>
      </c>
      <c r="I11" s="207" t="s">
        <v>5</v>
      </c>
      <c r="J11" s="207" t="s">
        <v>5</v>
      </c>
      <c r="K11" s="192" t="s">
        <v>6</v>
      </c>
      <c r="L11" s="192" t="s">
        <v>7</v>
      </c>
      <c r="M11" s="192" t="s">
        <v>5</v>
      </c>
      <c r="N11" s="207" t="s">
        <v>5</v>
      </c>
      <c r="O11" s="313" t="s">
        <v>6</v>
      </c>
      <c r="P11" s="192" t="s">
        <v>7</v>
      </c>
      <c r="Q11" s="207" t="s">
        <v>5</v>
      </c>
      <c r="R11" s="207" t="s">
        <v>5</v>
      </c>
      <c r="S11" s="192" t="s">
        <v>6</v>
      </c>
      <c r="T11" s="192" t="s">
        <v>7</v>
      </c>
      <c r="U11" s="207" t="s">
        <v>5</v>
      </c>
      <c r="V11" s="207" t="s">
        <v>5</v>
      </c>
      <c r="W11" s="192" t="s">
        <v>6</v>
      </c>
      <c r="X11" s="192" t="s">
        <v>7</v>
      </c>
      <c r="Y11" s="207" t="s">
        <v>5</v>
      </c>
      <c r="Z11" s="207" t="s">
        <v>5</v>
      </c>
      <c r="AA11" s="192" t="s">
        <v>6</v>
      </c>
      <c r="AB11" s="313" t="s">
        <v>7</v>
      </c>
      <c r="AC11" s="313" t="s">
        <v>7</v>
      </c>
      <c r="AD11" s="207" t="s">
        <v>5</v>
      </c>
      <c r="AE11" s="192" t="s">
        <v>6</v>
      </c>
      <c r="AF11" s="192" t="s">
        <v>7</v>
      </c>
      <c r="AG11" s="207" t="s">
        <v>5</v>
      </c>
      <c r="AH11" s="207" t="s">
        <v>5</v>
      </c>
      <c r="AI11" s="208" t="s">
        <v>50</v>
      </c>
      <c r="AJ11" s="209">
        <f t="shared" si="0"/>
        <v>14</v>
      </c>
      <c r="AK11" s="210">
        <f t="shared" si="1"/>
        <v>7</v>
      </c>
      <c r="AL11" s="211">
        <f t="shared" si="2"/>
        <v>9</v>
      </c>
      <c r="AM11" s="212">
        <f t="shared" si="7"/>
        <v>21</v>
      </c>
      <c r="AN11" s="213">
        <f t="shared" si="3"/>
        <v>112</v>
      </c>
      <c r="AO11" s="214">
        <f t="shared" si="4"/>
        <v>0</v>
      </c>
      <c r="AP11" s="215">
        <f t="shared" si="5"/>
        <v>49</v>
      </c>
      <c r="AQ11" s="215">
        <f t="shared" si="8"/>
        <v>161</v>
      </c>
      <c r="AR11" s="215">
        <f t="shared" si="9"/>
        <v>5.3666666666666663</v>
      </c>
      <c r="AS11" s="215">
        <f t="shared" si="10"/>
        <v>5.193548387096774</v>
      </c>
      <c r="AT11" s="216">
        <f t="shared" si="6"/>
        <v>3</v>
      </c>
    </row>
    <row r="12" spans="1:46" ht="20.25" customHeight="1" x14ac:dyDescent="0.25">
      <c r="A12" s="203">
        <v>8</v>
      </c>
      <c r="B12" s="203">
        <v>8</v>
      </c>
      <c r="C12" s="203" t="s">
        <v>114</v>
      </c>
      <c r="D12" s="204" t="s">
        <v>53</v>
      </c>
      <c r="E12" s="192" t="s">
        <v>7</v>
      </c>
      <c r="F12" s="207" t="s">
        <v>5</v>
      </c>
      <c r="G12" s="313" t="s">
        <v>5</v>
      </c>
      <c r="H12" s="313" t="s">
        <v>6</v>
      </c>
      <c r="I12" s="192" t="s">
        <v>7</v>
      </c>
      <c r="J12" s="192" t="s">
        <v>5</v>
      </c>
      <c r="K12" s="192" t="s">
        <v>5</v>
      </c>
      <c r="L12" s="192" t="s">
        <v>6</v>
      </c>
      <c r="M12" s="192" t="s">
        <v>7</v>
      </c>
      <c r="N12" s="313" t="s">
        <v>7</v>
      </c>
      <c r="O12" s="207" t="s">
        <v>5</v>
      </c>
      <c r="P12" s="192" t="s">
        <v>6</v>
      </c>
      <c r="Q12" s="192" t="s">
        <v>7</v>
      </c>
      <c r="R12" s="192" t="s">
        <v>5</v>
      </c>
      <c r="S12" s="192" t="s">
        <v>5</v>
      </c>
      <c r="T12" s="192" t="s">
        <v>6</v>
      </c>
      <c r="U12" s="313" t="s">
        <v>7</v>
      </c>
      <c r="V12" s="313" t="s">
        <v>7</v>
      </c>
      <c r="W12" s="192" t="s">
        <v>5</v>
      </c>
      <c r="X12" s="192" t="s">
        <v>5</v>
      </c>
      <c r="Y12" s="192" t="s">
        <v>6</v>
      </c>
      <c r="Z12" s="192" t="s">
        <v>7</v>
      </c>
      <c r="AA12" s="192" t="s">
        <v>5</v>
      </c>
      <c r="AB12" s="313" t="s">
        <v>5</v>
      </c>
      <c r="AC12" s="313" t="s">
        <v>6</v>
      </c>
      <c r="AD12" s="192" t="s">
        <v>7</v>
      </c>
      <c r="AE12" s="192" t="s">
        <v>5</v>
      </c>
      <c r="AF12" s="192" t="s">
        <v>5</v>
      </c>
      <c r="AG12" s="192" t="s">
        <v>6</v>
      </c>
      <c r="AH12" s="192" t="s">
        <v>7</v>
      </c>
      <c r="AI12" s="208" t="s">
        <v>104</v>
      </c>
      <c r="AJ12" s="209">
        <f t="shared" si="0"/>
        <v>13</v>
      </c>
      <c r="AK12" s="210">
        <f t="shared" si="1"/>
        <v>7</v>
      </c>
      <c r="AL12" s="211">
        <f t="shared" si="2"/>
        <v>10</v>
      </c>
      <c r="AM12" s="212">
        <f t="shared" si="7"/>
        <v>20</v>
      </c>
      <c r="AN12" s="213">
        <f t="shared" si="3"/>
        <v>104</v>
      </c>
      <c r="AO12" s="214">
        <f t="shared" si="4"/>
        <v>0</v>
      </c>
      <c r="AP12" s="215">
        <f t="shared" si="5"/>
        <v>49</v>
      </c>
      <c r="AQ12" s="215">
        <f t="shared" si="8"/>
        <v>153</v>
      </c>
      <c r="AR12" s="215">
        <f t="shared" si="9"/>
        <v>5.0999999999999996</v>
      </c>
      <c r="AS12" s="215">
        <f t="shared" si="10"/>
        <v>4.935483870967742</v>
      </c>
      <c r="AT12" s="216">
        <f t="shared" si="6"/>
        <v>2</v>
      </c>
    </row>
    <row r="13" spans="1:46" ht="20.25" customHeight="1" x14ac:dyDescent="0.25">
      <c r="A13" s="203">
        <v>9</v>
      </c>
      <c r="B13" s="203">
        <v>9</v>
      </c>
      <c r="C13" s="203" t="s">
        <v>114</v>
      </c>
      <c r="D13" s="204" t="s">
        <v>42</v>
      </c>
      <c r="E13" s="192" t="s">
        <v>5</v>
      </c>
      <c r="F13" s="311" t="s">
        <v>7</v>
      </c>
      <c r="G13" s="313" t="s">
        <v>7</v>
      </c>
      <c r="H13" s="313" t="s">
        <v>7</v>
      </c>
      <c r="I13" s="192" t="s">
        <v>5</v>
      </c>
      <c r="J13" s="192" t="s">
        <v>5</v>
      </c>
      <c r="K13" s="192" t="s">
        <v>5</v>
      </c>
      <c r="L13" s="192" t="s">
        <v>5</v>
      </c>
      <c r="M13" s="192" t="s">
        <v>5</v>
      </c>
      <c r="N13" s="313" t="s">
        <v>7</v>
      </c>
      <c r="O13" s="313" t="s">
        <v>7</v>
      </c>
      <c r="P13" s="192" t="s">
        <v>5</v>
      </c>
      <c r="Q13" s="192" t="s">
        <v>5</v>
      </c>
      <c r="R13" s="192" t="s">
        <v>5</v>
      </c>
      <c r="S13" s="192" t="s">
        <v>5</v>
      </c>
      <c r="T13" s="192" t="s">
        <v>5</v>
      </c>
      <c r="U13" s="313" t="s">
        <v>7</v>
      </c>
      <c r="V13" s="313" t="s">
        <v>7</v>
      </c>
      <c r="W13" s="192" t="s">
        <v>5</v>
      </c>
      <c r="X13" s="192" t="s">
        <v>5</v>
      </c>
      <c r="Y13" s="192" t="s">
        <v>5</v>
      </c>
      <c r="Z13" s="192" t="s">
        <v>5</v>
      </c>
      <c r="AA13" s="192" t="s">
        <v>5</v>
      </c>
      <c r="AB13" s="313" t="s">
        <v>7</v>
      </c>
      <c r="AC13" s="313" t="s">
        <v>7</v>
      </c>
      <c r="AD13" s="192" t="s">
        <v>5</v>
      </c>
      <c r="AE13" s="192" t="s">
        <v>5</v>
      </c>
      <c r="AF13" s="192" t="s">
        <v>5</v>
      </c>
      <c r="AG13" s="192" t="s">
        <v>16</v>
      </c>
      <c r="AH13" s="192" t="s">
        <v>16</v>
      </c>
      <c r="AI13" s="208" t="s">
        <v>50</v>
      </c>
      <c r="AJ13" s="209">
        <f t="shared" si="0"/>
        <v>19</v>
      </c>
      <c r="AK13" s="210">
        <f t="shared" si="1"/>
        <v>0</v>
      </c>
      <c r="AL13" s="211">
        <f t="shared" si="2"/>
        <v>9</v>
      </c>
      <c r="AM13" s="212">
        <f t="shared" si="7"/>
        <v>19</v>
      </c>
      <c r="AN13" s="213">
        <f t="shared" si="3"/>
        <v>152</v>
      </c>
      <c r="AO13" s="214">
        <f t="shared" si="4"/>
        <v>2</v>
      </c>
      <c r="AP13" s="215">
        <f t="shared" si="5"/>
        <v>0</v>
      </c>
      <c r="AQ13" s="215">
        <f t="shared" si="8"/>
        <v>152</v>
      </c>
      <c r="AR13" s="215">
        <f t="shared" si="9"/>
        <v>5.0666666666666664</v>
      </c>
      <c r="AS13" s="215">
        <f t="shared" si="10"/>
        <v>4.903225806451613</v>
      </c>
      <c r="AT13" s="216">
        <f t="shared" si="6"/>
        <v>3</v>
      </c>
    </row>
    <row r="14" spans="1:46" ht="18.75" x14ac:dyDescent="0.25">
      <c r="A14" s="203">
        <v>11</v>
      </c>
      <c r="B14" s="203">
        <v>10</v>
      </c>
      <c r="C14" s="203" t="s">
        <v>114</v>
      </c>
      <c r="D14" s="204" t="s">
        <v>19</v>
      </c>
      <c r="E14" s="192" t="s">
        <v>5</v>
      </c>
      <c r="F14" s="311" t="s">
        <v>7</v>
      </c>
      <c r="G14" s="313" t="s">
        <v>7</v>
      </c>
      <c r="H14" s="313" t="s">
        <v>7</v>
      </c>
      <c r="I14" s="192" t="s">
        <v>5</v>
      </c>
      <c r="J14" s="192" t="s">
        <v>5</v>
      </c>
      <c r="K14" s="192" t="s">
        <v>5</v>
      </c>
      <c r="L14" s="192" t="s">
        <v>5</v>
      </c>
      <c r="M14" s="207" t="s">
        <v>5</v>
      </c>
      <c r="N14" s="313" t="s">
        <v>7</v>
      </c>
      <c r="O14" s="313" t="s">
        <v>7</v>
      </c>
      <c r="P14" s="192" t="s">
        <v>5</v>
      </c>
      <c r="Q14" s="192" t="s">
        <v>5</v>
      </c>
      <c r="R14" s="192" t="s">
        <v>5</v>
      </c>
      <c r="S14" s="192" t="s">
        <v>5</v>
      </c>
      <c r="T14" s="192" t="s">
        <v>5</v>
      </c>
      <c r="U14" s="313" t="s">
        <v>7</v>
      </c>
      <c r="V14" s="313" t="s">
        <v>7</v>
      </c>
      <c r="W14" s="192" t="s">
        <v>5</v>
      </c>
      <c r="X14" s="192" t="s">
        <v>5</v>
      </c>
      <c r="Y14" s="192" t="s">
        <v>5</v>
      </c>
      <c r="Z14" s="192" t="s">
        <v>5</v>
      </c>
      <c r="AA14" s="192" t="s">
        <v>5</v>
      </c>
      <c r="AB14" s="313" t="s">
        <v>7</v>
      </c>
      <c r="AC14" s="313" t="s">
        <v>7</v>
      </c>
      <c r="AD14" s="192" t="s">
        <v>5</v>
      </c>
      <c r="AE14" s="192" t="s">
        <v>5</v>
      </c>
      <c r="AF14" s="192" t="s">
        <v>5</v>
      </c>
      <c r="AG14" s="192" t="s">
        <v>5</v>
      </c>
      <c r="AH14" s="192" t="s">
        <v>5</v>
      </c>
      <c r="AI14" s="208" t="s">
        <v>50</v>
      </c>
      <c r="AJ14" s="209">
        <f t="shared" si="0"/>
        <v>21</v>
      </c>
      <c r="AK14" s="210">
        <f t="shared" si="1"/>
        <v>0</v>
      </c>
      <c r="AL14" s="211">
        <f t="shared" si="2"/>
        <v>9</v>
      </c>
      <c r="AM14" s="212">
        <f t="shared" si="7"/>
        <v>21</v>
      </c>
      <c r="AN14" s="213">
        <f t="shared" si="3"/>
        <v>168</v>
      </c>
      <c r="AO14" s="217">
        <f t="shared" si="4"/>
        <v>0</v>
      </c>
      <c r="AP14" s="215">
        <f t="shared" si="5"/>
        <v>0</v>
      </c>
      <c r="AQ14" s="215">
        <f t="shared" si="8"/>
        <v>168</v>
      </c>
      <c r="AR14" s="215">
        <f t="shared" si="9"/>
        <v>5.6</v>
      </c>
      <c r="AS14" s="215">
        <f t="shared" si="10"/>
        <v>5.419354838709677</v>
      </c>
      <c r="AT14" s="216">
        <f t="shared" si="6"/>
        <v>3</v>
      </c>
    </row>
    <row r="15" spans="1:46" ht="18.75" x14ac:dyDescent="0.25">
      <c r="A15" s="203">
        <v>12</v>
      </c>
      <c r="B15" s="203">
        <v>11</v>
      </c>
      <c r="C15" s="203" t="s">
        <v>114</v>
      </c>
      <c r="D15" s="204" t="s">
        <v>60</v>
      </c>
      <c r="E15" s="192" t="s">
        <v>5</v>
      </c>
      <c r="F15" s="311" t="s">
        <v>7</v>
      </c>
      <c r="G15" s="313" t="s">
        <v>7</v>
      </c>
      <c r="H15" s="313" t="s">
        <v>7</v>
      </c>
      <c r="I15" s="192" t="s">
        <v>5</v>
      </c>
      <c r="J15" s="192" t="s">
        <v>5</v>
      </c>
      <c r="K15" s="192" t="s">
        <v>5</v>
      </c>
      <c r="L15" s="192" t="s">
        <v>5</v>
      </c>
      <c r="M15" s="192" t="s">
        <v>5</v>
      </c>
      <c r="N15" s="313" t="s">
        <v>7</v>
      </c>
      <c r="O15" s="313" t="s">
        <v>7</v>
      </c>
      <c r="P15" s="192" t="s">
        <v>5</v>
      </c>
      <c r="Q15" s="192" t="s">
        <v>5</v>
      </c>
      <c r="R15" s="192" t="s">
        <v>5</v>
      </c>
      <c r="S15" s="192" t="s">
        <v>5</v>
      </c>
      <c r="T15" s="192" t="s">
        <v>5</v>
      </c>
      <c r="U15" s="313" t="s">
        <v>7</v>
      </c>
      <c r="V15" s="313" t="s">
        <v>7</v>
      </c>
      <c r="W15" s="192" t="s">
        <v>5</v>
      </c>
      <c r="X15" s="192" t="s">
        <v>5</v>
      </c>
      <c r="Y15" s="192" t="s">
        <v>5</v>
      </c>
      <c r="Z15" s="192" t="s">
        <v>5</v>
      </c>
      <c r="AA15" s="192" t="s">
        <v>5</v>
      </c>
      <c r="AB15" s="313" t="s">
        <v>7</v>
      </c>
      <c r="AC15" s="313" t="s">
        <v>7</v>
      </c>
      <c r="AD15" s="192" t="s">
        <v>5</v>
      </c>
      <c r="AE15" s="192" t="s">
        <v>5</v>
      </c>
      <c r="AF15" s="192" t="s">
        <v>5</v>
      </c>
      <c r="AG15" s="192" t="s">
        <v>5</v>
      </c>
      <c r="AH15" s="192" t="s">
        <v>5</v>
      </c>
      <c r="AI15" s="208" t="s">
        <v>104</v>
      </c>
      <c r="AJ15" s="209">
        <f t="shared" si="0"/>
        <v>21</v>
      </c>
      <c r="AK15" s="210">
        <f t="shared" si="1"/>
        <v>0</v>
      </c>
      <c r="AL15" s="211">
        <f t="shared" si="2"/>
        <v>9</v>
      </c>
      <c r="AM15" s="212">
        <f t="shared" si="7"/>
        <v>21</v>
      </c>
      <c r="AN15" s="213">
        <f t="shared" si="3"/>
        <v>168</v>
      </c>
      <c r="AO15" s="214">
        <f t="shared" si="4"/>
        <v>0</v>
      </c>
      <c r="AP15" s="215">
        <f t="shared" si="5"/>
        <v>0</v>
      </c>
      <c r="AQ15" s="215">
        <f t="shared" si="8"/>
        <v>168</v>
      </c>
      <c r="AR15" s="215">
        <f t="shared" si="9"/>
        <v>5.6</v>
      </c>
      <c r="AS15" s="215">
        <f t="shared" si="10"/>
        <v>5.419354838709677</v>
      </c>
      <c r="AT15" s="216">
        <f t="shared" si="6"/>
        <v>3</v>
      </c>
    </row>
    <row r="16" spans="1:46" ht="20.25" customHeight="1" x14ac:dyDescent="0.25">
      <c r="A16" s="203">
        <v>13</v>
      </c>
      <c r="B16" s="203">
        <v>12</v>
      </c>
      <c r="C16" s="203" t="s">
        <v>114</v>
      </c>
      <c r="D16" s="204" t="s">
        <v>51</v>
      </c>
      <c r="E16" s="192" t="s">
        <v>5</v>
      </c>
      <c r="F16" s="311" t="s">
        <v>7</v>
      </c>
      <c r="G16" s="313" t="s">
        <v>7</v>
      </c>
      <c r="H16" s="313" t="s">
        <v>7</v>
      </c>
      <c r="I16" s="192" t="s">
        <v>5</v>
      </c>
      <c r="J16" s="192" t="s">
        <v>5</v>
      </c>
      <c r="K16" s="192" t="s">
        <v>5</v>
      </c>
      <c r="L16" s="192" t="s">
        <v>5</v>
      </c>
      <c r="M16" s="192" t="s">
        <v>5</v>
      </c>
      <c r="N16" s="313" t="s">
        <v>7</v>
      </c>
      <c r="O16" s="313" t="s">
        <v>7</v>
      </c>
      <c r="P16" s="192" t="s">
        <v>5</v>
      </c>
      <c r="Q16" s="192" t="s">
        <v>5</v>
      </c>
      <c r="R16" s="192" t="s">
        <v>5</v>
      </c>
      <c r="S16" s="192" t="s">
        <v>5</v>
      </c>
      <c r="T16" s="192" t="s">
        <v>5</v>
      </c>
      <c r="U16" s="313" t="s">
        <v>7</v>
      </c>
      <c r="V16" s="313" t="s">
        <v>7</v>
      </c>
      <c r="W16" s="192" t="s">
        <v>5</v>
      </c>
      <c r="X16" s="192" t="s">
        <v>5</v>
      </c>
      <c r="Y16" s="192" t="s">
        <v>5</v>
      </c>
      <c r="Z16" s="192" t="s">
        <v>5</v>
      </c>
      <c r="AA16" s="192" t="s">
        <v>5</v>
      </c>
      <c r="AB16" s="313" t="s">
        <v>7</v>
      </c>
      <c r="AC16" s="313" t="s">
        <v>7</v>
      </c>
      <c r="AD16" s="192" t="s">
        <v>5</v>
      </c>
      <c r="AE16" s="192" t="s">
        <v>5</v>
      </c>
      <c r="AF16" s="192" t="s">
        <v>5</v>
      </c>
      <c r="AG16" s="192" t="s">
        <v>5</v>
      </c>
      <c r="AH16" s="192" t="s">
        <v>5</v>
      </c>
      <c r="AI16" s="208" t="s">
        <v>104</v>
      </c>
      <c r="AJ16" s="209">
        <f t="shared" si="0"/>
        <v>21</v>
      </c>
      <c r="AK16" s="210">
        <f t="shared" si="1"/>
        <v>0</v>
      </c>
      <c r="AL16" s="211">
        <f t="shared" si="2"/>
        <v>9</v>
      </c>
      <c r="AM16" s="212">
        <f t="shared" si="7"/>
        <v>21</v>
      </c>
      <c r="AN16" s="213">
        <f t="shared" si="3"/>
        <v>168</v>
      </c>
      <c r="AO16" s="214">
        <f t="shared" si="4"/>
        <v>0</v>
      </c>
      <c r="AP16" s="215">
        <f t="shared" si="5"/>
        <v>0</v>
      </c>
      <c r="AQ16" s="215">
        <f t="shared" si="8"/>
        <v>168</v>
      </c>
      <c r="AR16" s="215">
        <f t="shared" si="9"/>
        <v>5.6</v>
      </c>
      <c r="AS16" s="215">
        <f t="shared" si="10"/>
        <v>5.419354838709677</v>
      </c>
      <c r="AT16" s="216"/>
    </row>
    <row r="17" spans="1:46" ht="20.25" customHeight="1" x14ac:dyDescent="0.25">
      <c r="A17" s="203">
        <v>15</v>
      </c>
      <c r="B17" s="203">
        <v>13</v>
      </c>
      <c r="C17" s="203" t="s">
        <v>114</v>
      </c>
      <c r="D17" s="204" t="s">
        <v>79</v>
      </c>
      <c r="E17" s="192" t="s">
        <v>5</v>
      </c>
      <c r="F17" s="311" t="s">
        <v>7</v>
      </c>
      <c r="G17" s="313" t="s">
        <v>7</v>
      </c>
      <c r="H17" s="313" t="s">
        <v>7</v>
      </c>
      <c r="I17" s="192" t="s">
        <v>5</v>
      </c>
      <c r="J17" s="192" t="s">
        <v>5</v>
      </c>
      <c r="K17" s="192" t="s">
        <v>5</v>
      </c>
      <c r="L17" s="192" t="s">
        <v>5</v>
      </c>
      <c r="M17" s="192" t="s">
        <v>5</v>
      </c>
      <c r="N17" s="313" t="s">
        <v>7</v>
      </c>
      <c r="O17" s="313" t="s">
        <v>7</v>
      </c>
      <c r="P17" s="192" t="s">
        <v>5</v>
      </c>
      <c r="Q17" s="192" t="s">
        <v>5</v>
      </c>
      <c r="R17" s="192" t="s">
        <v>5</v>
      </c>
      <c r="S17" s="192" t="s">
        <v>5</v>
      </c>
      <c r="T17" s="192" t="s">
        <v>5</v>
      </c>
      <c r="U17" s="313" t="s">
        <v>7</v>
      </c>
      <c r="V17" s="313" t="s">
        <v>7</v>
      </c>
      <c r="W17" s="192" t="s">
        <v>5</v>
      </c>
      <c r="X17" s="192" t="s">
        <v>5</v>
      </c>
      <c r="Y17" s="192" t="s">
        <v>5</v>
      </c>
      <c r="Z17" s="192" t="s">
        <v>5</v>
      </c>
      <c r="AA17" s="192" t="s">
        <v>5</v>
      </c>
      <c r="AB17" s="313" t="s">
        <v>7</v>
      </c>
      <c r="AC17" s="313" t="s">
        <v>7</v>
      </c>
      <c r="AD17" s="192" t="s">
        <v>5</v>
      </c>
      <c r="AE17" s="192" t="s">
        <v>5</v>
      </c>
      <c r="AF17" s="192" t="s">
        <v>5</v>
      </c>
      <c r="AG17" s="192" t="s">
        <v>5</v>
      </c>
      <c r="AH17" s="192" t="s">
        <v>5</v>
      </c>
      <c r="AI17" s="208" t="s">
        <v>104</v>
      </c>
      <c r="AJ17" s="209">
        <f t="shared" si="0"/>
        <v>21</v>
      </c>
      <c r="AK17" s="210">
        <f t="shared" si="1"/>
        <v>0</v>
      </c>
      <c r="AL17" s="211">
        <f t="shared" si="2"/>
        <v>9</v>
      </c>
      <c r="AM17" s="212">
        <f t="shared" si="7"/>
        <v>21</v>
      </c>
      <c r="AN17" s="213">
        <f t="shared" si="3"/>
        <v>168</v>
      </c>
      <c r="AO17" s="214">
        <f t="shared" si="4"/>
        <v>0</v>
      </c>
      <c r="AP17" s="215">
        <f t="shared" si="5"/>
        <v>0</v>
      </c>
      <c r="AQ17" s="215">
        <f t="shared" si="8"/>
        <v>168</v>
      </c>
      <c r="AR17" s="215">
        <f t="shared" si="9"/>
        <v>5.6</v>
      </c>
      <c r="AS17" s="215">
        <f t="shared" si="10"/>
        <v>5.419354838709677</v>
      </c>
      <c r="AT17" s="216"/>
    </row>
    <row r="18" spans="1:46" ht="20.25" customHeight="1" x14ac:dyDescent="0.25">
      <c r="A18" s="203">
        <v>16</v>
      </c>
      <c r="B18" s="203">
        <v>14</v>
      </c>
      <c r="C18" s="203" t="s">
        <v>114</v>
      </c>
      <c r="D18" s="204" t="s">
        <v>80</v>
      </c>
      <c r="E18" s="192" t="s">
        <v>5</v>
      </c>
      <c r="F18" s="311" t="s">
        <v>7</v>
      </c>
      <c r="G18" s="313" t="s">
        <v>7</v>
      </c>
      <c r="H18" s="313" t="s">
        <v>7</v>
      </c>
      <c r="I18" s="192" t="s">
        <v>5</v>
      </c>
      <c r="J18" s="192" t="s">
        <v>5</v>
      </c>
      <c r="K18" s="192" t="s">
        <v>5</v>
      </c>
      <c r="L18" s="192" t="s">
        <v>5</v>
      </c>
      <c r="M18" s="192" t="s">
        <v>5</v>
      </c>
      <c r="N18" s="313" t="s">
        <v>7</v>
      </c>
      <c r="O18" s="313" t="s">
        <v>7</v>
      </c>
      <c r="P18" s="192" t="s">
        <v>5</v>
      </c>
      <c r="Q18" s="192" t="s">
        <v>5</v>
      </c>
      <c r="R18" s="192" t="s">
        <v>5</v>
      </c>
      <c r="S18" s="192" t="s">
        <v>5</v>
      </c>
      <c r="T18" s="192" t="s">
        <v>5</v>
      </c>
      <c r="U18" s="313" t="s">
        <v>7</v>
      </c>
      <c r="V18" s="313" t="s">
        <v>7</v>
      </c>
      <c r="W18" s="192" t="s">
        <v>5</v>
      </c>
      <c r="X18" s="192" t="s">
        <v>5</v>
      </c>
      <c r="Y18" s="192" t="s">
        <v>5</v>
      </c>
      <c r="Z18" s="192" t="s">
        <v>5</v>
      </c>
      <c r="AA18" s="192" t="s">
        <v>5</v>
      </c>
      <c r="AB18" s="313" t="s">
        <v>7</v>
      </c>
      <c r="AC18" s="313" t="s">
        <v>7</v>
      </c>
      <c r="AD18" s="192" t="s">
        <v>5</v>
      </c>
      <c r="AE18" s="192" t="s">
        <v>5</v>
      </c>
      <c r="AF18" s="192" t="s">
        <v>5</v>
      </c>
      <c r="AG18" s="192" t="s">
        <v>5</v>
      </c>
      <c r="AH18" s="192" t="s">
        <v>5</v>
      </c>
      <c r="AI18" s="208" t="s">
        <v>104</v>
      </c>
      <c r="AJ18" s="219">
        <f t="shared" si="0"/>
        <v>21</v>
      </c>
      <c r="AK18" s="220">
        <f t="shared" si="1"/>
        <v>0</v>
      </c>
      <c r="AL18" s="221">
        <f t="shared" si="2"/>
        <v>9</v>
      </c>
      <c r="AM18" s="222">
        <f t="shared" si="7"/>
        <v>21</v>
      </c>
      <c r="AN18" s="223">
        <f>AJ18*8</f>
        <v>168</v>
      </c>
      <c r="AO18" s="224">
        <f t="shared" si="4"/>
        <v>0</v>
      </c>
      <c r="AP18" s="215">
        <f t="shared" si="5"/>
        <v>0</v>
      </c>
      <c r="AQ18" s="215">
        <f t="shared" si="8"/>
        <v>168</v>
      </c>
      <c r="AR18" s="215">
        <f t="shared" si="9"/>
        <v>5.6</v>
      </c>
      <c r="AS18" s="215">
        <f t="shared" si="10"/>
        <v>5.419354838709677</v>
      </c>
      <c r="AT18" s="216"/>
    </row>
    <row r="19" spans="1:46" s="228" customFormat="1" ht="15" customHeight="1" x14ac:dyDescent="0.25">
      <c r="A19" s="225"/>
      <c r="B19" s="226"/>
      <c r="C19" s="325" t="s">
        <v>105</v>
      </c>
      <c r="D19" s="326"/>
      <c r="E19" s="327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328"/>
      <c r="AB19" s="328"/>
      <c r="AC19" s="328"/>
      <c r="AD19" s="328"/>
      <c r="AE19" s="328"/>
      <c r="AF19" s="328"/>
      <c r="AG19" s="328"/>
      <c r="AH19" s="328"/>
      <c r="AI19" s="329"/>
      <c r="AJ19" s="227">
        <f t="shared" si="0"/>
        <v>0</v>
      </c>
      <c r="AK19" s="227">
        <f t="shared" si="1"/>
        <v>0</v>
      </c>
      <c r="AL19" s="227">
        <f t="shared" si="2"/>
        <v>0</v>
      </c>
      <c r="AM19" s="227">
        <f t="shared" si="7"/>
        <v>0</v>
      </c>
      <c r="AN19" s="227">
        <f t="shared" si="3"/>
        <v>0</v>
      </c>
      <c r="AO19" s="227">
        <f t="shared" si="4"/>
        <v>0</v>
      </c>
      <c r="AP19" s="227">
        <f t="shared" si="5"/>
        <v>0</v>
      </c>
      <c r="AQ19" s="227">
        <f t="shared" si="8"/>
        <v>0</v>
      </c>
      <c r="AR19" s="227">
        <f t="shared" si="9"/>
        <v>0</v>
      </c>
      <c r="AS19" s="227">
        <f t="shared" si="10"/>
        <v>0</v>
      </c>
      <c r="AT19" s="227"/>
    </row>
    <row r="20" spans="1:46" ht="18.75" x14ac:dyDescent="0.3">
      <c r="A20" s="229"/>
      <c r="B20" s="229"/>
      <c r="C20" s="229"/>
      <c r="D20" s="229"/>
      <c r="E20" s="230">
        <f t="shared" ref="E20:AH20" si="11">COUNTIF(E$5:E$19,"P")</f>
        <v>9</v>
      </c>
      <c r="F20" s="230">
        <f t="shared" si="11"/>
        <v>3</v>
      </c>
      <c r="G20" s="230">
        <f t="shared" si="11"/>
        <v>3</v>
      </c>
      <c r="H20" s="230">
        <f t="shared" si="11"/>
        <v>2</v>
      </c>
      <c r="I20" s="231">
        <f t="shared" si="11"/>
        <v>10</v>
      </c>
      <c r="J20" s="231">
        <f t="shared" si="11"/>
        <v>10</v>
      </c>
      <c r="K20" s="231">
        <f t="shared" si="11"/>
        <v>10</v>
      </c>
      <c r="L20" s="231">
        <f t="shared" si="11"/>
        <v>10</v>
      </c>
      <c r="M20" s="231">
        <f t="shared" si="11"/>
        <v>9</v>
      </c>
      <c r="N20" s="231">
        <f t="shared" si="11"/>
        <v>2</v>
      </c>
      <c r="O20" s="231">
        <f t="shared" si="11"/>
        <v>2</v>
      </c>
      <c r="P20" s="231">
        <f t="shared" si="11"/>
        <v>10</v>
      </c>
      <c r="Q20" s="231">
        <f t="shared" si="11"/>
        <v>10</v>
      </c>
      <c r="R20" s="231">
        <f t="shared" si="11"/>
        <v>10</v>
      </c>
      <c r="S20" s="231">
        <f t="shared" si="11"/>
        <v>10</v>
      </c>
      <c r="T20" s="231">
        <f t="shared" si="11"/>
        <v>10</v>
      </c>
      <c r="U20" s="231">
        <f t="shared" si="11"/>
        <v>4</v>
      </c>
      <c r="V20" s="231">
        <f t="shared" si="11"/>
        <v>3</v>
      </c>
      <c r="W20" s="231">
        <f t="shared" si="11"/>
        <v>10</v>
      </c>
      <c r="X20" s="231">
        <f t="shared" si="11"/>
        <v>10</v>
      </c>
      <c r="Y20" s="231">
        <f t="shared" si="11"/>
        <v>10</v>
      </c>
      <c r="Z20" s="231">
        <f t="shared" si="11"/>
        <v>10</v>
      </c>
      <c r="AA20" s="231">
        <f t="shared" si="11"/>
        <v>10</v>
      </c>
      <c r="AB20" s="231">
        <f t="shared" si="11"/>
        <v>3</v>
      </c>
      <c r="AC20" s="231">
        <f t="shared" si="11"/>
        <v>2</v>
      </c>
      <c r="AD20" s="231">
        <f t="shared" si="11"/>
        <v>9</v>
      </c>
      <c r="AE20" s="231">
        <f t="shared" si="11"/>
        <v>10</v>
      </c>
      <c r="AF20" s="230">
        <f t="shared" si="11"/>
        <v>10</v>
      </c>
      <c r="AG20" s="230">
        <f t="shared" si="11"/>
        <v>9</v>
      </c>
      <c r="AH20" s="230">
        <f t="shared" si="11"/>
        <v>9</v>
      </c>
      <c r="AI20" s="232" t="s">
        <v>5</v>
      </c>
      <c r="AJ20" s="183"/>
      <c r="AK20" s="183"/>
      <c r="AL20" s="183"/>
      <c r="AM20" s="183"/>
      <c r="AN20" s="183"/>
      <c r="AO20" s="184"/>
      <c r="AP20" s="183"/>
      <c r="AQ20" s="233"/>
      <c r="AR20" s="183"/>
      <c r="AS20" s="183"/>
      <c r="AT20" s="183"/>
    </row>
    <row r="21" spans="1:46" ht="18.75" x14ac:dyDescent="0.3">
      <c r="A21" s="229"/>
      <c r="B21" s="229"/>
      <c r="C21" s="229"/>
      <c r="D21" s="229"/>
      <c r="E21" s="234">
        <f t="shared" ref="E21:AH21" si="12">COUNTIF(E$5:E$19,"S")</f>
        <v>2</v>
      </c>
      <c r="F21" s="234">
        <f t="shared" si="12"/>
        <v>2</v>
      </c>
      <c r="G21" s="234">
        <f t="shared" si="12"/>
        <v>2</v>
      </c>
      <c r="H21" s="234">
        <f t="shared" si="12"/>
        <v>2</v>
      </c>
      <c r="I21" s="235">
        <f t="shared" si="12"/>
        <v>2</v>
      </c>
      <c r="J21" s="235">
        <f t="shared" si="12"/>
        <v>2</v>
      </c>
      <c r="K21" s="235">
        <f t="shared" si="12"/>
        <v>2</v>
      </c>
      <c r="L21" s="235">
        <f t="shared" si="12"/>
        <v>2</v>
      </c>
      <c r="M21" s="235">
        <f t="shared" si="12"/>
        <v>2</v>
      </c>
      <c r="N21" s="235">
        <f t="shared" si="12"/>
        <v>2</v>
      </c>
      <c r="O21" s="235">
        <f t="shared" si="12"/>
        <v>2</v>
      </c>
      <c r="P21" s="235">
        <f t="shared" si="12"/>
        <v>2</v>
      </c>
      <c r="Q21" s="235">
        <f t="shared" si="12"/>
        <v>2</v>
      </c>
      <c r="R21" s="235">
        <f t="shared" si="12"/>
        <v>2</v>
      </c>
      <c r="S21" s="235">
        <f t="shared" si="12"/>
        <v>2</v>
      </c>
      <c r="T21" s="235">
        <f t="shared" si="12"/>
        <v>2</v>
      </c>
      <c r="U21" s="235">
        <f t="shared" si="12"/>
        <v>2</v>
      </c>
      <c r="V21" s="235">
        <f t="shared" si="12"/>
        <v>2</v>
      </c>
      <c r="W21" s="235">
        <f t="shared" si="12"/>
        <v>2</v>
      </c>
      <c r="X21" s="235">
        <f t="shared" si="12"/>
        <v>2</v>
      </c>
      <c r="Y21" s="235">
        <f t="shared" si="12"/>
        <v>2</v>
      </c>
      <c r="Z21" s="235">
        <f t="shared" si="12"/>
        <v>2</v>
      </c>
      <c r="AA21" s="235">
        <f t="shared" si="12"/>
        <v>2</v>
      </c>
      <c r="AB21" s="235">
        <f t="shared" si="12"/>
        <v>2</v>
      </c>
      <c r="AC21" s="235">
        <f t="shared" si="12"/>
        <v>2</v>
      </c>
      <c r="AD21" s="235">
        <f t="shared" si="12"/>
        <v>2</v>
      </c>
      <c r="AE21" s="235">
        <f t="shared" si="12"/>
        <v>2</v>
      </c>
      <c r="AF21" s="234">
        <f t="shared" si="12"/>
        <v>2</v>
      </c>
      <c r="AG21" s="234">
        <f t="shared" si="12"/>
        <v>2</v>
      </c>
      <c r="AH21" s="234">
        <f t="shared" si="12"/>
        <v>2</v>
      </c>
      <c r="AI21" s="236" t="s">
        <v>6</v>
      </c>
      <c r="AJ21" s="183"/>
      <c r="AK21" s="183"/>
      <c r="AL21" s="183"/>
      <c r="AM21" s="183"/>
      <c r="AN21" s="183"/>
      <c r="AO21" s="184"/>
      <c r="AP21" s="183"/>
      <c r="AQ21" s="183"/>
      <c r="AR21" s="183"/>
      <c r="AS21" s="183"/>
      <c r="AT21" s="183"/>
    </row>
    <row r="22" spans="1:46" ht="18.75" x14ac:dyDescent="0.3">
      <c r="A22" s="229"/>
      <c r="B22" s="229"/>
      <c r="C22" s="229"/>
      <c r="D22" s="229"/>
      <c r="E22" s="230">
        <f t="shared" ref="E22:AH22" si="13">COUNTIF(E$5:E$19,"L")</f>
        <v>3</v>
      </c>
      <c r="F22" s="230">
        <f t="shared" si="13"/>
        <v>9</v>
      </c>
      <c r="G22" s="230">
        <f t="shared" si="13"/>
        <v>9</v>
      </c>
      <c r="H22" s="230">
        <f t="shared" si="13"/>
        <v>10</v>
      </c>
      <c r="I22" s="231">
        <f t="shared" si="13"/>
        <v>2</v>
      </c>
      <c r="J22" s="231">
        <f t="shared" si="13"/>
        <v>2</v>
      </c>
      <c r="K22" s="231">
        <f t="shared" si="13"/>
        <v>2</v>
      </c>
      <c r="L22" s="231">
        <f t="shared" si="13"/>
        <v>1</v>
      </c>
      <c r="M22" s="231">
        <f t="shared" si="13"/>
        <v>2</v>
      </c>
      <c r="N22" s="231">
        <f t="shared" si="13"/>
        <v>10</v>
      </c>
      <c r="O22" s="231">
        <f t="shared" si="13"/>
        <v>10</v>
      </c>
      <c r="P22" s="231">
        <f t="shared" si="13"/>
        <v>2</v>
      </c>
      <c r="Q22" s="231">
        <f t="shared" si="13"/>
        <v>2</v>
      </c>
      <c r="R22" s="231">
        <f t="shared" si="13"/>
        <v>2</v>
      </c>
      <c r="S22" s="231">
        <f t="shared" si="13"/>
        <v>2</v>
      </c>
      <c r="T22" s="231">
        <f t="shared" si="13"/>
        <v>2</v>
      </c>
      <c r="U22" s="231">
        <f t="shared" si="13"/>
        <v>8</v>
      </c>
      <c r="V22" s="231">
        <f t="shared" si="13"/>
        <v>9</v>
      </c>
      <c r="W22" s="231">
        <f t="shared" si="13"/>
        <v>2</v>
      </c>
      <c r="X22" s="231">
        <f t="shared" si="13"/>
        <v>2</v>
      </c>
      <c r="Y22" s="231">
        <f t="shared" si="13"/>
        <v>2</v>
      </c>
      <c r="Z22" s="231">
        <f t="shared" si="13"/>
        <v>2</v>
      </c>
      <c r="AA22" s="231">
        <f t="shared" si="13"/>
        <v>2</v>
      </c>
      <c r="AB22" s="231">
        <f t="shared" si="13"/>
        <v>9</v>
      </c>
      <c r="AC22" s="231">
        <f t="shared" si="13"/>
        <v>10</v>
      </c>
      <c r="AD22" s="231">
        <f t="shared" si="13"/>
        <v>3</v>
      </c>
      <c r="AE22" s="231">
        <f t="shared" si="13"/>
        <v>2</v>
      </c>
      <c r="AF22" s="230">
        <f t="shared" si="13"/>
        <v>2</v>
      </c>
      <c r="AG22" s="230">
        <f t="shared" si="13"/>
        <v>2</v>
      </c>
      <c r="AH22" s="230">
        <f t="shared" si="13"/>
        <v>2</v>
      </c>
      <c r="AI22" s="237" t="s">
        <v>7</v>
      </c>
      <c r="AJ22" s="183"/>
      <c r="AK22" s="183"/>
      <c r="AL22" s="183"/>
      <c r="AM22" s="183"/>
      <c r="AN22" s="183"/>
      <c r="AO22" s="184"/>
      <c r="AP22" s="183"/>
      <c r="AQ22" s="183"/>
      <c r="AR22" s="183"/>
      <c r="AS22" s="183"/>
      <c r="AT22" s="183"/>
    </row>
    <row r="23" spans="1:46" ht="15.75" x14ac:dyDescent="0.25">
      <c r="A23" s="238"/>
      <c r="B23" s="239"/>
      <c r="C23" s="239"/>
      <c r="D23" s="239"/>
      <c r="E23" s="239"/>
      <c r="F23" s="239"/>
      <c r="G23" s="239"/>
      <c r="H23" s="239"/>
      <c r="I23" s="239"/>
      <c r="J23" s="239"/>
      <c r="K23" s="287"/>
      <c r="L23" s="287"/>
      <c r="M23" s="239"/>
      <c r="N23" s="239"/>
      <c r="O23" s="239"/>
      <c r="P23" s="239"/>
      <c r="Q23" s="239"/>
      <c r="R23" s="239"/>
      <c r="S23" s="287"/>
      <c r="T23" s="287"/>
      <c r="U23" s="287"/>
      <c r="V23" s="287"/>
      <c r="W23" s="287"/>
      <c r="X23" s="287"/>
      <c r="Y23" s="239"/>
      <c r="Z23" s="287"/>
      <c r="AA23" s="300"/>
      <c r="AB23" s="301"/>
      <c r="AC23" s="288"/>
      <c r="AD23" s="288"/>
      <c r="AE23" s="288"/>
      <c r="AF23" s="288"/>
      <c r="AG23" s="288"/>
      <c r="AH23" s="288"/>
      <c r="AI23" s="186"/>
      <c r="AJ23" s="183"/>
      <c r="AK23" s="183"/>
      <c r="AL23" s="183"/>
      <c r="AM23" s="183"/>
      <c r="AN23" s="183"/>
      <c r="AO23" s="184"/>
      <c r="AP23" s="183"/>
      <c r="AQ23" s="183"/>
      <c r="AR23" s="183"/>
      <c r="AS23" s="183"/>
      <c r="AT23" s="183"/>
    </row>
    <row r="24" spans="1:46" ht="18.75" x14ac:dyDescent="0.25">
      <c r="A24" s="239"/>
      <c r="B24" s="239"/>
      <c r="C24" s="239"/>
      <c r="D24" s="243" t="s">
        <v>24</v>
      </c>
      <c r="E24" s="244"/>
      <c r="F24" s="244"/>
      <c r="G24" s="239"/>
      <c r="H24" s="239"/>
      <c r="I24" s="239"/>
      <c r="J24" s="239"/>
      <c r="K24" s="245"/>
      <c r="L24" s="287"/>
      <c r="M24" s="239"/>
      <c r="N24" s="239"/>
      <c r="O24" s="239"/>
      <c r="P24" s="239"/>
      <c r="Q24" s="239"/>
      <c r="R24" s="242"/>
      <c r="S24" s="288"/>
      <c r="T24" s="288"/>
      <c r="U24" s="296"/>
      <c r="V24" s="287"/>
      <c r="W24" s="288"/>
      <c r="X24" s="288"/>
      <c r="Y24" s="246"/>
      <c r="Z24" s="296"/>
      <c r="AA24" s="296"/>
      <c r="AB24" s="296"/>
      <c r="AC24" s="296"/>
      <c r="AD24" s="296"/>
      <c r="AE24" s="296"/>
      <c r="AF24" s="296"/>
      <c r="AG24" s="296"/>
      <c r="AH24" s="296"/>
      <c r="AI24" s="186"/>
      <c r="AJ24" s="183"/>
      <c r="AK24" s="183"/>
      <c r="AL24" s="183"/>
      <c r="AM24" s="183"/>
      <c r="AN24" s="183"/>
      <c r="AO24" s="184"/>
      <c r="AP24" s="183"/>
      <c r="AQ24" s="183"/>
      <c r="AR24" s="183"/>
      <c r="AS24" s="183"/>
      <c r="AT24" s="183"/>
    </row>
    <row r="25" spans="1:46" ht="18.75" x14ac:dyDescent="0.25">
      <c r="A25" s="239"/>
      <c r="B25" s="239"/>
      <c r="C25" s="239"/>
      <c r="D25" s="247" t="s">
        <v>25</v>
      </c>
      <c r="E25" s="246"/>
      <c r="F25" s="246"/>
      <c r="G25" s="246"/>
      <c r="H25" s="246"/>
      <c r="I25" s="246"/>
      <c r="J25" s="246"/>
      <c r="K25" s="245"/>
      <c r="L25" s="296"/>
      <c r="M25" s="246"/>
      <c r="N25" s="246"/>
      <c r="O25" s="246"/>
      <c r="P25" s="246"/>
      <c r="Q25" s="246"/>
      <c r="R25" s="242"/>
      <c r="S25" s="288"/>
      <c r="T25" s="288"/>
      <c r="U25" s="296"/>
      <c r="V25" s="296"/>
      <c r="W25" s="288"/>
      <c r="X25" s="288"/>
      <c r="Y25" s="246"/>
      <c r="Z25" s="302"/>
      <c r="AA25" s="296"/>
      <c r="AB25" s="296"/>
      <c r="AC25" s="296"/>
      <c r="AD25" s="296"/>
      <c r="AE25" s="296"/>
      <c r="AF25" s="288"/>
      <c r="AG25" s="288"/>
      <c r="AH25" s="288"/>
      <c r="AI25" s="186"/>
      <c r="AJ25" s="183"/>
      <c r="AK25" s="183"/>
      <c r="AL25" s="183"/>
      <c r="AM25" s="183"/>
      <c r="AN25" s="183"/>
      <c r="AO25" s="184"/>
      <c r="AP25" s="183"/>
      <c r="AQ25" s="183"/>
      <c r="AR25" s="183"/>
      <c r="AS25" s="183"/>
      <c r="AT25" s="183"/>
    </row>
    <row r="26" spans="1:46" ht="15.75" x14ac:dyDescent="0.25">
      <c r="A26" s="239"/>
      <c r="B26" s="239"/>
      <c r="C26" s="239"/>
      <c r="D26" s="250" t="s">
        <v>26</v>
      </c>
      <c r="E26" s="246"/>
      <c r="F26" s="246"/>
      <c r="G26" s="246"/>
      <c r="H26" s="246"/>
      <c r="I26" s="246"/>
      <c r="J26" s="246"/>
      <c r="K26" s="296"/>
      <c r="L26" s="296"/>
      <c r="M26" s="246"/>
      <c r="N26" s="246"/>
      <c r="O26" s="246"/>
      <c r="P26" s="246"/>
      <c r="Q26" s="246"/>
      <c r="R26" s="186"/>
      <c r="S26" s="289"/>
      <c r="T26" s="289"/>
      <c r="U26" s="296"/>
      <c r="V26" s="296"/>
      <c r="W26" s="289"/>
      <c r="X26" s="289"/>
      <c r="Y26" s="251"/>
      <c r="Z26" s="303"/>
      <c r="AA26" s="304"/>
      <c r="AB26" s="304"/>
      <c r="AC26" s="304"/>
      <c r="AD26" s="304"/>
      <c r="AE26" s="289"/>
      <c r="AF26" s="289"/>
      <c r="AG26" s="289"/>
      <c r="AH26" s="289"/>
      <c r="AI26" s="186"/>
      <c r="AJ26" s="183"/>
      <c r="AK26" s="183"/>
      <c r="AL26" s="183"/>
      <c r="AM26" s="183"/>
      <c r="AN26" s="183"/>
      <c r="AO26" s="184"/>
      <c r="AP26" s="183"/>
      <c r="AQ26" s="183"/>
      <c r="AR26" s="183"/>
      <c r="AS26" s="183"/>
      <c r="AT26" s="183"/>
    </row>
    <row r="27" spans="1:46" ht="15.75" x14ac:dyDescent="0.25">
      <c r="A27" s="239"/>
      <c r="B27" s="239"/>
      <c r="C27" s="239"/>
      <c r="D27" s="183" t="s">
        <v>27</v>
      </c>
      <c r="E27" s="246"/>
      <c r="F27" s="246"/>
      <c r="G27" s="246"/>
      <c r="H27" s="246"/>
      <c r="I27" s="246"/>
      <c r="J27" s="246"/>
      <c r="K27" s="296"/>
      <c r="L27" s="296"/>
      <c r="M27" s="246"/>
      <c r="N27" s="246"/>
      <c r="O27" s="246"/>
      <c r="P27" s="246"/>
      <c r="Q27" s="246"/>
      <c r="R27" s="186"/>
      <c r="S27" s="289"/>
      <c r="T27" s="289"/>
      <c r="U27" s="296"/>
      <c r="V27" s="296"/>
      <c r="W27" s="289"/>
      <c r="X27" s="289"/>
      <c r="Y27" s="253"/>
      <c r="Z27" s="305"/>
      <c r="AA27" s="289"/>
      <c r="AB27" s="289"/>
      <c r="AC27" s="289"/>
      <c r="AD27" s="289"/>
      <c r="AE27" s="289"/>
      <c r="AF27" s="289"/>
      <c r="AG27" s="289"/>
      <c r="AH27" s="289"/>
      <c r="AI27" s="186"/>
      <c r="AJ27" s="183"/>
      <c r="AK27" s="183"/>
      <c r="AL27" s="183"/>
      <c r="AM27" s="183"/>
      <c r="AN27" s="183"/>
      <c r="AO27" s="184"/>
      <c r="AP27" s="183"/>
      <c r="AQ27" s="183"/>
      <c r="AR27" s="183"/>
      <c r="AS27" s="183"/>
      <c r="AT27" s="183"/>
    </row>
    <row r="28" spans="1:46" ht="15.75" x14ac:dyDescent="0.25">
      <c r="A28" s="239"/>
      <c r="B28" s="239"/>
      <c r="C28" s="239"/>
      <c r="D28" s="183" t="s">
        <v>28</v>
      </c>
      <c r="E28" s="246"/>
      <c r="F28" s="246"/>
      <c r="G28" s="246"/>
      <c r="H28" s="246"/>
      <c r="I28" s="246"/>
      <c r="J28" s="246"/>
      <c r="K28" s="296"/>
      <c r="L28" s="296"/>
      <c r="M28" s="246"/>
      <c r="N28" s="246"/>
      <c r="O28" s="246"/>
      <c r="P28" s="246"/>
      <c r="Q28" s="246"/>
      <c r="R28" s="186"/>
      <c r="S28" s="289"/>
      <c r="T28" s="289"/>
      <c r="U28" s="296"/>
      <c r="V28" s="296"/>
      <c r="W28" s="289"/>
      <c r="X28" s="289"/>
      <c r="Y28" s="253"/>
      <c r="Z28" s="305"/>
      <c r="AA28" s="289"/>
      <c r="AB28" s="289"/>
      <c r="AC28" s="289"/>
      <c r="AD28" s="289"/>
      <c r="AE28" s="289"/>
      <c r="AF28" s="289"/>
      <c r="AG28" s="289"/>
      <c r="AH28" s="289"/>
      <c r="AI28" s="186"/>
      <c r="AJ28" s="183"/>
      <c r="AK28" s="183"/>
      <c r="AL28" s="183"/>
      <c r="AM28" s="183"/>
      <c r="AN28" s="183"/>
      <c r="AO28" s="184"/>
      <c r="AP28" s="183"/>
      <c r="AQ28" s="183"/>
      <c r="AR28" s="183"/>
      <c r="AS28" s="183"/>
      <c r="AT28" s="183"/>
    </row>
    <row r="29" spans="1:46" ht="15.75" x14ac:dyDescent="0.25">
      <c r="A29" s="239"/>
      <c r="B29" s="239"/>
      <c r="C29" s="239"/>
      <c r="D29" s="254" t="s">
        <v>29</v>
      </c>
      <c r="E29" s="246"/>
      <c r="F29" s="246"/>
      <c r="G29" s="246"/>
      <c r="H29" s="246"/>
      <c r="I29" s="246"/>
      <c r="J29" s="246"/>
      <c r="K29" s="296"/>
      <c r="L29" s="296"/>
      <c r="M29" s="246"/>
      <c r="N29" s="246"/>
      <c r="O29" s="246"/>
      <c r="P29" s="246"/>
      <c r="Q29" s="246"/>
      <c r="R29" s="186"/>
      <c r="S29" s="289"/>
      <c r="T29" s="289"/>
      <c r="U29" s="296"/>
      <c r="V29" s="296"/>
      <c r="W29" s="289"/>
      <c r="X29" s="289"/>
      <c r="Y29" s="253"/>
      <c r="Z29" s="305"/>
      <c r="AA29" s="289"/>
      <c r="AB29" s="289"/>
      <c r="AC29" s="289"/>
      <c r="AD29" s="289"/>
      <c r="AE29" s="289"/>
      <c r="AF29" s="289"/>
      <c r="AG29" s="289"/>
      <c r="AH29" s="289"/>
      <c r="AI29" s="186"/>
      <c r="AJ29" s="183"/>
      <c r="AK29" s="183"/>
      <c r="AL29" s="183"/>
      <c r="AM29" s="183"/>
      <c r="AN29" s="183"/>
      <c r="AO29" s="184"/>
      <c r="AP29" s="183"/>
      <c r="AQ29" s="183"/>
      <c r="AR29" s="183"/>
      <c r="AS29" s="183"/>
      <c r="AT29" s="183"/>
    </row>
    <row r="30" spans="1:46" ht="15.75" x14ac:dyDescent="0.25">
      <c r="A30" s="239"/>
      <c r="B30" s="239"/>
      <c r="C30" s="239"/>
      <c r="D30" s="254" t="s">
        <v>30</v>
      </c>
      <c r="E30" s="246"/>
      <c r="F30" s="246"/>
      <c r="G30" s="246"/>
      <c r="H30" s="246"/>
      <c r="I30" s="246"/>
      <c r="J30" s="246"/>
      <c r="K30" s="296"/>
      <c r="L30" s="296"/>
      <c r="M30" s="246"/>
      <c r="N30" s="246"/>
      <c r="O30" s="246"/>
      <c r="P30" s="246"/>
      <c r="Q30" s="246"/>
      <c r="R30" s="186"/>
      <c r="S30" s="289"/>
      <c r="T30" s="289"/>
      <c r="U30" s="296"/>
      <c r="V30" s="296"/>
      <c r="W30" s="289"/>
      <c r="X30" s="289"/>
      <c r="Y30" s="253"/>
      <c r="Z30" s="305"/>
      <c r="AA30" s="289"/>
      <c r="AB30" s="289"/>
      <c r="AC30" s="289"/>
      <c r="AD30" s="289"/>
      <c r="AE30" s="289"/>
      <c r="AF30" s="289"/>
      <c r="AG30" s="289"/>
      <c r="AH30" s="289"/>
      <c r="AI30" s="186"/>
      <c r="AJ30" s="183"/>
      <c r="AK30" s="183"/>
      <c r="AL30" s="183"/>
      <c r="AM30" s="183"/>
      <c r="AN30" s="183"/>
      <c r="AO30" s="184"/>
      <c r="AP30" s="183"/>
      <c r="AQ30" s="183"/>
      <c r="AR30" s="183"/>
      <c r="AS30" s="183"/>
      <c r="AT30" s="183"/>
    </row>
    <row r="31" spans="1:46" ht="15.75" x14ac:dyDescent="0.25">
      <c r="A31" s="239"/>
      <c r="B31" s="239"/>
      <c r="C31" s="239"/>
      <c r="D31" s="254" t="s">
        <v>31</v>
      </c>
      <c r="E31" s="246"/>
      <c r="F31" s="246"/>
      <c r="G31" s="246"/>
      <c r="H31" s="246"/>
      <c r="I31" s="246"/>
      <c r="J31" s="246"/>
      <c r="K31" s="296"/>
      <c r="L31" s="296"/>
      <c r="M31" s="246"/>
      <c r="N31" s="246"/>
      <c r="O31" s="246"/>
      <c r="P31" s="246"/>
      <c r="Q31" s="246"/>
      <c r="R31" s="186"/>
      <c r="S31" s="289"/>
      <c r="T31" s="289"/>
      <c r="U31" s="296"/>
      <c r="V31" s="296"/>
      <c r="W31" s="289"/>
      <c r="X31" s="289"/>
      <c r="Y31" s="253"/>
      <c r="Z31" s="305"/>
      <c r="AA31" s="289"/>
      <c r="AB31" s="289"/>
      <c r="AC31" s="289"/>
      <c r="AD31" s="289"/>
      <c r="AE31" s="289"/>
      <c r="AF31" s="289"/>
      <c r="AG31" s="289"/>
      <c r="AH31" s="289"/>
      <c r="AI31" s="186"/>
      <c r="AJ31" s="183"/>
      <c r="AK31" s="183"/>
      <c r="AL31" s="183"/>
      <c r="AM31" s="183"/>
      <c r="AN31" s="183"/>
      <c r="AO31" s="184"/>
      <c r="AP31" s="183"/>
      <c r="AQ31" s="183"/>
      <c r="AR31" s="183"/>
      <c r="AS31" s="183"/>
      <c r="AT31" s="183"/>
    </row>
    <row r="32" spans="1:46" ht="15.75" x14ac:dyDescent="0.25">
      <c r="A32" s="239"/>
      <c r="B32" s="239"/>
      <c r="C32" s="239"/>
      <c r="D32" s="254" t="s">
        <v>32</v>
      </c>
      <c r="E32" s="246"/>
      <c r="F32" s="246"/>
      <c r="G32" s="246"/>
      <c r="H32" s="246"/>
      <c r="I32" s="246"/>
      <c r="J32" s="246"/>
      <c r="K32" s="296"/>
      <c r="L32" s="296"/>
      <c r="M32" s="246"/>
      <c r="N32" s="246"/>
      <c r="O32" s="246"/>
      <c r="P32" s="246"/>
      <c r="Q32" s="246"/>
      <c r="R32" s="186"/>
      <c r="S32" s="289"/>
      <c r="T32" s="289"/>
      <c r="U32" s="296"/>
      <c r="V32" s="296"/>
      <c r="W32" s="289"/>
      <c r="X32" s="289"/>
      <c r="Y32" s="253"/>
      <c r="Z32" s="305"/>
      <c r="AA32" s="289"/>
      <c r="AB32" s="289"/>
      <c r="AC32" s="289"/>
      <c r="AD32" s="289"/>
      <c r="AE32" s="289"/>
      <c r="AF32" s="289"/>
      <c r="AG32" s="289"/>
      <c r="AH32" s="289"/>
      <c r="AI32" s="186"/>
      <c r="AJ32" s="183"/>
      <c r="AK32" s="183"/>
      <c r="AL32" s="183"/>
      <c r="AM32" s="183"/>
      <c r="AN32" s="183"/>
      <c r="AO32" s="184"/>
      <c r="AP32" s="183"/>
      <c r="AQ32" s="183"/>
      <c r="AR32" s="183"/>
      <c r="AS32" s="183"/>
      <c r="AT32" s="183"/>
    </row>
    <row r="33" spans="1:46" ht="15.75" x14ac:dyDescent="0.25">
      <c r="A33" s="239"/>
      <c r="B33" s="239"/>
      <c r="C33" s="239"/>
      <c r="D33" s="254" t="s">
        <v>33</v>
      </c>
      <c r="E33" s="246"/>
      <c r="F33" s="246"/>
      <c r="G33" s="246"/>
      <c r="H33" s="246"/>
      <c r="I33" s="246"/>
      <c r="J33" s="246"/>
      <c r="K33" s="296"/>
      <c r="L33" s="296"/>
      <c r="M33" s="246"/>
      <c r="N33" s="246"/>
      <c r="O33" s="246"/>
      <c r="P33" s="246"/>
      <c r="Q33" s="246"/>
      <c r="R33" s="186"/>
      <c r="S33" s="289"/>
      <c r="T33" s="289"/>
      <c r="U33" s="296"/>
      <c r="V33" s="296"/>
      <c r="W33" s="289"/>
      <c r="X33" s="289"/>
      <c r="Y33" s="253"/>
      <c r="Z33" s="305"/>
      <c r="AA33" s="289"/>
      <c r="AB33" s="289"/>
      <c r="AC33" s="289"/>
      <c r="AD33" s="289"/>
      <c r="AE33" s="289"/>
      <c r="AF33" s="289"/>
      <c r="AG33" s="289"/>
      <c r="AH33" s="289"/>
      <c r="AI33" s="186"/>
      <c r="AJ33" s="183"/>
      <c r="AK33" s="183"/>
      <c r="AL33" s="183"/>
      <c r="AM33" s="183"/>
      <c r="AN33" s="183"/>
      <c r="AO33" s="184"/>
      <c r="AP33" s="183"/>
      <c r="AQ33" s="183"/>
      <c r="AR33" s="183"/>
      <c r="AS33" s="183"/>
      <c r="AT33" s="183"/>
    </row>
    <row r="34" spans="1:46" ht="19.5" x14ac:dyDescent="0.25">
      <c r="A34" s="239"/>
      <c r="B34" s="239"/>
      <c r="C34" s="239"/>
      <c r="D34" s="255"/>
      <c r="E34" s="239"/>
      <c r="F34" s="239"/>
      <c r="G34" s="239"/>
      <c r="H34" s="239"/>
      <c r="I34" s="239"/>
      <c r="J34" s="239"/>
      <c r="K34" s="287"/>
      <c r="L34" s="287"/>
      <c r="M34" s="239"/>
      <c r="N34" s="239"/>
      <c r="O34" s="239"/>
      <c r="P34" s="239"/>
      <c r="Q34" s="239"/>
      <c r="R34" s="186"/>
      <c r="S34" s="289"/>
      <c r="T34" s="289"/>
      <c r="U34" s="296"/>
      <c r="V34" s="287"/>
      <c r="W34" s="289"/>
      <c r="X34" s="289"/>
      <c r="Y34" s="253"/>
      <c r="Z34" s="305"/>
      <c r="AA34" s="289"/>
      <c r="AB34" s="289"/>
      <c r="AC34" s="289"/>
      <c r="AD34" s="289"/>
      <c r="AE34" s="289"/>
      <c r="AF34" s="289"/>
      <c r="AG34" s="289"/>
      <c r="AH34" s="289"/>
      <c r="AI34" s="186"/>
      <c r="AJ34" s="183"/>
      <c r="AK34" s="183"/>
      <c r="AL34" s="183"/>
      <c r="AM34" s="183"/>
      <c r="AN34" s="183"/>
      <c r="AO34" s="184"/>
      <c r="AP34" s="183"/>
      <c r="AQ34" s="183"/>
      <c r="AR34" s="183"/>
      <c r="AS34" s="183"/>
      <c r="AT34" s="183"/>
    </row>
    <row r="35" spans="1:46" ht="15.75" x14ac:dyDescent="0.25">
      <c r="A35" s="256"/>
      <c r="B35" s="256"/>
      <c r="C35" s="256"/>
      <c r="D35" s="257" t="s">
        <v>34</v>
      </c>
      <c r="E35" s="256"/>
      <c r="F35" s="256"/>
      <c r="G35" s="256"/>
      <c r="H35" s="256"/>
      <c r="I35" s="256"/>
      <c r="J35" s="256"/>
      <c r="K35" s="307"/>
      <c r="L35" s="307"/>
      <c r="M35" s="256"/>
      <c r="N35" s="258"/>
      <c r="O35" s="259"/>
      <c r="P35" s="260"/>
      <c r="Q35" s="261"/>
      <c r="R35" s="261"/>
      <c r="S35" s="290"/>
      <c r="T35" s="290"/>
      <c r="U35" s="290"/>
      <c r="V35" s="291"/>
      <c r="W35" s="297"/>
      <c r="X35" s="297" t="s">
        <v>97</v>
      </c>
      <c r="Y35" s="264"/>
      <c r="Z35" s="293"/>
      <c r="AA35" s="293"/>
      <c r="AB35" s="291"/>
      <c r="AC35" s="291"/>
      <c r="AD35" s="291"/>
      <c r="AE35" s="291"/>
      <c r="AF35" s="291"/>
      <c r="AG35" s="291"/>
      <c r="AH35" s="291"/>
      <c r="AI35" s="262"/>
      <c r="AJ35" s="183"/>
      <c r="AK35" s="183"/>
      <c r="AL35" s="183"/>
      <c r="AM35" s="183"/>
      <c r="AN35" s="183"/>
      <c r="AO35" s="184"/>
      <c r="AP35" s="183"/>
      <c r="AQ35" s="183"/>
      <c r="AR35" s="183"/>
      <c r="AS35" s="183"/>
      <c r="AT35" s="183"/>
    </row>
    <row r="36" spans="1:46" ht="19.5" x14ac:dyDescent="0.3">
      <c r="A36" s="263"/>
      <c r="B36" s="263"/>
      <c r="C36" s="263"/>
      <c r="D36" s="265" t="s">
        <v>36</v>
      </c>
      <c r="E36" s="266"/>
      <c r="F36" s="266"/>
      <c r="G36" s="264"/>
      <c r="H36" s="263"/>
      <c r="I36" s="262"/>
      <c r="J36" s="263"/>
      <c r="K36" s="293"/>
      <c r="L36" s="293"/>
      <c r="M36" s="266"/>
      <c r="N36" s="258"/>
      <c r="O36" s="259"/>
      <c r="P36" s="267"/>
      <c r="Q36" s="264"/>
      <c r="R36" s="262"/>
      <c r="S36" s="291"/>
      <c r="T36" s="291"/>
      <c r="U36" s="291"/>
      <c r="V36" s="291"/>
      <c r="W36" s="291"/>
      <c r="X36" s="298" t="s">
        <v>37</v>
      </c>
      <c r="Y36" s="264"/>
      <c r="Z36" s="293"/>
      <c r="AA36" s="293"/>
      <c r="AB36" s="291"/>
      <c r="AC36" s="291"/>
      <c r="AD36" s="291"/>
      <c r="AE36" s="291"/>
      <c r="AF36" s="291"/>
      <c r="AG36" s="291"/>
      <c r="AH36" s="291"/>
      <c r="AI36" s="262"/>
      <c r="AJ36" s="183"/>
      <c r="AK36" s="183"/>
      <c r="AL36" s="183"/>
      <c r="AM36" s="183"/>
      <c r="AN36" s="183"/>
      <c r="AO36" s="184"/>
      <c r="AP36" s="183"/>
      <c r="AQ36" s="183"/>
      <c r="AR36" s="183"/>
      <c r="AS36" s="183"/>
      <c r="AT36" s="183"/>
    </row>
    <row r="37" spans="1:46" ht="15.75" x14ac:dyDescent="0.25">
      <c r="A37" s="256"/>
      <c r="B37" s="256"/>
      <c r="C37" s="256"/>
      <c r="D37" s="256"/>
      <c r="E37" s="266"/>
      <c r="F37" s="266"/>
      <c r="G37" s="263"/>
      <c r="H37" s="263"/>
      <c r="I37" s="262"/>
      <c r="J37" s="263"/>
      <c r="K37" s="293"/>
      <c r="L37" s="293"/>
      <c r="M37" s="266"/>
      <c r="N37" s="258"/>
      <c r="O37" s="259"/>
      <c r="P37" s="267"/>
      <c r="Q37" s="266"/>
      <c r="R37" s="268"/>
      <c r="S37" s="292"/>
      <c r="T37" s="292"/>
      <c r="U37" s="291"/>
      <c r="V37" s="291"/>
      <c r="W37" s="291"/>
      <c r="X37" s="298"/>
      <c r="Y37" s="264"/>
      <c r="Z37" s="293"/>
      <c r="AA37" s="293"/>
      <c r="AB37" s="291"/>
      <c r="AC37" s="291"/>
      <c r="AD37" s="291"/>
      <c r="AE37" s="291"/>
      <c r="AF37" s="291"/>
      <c r="AG37" s="291"/>
      <c r="AH37" s="291"/>
      <c r="AI37" s="262"/>
      <c r="AJ37" s="183"/>
      <c r="AK37" s="183"/>
      <c r="AL37" s="183"/>
      <c r="AM37" s="183"/>
      <c r="AN37" s="183"/>
      <c r="AO37" s="184"/>
      <c r="AP37" s="183"/>
      <c r="AQ37" s="183"/>
      <c r="AR37" s="183"/>
      <c r="AS37" s="183"/>
      <c r="AT37" s="183"/>
    </row>
    <row r="38" spans="1:46" ht="15.75" x14ac:dyDescent="0.25">
      <c r="A38" s="269"/>
      <c r="B38" s="269"/>
      <c r="C38" s="269"/>
      <c r="D38" s="269"/>
      <c r="E38" s="266"/>
      <c r="F38" s="266"/>
      <c r="G38" s="263"/>
      <c r="H38" s="263"/>
      <c r="I38" s="262"/>
      <c r="J38" s="263"/>
      <c r="K38" s="293"/>
      <c r="L38" s="293"/>
      <c r="M38" s="266"/>
      <c r="N38" s="258"/>
      <c r="O38" s="259"/>
      <c r="P38" s="267"/>
      <c r="Q38" s="266"/>
      <c r="R38" s="268"/>
      <c r="S38" s="292"/>
      <c r="T38" s="292"/>
      <c r="U38" s="291"/>
      <c r="V38" s="291"/>
      <c r="W38" s="291"/>
      <c r="X38" s="297"/>
      <c r="Y38" s="264"/>
      <c r="Z38" s="293"/>
      <c r="AA38" s="293"/>
      <c r="AB38" s="291"/>
      <c r="AC38" s="291"/>
      <c r="AD38" s="291"/>
      <c r="AE38" s="291"/>
      <c r="AF38" s="291"/>
      <c r="AG38" s="291"/>
      <c r="AH38" s="291"/>
      <c r="AI38" s="262"/>
      <c r="AJ38" s="183"/>
      <c r="AK38" s="183"/>
      <c r="AL38" s="183"/>
      <c r="AM38" s="183"/>
      <c r="AN38" s="183"/>
      <c r="AO38" s="184"/>
      <c r="AP38" s="183"/>
      <c r="AQ38" s="183"/>
      <c r="AR38" s="183"/>
      <c r="AS38" s="183"/>
      <c r="AT38" s="183"/>
    </row>
    <row r="39" spans="1:46" ht="15.75" x14ac:dyDescent="0.25">
      <c r="A39" s="270"/>
      <c r="B39" s="270"/>
      <c r="C39" s="270"/>
      <c r="D39" s="270"/>
      <c r="E39" s="266"/>
      <c r="F39" s="266"/>
      <c r="G39" s="266"/>
      <c r="H39" s="263"/>
      <c r="I39" s="262"/>
      <c r="J39" s="263"/>
      <c r="K39" s="293"/>
      <c r="L39" s="293"/>
      <c r="M39" s="264"/>
      <c r="N39" s="263"/>
      <c r="O39" s="262"/>
      <c r="P39" s="262"/>
      <c r="Q39" s="266"/>
      <c r="R39" s="268"/>
      <c r="S39" s="292"/>
      <c r="T39" s="292"/>
      <c r="U39" s="291"/>
      <c r="V39" s="291"/>
      <c r="W39" s="291"/>
      <c r="X39" s="299"/>
      <c r="Y39" s="264"/>
      <c r="Z39" s="293"/>
      <c r="AA39" s="293"/>
      <c r="AB39" s="291"/>
      <c r="AC39" s="291"/>
      <c r="AD39" s="291"/>
      <c r="AE39" s="291"/>
      <c r="AF39" s="291"/>
      <c r="AG39" s="291"/>
      <c r="AH39" s="291"/>
      <c r="AI39" s="262"/>
      <c r="AJ39" s="183"/>
      <c r="AK39" s="183"/>
      <c r="AL39" s="183"/>
      <c r="AM39" s="183"/>
      <c r="AN39" s="183"/>
      <c r="AO39" s="184"/>
      <c r="AP39" s="183"/>
      <c r="AQ39" s="183"/>
      <c r="AR39" s="183"/>
      <c r="AS39" s="183"/>
      <c r="AT39" s="183"/>
    </row>
    <row r="40" spans="1:46" ht="15.75" x14ac:dyDescent="0.25">
      <c r="A40" s="270"/>
      <c r="B40" s="270"/>
      <c r="C40" s="270"/>
      <c r="D40" s="272" t="s">
        <v>62</v>
      </c>
      <c r="E40" s="264"/>
      <c r="F40" s="264"/>
      <c r="G40" s="263"/>
      <c r="H40" s="270"/>
      <c r="I40" s="262"/>
      <c r="J40" s="270"/>
      <c r="K40" s="293"/>
      <c r="L40" s="293"/>
      <c r="M40" s="264"/>
      <c r="N40" s="263"/>
      <c r="O40" s="262"/>
      <c r="P40" s="262"/>
      <c r="Q40" s="264"/>
      <c r="R40" s="262"/>
      <c r="S40" s="291"/>
      <c r="T40" s="292"/>
      <c r="U40" s="291"/>
      <c r="V40" s="291"/>
      <c r="W40" s="291"/>
      <c r="X40" s="299" t="s">
        <v>47</v>
      </c>
      <c r="Y40" s="264"/>
      <c r="Z40" s="293"/>
      <c r="AA40" s="306"/>
      <c r="AB40" s="291"/>
      <c r="AC40" s="291"/>
      <c r="AD40" s="291"/>
      <c r="AE40" s="291"/>
      <c r="AF40" s="291"/>
      <c r="AG40" s="291"/>
      <c r="AH40" s="291"/>
      <c r="AI40" s="262"/>
      <c r="AJ40" s="183"/>
      <c r="AK40" s="183"/>
      <c r="AL40" s="183"/>
      <c r="AM40" s="183"/>
      <c r="AN40" s="183"/>
      <c r="AO40" s="184"/>
      <c r="AP40" s="183"/>
      <c r="AQ40" s="183"/>
      <c r="AR40" s="183"/>
      <c r="AS40" s="183"/>
      <c r="AT40" s="183"/>
    </row>
    <row r="41" spans="1:46" ht="15.75" x14ac:dyDescent="0.25">
      <c r="A41" s="266"/>
      <c r="B41" s="266"/>
      <c r="C41" s="266"/>
      <c r="D41" s="274" t="s">
        <v>63</v>
      </c>
      <c r="E41" s="264"/>
      <c r="F41" s="264"/>
      <c r="G41" s="264"/>
      <c r="H41" s="266"/>
      <c r="I41" s="264"/>
      <c r="J41" s="266"/>
      <c r="K41" s="293"/>
      <c r="L41" s="293"/>
      <c r="M41" s="264"/>
      <c r="N41" s="264"/>
      <c r="O41" s="266"/>
      <c r="P41" s="269"/>
      <c r="Q41" s="264"/>
      <c r="R41" s="264"/>
      <c r="S41" s="293"/>
      <c r="T41" s="291"/>
      <c r="U41" s="291"/>
      <c r="V41" s="291"/>
      <c r="W41" s="291"/>
      <c r="X41" s="298" t="s">
        <v>48</v>
      </c>
      <c r="Y41" s="264"/>
      <c r="Z41" s="293"/>
      <c r="AA41" s="293"/>
      <c r="AB41" s="291"/>
      <c r="AC41" s="291"/>
      <c r="AD41" s="291"/>
      <c r="AE41" s="291"/>
      <c r="AF41" s="291"/>
      <c r="AG41" s="291"/>
      <c r="AH41" s="291"/>
      <c r="AI41" s="262"/>
      <c r="AJ41" s="183"/>
      <c r="AK41" s="183"/>
      <c r="AL41" s="183"/>
      <c r="AM41" s="183"/>
      <c r="AN41" s="183"/>
      <c r="AO41" s="184"/>
      <c r="AP41" s="183"/>
      <c r="AQ41" s="183"/>
      <c r="AR41" s="183"/>
      <c r="AS41" s="183"/>
      <c r="AT41" s="183"/>
    </row>
    <row r="42" spans="1:46" x14ac:dyDescent="0.25">
      <c r="A42" s="275"/>
      <c r="B42" s="275"/>
      <c r="C42" s="275"/>
      <c r="D42" s="275"/>
      <c r="E42" s="275"/>
      <c r="F42" s="275"/>
      <c r="G42" s="275"/>
      <c r="H42" s="275"/>
      <c r="I42" s="275"/>
      <c r="J42" s="275"/>
      <c r="K42" s="294"/>
      <c r="L42" s="294"/>
      <c r="M42" s="275"/>
      <c r="N42" s="275"/>
      <c r="O42" s="275"/>
      <c r="P42" s="275"/>
      <c r="Q42" s="275"/>
      <c r="R42" s="275"/>
      <c r="S42" s="294"/>
      <c r="T42" s="294"/>
      <c r="U42" s="294"/>
      <c r="V42" s="294"/>
      <c r="W42" s="294"/>
      <c r="X42" s="294"/>
      <c r="Y42" s="275"/>
      <c r="Z42" s="294"/>
      <c r="AA42" s="294"/>
      <c r="AB42" s="294"/>
      <c r="AC42" s="294"/>
      <c r="AD42" s="294"/>
      <c r="AE42" s="294"/>
      <c r="AF42" s="294"/>
      <c r="AG42" s="294"/>
      <c r="AH42" s="294"/>
      <c r="AI42" s="276"/>
      <c r="AJ42" s="183"/>
      <c r="AK42" s="183"/>
      <c r="AL42" s="183"/>
      <c r="AM42" s="183"/>
      <c r="AN42" s="183"/>
      <c r="AO42" s="184"/>
      <c r="AP42" s="183"/>
      <c r="AQ42" s="183"/>
      <c r="AR42" s="183"/>
      <c r="AS42" s="183"/>
      <c r="AT42" s="183"/>
    </row>
  </sheetData>
  <mergeCells count="4">
    <mergeCell ref="A1:AI1"/>
    <mergeCell ref="A2:AI2"/>
    <mergeCell ref="C19:D19"/>
    <mergeCell ref="E19:AI19"/>
  </mergeCells>
  <printOptions horizontalCentered="1"/>
  <pageMargins left="0" right="0" top="0.7" bottom="0.63" header="0.31496062992126" footer="0.31496062992126"/>
  <pageSetup paperSize="9" scale="67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AU42"/>
  <sheetViews>
    <sheetView showGridLines="0" topLeftCell="B1" zoomScale="90" zoomScaleNormal="90" workbookViewId="0">
      <selection activeCell="AH17" sqref="AH17"/>
    </sheetView>
  </sheetViews>
  <sheetFormatPr defaultColWidth="9" defaultRowHeight="15" x14ac:dyDescent="0.25"/>
  <cols>
    <col min="1" max="1" width="3.7109375" style="185" hidden="1" customWidth="1"/>
    <col min="2" max="2" width="6.140625" style="185" customWidth="1"/>
    <col min="3" max="3" width="9.7109375" style="185" customWidth="1"/>
    <col min="4" max="4" width="32.140625" style="185" customWidth="1"/>
    <col min="5" max="10" width="3.5703125" style="185" customWidth="1"/>
    <col min="11" max="12" width="3.5703125" style="295" customWidth="1"/>
    <col min="13" max="18" width="3.5703125" style="185" customWidth="1"/>
    <col min="19" max="24" width="3.5703125" style="295" customWidth="1"/>
    <col min="25" max="25" width="3.5703125" style="185" customWidth="1"/>
    <col min="26" max="35" width="3.5703125" style="295" customWidth="1"/>
    <col min="36" max="36" width="12.7109375" style="277" customWidth="1"/>
    <col min="37" max="37" width="3.140625" style="185" customWidth="1"/>
    <col min="38" max="39" width="3.28515625" style="185" customWidth="1"/>
    <col min="40" max="40" width="7.7109375" style="185" customWidth="1"/>
    <col min="41" max="41" width="4.42578125" style="185" customWidth="1"/>
    <col min="42" max="42" width="2.28515625" style="278" customWidth="1"/>
    <col min="43" max="43" width="3" style="185" customWidth="1"/>
    <col min="44" max="44" width="4.5703125" style="185" customWidth="1"/>
    <col min="45" max="45" width="8.85546875" style="185" customWidth="1"/>
    <col min="46" max="46" width="8.7109375" style="185" customWidth="1"/>
    <col min="47" max="47" width="9.140625" style="185" customWidth="1"/>
    <col min="48" max="16384" width="9" style="185"/>
  </cols>
  <sheetData>
    <row r="1" spans="1:47" ht="21" x14ac:dyDescent="0.25">
      <c r="A1" s="324" t="s">
        <v>0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  <c r="AF1" s="324"/>
      <c r="AG1" s="324"/>
      <c r="AH1" s="324"/>
      <c r="AI1" s="324"/>
      <c r="AJ1" s="324"/>
      <c r="AK1" s="183"/>
      <c r="AL1" s="183"/>
      <c r="AM1" s="183"/>
      <c r="AN1" s="183"/>
      <c r="AO1" s="183"/>
      <c r="AP1" s="184"/>
      <c r="AQ1" s="183"/>
      <c r="AR1" s="183"/>
      <c r="AS1" s="183"/>
      <c r="AT1" s="183"/>
      <c r="AU1" s="183"/>
    </row>
    <row r="2" spans="1:47" ht="21" x14ac:dyDescent="0.25">
      <c r="A2" s="324" t="s">
        <v>124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324"/>
      <c r="AI2" s="324"/>
      <c r="AJ2" s="324"/>
      <c r="AK2" s="183"/>
      <c r="AL2" s="183"/>
      <c r="AM2" s="183"/>
      <c r="AN2" s="183"/>
      <c r="AO2" s="183"/>
      <c r="AP2" s="184"/>
      <c r="AQ2" s="183"/>
      <c r="AR2" s="183"/>
      <c r="AS2" s="183"/>
      <c r="AT2" s="183"/>
      <c r="AU2" s="183"/>
    </row>
    <row r="3" spans="1:47" ht="9.75" customHeight="1" x14ac:dyDescent="0.25">
      <c r="A3" s="186"/>
      <c r="B3" s="186"/>
      <c r="C3" s="186"/>
      <c r="D3" s="186"/>
      <c r="E3" s="187"/>
      <c r="F3" s="187"/>
      <c r="G3" s="187"/>
      <c r="H3" s="187"/>
      <c r="I3" s="187"/>
      <c r="J3" s="187"/>
      <c r="K3" s="286"/>
      <c r="L3" s="286"/>
      <c r="M3" s="187"/>
      <c r="N3" s="188"/>
      <c r="O3" s="187"/>
      <c r="P3" s="187"/>
      <c r="Q3" s="187"/>
      <c r="R3" s="187"/>
      <c r="S3" s="286"/>
      <c r="T3" s="286"/>
      <c r="U3" s="286"/>
      <c r="V3" s="286"/>
      <c r="W3" s="286"/>
      <c r="X3" s="286"/>
      <c r="Y3" s="187"/>
      <c r="Z3" s="286"/>
      <c r="AA3" s="286"/>
      <c r="AB3" s="289"/>
      <c r="AC3" s="289"/>
      <c r="AD3" s="289"/>
      <c r="AE3" s="289"/>
      <c r="AF3" s="289"/>
      <c r="AG3" s="289"/>
      <c r="AH3" s="289"/>
      <c r="AI3" s="289"/>
      <c r="AJ3" s="186"/>
      <c r="AK3" s="189"/>
      <c r="AL3" s="189"/>
      <c r="AM3" s="189"/>
      <c r="AN3" s="189"/>
      <c r="AO3" s="189"/>
      <c r="AP3" s="190"/>
      <c r="AQ3" s="189"/>
      <c r="AR3" s="189"/>
      <c r="AS3" s="189"/>
      <c r="AT3" s="189"/>
      <c r="AU3" s="189"/>
    </row>
    <row r="4" spans="1:47" ht="15.75" x14ac:dyDescent="0.25">
      <c r="A4" s="191" t="s">
        <v>99</v>
      </c>
      <c r="B4" s="191" t="s">
        <v>100</v>
      </c>
      <c r="C4" s="191" t="s">
        <v>101</v>
      </c>
      <c r="D4" s="191" t="s">
        <v>102</v>
      </c>
      <c r="E4" s="192">
        <v>1</v>
      </c>
      <c r="F4" s="192">
        <v>2</v>
      </c>
      <c r="G4" s="192">
        <v>3</v>
      </c>
      <c r="H4" s="192">
        <v>4</v>
      </c>
      <c r="I4" s="192">
        <v>5</v>
      </c>
      <c r="J4" s="192">
        <v>6</v>
      </c>
      <c r="K4" s="192">
        <v>7</v>
      </c>
      <c r="L4" s="192">
        <v>8</v>
      </c>
      <c r="M4" s="192">
        <v>9</v>
      </c>
      <c r="N4" s="192">
        <v>10</v>
      </c>
      <c r="O4" s="192">
        <v>11</v>
      </c>
      <c r="P4" s="192">
        <v>12</v>
      </c>
      <c r="Q4" s="192">
        <v>13</v>
      </c>
      <c r="R4" s="192">
        <v>14</v>
      </c>
      <c r="S4" s="192">
        <v>15</v>
      </c>
      <c r="T4" s="192">
        <v>16</v>
      </c>
      <c r="U4" s="192">
        <v>17</v>
      </c>
      <c r="V4" s="192">
        <v>18</v>
      </c>
      <c r="W4" s="192">
        <v>19</v>
      </c>
      <c r="X4" s="192">
        <v>20</v>
      </c>
      <c r="Y4" s="192">
        <v>21</v>
      </c>
      <c r="Z4" s="192">
        <v>22</v>
      </c>
      <c r="AA4" s="192">
        <v>23</v>
      </c>
      <c r="AB4" s="192">
        <v>24</v>
      </c>
      <c r="AC4" s="192">
        <v>25</v>
      </c>
      <c r="AD4" s="192">
        <v>26</v>
      </c>
      <c r="AE4" s="192">
        <v>27</v>
      </c>
      <c r="AF4" s="192">
        <v>28</v>
      </c>
      <c r="AG4" s="192">
        <v>29</v>
      </c>
      <c r="AH4" s="192">
        <v>30</v>
      </c>
      <c r="AI4" s="192">
        <v>31</v>
      </c>
      <c r="AJ4" s="193" t="s">
        <v>4</v>
      </c>
      <c r="AK4" s="194" t="s">
        <v>5</v>
      </c>
      <c r="AL4" s="195" t="s">
        <v>6</v>
      </c>
      <c r="AM4" s="196" t="s">
        <v>7</v>
      </c>
      <c r="AN4" s="197" t="s">
        <v>89</v>
      </c>
      <c r="AO4" s="198" t="s">
        <v>5</v>
      </c>
      <c r="AP4" s="199" t="s">
        <v>16</v>
      </c>
      <c r="AQ4" s="200" t="s">
        <v>6</v>
      </c>
      <c r="AR4" s="200" t="s">
        <v>8</v>
      </c>
      <c r="AS4" s="200" t="s">
        <v>9</v>
      </c>
      <c r="AT4" s="201" t="s">
        <v>10</v>
      </c>
      <c r="AU4" s="202"/>
    </row>
    <row r="5" spans="1:47" ht="18.75" x14ac:dyDescent="0.25">
      <c r="A5" s="203">
        <v>1</v>
      </c>
      <c r="B5" s="203">
        <v>1</v>
      </c>
      <c r="C5" s="203">
        <v>66607</v>
      </c>
      <c r="D5" s="204" t="s">
        <v>103</v>
      </c>
      <c r="E5" s="315" t="s">
        <v>7</v>
      </c>
      <c r="F5" s="313" t="s">
        <v>7</v>
      </c>
      <c r="G5" s="192" t="s">
        <v>5</v>
      </c>
      <c r="H5" s="192" t="s">
        <v>6</v>
      </c>
      <c r="I5" s="192" t="s">
        <v>7</v>
      </c>
      <c r="J5" s="192" t="s">
        <v>5</v>
      </c>
      <c r="K5" s="192" t="s">
        <v>7</v>
      </c>
      <c r="L5" s="207" t="s">
        <v>5</v>
      </c>
      <c r="M5" s="313" t="s">
        <v>6</v>
      </c>
      <c r="N5" s="192" t="s">
        <v>7</v>
      </c>
      <c r="O5" s="207" t="s">
        <v>5</v>
      </c>
      <c r="P5" s="192" t="s">
        <v>6</v>
      </c>
      <c r="Q5" s="316" t="s">
        <v>7</v>
      </c>
      <c r="R5" s="316" t="s">
        <v>7</v>
      </c>
      <c r="S5" s="207" t="s">
        <v>5</v>
      </c>
      <c r="T5" s="313" t="s">
        <v>6</v>
      </c>
      <c r="U5" s="192" t="s">
        <v>7</v>
      </c>
      <c r="V5" s="207" t="s">
        <v>5</v>
      </c>
      <c r="W5" s="192" t="s">
        <v>6</v>
      </c>
      <c r="X5" s="192" t="s">
        <v>7</v>
      </c>
      <c r="Y5" s="192" t="s">
        <v>5</v>
      </c>
      <c r="Z5" s="313" t="s">
        <v>7</v>
      </c>
      <c r="AA5" s="313" t="s">
        <v>7</v>
      </c>
      <c r="AB5" s="192" t="s">
        <v>5</v>
      </c>
      <c r="AC5" s="192" t="s">
        <v>5</v>
      </c>
      <c r="AD5" s="315" t="s">
        <v>6</v>
      </c>
      <c r="AE5" s="192" t="s">
        <v>7</v>
      </c>
      <c r="AF5" s="192" t="s">
        <v>5</v>
      </c>
      <c r="AG5" s="313" t="s">
        <v>6</v>
      </c>
      <c r="AH5" s="313" t="s">
        <v>7</v>
      </c>
      <c r="AI5" s="192" t="s">
        <v>5</v>
      </c>
      <c r="AJ5" s="208" t="s">
        <v>50</v>
      </c>
      <c r="AK5" s="209">
        <f t="shared" ref="AK5:AK19" si="0">COUNTIF($E5:$AI5,"P")</f>
        <v>11</v>
      </c>
      <c r="AL5" s="210">
        <f t="shared" ref="AL5:AL19" si="1">COUNTIF($E5:$AI5,"S")</f>
        <v>7</v>
      </c>
      <c r="AM5" s="211">
        <f t="shared" ref="AM5:AM19" si="2">COUNTIF($E5:$AI5,"L")</f>
        <v>13</v>
      </c>
      <c r="AN5" s="212">
        <f>AK5+AL5</f>
        <v>18</v>
      </c>
      <c r="AO5" s="213">
        <f t="shared" ref="AO5:AO19" si="3">AK5*8</f>
        <v>88</v>
      </c>
      <c r="AP5" s="214">
        <f t="shared" ref="AP5:AP19" si="4">COUNTIF(E5:AI5,"C")</f>
        <v>0</v>
      </c>
      <c r="AQ5" s="215">
        <f t="shared" ref="AQ5:AQ19" si="5">AL5*7</f>
        <v>49</v>
      </c>
      <c r="AR5" s="215">
        <f>AO5+AQ5</f>
        <v>137</v>
      </c>
      <c r="AS5" s="215">
        <f>AR5/28</f>
        <v>4.8928571428571432</v>
      </c>
      <c r="AT5" s="215">
        <f>AR5/28</f>
        <v>4.8928571428571432</v>
      </c>
      <c r="AU5" s="216">
        <f t="shared" ref="AU5:AU15" si="6">12-AM5</f>
        <v>-1</v>
      </c>
    </row>
    <row r="6" spans="1:47" ht="18.75" x14ac:dyDescent="0.25">
      <c r="A6" s="203">
        <v>2</v>
      </c>
      <c r="B6" s="203">
        <v>2</v>
      </c>
      <c r="C6" s="203" t="s">
        <v>114</v>
      </c>
      <c r="D6" s="204" t="s">
        <v>13</v>
      </c>
      <c r="E6" s="315" t="s">
        <v>5</v>
      </c>
      <c r="F6" s="207" t="s">
        <v>5</v>
      </c>
      <c r="G6" s="192" t="s">
        <v>6</v>
      </c>
      <c r="H6" s="192" t="s">
        <v>7</v>
      </c>
      <c r="I6" s="192" t="s">
        <v>7</v>
      </c>
      <c r="J6" s="207" t="s">
        <v>5</v>
      </c>
      <c r="K6" s="192" t="s">
        <v>6</v>
      </c>
      <c r="L6" s="313" t="s">
        <v>7</v>
      </c>
      <c r="M6" s="313" t="s">
        <v>7</v>
      </c>
      <c r="N6" s="207" t="s">
        <v>5</v>
      </c>
      <c r="O6" s="192" t="s">
        <v>6</v>
      </c>
      <c r="P6" s="192" t="s">
        <v>7</v>
      </c>
      <c r="Q6" s="316" t="s">
        <v>7</v>
      </c>
      <c r="R6" s="207" t="s">
        <v>5</v>
      </c>
      <c r="S6" s="313" t="s">
        <v>6</v>
      </c>
      <c r="T6" s="313" t="s">
        <v>7</v>
      </c>
      <c r="U6" s="207" t="s">
        <v>5</v>
      </c>
      <c r="V6" s="192" t="s">
        <v>6</v>
      </c>
      <c r="W6" s="192" t="s">
        <v>7</v>
      </c>
      <c r="X6" s="192" t="s">
        <v>7</v>
      </c>
      <c r="Y6" s="207" t="s">
        <v>5</v>
      </c>
      <c r="Z6" s="313" t="s">
        <v>6</v>
      </c>
      <c r="AA6" s="313" t="s">
        <v>7</v>
      </c>
      <c r="AB6" s="207" t="s">
        <v>5</v>
      </c>
      <c r="AC6" s="192" t="s">
        <v>6</v>
      </c>
      <c r="AD6" s="315" t="s">
        <v>7</v>
      </c>
      <c r="AE6" s="192" t="s">
        <v>7</v>
      </c>
      <c r="AF6" s="207" t="s">
        <v>5</v>
      </c>
      <c r="AG6" s="313" t="s">
        <v>6</v>
      </c>
      <c r="AH6" s="313" t="s">
        <v>7</v>
      </c>
      <c r="AI6" s="207" t="s">
        <v>5</v>
      </c>
      <c r="AJ6" s="208" t="s">
        <v>50</v>
      </c>
      <c r="AK6" s="209">
        <f t="shared" si="0"/>
        <v>10</v>
      </c>
      <c r="AL6" s="210">
        <f t="shared" si="1"/>
        <v>8</v>
      </c>
      <c r="AM6" s="211">
        <f t="shared" si="2"/>
        <v>13</v>
      </c>
      <c r="AN6" s="212">
        <f t="shared" ref="AN6:AN19" si="7">AK6+AL6</f>
        <v>18</v>
      </c>
      <c r="AO6" s="213">
        <f t="shared" si="3"/>
        <v>80</v>
      </c>
      <c r="AP6" s="217">
        <f t="shared" si="4"/>
        <v>0</v>
      </c>
      <c r="AQ6" s="215">
        <f t="shared" si="5"/>
        <v>56</v>
      </c>
      <c r="AR6" s="215">
        <f t="shared" ref="AR6:AR19" si="8">AO6+AQ6</f>
        <v>136</v>
      </c>
      <c r="AS6" s="215">
        <f t="shared" ref="AS6:AS19" si="9">AR6/30</f>
        <v>4.5333333333333332</v>
      </c>
      <c r="AT6" s="215">
        <f t="shared" ref="AT6:AT19" si="10">AR6/31</f>
        <v>4.387096774193548</v>
      </c>
      <c r="AU6" s="216">
        <f t="shared" si="6"/>
        <v>-1</v>
      </c>
    </row>
    <row r="7" spans="1:47" ht="18.75" x14ac:dyDescent="0.25">
      <c r="A7" s="203">
        <v>3</v>
      </c>
      <c r="B7" s="203">
        <v>3</v>
      </c>
      <c r="C7" s="203">
        <v>83023</v>
      </c>
      <c r="D7" s="204" t="s">
        <v>14</v>
      </c>
      <c r="E7" s="207" t="s">
        <v>5</v>
      </c>
      <c r="F7" s="313" t="s">
        <v>6</v>
      </c>
      <c r="G7" s="192" t="s">
        <v>7</v>
      </c>
      <c r="H7" s="192" t="s">
        <v>7</v>
      </c>
      <c r="I7" s="207" t="s">
        <v>5</v>
      </c>
      <c r="J7" s="192" t="s">
        <v>6</v>
      </c>
      <c r="K7" s="192" t="s">
        <v>7</v>
      </c>
      <c r="L7" s="313" t="s">
        <v>7</v>
      </c>
      <c r="M7" s="207" t="s">
        <v>5</v>
      </c>
      <c r="N7" s="192" t="s">
        <v>6</v>
      </c>
      <c r="O7" s="192" t="s">
        <v>7</v>
      </c>
      <c r="P7" s="192" t="s">
        <v>7</v>
      </c>
      <c r="Q7" s="207" t="s">
        <v>5</v>
      </c>
      <c r="R7" s="316" t="s">
        <v>6</v>
      </c>
      <c r="S7" s="313" t="s">
        <v>16</v>
      </c>
      <c r="T7" s="313" t="s">
        <v>16</v>
      </c>
      <c r="U7" s="192" t="s">
        <v>7</v>
      </c>
      <c r="V7" s="192" t="s">
        <v>7</v>
      </c>
      <c r="W7" s="192" t="s">
        <v>7</v>
      </c>
      <c r="X7" s="207" t="s">
        <v>5</v>
      </c>
      <c r="Y7" s="192" t="s">
        <v>6</v>
      </c>
      <c r="Z7" s="313" t="s">
        <v>7</v>
      </c>
      <c r="AA7" s="207" t="s">
        <v>5</v>
      </c>
      <c r="AB7" s="192" t="s">
        <v>6</v>
      </c>
      <c r="AC7" s="192" t="s">
        <v>7</v>
      </c>
      <c r="AD7" s="315" t="s">
        <v>7</v>
      </c>
      <c r="AE7" s="207" t="s">
        <v>5</v>
      </c>
      <c r="AF7" s="192" t="s">
        <v>6</v>
      </c>
      <c r="AG7" s="313" t="s">
        <v>7</v>
      </c>
      <c r="AH7" s="207" t="s">
        <v>5</v>
      </c>
      <c r="AI7" s="192" t="s">
        <v>6</v>
      </c>
      <c r="AJ7" s="208" t="s">
        <v>50</v>
      </c>
      <c r="AK7" s="209">
        <f t="shared" si="0"/>
        <v>8</v>
      </c>
      <c r="AL7" s="210">
        <f t="shared" si="1"/>
        <v>8</v>
      </c>
      <c r="AM7" s="211">
        <f t="shared" si="2"/>
        <v>13</v>
      </c>
      <c r="AN7" s="212">
        <f t="shared" si="7"/>
        <v>16</v>
      </c>
      <c r="AO7" s="213">
        <f t="shared" si="3"/>
        <v>64</v>
      </c>
      <c r="AP7" s="214">
        <f t="shared" si="4"/>
        <v>2</v>
      </c>
      <c r="AQ7" s="215">
        <f t="shared" si="5"/>
        <v>56</v>
      </c>
      <c r="AR7" s="215">
        <f t="shared" si="8"/>
        <v>120</v>
      </c>
      <c r="AS7" s="215">
        <f t="shared" si="9"/>
        <v>4</v>
      </c>
      <c r="AT7" s="215">
        <f t="shared" si="10"/>
        <v>3.870967741935484</v>
      </c>
      <c r="AU7" s="216">
        <f t="shared" si="6"/>
        <v>-1</v>
      </c>
    </row>
    <row r="8" spans="1:47" ht="18.75" x14ac:dyDescent="0.25">
      <c r="A8" s="203">
        <v>4</v>
      </c>
      <c r="B8" s="203">
        <v>4</v>
      </c>
      <c r="C8" s="203" t="s">
        <v>114</v>
      </c>
      <c r="D8" s="204" t="s">
        <v>15</v>
      </c>
      <c r="E8" s="207" t="s">
        <v>5</v>
      </c>
      <c r="F8" s="313" t="s">
        <v>6</v>
      </c>
      <c r="G8" s="192" t="s">
        <v>7</v>
      </c>
      <c r="H8" s="192" t="s">
        <v>7</v>
      </c>
      <c r="I8" s="207" t="s">
        <v>5</v>
      </c>
      <c r="J8" s="192" t="s">
        <v>6</v>
      </c>
      <c r="K8" s="192" t="s">
        <v>7</v>
      </c>
      <c r="L8" s="313" t="s">
        <v>7</v>
      </c>
      <c r="M8" s="207" t="s">
        <v>5</v>
      </c>
      <c r="N8" s="192" t="s">
        <v>6</v>
      </c>
      <c r="O8" s="192" t="s">
        <v>7</v>
      </c>
      <c r="P8" s="192" t="s">
        <v>7</v>
      </c>
      <c r="Q8" s="207" t="s">
        <v>5</v>
      </c>
      <c r="R8" s="316" t="s">
        <v>6</v>
      </c>
      <c r="S8" s="313" t="s">
        <v>7</v>
      </c>
      <c r="T8" s="313" t="s">
        <v>7</v>
      </c>
      <c r="U8" s="192" t="s">
        <v>16</v>
      </c>
      <c r="V8" s="192" t="s">
        <v>16</v>
      </c>
      <c r="W8" s="192" t="s">
        <v>7</v>
      </c>
      <c r="X8" s="192" t="s">
        <v>7</v>
      </c>
      <c r="Y8" s="207" t="s">
        <v>5</v>
      </c>
      <c r="Z8" s="313" t="s">
        <v>6</v>
      </c>
      <c r="AA8" s="313" t="s">
        <v>7</v>
      </c>
      <c r="AB8" s="207" t="s">
        <v>5</v>
      </c>
      <c r="AC8" s="192" t="s">
        <v>6</v>
      </c>
      <c r="AD8" s="315" t="s">
        <v>7</v>
      </c>
      <c r="AE8" s="207" t="s">
        <v>5</v>
      </c>
      <c r="AF8" s="192" t="s">
        <v>6</v>
      </c>
      <c r="AG8" s="313" t="s">
        <v>7</v>
      </c>
      <c r="AH8" s="207" t="s">
        <v>5</v>
      </c>
      <c r="AI8" s="192" t="s">
        <v>6</v>
      </c>
      <c r="AJ8" s="208" t="s">
        <v>50</v>
      </c>
      <c r="AK8" s="209">
        <f t="shared" si="0"/>
        <v>8</v>
      </c>
      <c r="AL8" s="210">
        <f t="shared" si="1"/>
        <v>8</v>
      </c>
      <c r="AM8" s="211">
        <f t="shared" si="2"/>
        <v>13</v>
      </c>
      <c r="AN8" s="212">
        <f t="shared" si="7"/>
        <v>16</v>
      </c>
      <c r="AO8" s="213">
        <f t="shared" si="3"/>
        <v>64</v>
      </c>
      <c r="AP8" s="214">
        <f t="shared" si="4"/>
        <v>2</v>
      </c>
      <c r="AQ8" s="215">
        <f t="shared" si="5"/>
        <v>56</v>
      </c>
      <c r="AR8" s="215">
        <f t="shared" si="8"/>
        <v>120</v>
      </c>
      <c r="AS8" s="215">
        <f t="shared" si="9"/>
        <v>4</v>
      </c>
      <c r="AT8" s="215">
        <f t="shared" si="10"/>
        <v>3.870967741935484</v>
      </c>
      <c r="AU8" s="216">
        <f t="shared" si="6"/>
        <v>-1</v>
      </c>
    </row>
    <row r="9" spans="1:47" ht="18.75" x14ac:dyDescent="0.25">
      <c r="A9" s="203">
        <v>5</v>
      </c>
      <c r="B9" s="203">
        <v>5</v>
      </c>
      <c r="C9" s="203" t="s">
        <v>114</v>
      </c>
      <c r="D9" s="204" t="s">
        <v>22</v>
      </c>
      <c r="E9" s="315" t="s">
        <v>6</v>
      </c>
      <c r="F9" s="313" t="s">
        <v>7</v>
      </c>
      <c r="G9" s="192" t="s">
        <v>7</v>
      </c>
      <c r="H9" s="207" t="s">
        <v>5</v>
      </c>
      <c r="I9" s="192" t="s">
        <v>6</v>
      </c>
      <c r="J9" s="192" t="s">
        <v>7</v>
      </c>
      <c r="K9" s="207" t="s">
        <v>5</v>
      </c>
      <c r="L9" s="313" t="s">
        <v>6</v>
      </c>
      <c r="M9" s="313" t="s">
        <v>7</v>
      </c>
      <c r="N9" s="192" t="s">
        <v>5</v>
      </c>
      <c r="O9" s="192" t="s">
        <v>7</v>
      </c>
      <c r="P9" s="207" t="s">
        <v>5</v>
      </c>
      <c r="Q9" s="316" t="s">
        <v>6</v>
      </c>
      <c r="R9" s="316" t="s">
        <v>7</v>
      </c>
      <c r="S9" s="313" t="s">
        <v>7</v>
      </c>
      <c r="T9" s="207" t="s">
        <v>5</v>
      </c>
      <c r="U9" s="192" t="s">
        <v>6</v>
      </c>
      <c r="V9" s="192" t="s">
        <v>7</v>
      </c>
      <c r="W9" s="207" t="s">
        <v>5</v>
      </c>
      <c r="X9" s="192" t="s">
        <v>6</v>
      </c>
      <c r="Y9" s="192" t="s">
        <v>7</v>
      </c>
      <c r="Z9" s="207" t="s">
        <v>5</v>
      </c>
      <c r="AA9" s="313" t="s">
        <v>6</v>
      </c>
      <c r="AB9" s="192" t="s">
        <v>7</v>
      </c>
      <c r="AC9" s="281" t="s">
        <v>5</v>
      </c>
      <c r="AD9" s="315" t="s">
        <v>6</v>
      </c>
      <c r="AE9" s="192" t="s">
        <v>7</v>
      </c>
      <c r="AF9" s="192" t="s">
        <v>7</v>
      </c>
      <c r="AG9" s="313" t="s">
        <v>5</v>
      </c>
      <c r="AH9" s="313" t="s">
        <v>6</v>
      </c>
      <c r="AI9" s="192" t="s">
        <v>7</v>
      </c>
      <c r="AJ9" s="208" t="s">
        <v>50</v>
      </c>
      <c r="AK9" s="209">
        <f t="shared" si="0"/>
        <v>9</v>
      </c>
      <c r="AL9" s="210">
        <f t="shared" si="1"/>
        <v>9</v>
      </c>
      <c r="AM9" s="211">
        <f t="shared" si="2"/>
        <v>13</v>
      </c>
      <c r="AN9" s="212">
        <f t="shared" si="7"/>
        <v>18</v>
      </c>
      <c r="AO9" s="213">
        <f t="shared" si="3"/>
        <v>72</v>
      </c>
      <c r="AP9" s="217">
        <f t="shared" si="4"/>
        <v>0</v>
      </c>
      <c r="AQ9" s="215">
        <f t="shared" si="5"/>
        <v>63</v>
      </c>
      <c r="AR9" s="215">
        <f t="shared" si="8"/>
        <v>135</v>
      </c>
      <c r="AS9" s="215">
        <f t="shared" si="9"/>
        <v>4.5</v>
      </c>
      <c r="AT9" s="215">
        <f t="shared" si="10"/>
        <v>4.354838709677419</v>
      </c>
      <c r="AU9" s="216">
        <f t="shared" si="6"/>
        <v>-1</v>
      </c>
    </row>
    <row r="10" spans="1:47" ht="20.25" customHeight="1" x14ac:dyDescent="0.25">
      <c r="A10" s="203">
        <v>6</v>
      </c>
      <c r="B10" s="203">
        <v>6</v>
      </c>
      <c r="C10" s="203" t="s">
        <v>114</v>
      </c>
      <c r="D10" s="204" t="s">
        <v>20</v>
      </c>
      <c r="E10" s="315" t="s">
        <v>7</v>
      </c>
      <c r="F10" s="313" t="s">
        <v>7</v>
      </c>
      <c r="G10" s="207" t="s">
        <v>5</v>
      </c>
      <c r="H10" s="192" t="s">
        <v>6</v>
      </c>
      <c r="I10" s="192" t="s">
        <v>7</v>
      </c>
      <c r="J10" s="207" t="s">
        <v>5</v>
      </c>
      <c r="K10" s="192" t="s">
        <v>6</v>
      </c>
      <c r="L10" s="313" t="s">
        <v>7</v>
      </c>
      <c r="M10" s="313" t="s">
        <v>7</v>
      </c>
      <c r="N10" s="207" t="s">
        <v>5</v>
      </c>
      <c r="O10" s="207" t="s">
        <v>5</v>
      </c>
      <c r="P10" s="192" t="s">
        <v>6</v>
      </c>
      <c r="Q10" s="316" t="s">
        <v>7</v>
      </c>
      <c r="R10" s="207" t="s">
        <v>5</v>
      </c>
      <c r="S10" s="313" t="s">
        <v>6</v>
      </c>
      <c r="T10" s="313" t="s">
        <v>7</v>
      </c>
      <c r="U10" s="207" t="s">
        <v>5</v>
      </c>
      <c r="V10" s="192" t="s">
        <v>6</v>
      </c>
      <c r="W10" s="192" t="s">
        <v>7</v>
      </c>
      <c r="X10" s="207" t="s">
        <v>5</v>
      </c>
      <c r="Y10" s="192" t="s">
        <v>6</v>
      </c>
      <c r="Z10" s="313" t="s">
        <v>7</v>
      </c>
      <c r="AA10" s="207" t="s">
        <v>5</v>
      </c>
      <c r="AB10" s="192" t="s">
        <v>6</v>
      </c>
      <c r="AC10" s="192" t="s">
        <v>7</v>
      </c>
      <c r="AD10" s="207" t="s">
        <v>5</v>
      </c>
      <c r="AE10" s="192" t="s">
        <v>6</v>
      </c>
      <c r="AF10" s="192" t="s">
        <v>7</v>
      </c>
      <c r="AG10" s="207" t="s">
        <v>5</v>
      </c>
      <c r="AH10" s="313" t="s">
        <v>7</v>
      </c>
      <c r="AI10" s="192" t="s">
        <v>7</v>
      </c>
      <c r="AJ10" s="208" t="s">
        <v>50</v>
      </c>
      <c r="AK10" s="209">
        <f t="shared" si="0"/>
        <v>10</v>
      </c>
      <c r="AL10" s="210">
        <f t="shared" si="1"/>
        <v>8</v>
      </c>
      <c r="AM10" s="211">
        <f t="shared" si="2"/>
        <v>13</v>
      </c>
      <c r="AN10" s="212">
        <f t="shared" si="7"/>
        <v>18</v>
      </c>
      <c r="AO10" s="213">
        <f t="shared" si="3"/>
        <v>80</v>
      </c>
      <c r="AP10" s="214">
        <f t="shared" si="4"/>
        <v>0</v>
      </c>
      <c r="AQ10" s="215">
        <f t="shared" si="5"/>
        <v>56</v>
      </c>
      <c r="AR10" s="215">
        <f t="shared" si="8"/>
        <v>136</v>
      </c>
      <c r="AS10" s="215">
        <f t="shared" si="9"/>
        <v>4.5333333333333332</v>
      </c>
      <c r="AT10" s="215">
        <f t="shared" si="10"/>
        <v>4.387096774193548</v>
      </c>
      <c r="AU10" s="216">
        <f t="shared" si="6"/>
        <v>-1</v>
      </c>
    </row>
    <row r="11" spans="1:47" ht="18.75" x14ac:dyDescent="0.25">
      <c r="A11" s="203">
        <v>7</v>
      </c>
      <c r="B11" s="203">
        <v>7</v>
      </c>
      <c r="C11" s="203" t="s">
        <v>114</v>
      </c>
      <c r="D11" s="204" t="s">
        <v>52</v>
      </c>
      <c r="E11" s="315" t="s">
        <v>6</v>
      </c>
      <c r="F11" s="313" t="s">
        <v>7</v>
      </c>
      <c r="G11" s="207" t="s">
        <v>5</v>
      </c>
      <c r="H11" s="207" t="s">
        <v>5</v>
      </c>
      <c r="I11" s="192" t="s">
        <v>6</v>
      </c>
      <c r="J11" s="192" t="s">
        <v>7</v>
      </c>
      <c r="K11" s="192" t="s">
        <v>7</v>
      </c>
      <c r="L11" s="207" t="s">
        <v>5</v>
      </c>
      <c r="M11" s="313" t="s">
        <v>6</v>
      </c>
      <c r="N11" s="192" t="s">
        <v>7</v>
      </c>
      <c r="O11" s="192" t="s">
        <v>7</v>
      </c>
      <c r="P11" s="207" t="s">
        <v>5</v>
      </c>
      <c r="Q11" s="316" t="s">
        <v>6</v>
      </c>
      <c r="R11" s="316" t="s">
        <v>7</v>
      </c>
      <c r="S11" s="313" t="s">
        <v>7</v>
      </c>
      <c r="T11" s="207" t="s">
        <v>5</v>
      </c>
      <c r="U11" s="192" t="s">
        <v>6</v>
      </c>
      <c r="V11" s="192" t="s">
        <v>7</v>
      </c>
      <c r="W11" s="207" t="s">
        <v>5</v>
      </c>
      <c r="X11" s="192" t="s">
        <v>6</v>
      </c>
      <c r="Y11" s="192" t="s">
        <v>16</v>
      </c>
      <c r="Z11" s="313" t="s">
        <v>7</v>
      </c>
      <c r="AA11" s="313" t="s">
        <v>7</v>
      </c>
      <c r="AB11" s="192" t="s">
        <v>7</v>
      </c>
      <c r="AC11" s="192" t="s">
        <v>16</v>
      </c>
      <c r="AD11" s="207" t="s">
        <v>5</v>
      </c>
      <c r="AE11" s="192" t="s">
        <v>6</v>
      </c>
      <c r="AF11" s="192" t="s">
        <v>7</v>
      </c>
      <c r="AG11" s="207" t="s">
        <v>5</v>
      </c>
      <c r="AH11" s="313" t="s">
        <v>6</v>
      </c>
      <c r="AI11" s="192" t="s">
        <v>7</v>
      </c>
      <c r="AJ11" s="208" t="s">
        <v>50</v>
      </c>
      <c r="AK11" s="209">
        <f t="shared" si="0"/>
        <v>8</v>
      </c>
      <c r="AL11" s="210">
        <f t="shared" si="1"/>
        <v>8</v>
      </c>
      <c r="AM11" s="211">
        <f t="shared" si="2"/>
        <v>13</v>
      </c>
      <c r="AN11" s="212">
        <f t="shared" si="7"/>
        <v>16</v>
      </c>
      <c r="AO11" s="213">
        <f t="shared" si="3"/>
        <v>64</v>
      </c>
      <c r="AP11" s="214">
        <f t="shared" si="4"/>
        <v>2</v>
      </c>
      <c r="AQ11" s="215">
        <f t="shared" si="5"/>
        <v>56</v>
      </c>
      <c r="AR11" s="215">
        <f t="shared" si="8"/>
        <v>120</v>
      </c>
      <c r="AS11" s="215">
        <f t="shared" si="9"/>
        <v>4</v>
      </c>
      <c r="AT11" s="215">
        <f t="shared" si="10"/>
        <v>3.870967741935484</v>
      </c>
      <c r="AU11" s="216">
        <f t="shared" si="6"/>
        <v>-1</v>
      </c>
    </row>
    <row r="12" spans="1:47" ht="20.25" customHeight="1" x14ac:dyDescent="0.25">
      <c r="A12" s="203">
        <v>8</v>
      </c>
      <c r="B12" s="203">
        <v>8</v>
      </c>
      <c r="C12" s="203" t="s">
        <v>114</v>
      </c>
      <c r="D12" s="204" t="s">
        <v>53</v>
      </c>
      <c r="E12" s="315" t="s">
        <v>7</v>
      </c>
      <c r="F12" s="207" t="s">
        <v>5</v>
      </c>
      <c r="G12" s="192" t="s">
        <v>6</v>
      </c>
      <c r="H12" s="192" t="s">
        <v>7</v>
      </c>
      <c r="I12" s="192" t="s">
        <v>7</v>
      </c>
      <c r="J12" s="192" t="s">
        <v>5</v>
      </c>
      <c r="K12" s="192" t="s">
        <v>5</v>
      </c>
      <c r="L12" s="313" t="s">
        <v>6</v>
      </c>
      <c r="M12" s="313" t="s">
        <v>7</v>
      </c>
      <c r="N12" s="192" t="s">
        <v>5</v>
      </c>
      <c r="O12" s="192" t="s">
        <v>6</v>
      </c>
      <c r="P12" s="192" t="s">
        <v>7</v>
      </c>
      <c r="Q12" s="316" t="s">
        <v>7</v>
      </c>
      <c r="R12" s="316" t="s">
        <v>7</v>
      </c>
      <c r="S12" s="207" t="s">
        <v>5</v>
      </c>
      <c r="T12" s="313" t="s">
        <v>6</v>
      </c>
      <c r="U12" s="192" t="s">
        <v>7</v>
      </c>
      <c r="V12" s="192" t="s">
        <v>5</v>
      </c>
      <c r="W12" s="192" t="s">
        <v>6</v>
      </c>
      <c r="X12" s="192" t="s">
        <v>7</v>
      </c>
      <c r="Y12" s="192" t="s">
        <v>5</v>
      </c>
      <c r="Z12" s="207" t="s">
        <v>5</v>
      </c>
      <c r="AA12" s="313" t="s">
        <v>6</v>
      </c>
      <c r="AB12" s="192" t="s">
        <v>7</v>
      </c>
      <c r="AC12" s="192" t="s">
        <v>5</v>
      </c>
      <c r="AD12" s="315" t="s">
        <v>5</v>
      </c>
      <c r="AE12" s="192" t="s">
        <v>5</v>
      </c>
      <c r="AF12" s="192" t="s">
        <v>7</v>
      </c>
      <c r="AG12" s="313" t="s">
        <v>7</v>
      </c>
      <c r="AH12" s="313" t="s">
        <v>7</v>
      </c>
      <c r="AI12" s="192" t="s">
        <v>5</v>
      </c>
      <c r="AJ12" s="208" t="s">
        <v>104</v>
      </c>
      <c r="AK12" s="209">
        <f t="shared" si="0"/>
        <v>12</v>
      </c>
      <c r="AL12" s="210">
        <f t="shared" si="1"/>
        <v>6</v>
      </c>
      <c r="AM12" s="211">
        <f t="shared" si="2"/>
        <v>13</v>
      </c>
      <c r="AN12" s="212">
        <f t="shared" si="7"/>
        <v>18</v>
      </c>
      <c r="AO12" s="213">
        <f t="shared" si="3"/>
        <v>96</v>
      </c>
      <c r="AP12" s="214">
        <f t="shared" si="4"/>
        <v>0</v>
      </c>
      <c r="AQ12" s="215">
        <f t="shared" si="5"/>
        <v>42</v>
      </c>
      <c r="AR12" s="215">
        <f t="shared" si="8"/>
        <v>138</v>
      </c>
      <c r="AS12" s="215">
        <f t="shared" si="9"/>
        <v>4.5999999999999996</v>
      </c>
      <c r="AT12" s="215">
        <f t="shared" si="10"/>
        <v>4.4516129032258061</v>
      </c>
      <c r="AU12" s="216">
        <f t="shared" si="6"/>
        <v>-1</v>
      </c>
    </row>
    <row r="13" spans="1:47" ht="20.25" customHeight="1" x14ac:dyDescent="0.25">
      <c r="A13" s="203">
        <v>9</v>
      </c>
      <c r="B13" s="203">
        <v>9</v>
      </c>
      <c r="C13" s="203" t="s">
        <v>114</v>
      </c>
      <c r="D13" s="204" t="s">
        <v>42</v>
      </c>
      <c r="E13" s="315" t="s">
        <v>7</v>
      </c>
      <c r="F13" s="313" t="s">
        <v>7</v>
      </c>
      <c r="G13" s="192" t="s">
        <v>5</v>
      </c>
      <c r="H13" s="192" t="s">
        <v>5</v>
      </c>
      <c r="I13" s="192" t="s">
        <v>5</v>
      </c>
      <c r="J13" s="192" t="s">
        <v>5</v>
      </c>
      <c r="K13" s="192" t="s">
        <v>5</v>
      </c>
      <c r="L13" s="313" t="s">
        <v>7</v>
      </c>
      <c r="M13" s="313" t="s">
        <v>7</v>
      </c>
      <c r="N13" s="192" t="s">
        <v>5</v>
      </c>
      <c r="O13" s="192" t="s">
        <v>5</v>
      </c>
      <c r="P13" s="192" t="s">
        <v>16</v>
      </c>
      <c r="Q13" s="316" t="s">
        <v>7</v>
      </c>
      <c r="R13" s="316" t="s">
        <v>7</v>
      </c>
      <c r="S13" s="313" t="s">
        <v>7</v>
      </c>
      <c r="T13" s="313" t="s">
        <v>7</v>
      </c>
      <c r="U13" s="192" t="s">
        <v>5</v>
      </c>
      <c r="V13" s="192" t="s">
        <v>5</v>
      </c>
      <c r="W13" s="192" t="s">
        <v>5</v>
      </c>
      <c r="X13" s="192" t="s">
        <v>5</v>
      </c>
      <c r="Y13" s="192" t="s">
        <v>5</v>
      </c>
      <c r="Z13" s="313" t="s">
        <v>7</v>
      </c>
      <c r="AA13" s="313" t="s">
        <v>7</v>
      </c>
      <c r="AB13" s="192" t="s">
        <v>5</v>
      </c>
      <c r="AC13" s="192" t="s">
        <v>5</v>
      </c>
      <c r="AD13" s="315" t="s">
        <v>7</v>
      </c>
      <c r="AE13" s="192" t="s">
        <v>5</v>
      </c>
      <c r="AF13" s="192" t="s">
        <v>5</v>
      </c>
      <c r="AG13" s="313" t="s">
        <v>7</v>
      </c>
      <c r="AH13" s="313" t="s">
        <v>7</v>
      </c>
      <c r="AI13" s="192" t="s">
        <v>5</v>
      </c>
      <c r="AJ13" s="208" t="s">
        <v>50</v>
      </c>
      <c r="AK13" s="209">
        <f t="shared" si="0"/>
        <v>17</v>
      </c>
      <c r="AL13" s="210">
        <f t="shared" si="1"/>
        <v>0</v>
      </c>
      <c r="AM13" s="211">
        <f t="shared" si="2"/>
        <v>13</v>
      </c>
      <c r="AN13" s="212">
        <f t="shared" si="7"/>
        <v>17</v>
      </c>
      <c r="AO13" s="213">
        <f t="shared" si="3"/>
        <v>136</v>
      </c>
      <c r="AP13" s="214">
        <f t="shared" si="4"/>
        <v>1</v>
      </c>
      <c r="AQ13" s="215">
        <f t="shared" si="5"/>
        <v>0</v>
      </c>
      <c r="AR13" s="215">
        <f t="shared" si="8"/>
        <v>136</v>
      </c>
      <c r="AS13" s="215">
        <f t="shared" si="9"/>
        <v>4.5333333333333332</v>
      </c>
      <c r="AT13" s="215">
        <f t="shared" si="10"/>
        <v>4.387096774193548</v>
      </c>
      <c r="AU13" s="216">
        <f t="shared" si="6"/>
        <v>-1</v>
      </c>
    </row>
    <row r="14" spans="1:47" ht="18.75" x14ac:dyDescent="0.25">
      <c r="A14" s="203">
        <v>11</v>
      </c>
      <c r="B14" s="203">
        <v>10</v>
      </c>
      <c r="C14" s="203" t="s">
        <v>114</v>
      </c>
      <c r="D14" s="204" t="s">
        <v>19</v>
      </c>
      <c r="E14" s="315" t="s">
        <v>7</v>
      </c>
      <c r="F14" s="313" t="s">
        <v>7</v>
      </c>
      <c r="G14" s="192" t="s">
        <v>5</v>
      </c>
      <c r="H14" s="192" t="s">
        <v>5</v>
      </c>
      <c r="I14" s="192" t="s">
        <v>5</v>
      </c>
      <c r="J14" s="192" t="s">
        <v>5</v>
      </c>
      <c r="K14" s="207" t="s">
        <v>5</v>
      </c>
      <c r="L14" s="313" t="s">
        <v>7</v>
      </c>
      <c r="M14" s="313" t="s">
        <v>7</v>
      </c>
      <c r="N14" s="192" t="s">
        <v>5</v>
      </c>
      <c r="O14" s="192" t="s">
        <v>5</v>
      </c>
      <c r="P14" s="192" t="s">
        <v>5</v>
      </c>
      <c r="Q14" s="316" t="s">
        <v>7</v>
      </c>
      <c r="R14" s="316" t="s">
        <v>7</v>
      </c>
      <c r="S14" s="313" t="s">
        <v>7</v>
      </c>
      <c r="T14" s="313" t="s">
        <v>7</v>
      </c>
      <c r="U14" s="192" t="s">
        <v>5</v>
      </c>
      <c r="V14" s="207" t="s">
        <v>5</v>
      </c>
      <c r="W14" s="192" t="s">
        <v>5</v>
      </c>
      <c r="X14" s="192" t="s">
        <v>5</v>
      </c>
      <c r="Y14" s="192" t="s">
        <v>5</v>
      </c>
      <c r="Z14" s="313" t="s">
        <v>7</v>
      </c>
      <c r="AA14" s="313" t="s">
        <v>7</v>
      </c>
      <c r="AB14" s="192" t="s">
        <v>5</v>
      </c>
      <c r="AC14" s="207" t="s">
        <v>5</v>
      </c>
      <c r="AD14" s="315" t="s">
        <v>7</v>
      </c>
      <c r="AE14" s="192" t="s">
        <v>5</v>
      </c>
      <c r="AF14" s="207" t="s">
        <v>5</v>
      </c>
      <c r="AG14" s="313" t="s">
        <v>7</v>
      </c>
      <c r="AH14" s="313" t="s">
        <v>7</v>
      </c>
      <c r="AI14" s="207" t="s">
        <v>5</v>
      </c>
      <c r="AJ14" s="208" t="s">
        <v>50</v>
      </c>
      <c r="AK14" s="209">
        <f t="shared" si="0"/>
        <v>18</v>
      </c>
      <c r="AL14" s="210">
        <f t="shared" si="1"/>
        <v>0</v>
      </c>
      <c r="AM14" s="211">
        <f t="shared" si="2"/>
        <v>13</v>
      </c>
      <c r="AN14" s="212">
        <f t="shared" si="7"/>
        <v>18</v>
      </c>
      <c r="AO14" s="213">
        <f t="shared" si="3"/>
        <v>144</v>
      </c>
      <c r="AP14" s="217">
        <f t="shared" si="4"/>
        <v>0</v>
      </c>
      <c r="AQ14" s="215">
        <f t="shared" si="5"/>
        <v>0</v>
      </c>
      <c r="AR14" s="215">
        <f t="shared" si="8"/>
        <v>144</v>
      </c>
      <c r="AS14" s="215">
        <f t="shared" si="9"/>
        <v>4.8</v>
      </c>
      <c r="AT14" s="215">
        <f t="shared" si="10"/>
        <v>4.645161290322581</v>
      </c>
      <c r="AU14" s="216">
        <f t="shared" si="6"/>
        <v>-1</v>
      </c>
    </row>
    <row r="15" spans="1:47" ht="18.75" x14ac:dyDescent="0.25">
      <c r="A15" s="203">
        <v>12</v>
      </c>
      <c r="B15" s="203">
        <v>11</v>
      </c>
      <c r="C15" s="203" t="s">
        <v>114</v>
      </c>
      <c r="D15" s="204" t="s">
        <v>60</v>
      </c>
      <c r="E15" s="315" t="s">
        <v>7</v>
      </c>
      <c r="F15" s="313" t="s">
        <v>7</v>
      </c>
      <c r="G15" s="192" t="s">
        <v>5</v>
      </c>
      <c r="H15" s="192" t="s">
        <v>5</v>
      </c>
      <c r="I15" s="192" t="s">
        <v>5</v>
      </c>
      <c r="J15" s="192" t="s">
        <v>5</v>
      </c>
      <c r="K15" s="192" t="s">
        <v>5</v>
      </c>
      <c r="L15" s="313" t="s">
        <v>7</v>
      </c>
      <c r="M15" s="313" t="s">
        <v>7</v>
      </c>
      <c r="N15" s="192" t="s">
        <v>5</v>
      </c>
      <c r="O15" s="192" t="s">
        <v>5</v>
      </c>
      <c r="P15" s="192" t="s">
        <v>5</v>
      </c>
      <c r="Q15" s="316" t="s">
        <v>7</v>
      </c>
      <c r="R15" s="316" t="s">
        <v>7</v>
      </c>
      <c r="S15" s="313" t="s">
        <v>7</v>
      </c>
      <c r="T15" s="313" t="s">
        <v>7</v>
      </c>
      <c r="U15" s="192" t="s">
        <v>5</v>
      </c>
      <c r="V15" s="192" t="s">
        <v>5</v>
      </c>
      <c r="W15" s="192" t="s">
        <v>5</v>
      </c>
      <c r="X15" s="192" t="s">
        <v>5</v>
      </c>
      <c r="Y15" s="192" t="s">
        <v>5</v>
      </c>
      <c r="Z15" s="313" t="s">
        <v>7</v>
      </c>
      <c r="AA15" s="313" t="s">
        <v>7</v>
      </c>
      <c r="AB15" s="192" t="s">
        <v>5</v>
      </c>
      <c r="AC15" s="192" t="s">
        <v>5</v>
      </c>
      <c r="AD15" s="315" t="s">
        <v>7</v>
      </c>
      <c r="AE15" s="192" t="s">
        <v>5</v>
      </c>
      <c r="AF15" s="192" t="s">
        <v>5</v>
      </c>
      <c r="AG15" s="313" t="s">
        <v>7</v>
      </c>
      <c r="AH15" s="313" t="s">
        <v>7</v>
      </c>
      <c r="AI15" s="192" t="s">
        <v>5</v>
      </c>
      <c r="AJ15" s="208" t="s">
        <v>104</v>
      </c>
      <c r="AK15" s="209">
        <f t="shared" si="0"/>
        <v>18</v>
      </c>
      <c r="AL15" s="210">
        <f t="shared" si="1"/>
        <v>0</v>
      </c>
      <c r="AM15" s="211">
        <f t="shared" si="2"/>
        <v>13</v>
      </c>
      <c r="AN15" s="212">
        <f t="shared" si="7"/>
        <v>18</v>
      </c>
      <c r="AO15" s="213">
        <f t="shared" si="3"/>
        <v>144</v>
      </c>
      <c r="AP15" s="214">
        <f t="shared" si="4"/>
        <v>0</v>
      </c>
      <c r="AQ15" s="215">
        <f t="shared" si="5"/>
        <v>0</v>
      </c>
      <c r="AR15" s="215">
        <f t="shared" si="8"/>
        <v>144</v>
      </c>
      <c r="AS15" s="215">
        <f t="shared" si="9"/>
        <v>4.8</v>
      </c>
      <c r="AT15" s="215">
        <f t="shared" si="10"/>
        <v>4.645161290322581</v>
      </c>
      <c r="AU15" s="216">
        <f t="shared" si="6"/>
        <v>-1</v>
      </c>
    </row>
    <row r="16" spans="1:47" ht="20.25" customHeight="1" x14ac:dyDescent="0.25">
      <c r="A16" s="203">
        <v>13</v>
      </c>
      <c r="B16" s="203">
        <v>12</v>
      </c>
      <c r="C16" s="203" t="s">
        <v>114</v>
      </c>
      <c r="D16" s="204" t="s">
        <v>51</v>
      </c>
      <c r="E16" s="315" t="s">
        <v>7</v>
      </c>
      <c r="F16" s="313" t="s">
        <v>7</v>
      </c>
      <c r="G16" s="192" t="s">
        <v>5</v>
      </c>
      <c r="H16" s="192" t="s">
        <v>5</v>
      </c>
      <c r="I16" s="192" t="s">
        <v>5</v>
      </c>
      <c r="J16" s="192" t="s">
        <v>5</v>
      </c>
      <c r="K16" s="192" t="s">
        <v>5</v>
      </c>
      <c r="L16" s="313" t="s">
        <v>7</v>
      </c>
      <c r="M16" s="313" t="s">
        <v>7</v>
      </c>
      <c r="N16" s="192" t="s">
        <v>5</v>
      </c>
      <c r="O16" s="192" t="s">
        <v>5</v>
      </c>
      <c r="P16" s="192" t="s">
        <v>5</v>
      </c>
      <c r="Q16" s="316" t="s">
        <v>7</v>
      </c>
      <c r="R16" s="316" t="s">
        <v>7</v>
      </c>
      <c r="S16" s="313" t="s">
        <v>7</v>
      </c>
      <c r="T16" s="313" t="s">
        <v>7</v>
      </c>
      <c r="U16" s="192" t="s">
        <v>5</v>
      </c>
      <c r="V16" s="192" t="s">
        <v>5</v>
      </c>
      <c r="W16" s="192" t="s">
        <v>5</v>
      </c>
      <c r="X16" s="192" t="s">
        <v>5</v>
      </c>
      <c r="Y16" s="192" t="s">
        <v>5</v>
      </c>
      <c r="Z16" s="313" t="s">
        <v>7</v>
      </c>
      <c r="AA16" s="313" t="s">
        <v>7</v>
      </c>
      <c r="AB16" s="192" t="s">
        <v>5</v>
      </c>
      <c r="AC16" s="192" t="s">
        <v>5</v>
      </c>
      <c r="AD16" s="315" t="s">
        <v>7</v>
      </c>
      <c r="AE16" s="192" t="s">
        <v>5</v>
      </c>
      <c r="AF16" s="192" t="s">
        <v>5</v>
      </c>
      <c r="AG16" s="313" t="s">
        <v>7</v>
      </c>
      <c r="AH16" s="313" t="s">
        <v>7</v>
      </c>
      <c r="AI16" s="192" t="s">
        <v>5</v>
      </c>
      <c r="AJ16" s="208" t="s">
        <v>104</v>
      </c>
      <c r="AK16" s="209">
        <f t="shared" si="0"/>
        <v>18</v>
      </c>
      <c r="AL16" s="210">
        <f t="shared" si="1"/>
        <v>0</v>
      </c>
      <c r="AM16" s="211">
        <f t="shared" si="2"/>
        <v>13</v>
      </c>
      <c r="AN16" s="212">
        <f t="shared" si="7"/>
        <v>18</v>
      </c>
      <c r="AO16" s="213">
        <f t="shared" si="3"/>
        <v>144</v>
      </c>
      <c r="AP16" s="214">
        <f t="shared" si="4"/>
        <v>0</v>
      </c>
      <c r="AQ16" s="215">
        <f t="shared" si="5"/>
        <v>0</v>
      </c>
      <c r="AR16" s="215">
        <f t="shared" si="8"/>
        <v>144</v>
      </c>
      <c r="AS16" s="215">
        <f t="shared" si="9"/>
        <v>4.8</v>
      </c>
      <c r="AT16" s="215">
        <f t="shared" si="10"/>
        <v>4.645161290322581</v>
      </c>
      <c r="AU16" s="216"/>
    </row>
    <row r="17" spans="1:47" ht="20.25" customHeight="1" x14ac:dyDescent="0.25">
      <c r="A17" s="203">
        <v>15</v>
      </c>
      <c r="B17" s="203">
        <v>13</v>
      </c>
      <c r="C17" s="203" t="s">
        <v>114</v>
      </c>
      <c r="D17" s="204" t="s">
        <v>79</v>
      </c>
      <c r="E17" s="315" t="s">
        <v>7</v>
      </c>
      <c r="F17" s="313" t="s">
        <v>7</v>
      </c>
      <c r="G17" s="192" t="s">
        <v>5</v>
      </c>
      <c r="H17" s="192" t="s">
        <v>5</v>
      </c>
      <c r="I17" s="192" t="s">
        <v>5</v>
      </c>
      <c r="J17" s="192" t="s">
        <v>5</v>
      </c>
      <c r="K17" s="192" t="s">
        <v>5</v>
      </c>
      <c r="L17" s="313" t="s">
        <v>7</v>
      </c>
      <c r="M17" s="313" t="s">
        <v>7</v>
      </c>
      <c r="N17" s="192" t="s">
        <v>5</v>
      </c>
      <c r="O17" s="192" t="s">
        <v>5</v>
      </c>
      <c r="P17" s="192" t="s">
        <v>5</v>
      </c>
      <c r="Q17" s="316" t="s">
        <v>7</v>
      </c>
      <c r="R17" s="316" t="s">
        <v>7</v>
      </c>
      <c r="S17" s="313" t="s">
        <v>7</v>
      </c>
      <c r="T17" s="313" t="s">
        <v>7</v>
      </c>
      <c r="U17" s="192" t="s">
        <v>5</v>
      </c>
      <c r="V17" s="192" t="s">
        <v>5</v>
      </c>
      <c r="W17" s="192" t="s">
        <v>5</v>
      </c>
      <c r="X17" s="192" t="s">
        <v>5</v>
      </c>
      <c r="Y17" s="192" t="s">
        <v>5</v>
      </c>
      <c r="Z17" s="313" t="s">
        <v>7</v>
      </c>
      <c r="AA17" s="313" t="s">
        <v>7</v>
      </c>
      <c r="AB17" s="192" t="s">
        <v>5</v>
      </c>
      <c r="AC17" s="192" t="s">
        <v>5</v>
      </c>
      <c r="AD17" s="315" t="s">
        <v>7</v>
      </c>
      <c r="AE17" s="192" t="s">
        <v>5</v>
      </c>
      <c r="AF17" s="192" t="s">
        <v>5</v>
      </c>
      <c r="AG17" s="313" t="s">
        <v>7</v>
      </c>
      <c r="AH17" s="313" t="s">
        <v>7</v>
      </c>
      <c r="AI17" s="192" t="s">
        <v>5</v>
      </c>
      <c r="AJ17" s="208" t="s">
        <v>104</v>
      </c>
      <c r="AK17" s="209">
        <f t="shared" si="0"/>
        <v>18</v>
      </c>
      <c r="AL17" s="210">
        <f t="shared" si="1"/>
        <v>0</v>
      </c>
      <c r="AM17" s="211">
        <f t="shared" si="2"/>
        <v>13</v>
      </c>
      <c r="AN17" s="212">
        <f t="shared" si="7"/>
        <v>18</v>
      </c>
      <c r="AO17" s="213">
        <f t="shared" si="3"/>
        <v>144</v>
      </c>
      <c r="AP17" s="214">
        <f t="shared" si="4"/>
        <v>0</v>
      </c>
      <c r="AQ17" s="215">
        <f t="shared" si="5"/>
        <v>0</v>
      </c>
      <c r="AR17" s="215">
        <f t="shared" si="8"/>
        <v>144</v>
      </c>
      <c r="AS17" s="215">
        <f t="shared" si="9"/>
        <v>4.8</v>
      </c>
      <c r="AT17" s="215">
        <f t="shared" si="10"/>
        <v>4.645161290322581</v>
      </c>
      <c r="AU17" s="216"/>
    </row>
    <row r="18" spans="1:47" ht="20.25" customHeight="1" x14ac:dyDescent="0.25">
      <c r="A18" s="203">
        <v>16</v>
      </c>
      <c r="B18" s="203">
        <v>14</v>
      </c>
      <c r="C18" s="203" t="s">
        <v>114</v>
      </c>
      <c r="D18" s="204" t="s">
        <v>80</v>
      </c>
      <c r="E18" s="315" t="s">
        <v>7</v>
      </c>
      <c r="F18" s="313" t="s">
        <v>7</v>
      </c>
      <c r="G18" s="192" t="s">
        <v>5</v>
      </c>
      <c r="H18" s="192" t="s">
        <v>5</v>
      </c>
      <c r="I18" s="192" t="s">
        <v>5</v>
      </c>
      <c r="J18" s="192" t="s">
        <v>5</v>
      </c>
      <c r="K18" s="192" t="s">
        <v>5</v>
      </c>
      <c r="L18" s="313" t="s">
        <v>7</v>
      </c>
      <c r="M18" s="313" t="s">
        <v>7</v>
      </c>
      <c r="N18" s="192" t="s">
        <v>5</v>
      </c>
      <c r="O18" s="192" t="s">
        <v>5</v>
      </c>
      <c r="P18" s="192" t="s">
        <v>5</v>
      </c>
      <c r="Q18" s="316" t="s">
        <v>7</v>
      </c>
      <c r="R18" s="316" t="s">
        <v>7</v>
      </c>
      <c r="S18" s="313" t="s">
        <v>7</v>
      </c>
      <c r="T18" s="313" t="s">
        <v>7</v>
      </c>
      <c r="U18" s="192" t="s">
        <v>5</v>
      </c>
      <c r="V18" s="192" t="s">
        <v>5</v>
      </c>
      <c r="W18" s="192" t="s">
        <v>5</v>
      </c>
      <c r="X18" s="192" t="s">
        <v>5</v>
      </c>
      <c r="Y18" s="192" t="s">
        <v>5</v>
      </c>
      <c r="Z18" s="313" t="s">
        <v>7</v>
      </c>
      <c r="AA18" s="313" t="s">
        <v>7</v>
      </c>
      <c r="AB18" s="192" t="s">
        <v>5</v>
      </c>
      <c r="AC18" s="192" t="s">
        <v>5</v>
      </c>
      <c r="AD18" s="315" t="s">
        <v>7</v>
      </c>
      <c r="AE18" s="192" t="s">
        <v>5</v>
      </c>
      <c r="AF18" s="192" t="s">
        <v>5</v>
      </c>
      <c r="AG18" s="313" t="s">
        <v>7</v>
      </c>
      <c r="AH18" s="313" t="s">
        <v>7</v>
      </c>
      <c r="AI18" s="192" t="s">
        <v>5</v>
      </c>
      <c r="AJ18" s="208" t="s">
        <v>104</v>
      </c>
      <c r="AK18" s="219">
        <f t="shared" si="0"/>
        <v>18</v>
      </c>
      <c r="AL18" s="220">
        <f t="shared" si="1"/>
        <v>0</v>
      </c>
      <c r="AM18" s="221">
        <f t="shared" si="2"/>
        <v>13</v>
      </c>
      <c r="AN18" s="222">
        <f t="shared" si="7"/>
        <v>18</v>
      </c>
      <c r="AO18" s="223">
        <f>AK18*8</f>
        <v>144</v>
      </c>
      <c r="AP18" s="224">
        <f t="shared" si="4"/>
        <v>0</v>
      </c>
      <c r="AQ18" s="215">
        <f t="shared" si="5"/>
        <v>0</v>
      </c>
      <c r="AR18" s="215">
        <f t="shared" si="8"/>
        <v>144</v>
      </c>
      <c r="AS18" s="215">
        <f t="shared" si="9"/>
        <v>4.8</v>
      </c>
      <c r="AT18" s="215">
        <f t="shared" si="10"/>
        <v>4.645161290322581</v>
      </c>
      <c r="AU18" s="216"/>
    </row>
    <row r="19" spans="1:47" s="228" customFormat="1" ht="15" customHeight="1" x14ac:dyDescent="0.25">
      <c r="A19" s="225"/>
      <c r="B19" s="226"/>
      <c r="C19" s="325" t="s">
        <v>105</v>
      </c>
      <c r="D19" s="326"/>
      <c r="E19" s="327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328"/>
      <c r="AB19" s="328"/>
      <c r="AC19" s="328"/>
      <c r="AD19" s="328"/>
      <c r="AE19" s="328"/>
      <c r="AF19" s="328"/>
      <c r="AG19" s="328"/>
      <c r="AH19" s="328"/>
      <c r="AI19" s="328"/>
      <c r="AJ19" s="329"/>
      <c r="AK19" s="227">
        <f t="shared" si="0"/>
        <v>0</v>
      </c>
      <c r="AL19" s="227">
        <f t="shared" si="1"/>
        <v>0</v>
      </c>
      <c r="AM19" s="227">
        <f t="shared" si="2"/>
        <v>0</v>
      </c>
      <c r="AN19" s="227">
        <f t="shared" si="7"/>
        <v>0</v>
      </c>
      <c r="AO19" s="227">
        <f t="shared" si="3"/>
        <v>0</v>
      </c>
      <c r="AP19" s="227">
        <f t="shared" si="4"/>
        <v>0</v>
      </c>
      <c r="AQ19" s="227">
        <f t="shared" si="5"/>
        <v>0</v>
      </c>
      <c r="AR19" s="227">
        <f t="shared" si="8"/>
        <v>0</v>
      </c>
      <c r="AS19" s="227">
        <f t="shared" si="9"/>
        <v>0</v>
      </c>
      <c r="AT19" s="227">
        <f t="shared" si="10"/>
        <v>0</v>
      </c>
      <c r="AU19" s="227"/>
    </row>
    <row r="20" spans="1:47" ht="18.75" x14ac:dyDescent="0.3">
      <c r="A20" s="229"/>
      <c r="B20" s="229"/>
      <c r="C20" s="229"/>
      <c r="D20" s="229"/>
      <c r="E20" s="230">
        <f t="shared" ref="E20:AI20" si="11">COUNTIF(E$5:E$19,"P")</f>
        <v>3</v>
      </c>
      <c r="F20" s="230">
        <f t="shared" si="11"/>
        <v>2</v>
      </c>
      <c r="G20" s="230">
        <f t="shared" si="11"/>
        <v>9</v>
      </c>
      <c r="H20" s="230">
        <f t="shared" si="11"/>
        <v>8</v>
      </c>
      <c r="I20" s="231">
        <f t="shared" si="11"/>
        <v>8</v>
      </c>
      <c r="J20" s="231">
        <f t="shared" si="11"/>
        <v>10</v>
      </c>
      <c r="K20" s="231">
        <f t="shared" si="11"/>
        <v>8</v>
      </c>
      <c r="L20" s="231">
        <f t="shared" si="11"/>
        <v>2</v>
      </c>
      <c r="M20" s="231">
        <f t="shared" si="11"/>
        <v>2</v>
      </c>
      <c r="N20" s="231">
        <f t="shared" si="11"/>
        <v>10</v>
      </c>
      <c r="O20" s="231">
        <f t="shared" si="11"/>
        <v>8</v>
      </c>
      <c r="P20" s="231">
        <f t="shared" si="11"/>
        <v>7</v>
      </c>
      <c r="Q20" s="231">
        <f t="shared" si="11"/>
        <v>2</v>
      </c>
      <c r="R20" s="231">
        <f t="shared" si="11"/>
        <v>2</v>
      </c>
      <c r="S20" s="231">
        <f t="shared" si="11"/>
        <v>2</v>
      </c>
      <c r="T20" s="231">
        <f t="shared" si="11"/>
        <v>2</v>
      </c>
      <c r="U20" s="231">
        <f t="shared" si="11"/>
        <v>8</v>
      </c>
      <c r="V20" s="231">
        <f t="shared" si="11"/>
        <v>8</v>
      </c>
      <c r="W20" s="231">
        <f t="shared" si="11"/>
        <v>8</v>
      </c>
      <c r="X20" s="231">
        <f t="shared" si="11"/>
        <v>8</v>
      </c>
      <c r="Y20" s="231">
        <f t="shared" si="11"/>
        <v>10</v>
      </c>
      <c r="Z20" s="231">
        <f t="shared" si="11"/>
        <v>2</v>
      </c>
      <c r="AA20" s="231">
        <f t="shared" si="11"/>
        <v>2</v>
      </c>
      <c r="AB20" s="231">
        <f t="shared" si="11"/>
        <v>9</v>
      </c>
      <c r="AC20" s="231">
        <f t="shared" si="11"/>
        <v>9</v>
      </c>
      <c r="AD20" s="231">
        <f t="shared" si="11"/>
        <v>3</v>
      </c>
      <c r="AE20" s="231">
        <f t="shared" si="11"/>
        <v>9</v>
      </c>
      <c r="AF20" s="230">
        <f t="shared" si="11"/>
        <v>8</v>
      </c>
      <c r="AG20" s="230">
        <f t="shared" si="11"/>
        <v>3</v>
      </c>
      <c r="AH20" s="230">
        <f t="shared" si="11"/>
        <v>2</v>
      </c>
      <c r="AI20" s="230">
        <f t="shared" si="11"/>
        <v>9</v>
      </c>
      <c r="AJ20" s="232" t="s">
        <v>5</v>
      </c>
      <c r="AK20" s="183"/>
      <c r="AL20" s="183"/>
      <c r="AM20" s="183"/>
      <c r="AN20" s="183"/>
      <c r="AO20" s="183"/>
      <c r="AP20" s="184"/>
      <c r="AQ20" s="183"/>
      <c r="AR20" s="233"/>
      <c r="AS20" s="183"/>
      <c r="AT20" s="183"/>
      <c r="AU20" s="183"/>
    </row>
    <row r="21" spans="1:47" ht="18.75" x14ac:dyDescent="0.3">
      <c r="A21" s="229"/>
      <c r="B21" s="229"/>
      <c r="C21" s="229"/>
      <c r="D21" s="229"/>
      <c r="E21" s="234">
        <f t="shared" ref="E21:AI21" si="12">COUNTIF(E$5:E$19,"S")</f>
        <v>2</v>
      </c>
      <c r="F21" s="234">
        <f t="shared" si="12"/>
        <v>2</v>
      </c>
      <c r="G21" s="234">
        <f t="shared" si="12"/>
        <v>2</v>
      </c>
      <c r="H21" s="234">
        <f t="shared" si="12"/>
        <v>2</v>
      </c>
      <c r="I21" s="235">
        <f t="shared" si="12"/>
        <v>2</v>
      </c>
      <c r="J21" s="235">
        <f t="shared" si="12"/>
        <v>2</v>
      </c>
      <c r="K21" s="235">
        <f t="shared" si="12"/>
        <v>2</v>
      </c>
      <c r="L21" s="235">
        <f t="shared" si="12"/>
        <v>2</v>
      </c>
      <c r="M21" s="235">
        <f t="shared" si="12"/>
        <v>2</v>
      </c>
      <c r="N21" s="235">
        <f t="shared" si="12"/>
        <v>2</v>
      </c>
      <c r="O21" s="235">
        <f t="shared" si="12"/>
        <v>2</v>
      </c>
      <c r="P21" s="235">
        <f t="shared" si="12"/>
        <v>2</v>
      </c>
      <c r="Q21" s="235">
        <f t="shared" si="12"/>
        <v>2</v>
      </c>
      <c r="R21" s="235">
        <f t="shared" si="12"/>
        <v>2</v>
      </c>
      <c r="S21" s="235">
        <f t="shared" si="12"/>
        <v>2</v>
      </c>
      <c r="T21" s="235">
        <f t="shared" si="12"/>
        <v>2</v>
      </c>
      <c r="U21" s="235">
        <f t="shared" si="12"/>
        <v>2</v>
      </c>
      <c r="V21" s="235">
        <f t="shared" si="12"/>
        <v>2</v>
      </c>
      <c r="W21" s="235">
        <f t="shared" si="12"/>
        <v>2</v>
      </c>
      <c r="X21" s="235">
        <f t="shared" si="12"/>
        <v>2</v>
      </c>
      <c r="Y21" s="235">
        <f t="shared" si="12"/>
        <v>2</v>
      </c>
      <c r="Z21" s="235">
        <f t="shared" si="12"/>
        <v>2</v>
      </c>
      <c r="AA21" s="235">
        <f t="shared" si="12"/>
        <v>2</v>
      </c>
      <c r="AB21" s="235">
        <f t="shared" si="12"/>
        <v>2</v>
      </c>
      <c r="AC21" s="235">
        <f t="shared" si="12"/>
        <v>2</v>
      </c>
      <c r="AD21" s="235">
        <f t="shared" si="12"/>
        <v>2</v>
      </c>
      <c r="AE21" s="235">
        <f t="shared" si="12"/>
        <v>2</v>
      </c>
      <c r="AF21" s="234">
        <f t="shared" si="12"/>
        <v>2</v>
      </c>
      <c r="AG21" s="234">
        <f t="shared" si="12"/>
        <v>2</v>
      </c>
      <c r="AH21" s="234">
        <f t="shared" si="12"/>
        <v>2</v>
      </c>
      <c r="AI21" s="234">
        <f t="shared" si="12"/>
        <v>2</v>
      </c>
      <c r="AJ21" s="236" t="s">
        <v>6</v>
      </c>
      <c r="AK21" s="183"/>
      <c r="AL21" s="183"/>
      <c r="AM21" s="183"/>
      <c r="AN21" s="183"/>
      <c r="AO21" s="183"/>
      <c r="AP21" s="184"/>
      <c r="AQ21" s="183"/>
      <c r="AR21" s="183"/>
      <c r="AS21" s="183"/>
      <c r="AT21" s="183"/>
      <c r="AU21" s="183"/>
    </row>
    <row r="22" spans="1:47" ht="18.75" x14ac:dyDescent="0.3">
      <c r="A22" s="229"/>
      <c r="B22" s="229"/>
      <c r="C22" s="229"/>
      <c r="D22" s="229"/>
      <c r="E22" s="230">
        <f t="shared" ref="E22:AI22" si="13">COUNTIF(E$5:E$19,"L")</f>
        <v>9</v>
      </c>
      <c r="F22" s="230">
        <f t="shared" si="13"/>
        <v>10</v>
      </c>
      <c r="G22" s="230">
        <f t="shared" si="13"/>
        <v>3</v>
      </c>
      <c r="H22" s="230">
        <f t="shared" si="13"/>
        <v>4</v>
      </c>
      <c r="I22" s="231">
        <f t="shared" si="13"/>
        <v>4</v>
      </c>
      <c r="J22" s="231">
        <f t="shared" si="13"/>
        <v>2</v>
      </c>
      <c r="K22" s="231">
        <f t="shared" si="13"/>
        <v>4</v>
      </c>
      <c r="L22" s="231">
        <f t="shared" si="13"/>
        <v>10</v>
      </c>
      <c r="M22" s="231">
        <f t="shared" si="13"/>
        <v>10</v>
      </c>
      <c r="N22" s="231">
        <f t="shared" si="13"/>
        <v>2</v>
      </c>
      <c r="O22" s="231">
        <f t="shared" si="13"/>
        <v>4</v>
      </c>
      <c r="P22" s="231">
        <f t="shared" si="13"/>
        <v>4</v>
      </c>
      <c r="Q22" s="231">
        <f t="shared" si="13"/>
        <v>10</v>
      </c>
      <c r="R22" s="231">
        <f t="shared" si="13"/>
        <v>10</v>
      </c>
      <c r="S22" s="231">
        <f t="shared" si="13"/>
        <v>9</v>
      </c>
      <c r="T22" s="231">
        <f t="shared" si="13"/>
        <v>9</v>
      </c>
      <c r="U22" s="231">
        <f t="shared" si="13"/>
        <v>3</v>
      </c>
      <c r="V22" s="231">
        <f t="shared" si="13"/>
        <v>3</v>
      </c>
      <c r="W22" s="231">
        <f t="shared" si="13"/>
        <v>4</v>
      </c>
      <c r="X22" s="231">
        <f t="shared" si="13"/>
        <v>4</v>
      </c>
      <c r="Y22" s="231">
        <f t="shared" si="13"/>
        <v>1</v>
      </c>
      <c r="Z22" s="231">
        <f t="shared" si="13"/>
        <v>10</v>
      </c>
      <c r="AA22" s="231">
        <f t="shared" si="13"/>
        <v>10</v>
      </c>
      <c r="AB22" s="231">
        <f t="shared" si="13"/>
        <v>3</v>
      </c>
      <c r="AC22" s="231">
        <f t="shared" si="13"/>
        <v>2</v>
      </c>
      <c r="AD22" s="231">
        <f t="shared" si="13"/>
        <v>9</v>
      </c>
      <c r="AE22" s="231">
        <f t="shared" si="13"/>
        <v>3</v>
      </c>
      <c r="AF22" s="230">
        <f t="shared" si="13"/>
        <v>4</v>
      </c>
      <c r="AG22" s="230">
        <f t="shared" si="13"/>
        <v>9</v>
      </c>
      <c r="AH22" s="230">
        <f t="shared" si="13"/>
        <v>10</v>
      </c>
      <c r="AI22" s="230">
        <f t="shared" si="13"/>
        <v>3</v>
      </c>
      <c r="AJ22" s="237" t="s">
        <v>7</v>
      </c>
      <c r="AK22" s="183"/>
      <c r="AL22" s="183"/>
      <c r="AM22" s="183"/>
      <c r="AN22" s="183"/>
      <c r="AO22" s="183"/>
      <c r="AP22" s="184"/>
      <c r="AQ22" s="183"/>
      <c r="AR22" s="183"/>
      <c r="AS22" s="183"/>
      <c r="AT22" s="183"/>
      <c r="AU22" s="183"/>
    </row>
    <row r="23" spans="1:47" ht="15.75" x14ac:dyDescent="0.25">
      <c r="A23" s="238"/>
      <c r="B23" s="239"/>
      <c r="C23" s="239"/>
      <c r="D23" s="239"/>
      <c r="E23" s="239"/>
      <c r="F23" s="239"/>
      <c r="G23" s="239"/>
      <c r="H23" s="239"/>
      <c r="I23" s="239"/>
      <c r="J23" s="239"/>
      <c r="K23" s="287"/>
      <c r="L23" s="287"/>
      <c r="M23" s="239"/>
      <c r="N23" s="239"/>
      <c r="O23" s="239"/>
      <c r="P23" s="239"/>
      <c r="Q23" s="239"/>
      <c r="R23" s="239"/>
      <c r="S23" s="287"/>
      <c r="T23" s="287"/>
      <c r="U23" s="287"/>
      <c r="V23" s="287"/>
      <c r="W23" s="287"/>
      <c r="X23" s="287"/>
      <c r="Y23" s="239"/>
      <c r="Z23" s="287"/>
      <c r="AA23" s="300"/>
      <c r="AB23" s="301"/>
      <c r="AC23" s="288"/>
      <c r="AD23" s="288"/>
      <c r="AE23" s="288"/>
      <c r="AF23" s="288"/>
      <c r="AG23" s="288"/>
      <c r="AH23" s="288"/>
      <c r="AI23" s="288"/>
      <c r="AJ23" s="186"/>
      <c r="AK23" s="183"/>
      <c r="AL23" s="183"/>
      <c r="AM23" s="183"/>
      <c r="AN23" s="183"/>
      <c r="AO23" s="183"/>
      <c r="AP23" s="184"/>
      <c r="AQ23" s="183"/>
      <c r="AR23" s="183"/>
      <c r="AS23" s="183"/>
      <c r="AT23" s="183"/>
      <c r="AU23" s="183"/>
    </row>
    <row r="24" spans="1:47" ht="18.75" x14ac:dyDescent="0.25">
      <c r="A24" s="239"/>
      <c r="B24" s="239"/>
      <c r="C24" s="239"/>
      <c r="D24" s="243" t="s">
        <v>24</v>
      </c>
      <c r="E24" s="244"/>
      <c r="F24" s="244"/>
      <c r="G24" s="239"/>
      <c r="H24" s="239"/>
      <c r="I24" s="239"/>
      <c r="J24" s="239"/>
      <c r="K24" s="245"/>
      <c r="L24" s="287"/>
      <c r="M24" s="239"/>
      <c r="N24" s="239"/>
      <c r="O24" s="239"/>
      <c r="P24" s="239"/>
      <c r="Q24" s="239"/>
      <c r="R24" s="242"/>
      <c r="S24" s="288"/>
      <c r="T24" s="288"/>
      <c r="U24" s="296"/>
      <c r="V24" s="287"/>
      <c r="W24" s="288"/>
      <c r="X24" s="288"/>
      <c r="Y24" s="246"/>
      <c r="Z24" s="296"/>
      <c r="AA24" s="296"/>
      <c r="AB24" s="296"/>
      <c r="AC24" s="296"/>
      <c r="AD24" s="296"/>
      <c r="AE24" s="296"/>
      <c r="AF24" s="296"/>
      <c r="AG24" s="296"/>
      <c r="AH24" s="296"/>
      <c r="AI24" s="296"/>
      <c r="AJ24" s="186"/>
      <c r="AK24" s="183"/>
      <c r="AL24" s="183"/>
      <c r="AM24" s="183"/>
      <c r="AN24" s="183"/>
      <c r="AO24" s="183"/>
      <c r="AP24" s="184"/>
      <c r="AQ24" s="183"/>
      <c r="AR24" s="183"/>
      <c r="AS24" s="183"/>
      <c r="AT24" s="183"/>
      <c r="AU24" s="183"/>
    </row>
    <row r="25" spans="1:47" ht="18.75" x14ac:dyDescent="0.25">
      <c r="A25" s="239"/>
      <c r="B25" s="239"/>
      <c r="C25" s="239"/>
      <c r="D25" s="247" t="s">
        <v>25</v>
      </c>
      <c r="E25" s="246"/>
      <c r="F25" s="246"/>
      <c r="G25" s="246"/>
      <c r="H25" s="246"/>
      <c r="I25" s="246"/>
      <c r="J25" s="246"/>
      <c r="K25" s="245"/>
      <c r="L25" s="296"/>
      <c r="M25" s="246"/>
      <c r="N25" s="246"/>
      <c r="O25" s="246"/>
      <c r="P25" s="246"/>
      <c r="Q25" s="246"/>
      <c r="R25" s="242"/>
      <c r="S25" s="288"/>
      <c r="T25" s="288"/>
      <c r="U25" s="296"/>
      <c r="V25" s="296"/>
      <c r="W25" s="288"/>
      <c r="X25" s="288"/>
      <c r="Y25" s="246"/>
      <c r="Z25" s="302"/>
      <c r="AA25" s="296"/>
      <c r="AB25" s="296"/>
      <c r="AC25" s="296"/>
      <c r="AD25" s="296"/>
      <c r="AE25" s="296"/>
      <c r="AF25" s="288"/>
      <c r="AG25" s="288"/>
      <c r="AH25" s="288"/>
      <c r="AI25" s="288"/>
      <c r="AJ25" s="186"/>
      <c r="AK25" s="183"/>
      <c r="AL25" s="183"/>
      <c r="AM25" s="183"/>
      <c r="AN25" s="183"/>
      <c r="AO25" s="183"/>
      <c r="AP25" s="184"/>
      <c r="AQ25" s="183"/>
      <c r="AR25" s="183"/>
      <c r="AS25" s="183"/>
      <c r="AT25" s="183"/>
      <c r="AU25" s="183"/>
    </row>
    <row r="26" spans="1:47" ht="15.75" x14ac:dyDescent="0.25">
      <c r="A26" s="239"/>
      <c r="B26" s="239"/>
      <c r="C26" s="239"/>
      <c r="D26" s="250" t="s">
        <v>26</v>
      </c>
      <c r="E26" s="246"/>
      <c r="F26" s="246"/>
      <c r="G26" s="246"/>
      <c r="H26" s="246"/>
      <c r="I26" s="246"/>
      <c r="J26" s="246"/>
      <c r="K26" s="296"/>
      <c r="L26" s="296"/>
      <c r="M26" s="246"/>
      <c r="N26" s="246"/>
      <c r="O26" s="246"/>
      <c r="P26" s="246"/>
      <c r="Q26" s="246"/>
      <c r="R26" s="186"/>
      <c r="S26" s="289"/>
      <c r="T26" s="289"/>
      <c r="U26" s="296"/>
      <c r="V26" s="296"/>
      <c r="W26" s="289"/>
      <c r="X26" s="289"/>
      <c r="Y26" s="251"/>
      <c r="Z26" s="303"/>
      <c r="AA26" s="304"/>
      <c r="AB26" s="304"/>
      <c r="AC26" s="304"/>
      <c r="AD26" s="304"/>
      <c r="AE26" s="289"/>
      <c r="AF26" s="289"/>
      <c r="AG26" s="289"/>
      <c r="AH26" s="289"/>
      <c r="AI26" s="289"/>
      <c r="AJ26" s="186"/>
      <c r="AK26" s="183"/>
      <c r="AL26" s="183"/>
      <c r="AM26" s="183"/>
      <c r="AN26" s="183"/>
      <c r="AO26" s="183"/>
      <c r="AP26" s="184"/>
      <c r="AQ26" s="183"/>
      <c r="AR26" s="183"/>
      <c r="AS26" s="183"/>
      <c r="AT26" s="183"/>
      <c r="AU26" s="183"/>
    </row>
    <row r="27" spans="1:47" ht="15.75" x14ac:dyDescent="0.25">
      <c r="A27" s="239"/>
      <c r="B27" s="239"/>
      <c r="C27" s="239"/>
      <c r="D27" s="183" t="s">
        <v>27</v>
      </c>
      <c r="E27" s="246"/>
      <c r="F27" s="246"/>
      <c r="G27" s="246"/>
      <c r="H27" s="246"/>
      <c r="I27" s="246"/>
      <c r="J27" s="246"/>
      <c r="K27" s="296"/>
      <c r="L27" s="296"/>
      <c r="M27" s="246"/>
      <c r="N27" s="246"/>
      <c r="O27" s="246"/>
      <c r="P27" s="246"/>
      <c r="Q27" s="246"/>
      <c r="R27" s="186"/>
      <c r="S27" s="289"/>
      <c r="T27" s="289"/>
      <c r="U27" s="296"/>
      <c r="V27" s="296"/>
      <c r="W27" s="289"/>
      <c r="X27" s="289"/>
      <c r="Y27" s="253"/>
      <c r="Z27" s="305"/>
      <c r="AA27" s="289"/>
      <c r="AB27" s="289"/>
      <c r="AC27" s="289"/>
      <c r="AD27" s="289"/>
      <c r="AE27" s="289"/>
      <c r="AF27" s="289"/>
      <c r="AG27" s="289"/>
      <c r="AH27" s="289"/>
      <c r="AI27" s="289"/>
      <c r="AJ27" s="186"/>
      <c r="AK27" s="183"/>
      <c r="AL27" s="183"/>
      <c r="AM27" s="183"/>
      <c r="AN27" s="183"/>
      <c r="AO27" s="183"/>
      <c r="AP27" s="184"/>
      <c r="AQ27" s="183"/>
      <c r="AR27" s="183"/>
      <c r="AS27" s="183"/>
      <c r="AT27" s="183"/>
      <c r="AU27" s="183"/>
    </row>
    <row r="28" spans="1:47" ht="15.75" x14ac:dyDescent="0.25">
      <c r="A28" s="239"/>
      <c r="B28" s="239"/>
      <c r="C28" s="239"/>
      <c r="D28" s="183" t="s">
        <v>28</v>
      </c>
      <c r="E28" s="246"/>
      <c r="F28" s="246"/>
      <c r="G28" s="246"/>
      <c r="H28" s="246"/>
      <c r="I28" s="246"/>
      <c r="J28" s="246"/>
      <c r="K28" s="296"/>
      <c r="L28" s="296"/>
      <c r="M28" s="246"/>
      <c r="N28" s="246"/>
      <c r="O28" s="246"/>
      <c r="P28" s="246"/>
      <c r="Q28" s="246"/>
      <c r="R28" s="186"/>
      <c r="S28" s="289"/>
      <c r="T28" s="289"/>
      <c r="U28" s="296"/>
      <c r="V28" s="296"/>
      <c r="W28" s="289"/>
      <c r="X28" s="289"/>
      <c r="Y28" s="253"/>
      <c r="Z28" s="305"/>
      <c r="AA28" s="289"/>
      <c r="AB28" s="289"/>
      <c r="AC28" s="289"/>
      <c r="AD28" s="289"/>
      <c r="AE28" s="289"/>
      <c r="AF28" s="289"/>
      <c r="AG28" s="289"/>
      <c r="AH28" s="289"/>
      <c r="AI28" s="289"/>
      <c r="AJ28" s="186"/>
      <c r="AK28" s="183"/>
      <c r="AL28" s="183"/>
      <c r="AM28" s="183"/>
      <c r="AN28" s="183"/>
      <c r="AO28" s="183"/>
      <c r="AP28" s="184"/>
      <c r="AQ28" s="183"/>
      <c r="AR28" s="183"/>
      <c r="AS28" s="183"/>
      <c r="AT28" s="183"/>
      <c r="AU28" s="183"/>
    </row>
    <row r="29" spans="1:47" ht="15.75" x14ac:dyDescent="0.25">
      <c r="A29" s="239"/>
      <c r="B29" s="239"/>
      <c r="C29" s="239"/>
      <c r="D29" s="254" t="s">
        <v>29</v>
      </c>
      <c r="E29" s="246"/>
      <c r="F29" s="246"/>
      <c r="G29" s="246"/>
      <c r="H29" s="246"/>
      <c r="I29" s="246"/>
      <c r="J29" s="246"/>
      <c r="K29" s="296"/>
      <c r="L29" s="296"/>
      <c r="M29" s="246"/>
      <c r="N29" s="246"/>
      <c r="O29" s="246"/>
      <c r="P29" s="246"/>
      <c r="Q29" s="246"/>
      <c r="R29" s="186"/>
      <c r="S29" s="289"/>
      <c r="T29" s="289"/>
      <c r="U29" s="296"/>
      <c r="V29" s="296"/>
      <c r="W29" s="289"/>
      <c r="X29" s="289"/>
      <c r="Y29" s="253"/>
      <c r="Z29" s="305"/>
      <c r="AA29" s="289"/>
      <c r="AB29" s="289"/>
      <c r="AC29" s="289"/>
      <c r="AD29" s="289"/>
      <c r="AE29" s="289"/>
      <c r="AF29" s="289"/>
      <c r="AG29" s="289"/>
      <c r="AH29" s="289"/>
      <c r="AI29" s="289"/>
      <c r="AJ29" s="186"/>
      <c r="AK29" s="183"/>
      <c r="AL29" s="183"/>
      <c r="AM29" s="183"/>
      <c r="AN29" s="183"/>
      <c r="AO29" s="183"/>
      <c r="AP29" s="184"/>
      <c r="AQ29" s="183"/>
      <c r="AR29" s="183"/>
      <c r="AS29" s="183"/>
      <c r="AT29" s="183"/>
      <c r="AU29" s="183"/>
    </row>
    <row r="30" spans="1:47" ht="15.75" x14ac:dyDescent="0.25">
      <c r="A30" s="239"/>
      <c r="B30" s="239"/>
      <c r="C30" s="239"/>
      <c r="D30" s="254" t="s">
        <v>30</v>
      </c>
      <c r="E30" s="246"/>
      <c r="F30" s="246"/>
      <c r="G30" s="246"/>
      <c r="H30" s="246"/>
      <c r="I30" s="246"/>
      <c r="J30" s="246"/>
      <c r="K30" s="296"/>
      <c r="L30" s="296"/>
      <c r="M30" s="246"/>
      <c r="N30" s="246"/>
      <c r="O30" s="246"/>
      <c r="P30" s="246"/>
      <c r="Q30" s="246"/>
      <c r="R30" s="186"/>
      <c r="S30" s="289"/>
      <c r="T30" s="289"/>
      <c r="U30" s="296"/>
      <c r="V30" s="296"/>
      <c r="W30" s="289"/>
      <c r="X30" s="289"/>
      <c r="Y30" s="253"/>
      <c r="Z30" s="305"/>
      <c r="AA30" s="289"/>
      <c r="AB30" s="289"/>
      <c r="AC30" s="289"/>
      <c r="AD30" s="289"/>
      <c r="AE30" s="289"/>
      <c r="AF30" s="289"/>
      <c r="AG30" s="289"/>
      <c r="AH30" s="289"/>
      <c r="AI30" s="289"/>
      <c r="AJ30" s="186"/>
      <c r="AK30" s="183"/>
      <c r="AL30" s="183"/>
      <c r="AM30" s="183"/>
      <c r="AN30" s="183"/>
      <c r="AO30" s="183"/>
      <c r="AP30" s="184"/>
      <c r="AQ30" s="183"/>
      <c r="AR30" s="183"/>
      <c r="AS30" s="183"/>
      <c r="AT30" s="183"/>
      <c r="AU30" s="183"/>
    </row>
    <row r="31" spans="1:47" ht="15.75" x14ac:dyDescent="0.25">
      <c r="A31" s="239"/>
      <c r="B31" s="239"/>
      <c r="C31" s="239"/>
      <c r="D31" s="254" t="s">
        <v>31</v>
      </c>
      <c r="E31" s="246"/>
      <c r="F31" s="246"/>
      <c r="G31" s="246"/>
      <c r="H31" s="246"/>
      <c r="I31" s="246"/>
      <c r="J31" s="246"/>
      <c r="K31" s="296"/>
      <c r="L31" s="296"/>
      <c r="M31" s="246"/>
      <c r="N31" s="246"/>
      <c r="O31" s="246"/>
      <c r="P31" s="246"/>
      <c r="Q31" s="246"/>
      <c r="R31" s="186"/>
      <c r="S31" s="289"/>
      <c r="T31" s="289"/>
      <c r="U31" s="296"/>
      <c r="V31" s="296"/>
      <c r="W31" s="289"/>
      <c r="X31" s="289"/>
      <c r="Y31" s="253"/>
      <c r="Z31" s="305"/>
      <c r="AA31" s="289"/>
      <c r="AB31" s="289"/>
      <c r="AC31" s="289"/>
      <c r="AD31" s="289"/>
      <c r="AE31" s="289"/>
      <c r="AF31" s="289"/>
      <c r="AG31" s="289"/>
      <c r="AH31" s="289"/>
      <c r="AI31" s="289"/>
      <c r="AJ31" s="186"/>
      <c r="AK31" s="183"/>
      <c r="AL31" s="183"/>
      <c r="AM31" s="183"/>
      <c r="AN31" s="183"/>
      <c r="AO31" s="183"/>
      <c r="AP31" s="184"/>
      <c r="AQ31" s="183"/>
      <c r="AR31" s="183"/>
      <c r="AS31" s="183"/>
      <c r="AT31" s="183"/>
      <c r="AU31" s="183"/>
    </row>
    <row r="32" spans="1:47" ht="15.75" x14ac:dyDescent="0.25">
      <c r="A32" s="239"/>
      <c r="B32" s="239"/>
      <c r="C32" s="239"/>
      <c r="D32" s="254" t="s">
        <v>32</v>
      </c>
      <c r="E32" s="246"/>
      <c r="F32" s="246"/>
      <c r="G32" s="246"/>
      <c r="H32" s="246"/>
      <c r="I32" s="246"/>
      <c r="J32" s="246"/>
      <c r="K32" s="296"/>
      <c r="L32" s="296"/>
      <c r="M32" s="246"/>
      <c r="N32" s="246"/>
      <c r="O32" s="246"/>
      <c r="P32" s="246"/>
      <c r="Q32" s="246"/>
      <c r="R32" s="186"/>
      <c r="S32" s="289"/>
      <c r="T32" s="289"/>
      <c r="U32" s="296"/>
      <c r="V32" s="296"/>
      <c r="W32" s="289"/>
      <c r="X32" s="289"/>
      <c r="Y32" s="253"/>
      <c r="Z32" s="305"/>
      <c r="AA32" s="289"/>
      <c r="AB32" s="289"/>
      <c r="AC32" s="289"/>
      <c r="AD32" s="289"/>
      <c r="AE32" s="289"/>
      <c r="AF32" s="289"/>
      <c r="AG32" s="289"/>
      <c r="AH32" s="289"/>
      <c r="AI32" s="289"/>
      <c r="AJ32" s="186"/>
      <c r="AK32" s="183"/>
      <c r="AL32" s="183"/>
      <c r="AM32" s="183"/>
      <c r="AN32" s="183"/>
      <c r="AO32" s="183"/>
      <c r="AP32" s="184"/>
      <c r="AQ32" s="183"/>
      <c r="AR32" s="183"/>
      <c r="AS32" s="183"/>
      <c r="AT32" s="183"/>
      <c r="AU32" s="183"/>
    </row>
    <row r="33" spans="1:47" ht="15.75" x14ac:dyDescent="0.25">
      <c r="A33" s="239"/>
      <c r="B33" s="239"/>
      <c r="C33" s="239"/>
      <c r="D33" s="254" t="s">
        <v>33</v>
      </c>
      <c r="E33" s="246"/>
      <c r="F33" s="246"/>
      <c r="G33" s="246"/>
      <c r="H33" s="246"/>
      <c r="I33" s="246"/>
      <c r="J33" s="246"/>
      <c r="K33" s="296"/>
      <c r="L33" s="296"/>
      <c r="M33" s="246"/>
      <c r="N33" s="246"/>
      <c r="O33" s="246"/>
      <c r="P33" s="246"/>
      <c r="Q33" s="246"/>
      <c r="R33" s="186"/>
      <c r="S33" s="289"/>
      <c r="T33" s="289"/>
      <c r="U33" s="296"/>
      <c r="V33" s="296"/>
      <c r="W33" s="289"/>
      <c r="X33" s="289"/>
      <c r="Y33" s="253"/>
      <c r="Z33" s="305"/>
      <c r="AA33" s="289"/>
      <c r="AB33" s="289"/>
      <c r="AC33" s="289"/>
      <c r="AD33" s="289"/>
      <c r="AE33" s="289"/>
      <c r="AF33" s="289"/>
      <c r="AG33" s="289"/>
      <c r="AH33" s="289"/>
      <c r="AI33" s="289"/>
      <c r="AJ33" s="186"/>
      <c r="AK33" s="183"/>
      <c r="AL33" s="183"/>
      <c r="AM33" s="183"/>
      <c r="AN33" s="183"/>
      <c r="AO33" s="183"/>
      <c r="AP33" s="184"/>
      <c r="AQ33" s="183"/>
      <c r="AR33" s="183"/>
      <c r="AS33" s="183"/>
      <c r="AT33" s="183"/>
      <c r="AU33" s="183"/>
    </row>
    <row r="34" spans="1:47" ht="19.5" x14ac:dyDescent="0.25">
      <c r="A34" s="239"/>
      <c r="B34" s="239"/>
      <c r="C34" s="239"/>
      <c r="D34" s="255"/>
      <c r="E34" s="239"/>
      <c r="F34" s="239"/>
      <c r="G34" s="239"/>
      <c r="H34" s="239"/>
      <c r="I34" s="239"/>
      <c r="J34" s="239"/>
      <c r="K34" s="287"/>
      <c r="L34" s="287"/>
      <c r="M34" s="239"/>
      <c r="N34" s="239"/>
      <c r="O34" s="239"/>
      <c r="P34" s="239"/>
      <c r="Q34" s="239"/>
      <c r="R34" s="186"/>
      <c r="S34" s="289"/>
      <c r="T34" s="289"/>
      <c r="U34" s="296"/>
      <c r="V34" s="287"/>
      <c r="W34" s="289"/>
      <c r="X34" s="289"/>
      <c r="Y34" s="253"/>
      <c r="Z34" s="305"/>
      <c r="AA34" s="289"/>
      <c r="AB34" s="289"/>
      <c r="AC34" s="289"/>
      <c r="AD34" s="289"/>
      <c r="AE34" s="289"/>
      <c r="AF34" s="289"/>
      <c r="AG34" s="289"/>
      <c r="AH34" s="289"/>
      <c r="AI34" s="289"/>
      <c r="AJ34" s="186"/>
      <c r="AK34" s="183"/>
      <c r="AL34" s="183"/>
      <c r="AM34" s="183"/>
      <c r="AN34" s="183"/>
      <c r="AO34" s="183"/>
      <c r="AP34" s="184"/>
      <c r="AQ34" s="183"/>
      <c r="AR34" s="183"/>
      <c r="AS34" s="183"/>
      <c r="AT34" s="183"/>
      <c r="AU34" s="183"/>
    </row>
    <row r="35" spans="1:47" ht="15.75" x14ac:dyDescent="0.25">
      <c r="A35" s="256"/>
      <c r="B35" s="256"/>
      <c r="C35" s="256"/>
      <c r="D35" s="257" t="s">
        <v>34</v>
      </c>
      <c r="E35" s="256"/>
      <c r="F35" s="256"/>
      <c r="G35" s="256"/>
      <c r="H35" s="256"/>
      <c r="I35" s="256"/>
      <c r="J35" s="256"/>
      <c r="K35" s="307"/>
      <c r="L35" s="307"/>
      <c r="M35" s="256"/>
      <c r="N35" s="258"/>
      <c r="O35" s="259"/>
      <c r="P35" s="260"/>
      <c r="Q35" s="261"/>
      <c r="R35" s="261"/>
      <c r="S35" s="290"/>
      <c r="T35" s="290"/>
      <c r="U35" s="290"/>
      <c r="V35" s="291"/>
      <c r="W35" s="297"/>
      <c r="X35" s="297" t="s">
        <v>97</v>
      </c>
      <c r="Y35" s="264"/>
      <c r="Z35" s="293"/>
      <c r="AA35" s="293"/>
      <c r="AB35" s="291"/>
      <c r="AC35" s="291"/>
      <c r="AD35" s="291"/>
      <c r="AE35" s="291"/>
      <c r="AF35" s="291"/>
      <c r="AG35" s="291"/>
      <c r="AH35" s="291"/>
      <c r="AI35" s="291"/>
      <c r="AJ35" s="262"/>
      <c r="AK35" s="183"/>
      <c r="AL35" s="183"/>
      <c r="AM35" s="183"/>
      <c r="AN35" s="183"/>
      <c r="AO35" s="183"/>
      <c r="AP35" s="184"/>
      <c r="AQ35" s="183"/>
      <c r="AR35" s="183"/>
      <c r="AS35" s="183"/>
      <c r="AT35" s="183"/>
      <c r="AU35" s="183"/>
    </row>
    <row r="36" spans="1:47" ht="19.5" x14ac:dyDescent="0.3">
      <c r="A36" s="263"/>
      <c r="B36" s="263"/>
      <c r="C36" s="263"/>
      <c r="D36" s="265" t="s">
        <v>36</v>
      </c>
      <c r="E36" s="266"/>
      <c r="F36" s="266"/>
      <c r="G36" s="264"/>
      <c r="H36" s="263"/>
      <c r="I36" s="262"/>
      <c r="J36" s="263"/>
      <c r="K36" s="293"/>
      <c r="L36" s="293"/>
      <c r="M36" s="266"/>
      <c r="N36" s="258"/>
      <c r="O36" s="259"/>
      <c r="P36" s="267"/>
      <c r="Q36" s="264"/>
      <c r="R36" s="262"/>
      <c r="S36" s="291"/>
      <c r="T36" s="291"/>
      <c r="U36" s="291"/>
      <c r="V36" s="291"/>
      <c r="W36" s="291"/>
      <c r="X36" s="298" t="s">
        <v>37</v>
      </c>
      <c r="Y36" s="264"/>
      <c r="Z36" s="293"/>
      <c r="AA36" s="293"/>
      <c r="AB36" s="291"/>
      <c r="AC36" s="291"/>
      <c r="AD36" s="291"/>
      <c r="AE36" s="291"/>
      <c r="AF36" s="291"/>
      <c r="AG36" s="291"/>
      <c r="AH36" s="291"/>
      <c r="AI36" s="291"/>
      <c r="AJ36" s="262"/>
      <c r="AK36" s="183"/>
      <c r="AL36" s="183"/>
      <c r="AM36" s="183"/>
      <c r="AN36" s="183"/>
      <c r="AO36" s="183"/>
      <c r="AP36" s="184"/>
      <c r="AQ36" s="183"/>
      <c r="AR36" s="183"/>
      <c r="AS36" s="183"/>
      <c r="AT36" s="183"/>
      <c r="AU36" s="183"/>
    </row>
    <row r="37" spans="1:47" ht="15.75" x14ac:dyDescent="0.25">
      <c r="A37" s="256"/>
      <c r="B37" s="256"/>
      <c r="C37" s="256"/>
      <c r="D37" s="256"/>
      <c r="E37" s="266"/>
      <c r="F37" s="266"/>
      <c r="G37" s="263"/>
      <c r="H37" s="263"/>
      <c r="I37" s="262"/>
      <c r="J37" s="263"/>
      <c r="K37" s="293"/>
      <c r="L37" s="293"/>
      <c r="M37" s="266"/>
      <c r="N37" s="258"/>
      <c r="O37" s="259"/>
      <c r="P37" s="267"/>
      <c r="Q37" s="266"/>
      <c r="R37" s="268"/>
      <c r="S37" s="292"/>
      <c r="T37" s="292"/>
      <c r="U37" s="291"/>
      <c r="V37" s="291"/>
      <c r="W37" s="291"/>
      <c r="X37" s="298"/>
      <c r="Y37" s="264"/>
      <c r="Z37" s="293"/>
      <c r="AA37" s="293"/>
      <c r="AB37" s="291"/>
      <c r="AC37" s="291"/>
      <c r="AD37" s="291"/>
      <c r="AE37" s="291"/>
      <c r="AF37" s="291"/>
      <c r="AG37" s="291"/>
      <c r="AH37" s="291"/>
      <c r="AI37" s="291"/>
      <c r="AJ37" s="262"/>
      <c r="AK37" s="183"/>
      <c r="AL37" s="183"/>
      <c r="AM37" s="183"/>
      <c r="AN37" s="183"/>
      <c r="AO37" s="183"/>
      <c r="AP37" s="184"/>
      <c r="AQ37" s="183"/>
      <c r="AR37" s="183"/>
      <c r="AS37" s="183"/>
      <c r="AT37" s="183"/>
      <c r="AU37" s="183"/>
    </row>
    <row r="38" spans="1:47" ht="15.75" x14ac:dyDescent="0.25">
      <c r="A38" s="269"/>
      <c r="B38" s="269"/>
      <c r="C38" s="269"/>
      <c r="D38" s="269"/>
      <c r="E38" s="266"/>
      <c r="F38" s="266"/>
      <c r="G38" s="263"/>
      <c r="H38" s="263"/>
      <c r="I38" s="262"/>
      <c r="J38" s="263"/>
      <c r="K38" s="293"/>
      <c r="L38" s="293"/>
      <c r="M38" s="266"/>
      <c r="N38" s="258"/>
      <c r="O38" s="259"/>
      <c r="P38" s="267"/>
      <c r="Q38" s="266"/>
      <c r="R38" s="268"/>
      <c r="S38" s="292"/>
      <c r="T38" s="292"/>
      <c r="U38" s="291"/>
      <c r="V38" s="291"/>
      <c r="W38" s="291"/>
      <c r="X38" s="297"/>
      <c r="Y38" s="264"/>
      <c r="Z38" s="293"/>
      <c r="AA38" s="293"/>
      <c r="AB38" s="291"/>
      <c r="AC38" s="291"/>
      <c r="AD38" s="291"/>
      <c r="AE38" s="291"/>
      <c r="AF38" s="291"/>
      <c r="AG38" s="291"/>
      <c r="AH38" s="291"/>
      <c r="AI38" s="291"/>
      <c r="AJ38" s="262"/>
      <c r="AK38" s="183"/>
      <c r="AL38" s="183"/>
      <c r="AM38" s="183"/>
      <c r="AN38" s="183"/>
      <c r="AO38" s="183"/>
      <c r="AP38" s="184"/>
      <c r="AQ38" s="183"/>
      <c r="AR38" s="183"/>
      <c r="AS38" s="183"/>
      <c r="AT38" s="183"/>
      <c r="AU38" s="183"/>
    </row>
    <row r="39" spans="1:47" ht="15.75" x14ac:dyDescent="0.25">
      <c r="A39" s="270"/>
      <c r="B39" s="270"/>
      <c r="C39" s="270"/>
      <c r="D39" s="270"/>
      <c r="E39" s="266"/>
      <c r="F39" s="266"/>
      <c r="G39" s="266"/>
      <c r="H39" s="263"/>
      <c r="I39" s="262"/>
      <c r="J39" s="263"/>
      <c r="K39" s="293"/>
      <c r="L39" s="293"/>
      <c r="M39" s="264"/>
      <c r="N39" s="263"/>
      <c r="O39" s="262"/>
      <c r="P39" s="262"/>
      <c r="Q39" s="266"/>
      <c r="R39" s="268"/>
      <c r="S39" s="292"/>
      <c r="T39" s="292"/>
      <c r="U39" s="291"/>
      <c r="V39" s="291"/>
      <c r="W39" s="291"/>
      <c r="X39" s="299"/>
      <c r="Y39" s="264"/>
      <c r="Z39" s="293"/>
      <c r="AA39" s="293"/>
      <c r="AB39" s="291"/>
      <c r="AC39" s="291"/>
      <c r="AD39" s="291"/>
      <c r="AE39" s="291"/>
      <c r="AF39" s="291"/>
      <c r="AG39" s="291"/>
      <c r="AH39" s="291"/>
      <c r="AI39" s="291"/>
      <c r="AJ39" s="262"/>
      <c r="AK39" s="183"/>
      <c r="AL39" s="183"/>
      <c r="AM39" s="183"/>
      <c r="AN39" s="183"/>
      <c r="AO39" s="183"/>
      <c r="AP39" s="184"/>
      <c r="AQ39" s="183"/>
      <c r="AR39" s="183"/>
      <c r="AS39" s="183"/>
      <c r="AT39" s="183"/>
      <c r="AU39" s="183"/>
    </row>
    <row r="40" spans="1:47" ht="15.75" x14ac:dyDescent="0.25">
      <c r="A40" s="270"/>
      <c r="B40" s="270"/>
      <c r="C40" s="270"/>
      <c r="D40" s="272" t="s">
        <v>62</v>
      </c>
      <c r="E40" s="264"/>
      <c r="F40" s="264"/>
      <c r="G40" s="263"/>
      <c r="H40" s="270"/>
      <c r="I40" s="262"/>
      <c r="J40" s="270"/>
      <c r="K40" s="293"/>
      <c r="L40" s="293"/>
      <c r="M40" s="264"/>
      <c r="N40" s="263"/>
      <c r="O40" s="262"/>
      <c r="P40" s="262"/>
      <c r="Q40" s="264"/>
      <c r="R40" s="262"/>
      <c r="S40" s="291"/>
      <c r="T40" s="292"/>
      <c r="U40" s="291"/>
      <c r="V40" s="291"/>
      <c r="W40" s="291"/>
      <c r="X40" s="299" t="s">
        <v>47</v>
      </c>
      <c r="Y40" s="264"/>
      <c r="Z40" s="293"/>
      <c r="AA40" s="306"/>
      <c r="AB40" s="291"/>
      <c r="AC40" s="291"/>
      <c r="AD40" s="291"/>
      <c r="AE40" s="291"/>
      <c r="AF40" s="291"/>
      <c r="AG40" s="291"/>
      <c r="AH40" s="291"/>
      <c r="AI40" s="291"/>
      <c r="AJ40" s="262"/>
      <c r="AK40" s="183"/>
      <c r="AL40" s="183"/>
      <c r="AM40" s="183"/>
      <c r="AN40" s="183"/>
      <c r="AO40" s="183"/>
      <c r="AP40" s="184"/>
      <c r="AQ40" s="183"/>
      <c r="AR40" s="183"/>
      <c r="AS40" s="183"/>
      <c r="AT40" s="183"/>
      <c r="AU40" s="183"/>
    </row>
    <row r="41" spans="1:47" ht="15.75" x14ac:dyDescent="0.25">
      <c r="A41" s="266"/>
      <c r="B41" s="266"/>
      <c r="C41" s="266"/>
      <c r="D41" s="274" t="s">
        <v>63</v>
      </c>
      <c r="E41" s="264"/>
      <c r="F41" s="264"/>
      <c r="G41" s="264"/>
      <c r="H41" s="266"/>
      <c r="I41" s="264"/>
      <c r="J41" s="266"/>
      <c r="K41" s="293"/>
      <c r="L41" s="293"/>
      <c r="M41" s="264"/>
      <c r="N41" s="264"/>
      <c r="O41" s="266"/>
      <c r="P41" s="269"/>
      <c r="Q41" s="264"/>
      <c r="R41" s="264"/>
      <c r="S41" s="293"/>
      <c r="T41" s="291"/>
      <c r="U41" s="291"/>
      <c r="V41" s="291"/>
      <c r="W41" s="291"/>
      <c r="X41" s="298" t="s">
        <v>48</v>
      </c>
      <c r="Y41" s="264"/>
      <c r="Z41" s="293"/>
      <c r="AA41" s="293"/>
      <c r="AB41" s="291"/>
      <c r="AC41" s="291"/>
      <c r="AD41" s="291"/>
      <c r="AE41" s="291"/>
      <c r="AF41" s="291"/>
      <c r="AG41" s="291"/>
      <c r="AH41" s="291"/>
      <c r="AI41" s="291"/>
      <c r="AJ41" s="262"/>
      <c r="AK41" s="183"/>
      <c r="AL41" s="183"/>
      <c r="AM41" s="183"/>
      <c r="AN41" s="183"/>
      <c r="AO41" s="183"/>
      <c r="AP41" s="184"/>
      <c r="AQ41" s="183"/>
      <c r="AR41" s="183"/>
      <c r="AS41" s="183"/>
      <c r="AT41" s="183"/>
      <c r="AU41" s="183"/>
    </row>
    <row r="42" spans="1:47" x14ac:dyDescent="0.25">
      <c r="A42" s="275"/>
      <c r="B42" s="275"/>
      <c r="C42" s="275"/>
      <c r="D42" s="275"/>
      <c r="E42" s="275"/>
      <c r="F42" s="275"/>
      <c r="G42" s="275"/>
      <c r="H42" s="275"/>
      <c r="I42" s="275"/>
      <c r="J42" s="275"/>
      <c r="K42" s="294"/>
      <c r="L42" s="294"/>
      <c r="M42" s="275"/>
      <c r="N42" s="275"/>
      <c r="O42" s="275"/>
      <c r="P42" s="275"/>
      <c r="Q42" s="275"/>
      <c r="R42" s="275"/>
      <c r="S42" s="294"/>
      <c r="T42" s="294"/>
      <c r="U42" s="294"/>
      <c r="V42" s="294"/>
      <c r="W42" s="294"/>
      <c r="X42" s="294"/>
      <c r="Y42" s="275"/>
      <c r="Z42" s="294"/>
      <c r="AA42" s="294"/>
      <c r="AB42" s="294"/>
      <c r="AC42" s="294"/>
      <c r="AD42" s="294"/>
      <c r="AE42" s="294"/>
      <c r="AF42" s="294"/>
      <c r="AG42" s="294"/>
      <c r="AH42" s="294"/>
      <c r="AI42" s="294"/>
      <c r="AJ42" s="276"/>
      <c r="AK42" s="183"/>
      <c r="AL42" s="183"/>
      <c r="AM42" s="183"/>
      <c r="AN42" s="183"/>
      <c r="AO42" s="183"/>
      <c r="AP42" s="184"/>
      <c r="AQ42" s="183"/>
      <c r="AR42" s="183"/>
      <c r="AS42" s="183"/>
      <c r="AT42" s="183"/>
      <c r="AU42" s="183"/>
    </row>
  </sheetData>
  <mergeCells count="4">
    <mergeCell ref="A1:AJ1"/>
    <mergeCell ref="A2:AJ2"/>
    <mergeCell ref="C19:D19"/>
    <mergeCell ref="E19:AJ19"/>
  </mergeCells>
  <printOptions horizontalCentered="1"/>
  <pageMargins left="0" right="0" top="0.7" bottom="0.63" header="0.31496062992126" footer="0.31496062992126"/>
  <pageSetup paperSize="9" scale="67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AT42"/>
  <sheetViews>
    <sheetView showGridLines="0" topLeftCell="B1" zoomScale="90" zoomScaleNormal="90" workbookViewId="0">
      <selection activeCell="AG18" sqref="AG18"/>
    </sheetView>
  </sheetViews>
  <sheetFormatPr defaultColWidth="9" defaultRowHeight="15" x14ac:dyDescent="0.25"/>
  <cols>
    <col min="1" max="1" width="3.7109375" style="185" hidden="1" customWidth="1"/>
    <col min="2" max="2" width="6.140625" style="185" customWidth="1"/>
    <col min="3" max="3" width="9.7109375" style="185" customWidth="1"/>
    <col min="4" max="4" width="32.140625" style="185" customWidth="1"/>
    <col min="5" max="10" width="3.5703125" style="185" customWidth="1"/>
    <col min="11" max="12" width="3.5703125" style="295" customWidth="1"/>
    <col min="13" max="18" width="3.5703125" style="185" customWidth="1"/>
    <col min="19" max="24" width="3.5703125" style="295" customWidth="1"/>
    <col min="25" max="25" width="3.5703125" style="185" customWidth="1"/>
    <col min="26" max="34" width="3.5703125" style="295" customWidth="1"/>
    <col min="35" max="35" width="12.7109375" style="277" customWidth="1"/>
    <col min="36" max="36" width="3.140625" style="185" customWidth="1"/>
    <col min="37" max="38" width="3.28515625" style="185" customWidth="1"/>
    <col min="39" max="39" width="7.7109375" style="185" customWidth="1"/>
    <col min="40" max="40" width="4.42578125" style="185" customWidth="1"/>
    <col min="41" max="41" width="2.28515625" style="278" customWidth="1"/>
    <col min="42" max="42" width="3" style="185" customWidth="1"/>
    <col min="43" max="43" width="4.5703125" style="185" customWidth="1"/>
    <col min="44" max="44" width="8.85546875" style="185" customWidth="1"/>
    <col min="45" max="45" width="8.7109375" style="185" customWidth="1"/>
    <col min="46" max="46" width="9.140625" style="185" customWidth="1"/>
    <col min="47" max="16384" width="9" style="185"/>
  </cols>
  <sheetData>
    <row r="1" spans="1:46" ht="21" x14ac:dyDescent="0.25">
      <c r="A1" s="324" t="s">
        <v>0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  <c r="AF1" s="324"/>
      <c r="AG1" s="324"/>
      <c r="AH1" s="324"/>
      <c r="AI1" s="324"/>
      <c r="AJ1" s="183"/>
      <c r="AK1" s="183"/>
      <c r="AL1" s="183"/>
      <c r="AM1" s="183"/>
      <c r="AN1" s="183"/>
      <c r="AO1" s="184"/>
      <c r="AP1" s="183"/>
      <c r="AQ1" s="183"/>
      <c r="AR1" s="183"/>
      <c r="AS1" s="183"/>
      <c r="AT1" s="183"/>
    </row>
    <row r="2" spans="1:46" ht="21" x14ac:dyDescent="0.25">
      <c r="A2" s="324" t="s">
        <v>125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324"/>
      <c r="AI2" s="324"/>
      <c r="AJ2" s="183"/>
      <c r="AK2" s="183"/>
      <c r="AL2" s="183"/>
      <c r="AM2" s="183"/>
      <c r="AN2" s="183"/>
      <c r="AO2" s="184"/>
      <c r="AP2" s="183"/>
      <c r="AQ2" s="183"/>
      <c r="AR2" s="183"/>
      <c r="AS2" s="183"/>
      <c r="AT2" s="183"/>
    </row>
    <row r="3" spans="1:46" ht="9.75" customHeight="1" x14ac:dyDescent="0.25">
      <c r="A3" s="186"/>
      <c r="B3" s="186"/>
      <c r="C3" s="186"/>
      <c r="D3" s="186"/>
      <c r="E3" s="187"/>
      <c r="F3" s="187"/>
      <c r="G3" s="187"/>
      <c r="H3" s="187"/>
      <c r="I3" s="187"/>
      <c r="J3" s="187"/>
      <c r="K3" s="286"/>
      <c r="L3" s="286"/>
      <c r="M3" s="187"/>
      <c r="N3" s="188"/>
      <c r="O3" s="187"/>
      <c r="P3" s="187"/>
      <c r="Q3" s="187"/>
      <c r="R3" s="187"/>
      <c r="S3" s="286"/>
      <c r="T3" s="286"/>
      <c r="U3" s="286"/>
      <c r="V3" s="286"/>
      <c r="W3" s="286"/>
      <c r="X3" s="286"/>
      <c r="Y3" s="187"/>
      <c r="Z3" s="286"/>
      <c r="AA3" s="286"/>
      <c r="AB3" s="289"/>
      <c r="AC3" s="289"/>
      <c r="AD3" s="289"/>
      <c r="AE3" s="289"/>
      <c r="AF3" s="289"/>
      <c r="AG3" s="289"/>
      <c r="AH3" s="289"/>
      <c r="AI3" s="186"/>
      <c r="AJ3" s="189"/>
      <c r="AK3" s="189"/>
      <c r="AL3" s="189"/>
      <c r="AM3" s="189"/>
      <c r="AN3" s="189"/>
      <c r="AO3" s="190"/>
      <c r="AP3" s="189"/>
      <c r="AQ3" s="189"/>
      <c r="AR3" s="189"/>
      <c r="AS3" s="189"/>
      <c r="AT3" s="189"/>
    </row>
    <row r="4" spans="1:46" ht="15.75" x14ac:dyDescent="0.25">
      <c r="A4" s="191" t="s">
        <v>99</v>
      </c>
      <c r="B4" s="191" t="s">
        <v>100</v>
      </c>
      <c r="C4" s="191" t="s">
        <v>101</v>
      </c>
      <c r="D4" s="191" t="s">
        <v>102</v>
      </c>
      <c r="E4" s="192">
        <v>1</v>
      </c>
      <c r="F4" s="192">
        <v>2</v>
      </c>
      <c r="G4" s="192">
        <v>3</v>
      </c>
      <c r="H4" s="192">
        <v>4</v>
      </c>
      <c r="I4" s="192">
        <v>5</v>
      </c>
      <c r="J4" s="192">
        <v>6</v>
      </c>
      <c r="K4" s="192">
        <v>7</v>
      </c>
      <c r="L4" s="192">
        <v>8</v>
      </c>
      <c r="M4" s="192">
        <v>9</v>
      </c>
      <c r="N4" s="192">
        <v>10</v>
      </c>
      <c r="O4" s="192">
        <v>11</v>
      </c>
      <c r="P4" s="192">
        <v>12</v>
      </c>
      <c r="Q4" s="192">
        <v>13</v>
      </c>
      <c r="R4" s="192">
        <v>14</v>
      </c>
      <c r="S4" s="192">
        <v>15</v>
      </c>
      <c r="T4" s="192">
        <v>16</v>
      </c>
      <c r="U4" s="192">
        <v>17</v>
      </c>
      <c r="V4" s="192">
        <v>18</v>
      </c>
      <c r="W4" s="192">
        <v>19</v>
      </c>
      <c r="X4" s="192">
        <v>20</v>
      </c>
      <c r="Y4" s="192">
        <v>21</v>
      </c>
      <c r="Z4" s="192">
        <v>22</v>
      </c>
      <c r="AA4" s="192">
        <v>23</v>
      </c>
      <c r="AB4" s="192">
        <v>24</v>
      </c>
      <c r="AC4" s="192">
        <v>25</v>
      </c>
      <c r="AD4" s="192">
        <v>26</v>
      </c>
      <c r="AE4" s="192">
        <v>27</v>
      </c>
      <c r="AF4" s="192">
        <v>28</v>
      </c>
      <c r="AG4" s="192">
        <v>29</v>
      </c>
      <c r="AH4" s="192">
        <v>30</v>
      </c>
      <c r="AI4" s="193" t="s">
        <v>4</v>
      </c>
      <c r="AJ4" s="194" t="s">
        <v>5</v>
      </c>
      <c r="AK4" s="195" t="s">
        <v>6</v>
      </c>
      <c r="AL4" s="196" t="s">
        <v>7</v>
      </c>
      <c r="AM4" s="197" t="s">
        <v>89</v>
      </c>
      <c r="AN4" s="198" t="s">
        <v>5</v>
      </c>
      <c r="AO4" s="199" t="s">
        <v>16</v>
      </c>
      <c r="AP4" s="200" t="s">
        <v>6</v>
      </c>
      <c r="AQ4" s="200" t="s">
        <v>8</v>
      </c>
      <c r="AR4" s="200" t="s">
        <v>9</v>
      </c>
      <c r="AS4" s="201" t="s">
        <v>10</v>
      </c>
      <c r="AT4" s="202"/>
    </row>
    <row r="5" spans="1:46" ht="18.75" x14ac:dyDescent="0.25">
      <c r="A5" s="203">
        <v>1</v>
      </c>
      <c r="B5" s="203">
        <v>1</v>
      </c>
      <c r="C5" s="203">
        <v>66607</v>
      </c>
      <c r="D5" s="204" t="s">
        <v>103</v>
      </c>
      <c r="E5" s="205" t="s">
        <v>6</v>
      </c>
      <c r="F5" s="192" t="s">
        <v>7</v>
      </c>
      <c r="G5" s="192" t="s">
        <v>5</v>
      </c>
      <c r="H5" s="192" t="s">
        <v>6</v>
      </c>
      <c r="I5" s="313" t="s">
        <v>7</v>
      </c>
      <c r="J5" s="207" t="s">
        <v>5</v>
      </c>
      <c r="K5" s="192" t="s">
        <v>6</v>
      </c>
      <c r="L5" s="192" t="s">
        <v>7</v>
      </c>
      <c r="M5" s="192" t="s">
        <v>5</v>
      </c>
      <c r="N5" s="192" t="s">
        <v>6</v>
      </c>
      <c r="O5" s="192" t="s">
        <v>7</v>
      </c>
      <c r="P5" s="313" t="s">
        <v>5</v>
      </c>
      <c r="Q5" s="207" t="s">
        <v>5</v>
      </c>
      <c r="R5" s="192" t="s">
        <v>6</v>
      </c>
      <c r="S5" s="192" t="s">
        <v>7</v>
      </c>
      <c r="T5" s="192" t="s">
        <v>5</v>
      </c>
      <c r="U5" s="192" t="s">
        <v>5</v>
      </c>
      <c r="V5" s="192" t="s">
        <v>6</v>
      </c>
      <c r="W5" s="313" t="s">
        <v>7</v>
      </c>
      <c r="X5" s="313" t="s">
        <v>7</v>
      </c>
      <c r="Y5" s="192" t="s">
        <v>5</v>
      </c>
      <c r="Z5" s="192" t="s">
        <v>5</v>
      </c>
      <c r="AA5" s="192" t="s">
        <v>6</v>
      </c>
      <c r="AB5" s="192" t="s">
        <v>7</v>
      </c>
      <c r="AC5" s="192" t="s">
        <v>5</v>
      </c>
      <c r="AD5" s="313" t="s">
        <v>5</v>
      </c>
      <c r="AE5" s="313" t="s">
        <v>6</v>
      </c>
      <c r="AF5" s="192" t="s">
        <v>7</v>
      </c>
      <c r="AG5" s="192" t="s">
        <v>5</v>
      </c>
      <c r="AH5" s="192" t="s">
        <v>5</v>
      </c>
      <c r="AI5" s="208" t="s">
        <v>50</v>
      </c>
      <c r="AJ5" s="209">
        <f t="shared" ref="AJ5:AJ19" si="0">COUNTIF($E5:$AH5,"P")</f>
        <v>13</v>
      </c>
      <c r="AK5" s="210">
        <f t="shared" ref="AK5:AK19" si="1">COUNTIF($E5:$AH5,"S")</f>
        <v>8</v>
      </c>
      <c r="AL5" s="211">
        <f t="shared" ref="AL5:AL19" si="2">COUNTIF($E5:$AH5,"L")</f>
        <v>9</v>
      </c>
      <c r="AM5" s="212">
        <f>AJ5+AK5</f>
        <v>21</v>
      </c>
      <c r="AN5" s="213">
        <f t="shared" ref="AN5:AN19" si="3">AJ5*8</f>
        <v>104</v>
      </c>
      <c r="AO5" s="214">
        <f t="shared" ref="AO5:AO19" si="4">COUNTIF(E5:AH5,"C")</f>
        <v>0</v>
      </c>
      <c r="AP5" s="215">
        <f t="shared" ref="AP5:AP19" si="5">AK5*7</f>
        <v>56</v>
      </c>
      <c r="AQ5" s="215">
        <f>AN5+AP5</f>
        <v>160</v>
      </c>
      <c r="AR5" s="215">
        <f>AQ5/28</f>
        <v>5.7142857142857144</v>
      </c>
      <c r="AS5" s="215">
        <f>AQ5/28</f>
        <v>5.7142857142857144</v>
      </c>
      <c r="AT5" s="216">
        <f t="shared" ref="AT5:AT15" si="6">12-AL5</f>
        <v>3</v>
      </c>
    </row>
    <row r="6" spans="1:46" ht="18.75" x14ac:dyDescent="0.25">
      <c r="A6" s="203">
        <v>2</v>
      </c>
      <c r="B6" s="203">
        <v>2</v>
      </c>
      <c r="C6" s="203" t="s">
        <v>114</v>
      </c>
      <c r="D6" s="204" t="s">
        <v>13</v>
      </c>
      <c r="E6" s="205" t="s">
        <v>6</v>
      </c>
      <c r="F6" s="192" t="s">
        <v>7</v>
      </c>
      <c r="G6" s="207" t="s">
        <v>5</v>
      </c>
      <c r="H6" s="192" t="s">
        <v>5</v>
      </c>
      <c r="I6" s="313" t="s">
        <v>6</v>
      </c>
      <c r="J6" s="313" t="s">
        <v>7</v>
      </c>
      <c r="K6" s="207" t="s">
        <v>5</v>
      </c>
      <c r="L6" s="192" t="s">
        <v>6</v>
      </c>
      <c r="M6" s="192" t="s">
        <v>7</v>
      </c>
      <c r="N6" s="207" t="s">
        <v>5</v>
      </c>
      <c r="O6" s="192" t="s">
        <v>6</v>
      </c>
      <c r="P6" s="313" t="s">
        <v>7</v>
      </c>
      <c r="Q6" s="313" t="s">
        <v>7</v>
      </c>
      <c r="R6" s="192" t="s">
        <v>5</v>
      </c>
      <c r="S6" s="207" t="s">
        <v>5</v>
      </c>
      <c r="T6" s="192" t="s">
        <v>6</v>
      </c>
      <c r="U6" s="192" t="s">
        <v>7</v>
      </c>
      <c r="V6" s="192" t="s">
        <v>7</v>
      </c>
      <c r="W6" s="313" t="s">
        <v>5</v>
      </c>
      <c r="X6" s="313" t="s">
        <v>6</v>
      </c>
      <c r="Y6" s="192" t="s">
        <v>7</v>
      </c>
      <c r="Z6" s="207" t="s">
        <v>5</v>
      </c>
      <c r="AA6" s="192" t="s">
        <v>5</v>
      </c>
      <c r="AB6" s="192" t="s">
        <v>6</v>
      </c>
      <c r="AC6" s="192" t="s">
        <v>7</v>
      </c>
      <c r="AD6" s="207" t="s">
        <v>5</v>
      </c>
      <c r="AE6" s="207" t="s">
        <v>5</v>
      </c>
      <c r="AF6" s="192" t="s">
        <v>6</v>
      </c>
      <c r="AG6" s="192" t="s">
        <v>7</v>
      </c>
      <c r="AH6" s="192" t="s">
        <v>5</v>
      </c>
      <c r="AI6" s="208" t="s">
        <v>50</v>
      </c>
      <c r="AJ6" s="209">
        <f t="shared" si="0"/>
        <v>12</v>
      </c>
      <c r="AK6" s="210">
        <f t="shared" si="1"/>
        <v>8</v>
      </c>
      <c r="AL6" s="211">
        <f t="shared" si="2"/>
        <v>10</v>
      </c>
      <c r="AM6" s="212">
        <f t="shared" ref="AM6:AM19" si="7">AJ6+AK6</f>
        <v>20</v>
      </c>
      <c r="AN6" s="213">
        <f t="shared" si="3"/>
        <v>96</v>
      </c>
      <c r="AO6" s="217">
        <f t="shared" si="4"/>
        <v>0</v>
      </c>
      <c r="AP6" s="215">
        <f t="shared" si="5"/>
        <v>56</v>
      </c>
      <c r="AQ6" s="215">
        <f t="shared" ref="AQ6:AQ19" si="8">AN6+AP6</f>
        <v>152</v>
      </c>
      <c r="AR6" s="215">
        <f t="shared" ref="AR6:AR19" si="9">AQ6/30</f>
        <v>5.0666666666666664</v>
      </c>
      <c r="AS6" s="215">
        <f t="shared" ref="AS6:AS19" si="10">AQ6/31</f>
        <v>4.903225806451613</v>
      </c>
      <c r="AT6" s="216">
        <f t="shared" si="6"/>
        <v>2</v>
      </c>
    </row>
    <row r="7" spans="1:46" ht="18.75" x14ac:dyDescent="0.25">
      <c r="A7" s="203">
        <v>3</v>
      </c>
      <c r="B7" s="203">
        <v>3</v>
      </c>
      <c r="C7" s="203">
        <v>83023</v>
      </c>
      <c r="D7" s="204" t="s">
        <v>14</v>
      </c>
      <c r="E7" s="205" t="s">
        <v>7</v>
      </c>
      <c r="F7" s="207" t="s">
        <v>5</v>
      </c>
      <c r="G7" s="192" t="s">
        <v>6</v>
      </c>
      <c r="H7" s="192" t="s">
        <v>7</v>
      </c>
      <c r="I7" s="207" t="s">
        <v>5</v>
      </c>
      <c r="J7" s="313" t="s">
        <v>6</v>
      </c>
      <c r="K7" s="192" t="s">
        <v>7</v>
      </c>
      <c r="L7" s="207" t="s">
        <v>5</v>
      </c>
      <c r="M7" s="207" t="s">
        <v>5</v>
      </c>
      <c r="N7" s="192" t="s">
        <v>6</v>
      </c>
      <c r="O7" s="192" t="s">
        <v>7</v>
      </c>
      <c r="P7" s="313" t="s">
        <v>5</v>
      </c>
      <c r="Q7" s="207" t="s">
        <v>5</v>
      </c>
      <c r="R7" s="192" t="s">
        <v>6</v>
      </c>
      <c r="S7" s="192" t="s">
        <v>7</v>
      </c>
      <c r="T7" s="207" t="s">
        <v>5</v>
      </c>
      <c r="U7" s="192" t="s">
        <v>5</v>
      </c>
      <c r="V7" s="192" t="s">
        <v>6</v>
      </c>
      <c r="W7" s="313" t="s">
        <v>7</v>
      </c>
      <c r="X7" s="313" t="s">
        <v>7</v>
      </c>
      <c r="Y7" s="207" t="s">
        <v>5</v>
      </c>
      <c r="Z7" s="192" t="s">
        <v>6</v>
      </c>
      <c r="AA7" s="192" t="s">
        <v>7</v>
      </c>
      <c r="AB7" s="207" t="s">
        <v>5</v>
      </c>
      <c r="AC7" s="207" t="s">
        <v>5</v>
      </c>
      <c r="AD7" s="313" t="s">
        <v>6</v>
      </c>
      <c r="AE7" s="313" t="s">
        <v>7</v>
      </c>
      <c r="AF7" s="207" t="s">
        <v>5</v>
      </c>
      <c r="AG7" s="192" t="s">
        <v>6</v>
      </c>
      <c r="AH7" s="192" t="s">
        <v>7</v>
      </c>
      <c r="AI7" s="208" t="s">
        <v>50</v>
      </c>
      <c r="AJ7" s="209">
        <f t="shared" si="0"/>
        <v>12</v>
      </c>
      <c r="AK7" s="210">
        <f t="shared" si="1"/>
        <v>8</v>
      </c>
      <c r="AL7" s="211">
        <f t="shared" si="2"/>
        <v>10</v>
      </c>
      <c r="AM7" s="212">
        <f t="shared" si="7"/>
        <v>20</v>
      </c>
      <c r="AN7" s="213">
        <f t="shared" si="3"/>
        <v>96</v>
      </c>
      <c r="AO7" s="214">
        <f t="shared" si="4"/>
        <v>0</v>
      </c>
      <c r="AP7" s="215">
        <f t="shared" si="5"/>
        <v>56</v>
      </c>
      <c r="AQ7" s="215">
        <f t="shared" si="8"/>
        <v>152</v>
      </c>
      <c r="AR7" s="215">
        <f t="shared" si="9"/>
        <v>5.0666666666666664</v>
      </c>
      <c r="AS7" s="215">
        <f t="shared" si="10"/>
        <v>4.903225806451613</v>
      </c>
      <c r="AT7" s="216">
        <f t="shared" si="6"/>
        <v>2</v>
      </c>
    </row>
    <row r="8" spans="1:46" ht="18.75" x14ac:dyDescent="0.25">
      <c r="A8" s="203">
        <v>4</v>
      </c>
      <c r="B8" s="203">
        <v>4</v>
      </c>
      <c r="C8" s="203" t="s">
        <v>114</v>
      </c>
      <c r="D8" s="204" t="s">
        <v>15</v>
      </c>
      <c r="E8" s="205" t="s">
        <v>7</v>
      </c>
      <c r="F8" s="192" t="s">
        <v>5</v>
      </c>
      <c r="G8" s="207" t="s">
        <v>5</v>
      </c>
      <c r="H8" s="192" t="s">
        <v>6</v>
      </c>
      <c r="I8" s="313" t="s">
        <v>7</v>
      </c>
      <c r="J8" s="313" t="s">
        <v>7</v>
      </c>
      <c r="K8" s="207" t="s">
        <v>5</v>
      </c>
      <c r="L8" s="192" t="s">
        <v>6</v>
      </c>
      <c r="M8" s="192" t="s">
        <v>7</v>
      </c>
      <c r="N8" s="207" t="s">
        <v>5</v>
      </c>
      <c r="O8" s="207" t="s">
        <v>5</v>
      </c>
      <c r="P8" s="313" t="s">
        <v>6</v>
      </c>
      <c r="Q8" s="313" t="s">
        <v>7</v>
      </c>
      <c r="R8" s="192" t="s">
        <v>5</v>
      </c>
      <c r="S8" s="192" t="s">
        <v>5</v>
      </c>
      <c r="T8" s="192" t="s">
        <v>6</v>
      </c>
      <c r="U8" s="192" t="s">
        <v>7</v>
      </c>
      <c r="V8" s="207" t="s">
        <v>5</v>
      </c>
      <c r="W8" s="207" t="s">
        <v>5</v>
      </c>
      <c r="X8" s="313" t="s">
        <v>6</v>
      </c>
      <c r="Y8" s="192" t="s">
        <v>7</v>
      </c>
      <c r="Z8" s="207" t="s">
        <v>5</v>
      </c>
      <c r="AA8" s="192" t="s">
        <v>5</v>
      </c>
      <c r="AB8" s="192" t="s">
        <v>6</v>
      </c>
      <c r="AC8" s="192" t="s">
        <v>7</v>
      </c>
      <c r="AD8" s="313" t="s">
        <v>7</v>
      </c>
      <c r="AE8" s="207" t="s">
        <v>5</v>
      </c>
      <c r="AF8" s="192" t="s">
        <v>6</v>
      </c>
      <c r="AG8" s="192" t="s">
        <v>7</v>
      </c>
      <c r="AH8" s="207" t="s">
        <v>5</v>
      </c>
      <c r="AI8" s="208" t="s">
        <v>50</v>
      </c>
      <c r="AJ8" s="209">
        <f t="shared" si="0"/>
        <v>13</v>
      </c>
      <c r="AK8" s="210">
        <f t="shared" si="1"/>
        <v>7</v>
      </c>
      <c r="AL8" s="211">
        <f t="shared" si="2"/>
        <v>10</v>
      </c>
      <c r="AM8" s="212">
        <f t="shared" si="7"/>
        <v>20</v>
      </c>
      <c r="AN8" s="213">
        <f t="shared" si="3"/>
        <v>104</v>
      </c>
      <c r="AO8" s="214">
        <f t="shared" si="4"/>
        <v>0</v>
      </c>
      <c r="AP8" s="215">
        <f t="shared" si="5"/>
        <v>49</v>
      </c>
      <c r="AQ8" s="215">
        <f t="shared" si="8"/>
        <v>153</v>
      </c>
      <c r="AR8" s="215">
        <f t="shared" si="9"/>
        <v>5.0999999999999996</v>
      </c>
      <c r="AS8" s="215">
        <f t="shared" si="10"/>
        <v>4.935483870967742</v>
      </c>
      <c r="AT8" s="216">
        <f t="shared" si="6"/>
        <v>2</v>
      </c>
    </row>
    <row r="9" spans="1:46" ht="18.75" x14ac:dyDescent="0.25">
      <c r="A9" s="203">
        <v>5</v>
      </c>
      <c r="B9" s="203">
        <v>5</v>
      </c>
      <c r="C9" s="203" t="s">
        <v>114</v>
      </c>
      <c r="D9" s="204" t="s">
        <v>22</v>
      </c>
      <c r="E9" s="207" t="s">
        <v>5</v>
      </c>
      <c r="F9" s="192" t="s">
        <v>6</v>
      </c>
      <c r="G9" s="192" t="s">
        <v>7</v>
      </c>
      <c r="H9" s="207" t="s">
        <v>5</v>
      </c>
      <c r="I9" s="313" t="s">
        <v>5</v>
      </c>
      <c r="J9" s="313" t="s">
        <v>6</v>
      </c>
      <c r="K9" s="192" t="s">
        <v>7</v>
      </c>
      <c r="L9" s="192" t="s">
        <v>5</v>
      </c>
      <c r="M9" s="192" t="s">
        <v>6</v>
      </c>
      <c r="N9" s="192" t="s">
        <v>7</v>
      </c>
      <c r="O9" s="207" t="s">
        <v>5</v>
      </c>
      <c r="P9" s="313" t="s">
        <v>6</v>
      </c>
      <c r="Q9" s="313" t="s">
        <v>7</v>
      </c>
      <c r="R9" s="207" t="s">
        <v>5</v>
      </c>
      <c r="S9" s="192" t="s">
        <v>6</v>
      </c>
      <c r="T9" s="192" t="s">
        <v>7</v>
      </c>
      <c r="U9" s="207" t="s">
        <v>5</v>
      </c>
      <c r="V9" s="192" t="s">
        <v>5</v>
      </c>
      <c r="W9" s="313" t="s">
        <v>7</v>
      </c>
      <c r="X9" s="207" t="s">
        <v>5</v>
      </c>
      <c r="Y9" s="192" t="s">
        <v>6</v>
      </c>
      <c r="Z9" s="192" t="s">
        <v>7</v>
      </c>
      <c r="AA9" s="207" t="s">
        <v>5</v>
      </c>
      <c r="AB9" s="192" t="s">
        <v>5</v>
      </c>
      <c r="AC9" s="218" t="s">
        <v>6</v>
      </c>
      <c r="AD9" s="313" t="s">
        <v>7</v>
      </c>
      <c r="AE9" s="313" t="s">
        <v>7</v>
      </c>
      <c r="AF9" s="192" t="s">
        <v>5</v>
      </c>
      <c r="AG9" s="207" t="s">
        <v>5</v>
      </c>
      <c r="AH9" s="192" t="s">
        <v>6</v>
      </c>
      <c r="AI9" s="208" t="s">
        <v>50</v>
      </c>
      <c r="AJ9" s="209">
        <f t="shared" si="0"/>
        <v>13</v>
      </c>
      <c r="AK9" s="210">
        <f t="shared" si="1"/>
        <v>8</v>
      </c>
      <c r="AL9" s="211">
        <f t="shared" si="2"/>
        <v>9</v>
      </c>
      <c r="AM9" s="212">
        <f t="shared" si="7"/>
        <v>21</v>
      </c>
      <c r="AN9" s="213">
        <f t="shared" si="3"/>
        <v>104</v>
      </c>
      <c r="AO9" s="217">
        <f t="shared" si="4"/>
        <v>0</v>
      </c>
      <c r="AP9" s="215">
        <f t="shared" si="5"/>
        <v>56</v>
      </c>
      <c r="AQ9" s="215">
        <f t="shared" si="8"/>
        <v>160</v>
      </c>
      <c r="AR9" s="215">
        <f t="shared" si="9"/>
        <v>5.333333333333333</v>
      </c>
      <c r="AS9" s="215">
        <f t="shared" si="10"/>
        <v>5.161290322580645</v>
      </c>
      <c r="AT9" s="216">
        <f t="shared" si="6"/>
        <v>3</v>
      </c>
    </row>
    <row r="10" spans="1:46" ht="20.25" customHeight="1" x14ac:dyDescent="0.25">
      <c r="A10" s="203">
        <v>6</v>
      </c>
      <c r="B10" s="203">
        <v>6</v>
      </c>
      <c r="C10" s="203" t="s">
        <v>114</v>
      </c>
      <c r="D10" s="204" t="s">
        <v>20</v>
      </c>
      <c r="E10" s="207" t="s">
        <v>5</v>
      </c>
      <c r="F10" s="192" t="s">
        <v>6</v>
      </c>
      <c r="G10" s="192" t="s">
        <v>7</v>
      </c>
      <c r="H10" s="207" t="s">
        <v>5</v>
      </c>
      <c r="I10" s="313" t="s">
        <v>6</v>
      </c>
      <c r="J10" s="313" t="s">
        <v>7</v>
      </c>
      <c r="K10" s="192" t="s">
        <v>5</v>
      </c>
      <c r="L10" s="207" t="s">
        <v>5</v>
      </c>
      <c r="M10" s="192" t="s">
        <v>6</v>
      </c>
      <c r="N10" s="192" t="s">
        <v>7</v>
      </c>
      <c r="O10" s="192" t="s">
        <v>5</v>
      </c>
      <c r="P10" s="207" t="s">
        <v>5</v>
      </c>
      <c r="Q10" s="313" t="s">
        <v>6</v>
      </c>
      <c r="R10" s="192" t="s">
        <v>7</v>
      </c>
      <c r="S10" s="207" t="s">
        <v>5</v>
      </c>
      <c r="T10" s="207" t="s">
        <v>5</v>
      </c>
      <c r="U10" s="192" t="s">
        <v>6</v>
      </c>
      <c r="V10" s="192" t="s">
        <v>7</v>
      </c>
      <c r="W10" s="313" t="s">
        <v>7</v>
      </c>
      <c r="X10" s="207" t="s">
        <v>5</v>
      </c>
      <c r="Y10" s="192" t="s">
        <v>6</v>
      </c>
      <c r="Z10" s="192" t="s">
        <v>7</v>
      </c>
      <c r="AA10" s="207" t="s">
        <v>5</v>
      </c>
      <c r="AB10" s="207" t="s">
        <v>5</v>
      </c>
      <c r="AC10" s="192" t="s">
        <v>6</v>
      </c>
      <c r="AD10" s="313" t="s">
        <v>7</v>
      </c>
      <c r="AE10" s="313" t="s">
        <v>7</v>
      </c>
      <c r="AF10" s="207" t="s">
        <v>5</v>
      </c>
      <c r="AG10" s="192" t="s">
        <v>5</v>
      </c>
      <c r="AH10" s="192" t="s">
        <v>6</v>
      </c>
      <c r="AI10" s="208" t="s">
        <v>50</v>
      </c>
      <c r="AJ10" s="209">
        <f t="shared" si="0"/>
        <v>13</v>
      </c>
      <c r="AK10" s="210">
        <f t="shared" si="1"/>
        <v>8</v>
      </c>
      <c r="AL10" s="211">
        <f t="shared" si="2"/>
        <v>9</v>
      </c>
      <c r="AM10" s="212">
        <f t="shared" si="7"/>
        <v>21</v>
      </c>
      <c r="AN10" s="213">
        <f t="shared" si="3"/>
        <v>104</v>
      </c>
      <c r="AO10" s="214">
        <f t="shared" si="4"/>
        <v>0</v>
      </c>
      <c r="AP10" s="215">
        <f t="shared" si="5"/>
        <v>56</v>
      </c>
      <c r="AQ10" s="215">
        <f t="shared" si="8"/>
        <v>160</v>
      </c>
      <c r="AR10" s="215">
        <f t="shared" si="9"/>
        <v>5.333333333333333</v>
      </c>
      <c r="AS10" s="215">
        <f t="shared" si="10"/>
        <v>5.161290322580645</v>
      </c>
      <c r="AT10" s="216">
        <f t="shared" si="6"/>
        <v>3</v>
      </c>
    </row>
    <row r="11" spans="1:46" ht="18.75" x14ac:dyDescent="0.25">
      <c r="A11" s="203">
        <v>7</v>
      </c>
      <c r="B11" s="203">
        <v>7</v>
      </c>
      <c r="C11" s="203" t="s">
        <v>114</v>
      </c>
      <c r="D11" s="204" t="s">
        <v>52</v>
      </c>
      <c r="E11" s="205" t="s">
        <v>7</v>
      </c>
      <c r="F11" s="207" t="s">
        <v>5</v>
      </c>
      <c r="G11" s="192" t="s">
        <v>6</v>
      </c>
      <c r="H11" s="192" t="s">
        <v>7</v>
      </c>
      <c r="I11" s="207" t="s">
        <v>5</v>
      </c>
      <c r="J11" s="207" t="s">
        <v>5</v>
      </c>
      <c r="K11" s="192" t="s">
        <v>6</v>
      </c>
      <c r="L11" s="192" t="s">
        <v>7</v>
      </c>
      <c r="M11" s="207" t="s">
        <v>5</v>
      </c>
      <c r="N11" s="192" t="s">
        <v>5</v>
      </c>
      <c r="O11" s="192" t="s">
        <v>6</v>
      </c>
      <c r="P11" s="313" t="s">
        <v>7</v>
      </c>
      <c r="Q11" s="313" t="s">
        <v>7</v>
      </c>
      <c r="R11" s="207" t="s">
        <v>5</v>
      </c>
      <c r="S11" s="192" t="s">
        <v>6</v>
      </c>
      <c r="T11" s="192" t="s">
        <v>7</v>
      </c>
      <c r="U11" s="207" t="s">
        <v>5</v>
      </c>
      <c r="V11" s="207" t="s">
        <v>5</v>
      </c>
      <c r="W11" s="313" t="s">
        <v>6</v>
      </c>
      <c r="X11" s="313" t="s">
        <v>7</v>
      </c>
      <c r="Y11" s="207" t="s">
        <v>5</v>
      </c>
      <c r="Z11" s="192" t="s">
        <v>5</v>
      </c>
      <c r="AA11" s="192" t="s">
        <v>6</v>
      </c>
      <c r="AB11" s="192" t="s">
        <v>7</v>
      </c>
      <c r="AC11" s="207" t="s">
        <v>5</v>
      </c>
      <c r="AD11" s="207" t="s">
        <v>5</v>
      </c>
      <c r="AE11" s="313" t="s">
        <v>6</v>
      </c>
      <c r="AF11" s="192" t="s">
        <v>7</v>
      </c>
      <c r="AG11" s="207" t="s">
        <v>5</v>
      </c>
      <c r="AH11" s="207" t="s">
        <v>5</v>
      </c>
      <c r="AI11" s="208" t="s">
        <v>50</v>
      </c>
      <c r="AJ11" s="209">
        <f t="shared" si="0"/>
        <v>14</v>
      </c>
      <c r="AK11" s="210">
        <f t="shared" si="1"/>
        <v>7</v>
      </c>
      <c r="AL11" s="211">
        <f t="shared" si="2"/>
        <v>9</v>
      </c>
      <c r="AM11" s="212">
        <f t="shared" si="7"/>
        <v>21</v>
      </c>
      <c r="AN11" s="213">
        <f t="shared" si="3"/>
        <v>112</v>
      </c>
      <c r="AO11" s="214">
        <f t="shared" si="4"/>
        <v>0</v>
      </c>
      <c r="AP11" s="215">
        <f t="shared" si="5"/>
        <v>49</v>
      </c>
      <c r="AQ11" s="215">
        <f t="shared" si="8"/>
        <v>161</v>
      </c>
      <c r="AR11" s="215">
        <f t="shared" si="9"/>
        <v>5.3666666666666663</v>
      </c>
      <c r="AS11" s="215">
        <f t="shared" si="10"/>
        <v>5.193548387096774</v>
      </c>
      <c r="AT11" s="216">
        <f t="shared" si="6"/>
        <v>3</v>
      </c>
    </row>
    <row r="12" spans="1:46" ht="20.25" customHeight="1" x14ac:dyDescent="0.25">
      <c r="A12" s="203">
        <v>8</v>
      </c>
      <c r="B12" s="203">
        <v>8</v>
      </c>
      <c r="C12" s="203" t="s">
        <v>114</v>
      </c>
      <c r="D12" s="204" t="s">
        <v>53</v>
      </c>
      <c r="E12" s="205" t="s">
        <v>7</v>
      </c>
      <c r="F12" s="192" t="s">
        <v>16</v>
      </c>
      <c r="G12" s="192" t="s">
        <v>16</v>
      </c>
      <c r="H12" s="192" t="s">
        <v>16</v>
      </c>
      <c r="I12" s="313" t="s">
        <v>7</v>
      </c>
      <c r="J12" s="313" t="s">
        <v>7</v>
      </c>
      <c r="K12" s="192" t="s">
        <v>5</v>
      </c>
      <c r="L12" s="192" t="s">
        <v>5</v>
      </c>
      <c r="M12" s="192" t="s">
        <v>5</v>
      </c>
      <c r="N12" s="192" t="s">
        <v>7</v>
      </c>
      <c r="O12" s="192" t="s">
        <v>5</v>
      </c>
      <c r="P12" s="207" t="s">
        <v>5</v>
      </c>
      <c r="Q12" s="313" t="s">
        <v>6</v>
      </c>
      <c r="R12" s="192" t="s">
        <v>7</v>
      </c>
      <c r="S12" s="192" t="s">
        <v>5</v>
      </c>
      <c r="T12" s="192" t="s">
        <v>5</v>
      </c>
      <c r="U12" s="192" t="s">
        <v>6</v>
      </c>
      <c r="V12" s="192" t="s">
        <v>7</v>
      </c>
      <c r="W12" s="313" t="s">
        <v>6</v>
      </c>
      <c r="X12" s="313" t="s">
        <v>7</v>
      </c>
      <c r="Y12" s="192" t="s">
        <v>5</v>
      </c>
      <c r="Z12" s="192" t="s">
        <v>6</v>
      </c>
      <c r="AA12" s="192" t="s">
        <v>7</v>
      </c>
      <c r="AB12" s="192" t="s">
        <v>5</v>
      </c>
      <c r="AC12" s="192" t="s">
        <v>5</v>
      </c>
      <c r="AD12" s="313" t="s">
        <v>6</v>
      </c>
      <c r="AE12" s="313" t="s">
        <v>7</v>
      </c>
      <c r="AF12" s="192" t="s">
        <v>5</v>
      </c>
      <c r="AG12" s="192" t="s">
        <v>6</v>
      </c>
      <c r="AH12" s="192" t="s">
        <v>7</v>
      </c>
      <c r="AI12" s="208" t="s">
        <v>104</v>
      </c>
      <c r="AJ12" s="209">
        <f t="shared" si="0"/>
        <v>11</v>
      </c>
      <c r="AK12" s="210">
        <f t="shared" si="1"/>
        <v>6</v>
      </c>
      <c r="AL12" s="211">
        <f t="shared" si="2"/>
        <v>10</v>
      </c>
      <c r="AM12" s="212">
        <f t="shared" si="7"/>
        <v>17</v>
      </c>
      <c r="AN12" s="213">
        <f t="shared" si="3"/>
        <v>88</v>
      </c>
      <c r="AO12" s="214">
        <f t="shared" si="4"/>
        <v>3</v>
      </c>
      <c r="AP12" s="215">
        <f t="shared" si="5"/>
        <v>42</v>
      </c>
      <c r="AQ12" s="215">
        <f t="shared" si="8"/>
        <v>130</v>
      </c>
      <c r="AR12" s="215">
        <f t="shared" si="9"/>
        <v>4.333333333333333</v>
      </c>
      <c r="AS12" s="215">
        <f t="shared" si="10"/>
        <v>4.193548387096774</v>
      </c>
      <c r="AT12" s="216">
        <f t="shared" si="6"/>
        <v>2</v>
      </c>
    </row>
    <row r="13" spans="1:46" ht="20.25" customHeight="1" x14ac:dyDescent="0.25">
      <c r="A13" s="203">
        <v>9</v>
      </c>
      <c r="B13" s="203">
        <v>9</v>
      </c>
      <c r="C13" s="203" t="s">
        <v>114</v>
      </c>
      <c r="D13" s="204" t="s">
        <v>42</v>
      </c>
      <c r="E13" s="205" t="s">
        <v>7</v>
      </c>
      <c r="F13" s="192" t="s">
        <v>5</v>
      </c>
      <c r="G13" s="192" t="s">
        <v>5</v>
      </c>
      <c r="H13" s="192" t="s">
        <v>5</v>
      </c>
      <c r="I13" s="313" t="s">
        <v>7</v>
      </c>
      <c r="J13" s="313" t="s">
        <v>7</v>
      </c>
      <c r="K13" s="192" t="s">
        <v>5</v>
      </c>
      <c r="L13" s="192" t="s">
        <v>5</v>
      </c>
      <c r="M13" s="192" t="s">
        <v>5</v>
      </c>
      <c r="N13" s="192" t="s">
        <v>5</v>
      </c>
      <c r="O13" s="192" t="s">
        <v>5</v>
      </c>
      <c r="P13" s="313" t="s">
        <v>7</v>
      </c>
      <c r="Q13" s="313" t="s">
        <v>7</v>
      </c>
      <c r="R13" s="192" t="s">
        <v>5</v>
      </c>
      <c r="S13" s="192" t="s">
        <v>5</v>
      </c>
      <c r="T13" s="192" t="s">
        <v>5</v>
      </c>
      <c r="U13" s="192" t="s">
        <v>5</v>
      </c>
      <c r="V13" s="192" t="s">
        <v>5</v>
      </c>
      <c r="W13" s="313" t="s">
        <v>7</v>
      </c>
      <c r="X13" s="313" t="s">
        <v>7</v>
      </c>
      <c r="Y13" s="192" t="s">
        <v>5</v>
      </c>
      <c r="Z13" s="192" t="s">
        <v>5</v>
      </c>
      <c r="AA13" s="192" t="s">
        <v>5</v>
      </c>
      <c r="AB13" s="192" t="s">
        <v>5</v>
      </c>
      <c r="AC13" s="192" t="s">
        <v>5</v>
      </c>
      <c r="AD13" s="313" t="s">
        <v>7</v>
      </c>
      <c r="AE13" s="313" t="s">
        <v>7</v>
      </c>
      <c r="AF13" s="192" t="s">
        <v>5</v>
      </c>
      <c r="AG13" s="192" t="s">
        <v>5</v>
      </c>
      <c r="AH13" s="192" t="s">
        <v>5</v>
      </c>
      <c r="AI13" s="208" t="s">
        <v>50</v>
      </c>
      <c r="AJ13" s="209">
        <f t="shared" si="0"/>
        <v>21</v>
      </c>
      <c r="AK13" s="210">
        <f t="shared" si="1"/>
        <v>0</v>
      </c>
      <c r="AL13" s="211">
        <f t="shared" si="2"/>
        <v>9</v>
      </c>
      <c r="AM13" s="212">
        <f t="shared" si="7"/>
        <v>21</v>
      </c>
      <c r="AN13" s="213">
        <f t="shared" si="3"/>
        <v>168</v>
      </c>
      <c r="AO13" s="214">
        <f t="shared" si="4"/>
        <v>0</v>
      </c>
      <c r="AP13" s="215">
        <f t="shared" si="5"/>
        <v>0</v>
      </c>
      <c r="AQ13" s="215">
        <f t="shared" si="8"/>
        <v>168</v>
      </c>
      <c r="AR13" s="215">
        <f t="shared" si="9"/>
        <v>5.6</v>
      </c>
      <c r="AS13" s="215">
        <f t="shared" si="10"/>
        <v>5.419354838709677</v>
      </c>
      <c r="AT13" s="216">
        <f t="shared" si="6"/>
        <v>3</v>
      </c>
    </row>
    <row r="14" spans="1:46" ht="18.75" x14ac:dyDescent="0.25">
      <c r="A14" s="203">
        <v>11</v>
      </c>
      <c r="B14" s="203">
        <v>10</v>
      </c>
      <c r="C14" s="203" t="s">
        <v>114</v>
      </c>
      <c r="D14" s="204" t="s">
        <v>19</v>
      </c>
      <c r="E14" s="205" t="s">
        <v>7</v>
      </c>
      <c r="F14" s="192" t="s">
        <v>5</v>
      </c>
      <c r="G14" s="192" t="s">
        <v>5</v>
      </c>
      <c r="H14" s="192" t="s">
        <v>5</v>
      </c>
      <c r="I14" s="313" t="s">
        <v>7</v>
      </c>
      <c r="J14" s="313" t="s">
        <v>7</v>
      </c>
      <c r="K14" s="192" t="s">
        <v>5</v>
      </c>
      <c r="L14" s="192" t="s">
        <v>5</v>
      </c>
      <c r="M14" s="192" t="s">
        <v>5</v>
      </c>
      <c r="N14" s="192" t="s">
        <v>5</v>
      </c>
      <c r="O14" s="192" t="s">
        <v>5</v>
      </c>
      <c r="P14" s="313" t="s">
        <v>7</v>
      </c>
      <c r="Q14" s="313" t="s">
        <v>7</v>
      </c>
      <c r="R14" s="192" t="s">
        <v>5</v>
      </c>
      <c r="S14" s="192" t="s">
        <v>5</v>
      </c>
      <c r="T14" s="192" t="s">
        <v>5</v>
      </c>
      <c r="U14" s="192" t="s">
        <v>5</v>
      </c>
      <c r="V14" s="192" t="s">
        <v>5</v>
      </c>
      <c r="W14" s="313" t="s">
        <v>7</v>
      </c>
      <c r="X14" s="313" t="s">
        <v>7</v>
      </c>
      <c r="Y14" s="192" t="s">
        <v>5</v>
      </c>
      <c r="Z14" s="192" t="s">
        <v>5</v>
      </c>
      <c r="AA14" s="192" t="s">
        <v>5</v>
      </c>
      <c r="AB14" s="192" t="s">
        <v>5</v>
      </c>
      <c r="AC14" s="192" t="s">
        <v>5</v>
      </c>
      <c r="AD14" s="313" t="s">
        <v>7</v>
      </c>
      <c r="AE14" s="313" t="s">
        <v>7</v>
      </c>
      <c r="AF14" s="192" t="s">
        <v>5</v>
      </c>
      <c r="AG14" s="192" t="s">
        <v>5</v>
      </c>
      <c r="AH14" s="192" t="s">
        <v>5</v>
      </c>
      <c r="AI14" s="208" t="s">
        <v>50</v>
      </c>
      <c r="AJ14" s="209">
        <f t="shared" si="0"/>
        <v>21</v>
      </c>
      <c r="AK14" s="210">
        <f t="shared" si="1"/>
        <v>0</v>
      </c>
      <c r="AL14" s="211">
        <f t="shared" si="2"/>
        <v>9</v>
      </c>
      <c r="AM14" s="212">
        <f t="shared" si="7"/>
        <v>21</v>
      </c>
      <c r="AN14" s="213">
        <f t="shared" si="3"/>
        <v>168</v>
      </c>
      <c r="AO14" s="217">
        <f t="shared" si="4"/>
        <v>0</v>
      </c>
      <c r="AP14" s="215">
        <f t="shared" si="5"/>
        <v>0</v>
      </c>
      <c r="AQ14" s="215">
        <f t="shared" si="8"/>
        <v>168</v>
      </c>
      <c r="AR14" s="215">
        <f t="shared" si="9"/>
        <v>5.6</v>
      </c>
      <c r="AS14" s="215">
        <f t="shared" si="10"/>
        <v>5.419354838709677</v>
      </c>
      <c r="AT14" s="216">
        <f t="shared" si="6"/>
        <v>3</v>
      </c>
    </row>
    <row r="15" spans="1:46" ht="18.75" x14ac:dyDescent="0.25">
      <c r="A15" s="203">
        <v>12</v>
      </c>
      <c r="B15" s="203">
        <v>11</v>
      </c>
      <c r="C15" s="203" t="s">
        <v>114</v>
      </c>
      <c r="D15" s="204" t="s">
        <v>60</v>
      </c>
      <c r="E15" s="205" t="s">
        <v>7</v>
      </c>
      <c r="F15" s="192" t="s">
        <v>5</v>
      </c>
      <c r="G15" s="192" t="s">
        <v>5</v>
      </c>
      <c r="H15" s="192" t="s">
        <v>5</v>
      </c>
      <c r="I15" s="313" t="s">
        <v>7</v>
      </c>
      <c r="J15" s="313" t="s">
        <v>7</v>
      </c>
      <c r="K15" s="192" t="s">
        <v>5</v>
      </c>
      <c r="L15" s="192" t="s">
        <v>5</v>
      </c>
      <c r="M15" s="192" t="s">
        <v>5</v>
      </c>
      <c r="N15" s="192" t="s">
        <v>5</v>
      </c>
      <c r="O15" s="192" t="s">
        <v>5</v>
      </c>
      <c r="P15" s="313" t="s">
        <v>7</v>
      </c>
      <c r="Q15" s="313" t="s">
        <v>7</v>
      </c>
      <c r="R15" s="192" t="s">
        <v>5</v>
      </c>
      <c r="S15" s="192" t="s">
        <v>5</v>
      </c>
      <c r="T15" s="192" t="s">
        <v>5</v>
      </c>
      <c r="U15" s="192" t="s">
        <v>5</v>
      </c>
      <c r="V15" s="192" t="s">
        <v>5</v>
      </c>
      <c r="W15" s="313" t="s">
        <v>7</v>
      </c>
      <c r="X15" s="313" t="s">
        <v>7</v>
      </c>
      <c r="Y15" s="192" t="s">
        <v>5</v>
      </c>
      <c r="Z15" s="192" t="s">
        <v>5</v>
      </c>
      <c r="AA15" s="192" t="s">
        <v>5</v>
      </c>
      <c r="AB15" s="192" t="s">
        <v>5</v>
      </c>
      <c r="AC15" s="192" t="s">
        <v>5</v>
      </c>
      <c r="AD15" s="313" t="s">
        <v>7</v>
      </c>
      <c r="AE15" s="313" t="s">
        <v>7</v>
      </c>
      <c r="AF15" s="192" t="s">
        <v>5</v>
      </c>
      <c r="AG15" s="192" t="s">
        <v>5</v>
      </c>
      <c r="AH15" s="192" t="s">
        <v>5</v>
      </c>
      <c r="AI15" s="208" t="s">
        <v>104</v>
      </c>
      <c r="AJ15" s="209">
        <f t="shared" si="0"/>
        <v>21</v>
      </c>
      <c r="AK15" s="210">
        <f t="shared" si="1"/>
        <v>0</v>
      </c>
      <c r="AL15" s="211">
        <f t="shared" si="2"/>
        <v>9</v>
      </c>
      <c r="AM15" s="212">
        <f t="shared" si="7"/>
        <v>21</v>
      </c>
      <c r="AN15" s="213">
        <f t="shared" si="3"/>
        <v>168</v>
      </c>
      <c r="AO15" s="214">
        <f t="shared" si="4"/>
        <v>0</v>
      </c>
      <c r="AP15" s="215">
        <f t="shared" si="5"/>
        <v>0</v>
      </c>
      <c r="AQ15" s="215">
        <f t="shared" si="8"/>
        <v>168</v>
      </c>
      <c r="AR15" s="215">
        <f t="shared" si="9"/>
        <v>5.6</v>
      </c>
      <c r="AS15" s="215">
        <f t="shared" si="10"/>
        <v>5.419354838709677</v>
      </c>
      <c r="AT15" s="216">
        <f t="shared" si="6"/>
        <v>3</v>
      </c>
    </row>
    <row r="16" spans="1:46" ht="20.25" customHeight="1" x14ac:dyDescent="0.25">
      <c r="A16" s="203">
        <v>13</v>
      </c>
      <c r="B16" s="203">
        <v>12</v>
      </c>
      <c r="C16" s="203" t="s">
        <v>114</v>
      </c>
      <c r="D16" s="204" t="s">
        <v>51</v>
      </c>
      <c r="E16" s="205" t="s">
        <v>7</v>
      </c>
      <c r="F16" s="192" t="s">
        <v>5</v>
      </c>
      <c r="G16" s="192" t="s">
        <v>5</v>
      </c>
      <c r="H16" s="192" t="s">
        <v>5</v>
      </c>
      <c r="I16" s="313" t="s">
        <v>7</v>
      </c>
      <c r="J16" s="313" t="s">
        <v>7</v>
      </c>
      <c r="K16" s="192" t="s">
        <v>5</v>
      </c>
      <c r="L16" s="192" t="s">
        <v>5</v>
      </c>
      <c r="M16" s="192" t="s">
        <v>5</v>
      </c>
      <c r="N16" s="192" t="s">
        <v>5</v>
      </c>
      <c r="O16" s="192" t="s">
        <v>5</v>
      </c>
      <c r="P16" s="313" t="s">
        <v>7</v>
      </c>
      <c r="Q16" s="313" t="s">
        <v>7</v>
      </c>
      <c r="R16" s="192" t="s">
        <v>5</v>
      </c>
      <c r="S16" s="192" t="s">
        <v>5</v>
      </c>
      <c r="T16" s="192" t="s">
        <v>5</v>
      </c>
      <c r="U16" s="192" t="s">
        <v>5</v>
      </c>
      <c r="V16" s="192" t="s">
        <v>5</v>
      </c>
      <c r="W16" s="313" t="s">
        <v>7</v>
      </c>
      <c r="X16" s="313" t="s">
        <v>7</v>
      </c>
      <c r="Y16" s="192" t="s">
        <v>5</v>
      </c>
      <c r="Z16" s="192" t="s">
        <v>5</v>
      </c>
      <c r="AA16" s="192" t="s">
        <v>5</v>
      </c>
      <c r="AB16" s="192" t="s">
        <v>5</v>
      </c>
      <c r="AC16" s="192" t="s">
        <v>5</v>
      </c>
      <c r="AD16" s="313" t="s">
        <v>7</v>
      </c>
      <c r="AE16" s="313" t="s">
        <v>7</v>
      </c>
      <c r="AF16" s="192" t="s">
        <v>5</v>
      </c>
      <c r="AG16" s="192" t="s">
        <v>5</v>
      </c>
      <c r="AH16" s="192" t="s">
        <v>5</v>
      </c>
      <c r="AI16" s="208" t="s">
        <v>104</v>
      </c>
      <c r="AJ16" s="209">
        <f t="shared" si="0"/>
        <v>21</v>
      </c>
      <c r="AK16" s="210">
        <f t="shared" si="1"/>
        <v>0</v>
      </c>
      <c r="AL16" s="211">
        <f t="shared" si="2"/>
        <v>9</v>
      </c>
      <c r="AM16" s="212">
        <f t="shared" si="7"/>
        <v>21</v>
      </c>
      <c r="AN16" s="213">
        <f t="shared" si="3"/>
        <v>168</v>
      </c>
      <c r="AO16" s="214">
        <f t="shared" si="4"/>
        <v>0</v>
      </c>
      <c r="AP16" s="215">
        <f t="shared" si="5"/>
        <v>0</v>
      </c>
      <c r="AQ16" s="215">
        <f t="shared" si="8"/>
        <v>168</v>
      </c>
      <c r="AR16" s="215">
        <f t="shared" si="9"/>
        <v>5.6</v>
      </c>
      <c r="AS16" s="215">
        <f t="shared" si="10"/>
        <v>5.419354838709677</v>
      </c>
      <c r="AT16" s="216"/>
    </row>
    <row r="17" spans="1:46" ht="20.25" customHeight="1" x14ac:dyDescent="0.25">
      <c r="A17" s="203">
        <v>15</v>
      </c>
      <c r="B17" s="203">
        <v>13</v>
      </c>
      <c r="C17" s="203" t="s">
        <v>114</v>
      </c>
      <c r="D17" s="204" t="s">
        <v>79</v>
      </c>
      <c r="E17" s="205" t="s">
        <v>7</v>
      </c>
      <c r="F17" s="192" t="s">
        <v>5</v>
      </c>
      <c r="G17" s="192" t="s">
        <v>5</v>
      </c>
      <c r="H17" s="192" t="s">
        <v>5</v>
      </c>
      <c r="I17" s="313" t="s">
        <v>7</v>
      </c>
      <c r="J17" s="313" t="s">
        <v>7</v>
      </c>
      <c r="K17" s="192" t="s">
        <v>5</v>
      </c>
      <c r="L17" s="192" t="s">
        <v>5</v>
      </c>
      <c r="M17" s="192" t="s">
        <v>5</v>
      </c>
      <c r="N17" s="192" t="s">
        <v>5</v>
      </c>
      <c r="O17" s="192" t="s">
        <v>5</v>
      </c>
      <c r="P17" s="313" t="s">
        <v>7</v>
      </c>
      <c r="Q17" s="313" t="s">
        <v>7</v>
      </c>
      <c r="R17" s="192" t="s">
        <v>5</v>
      </c>
      <c r="S17" s="192" t="s">
        <v>5</v>
      </c>
      <c r="T17" s="192" t="s">
        <v>5</v>
      </c>
      <c r="U17" s="192" t="s">
        <v>5</v>
      </c>
      <c r="V17" s="192" t="s">
        <v>5</v>
      </c>
      <c r="W17" s="313" t="s">
        <v>7</v>
      </c>
      <c r="X17" s="313" t="s">
        <v>7</v>
      </c>
      <c r="Y17" s="192" t="s">
        <v>5</v>
      </c>
      <c r="Z17" s="192" t="s">
        <v>5</v>
      </c>
      <c r="AA17" s="192" t="s">
        <v>5</v>
      </c>
      <c r="AB17" s="192" t="s">
        <v>5</v>
      </c>
      <c r="AC17" s="192" t="s">
        <v>5</v>
      </c>
      <c r="AD17" s="313" t="s">
        <v>7</v>
      </c>
      <c r="AE17" s="313" t="s">
        <v>7</v>
      </c>
      <c r="AF17" s="192" t="s">
        <v>5</v>
      </c>
      <c r="AG17" s="192" t="s">
        <v>5</v>
      </c>
      <c r="AH17" s="192" t="s">
        <v>5</v>
      </c>
      <c r="AI17" s="208" t="s">
        <v>104</v>
      </c>
      <c r="AJ17" s="209">
        <f t="shared" si="0"/>
        <v>21</v>
      </c>
      <c r="AK17" s="210">
        <f t="shared" si="1"/>
        <v>0</v>
      </c>
      <c r="AL17" s="211">
        <f t="shared" si="2"/>
        <v>9</v>
      </c>
      <c r="AM17" s="212">
        <f t="shared" si="7"/>
        <v>21</v>
      </c>
      <c r="AN17" s="213">
        <f t="shared" si="3"/>
        <v>168</v>
      </c>
      <c r="AO17" s="214">
        <f t="shared" si="4"/>
        <v>0</v>
      </c>
      <c r="AP17" s="215">
        <f t="shared" si="5"/>
        <v>0</v>
      </c>
      <c r="AQ17" s="215">
        <f t="shared" si="8"/>
        <v>168</v>
      </c>
      <c r="AR17" s="215">
        <f t="shared" si="9"/>
        <v>5.6</v>
      </c>
      <c r="AS17" s="215">
        <f t="shared" si="10"/>
        <v>5.419354838709677</v>
      </c>
      <c r="AT17" s="216"/>
    </row>
    <row r="18" spans="1:46" ht="20.25" customHeight="1" x14ac:dyDescent="0.25">
      <c r="A18" s="203">
        <v>16</v>
      </c>
      <c r="B18" s="203">
        <v>14</v>
      </c>
      <c r="C18" s="203" t="s">
        <v>114</v>
      </c>
      <c r="D18" s="204" t="s">
        <v>80</v>
      </c>
      <c r="E18" s="205" t="s">
        <v>7</v>
      </c>
      <c r="F18" s="192" t="s">
        <v>5</v>
      </c>
      <c r="G18" s="192" t="s">
        <v>5</v>
      </c>
      <c r="H18" s="192" t="s">
        <v>5</v>
      </c>
      <c r="I18" s="313" t="s">
        <v>7</v>
      </c>
      <c r="J18" s="313" t="s">
        <v>7</v>
      </c>
      <c r="K18" s="192" t="s">
        <v>5</v>
      </c>
      <c r="L18" s="192" t="s">
        <v>5</v>
      </c>
      <c r="M18" s="192" t="s">
        <v>5</v>
      </c>
      <c r="N18" s="192" t="s">
        <v>5</v>
      </c>
      <c r="O18" s="192" t="s">
        <v>5</v>
      </c>
      <c r="P18" s="313" t="s">
        <v>7</v>
      </c>
      <c r="Q18" s="313" t="s">
        <v>7</v>
      </c>
      <c r="R18" s="192" t="s">
        <v>5</v>
      </c>
      <c r="S18" s="192" t="s">
        <v>5</v>
      </c>
      <c r="T18" s="192" t="s">
        <v>5</v>
      </c>
      <c r="U18" s="192" t="s">
        <v>5</v>
      </c>
      <c r="V18" s="192" t="s">
        <v>5</v>
      </c>
      <c r="W18" s="207" t="s">
        <v>5</v>
      </c>
      <c r="X18" s="313" t="s">
        <v>7</v>
      </c>
      <c r="Y18" s="192" t="s">
        <v>5</v>
      </c>
      <c r="Z18" s="192" t="s">
        <v>5</v>
      </c>
      <c r="AA18" s="192" t="s">
        <v>5</v>
      </c>
      <c r="AB18" s="192" t="s">
        <v>5</v>
      </c>
      <c r="AC18" s="192" t="s">
        <v>5</v>
      </c>
      <c r="AD18" s="313" t="s">
        <v>7</v>
      </c>
      <c r="AE18" s="313" t="s">
        <v>7</v>
      </c>
      <c r="AF18" s="192" t="s">
        <v>5</v>
      </c>
      <c r="AG18" s="192" t="s">
        <v>16</v>
      </c>
      <c r="AH18" s="192" t="s">
        <v>5</v>
      </c>
      <c r="AI18" s="208" t="s">
        <v>104</v>
      </c>
      <c r="AJ18" s="219">
        <f t="shared" si="0"/>
        <v>21</v>
      </c>
      <c r="AK18" s="220">
        <f t="shared" si="1"/>
        <v>0</v>
      </c>
      <c r="AL18" s="221">
        <f t="shared" si="2"/>
        <v>8</v>
      </c>
      <c r="AM18" s="222">
        <f t="shared" si="7"/>
        <v>21</v>
      </c>
      <c r="AN18" s="223">
        <f>AJ18*8</f>
        <v>168</v>
      </c>
      <c r="AO18" s="224">
        <f t="shared" si="4"/>
        <v>1</v>
      </c>
      <c r="AP18" s="215">
        <f t="shared" si="5"/>
        <v>0</v>
      </c>
      <c r="AQ18" s="215">
        <f t="shared" si="8"/>
        <v>168</v>
      </c>
      <c r="AR18" s="215">
        <f t="shared" si="9"/>
        <v>5.6</v>
      </c>
      <c r="AS18" s="215">
        <f t="shared" si="10"/>
        <v>5.419354838709677</v>
      </c>
      <c r="AT18" s="216"/>
    </row>
    <row r="19" spans="1:46" s="228" customFormat="1" ht="15" customHeight="1" x14ac:dyDescent="0.25">
      <c r="A19" s="225"/>
      <c r="B19" s="226"/>
      <c r="C19" s="325" t="s">
        <v>105</v>
      </c>
      <c r="D19" s="326"/>
      <c r="E19" s="327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328"/>
      <c r="AB19" s="328"/>
      <c r="AC19" s="328"/>
      <c r="AD19" s="328"/>
      <c r="AE19" s="328"/>
      <c r="AF19" s="328"/>
      <c r="AG19" s="328"/>
      <c r="AH19" s="328"/>
      <c r="AI19" s="329"/>
      <c r="AJ19" s="227">
        <f t="shared" si="0"/>
        <v>0</v>
      </c>
      <c r="AK19" s="227">
        <f t="shared" si="1"/>
        <v>0</v>
      </c>
      <c r="AL19" s="227">
        <f t="shared" si="2"/>
        <v>0</v>
      </c>
      <c r="AM19" s="227">
        <f t="shared" si="7"/>
        <v>0</v>
      </c>
      <c r="AN19" s="227">
        <f t="shared" si="3"/>
        <v>0</v>
      </c>
      <c r="AO19" s="227">
        <f t="shared" si="4"/>
        <v>0</v>
      </c>
      <c r="AP19" s="227">
        <f t="shared" si="5"/>
        <v>0</v>
      </c>
      <c r="AQ19" s="227">
        <f t="shared" si="8"/>
        <v>0</v>
      </c>
      <c r="AR19" s="227">
        <f t="shared" si="9"/>
        <v>0</v>
      </c>
      <c r="AS19" s="227">
        <f t="shared" si="10"/>
        <v>0</v>
      </c>
      <c r="AT19" s="227"/>
    </row>
    <row r="20" spans="1:46" ht="18.75" x14ac:dyDescent="0.3">
      <c r="A20" s="229"/>
      <c r="B20" s="229"/>
      <c r="C20" s="229"/>
      <c r="D20" s="229"/>
      <c r="E20" s="230">
        <f t="shared" ref="E20:AH20" si="11">COUNTIF(E$5:E$19,"P")</f>
        <v>2</v>
      </c>
      <c r="F20" s="230">
        <f t="shared" si="11"/>
        <v>9</v>
      </c>
      <c r="G20" s="230">
        <f t="shared" si="11"/>
        <v>9</v>
      </c>
      <c r="H20" s="230">
        <f t="shared" si="11"/>
        <v>9</v>
      </c>
      <c r="I20" s="231">
        <f t="shared" si="11"/>
        <v>3</v>
      </c>
      <c r="J20" s="231">
        <f t="shared" si="11"/>
        <v>2</v>
      </c>
      <c r="K20" s="231">
        <f t="shared" si="11"/>
        <v>10</v>
      </c>
      <c r="L20" s="231">
        <f t="shared" si="11"/>
        <v>10</v>
      </c>
      <c r="M20" s="231">
        <f t="shared" si="11"/>
        <v>10</v>
      </c>
      <c r="N20" s="231">
        <f t="shared" si="11"/>
        <v>9</v>
      </c>
      <c r="O20" s="231">
        <f t="shared" si="11"/>
        <v>10</v>
      </c>
      <c r="P20" s="231">
        <f t="shared" si="11"/>
        <v>4</v>
      </c>
      <c r="Q20" s="231">
        <f t="shared" si="11"/>
        <v>2</v>
      </c>
      <c r="R20" s="231">
        <f t="shared" si="11"/>
        <v>10</v>
      </c>
      <c r="S20" s="231">
        <f t="shared" si="11"/>
        <v>10</v>
      </c>
      <c r="T20" s="231">
        <f t="shared" si="11"/>
        <v>10</v>
      </c>
      <c r="U20" s="231">
        <f t="shared" si="11"/>
        <v>10</v>
      </c>
      <c r="V20" s="231">
        <f t="shared" si="11"/>
        <v>9</v>
      </c>
      <c r="W20" s="231">
        <f t="shared" si="11"/>
        <v>3</v>
      </c>
      <c r="X20" s="231">
        <f t="shared" si="11"/>
        <v>2</v>
      </c>
      <c r="Y20" s="231">
        <f t="shared" si="11"/>
        <v>10</v>
      </c>
      <c r="Z20" s="231">
        <f t="shared" si="11"/>
        <v>10</v>
      </c>
      <c r="AA20" s="231">
        <f t="shared" si="11"/>
        <v>10</v>
      </c>
      <c r="AB20" s="231">
        <f t="shared" si="11"/>
        <v>10</v>
      </c>
      <c r="AC20" s="231">
        <f t="shared" si="11"/>
        <v>10</v>
      </c>
      <c r="AD20" s="231">
        <f t="shared" si="11"/>
        <v>3</v>
      </c>
      <c r="AE20" s="231">
        <f t="shared" si="11"/>
        <v>2</v>
      </c>
      <c r="AF20" s="230">
        <f t="shared" si="11"/>
        <v>10</v>
      </c>
      <c r="AG20" s="230">
        <f t="shared" si="11"/>
        <v>9</v>
      </c>
      <c r="AH20" s="230">
        <f t="shared" si="11"/>
        <v>10</v>
      </c>
      <c r="AI20" s="232" t="s">
        <v>5</v>
      </c>
      <c r="AJ20" s="183"/>
      <c r="AK20" s="183"/>
      <c r="AL20" s="183"/>
      <c r="AM20" s="183"/>
      <c r="AN20" s="183"/>
      <c r="AO20" s="184"/>
      <c r="AP20" s="183"/>
      <c r="AQ20" s="233"/>
      <c r="AR20" s="183"/>
      <c r="AS20" s="183"/>
      <c r="AT20" s="183"/>
    </row>
    <row r="21" spans="1:46" ht="18.75" x14ac:dyDescent="0.3">
      <c r="A21" s="229"/>
      <c r="B21" s="229"/>
      <c r="C21" s="229"/>
      <c r="D21" s="229"/>
      <c r="E21" s="234">
        <f t="shared" ref="E21:AH21" si="12">COUNTIF(E$5:E$19,"S")</f>
        <v>2</v>
      </c>
      <c r="F21" s="234">
        <f t="shared" si="12"/>
        <v>2</v>
      </c>
      <c r="G21" s="234">
        <f t="shared" si="12"/>
        <v>2</v>
      </c>
      <c r="H21" s="234">
        <f t="shared" si="12"/>
        <v>2</v>
      </c>
      <c r="I21" s="235">
        <f t="shared" si="12"/>
        <v>2</v>
      </c>
      <c r="J21" s="235">
        <f t="shared" si="12"/>
        <v>2</v>
      </c>
      <c r="K21" s="235">
        <f t="shared" si="12"/>
        <v>2</v>
      </c>
      <c r="L21" s="235">
        <f t="shared" si="12"/>
        <v>2</v>
      </c>
      <c r="M21" s="235">
        <f t="shared" si="12"/>
        <v>2</v>
      </c>
      <c r="N21" s="235">
        <f t="shared" si="12"/>
        <v>2</v>
      </c>
      <c r="O21" s="235">
        <f t="shared" si="12"/>
        <v>2</v>
      </c>
      <c r="P21" s="235">
        <f t="shared" si="12"/>
        <v>2</v>
      </c>
      <c r="Q21" s="235">
        <f t="shared" si="12"/>
        <v>2</v>
      </c>
      <c r="R21" s="235">
        <f t="shared" si="12"/>
        <v>2</v>
      </c>
      <c r="S21" s="235">
        <f t="shared" si="12"/>
        <v>2</v>
      </c>
      <c r="T21" s="235">
        <f t="shared" si="12"/>
        <v>2</v>
      </c>
      <c r="U21" s="235">
        <f t="shared" si="12"/>
        <v>2</v>
      </c>
      <c r="V21" s="235">
        <f t="shared" si="12"/>
        <v>2</v>
      </c>
      <c r="W21" s="235">
        <f t="shared" si="12"/>
        <v>2</v>
      </c>
      <c r="X21" s="235">
        <f t="shared" si="12"/>
        <v>2</v>
      </c>
      <c r="Y21" s="235">
        <f t="shared" si="12"/>
        <v>2</v>
      </c>
      <c r="Z21" s="235">
        <f t="shared" si="12"/>
        <v>2</v>
      </c>
      <c r="AA21" s="235">
        <f t="shared" si="12"/>
        <v>2</v>
      </c>
      <c r="AB21" s="235">
        <f t="shared" si="12"/>
        <v>2</v>
      </c>
      <c r="AC21" s="235">
        <f t="shared" si="12"/>
        <v>2</v>
      </c>
      <c r="AD21" s="235">
        <f t="shared" si="12"/>
        <v>2</v>
      </c>
      <c r="AE21" s="235">
        <f t="shared" si="12"/>
        <v>2</v>
      </c>
      <c r="AF21" s="234">
        <f t="shared" si="12"/>
        <v>2</v>
      </c>
      <c r="AG21" s="234">
        <f t="shared" si="12"/>
        <v>2</v>
      </c>
      <c r="AH21" s="234">
        <f t="shared" si="12"/>
        <v>2</v>
      </c>
      <c r="AI21" s="236" t="s">
        <v>6</v>
      </c>
      <c r="AJ21" s="183"/>
      <c r="AK21" s="183"/>
      <c r="AL21" s="183"/>
      <c r="AM21" s="183"/>
      <c r="AN21" s="183"/>
      <c r="AO21" s="184"/>
      <c r="AP21" s="183"/>
      <c r="AQ21" s="183"/>
      <c r="AR21" s="183"/>
      <c r="AS21" s="183"/>
      <c r="AT21" s="183"/>
    </row>
    <row r="22" spans="1:46" ht="18.75" x14ac:dyDescent="0.3">
      <c r="A22" s="229"/>
      <c r="B22" s="229"/>
      <c r="C22" s="229"/>
      <c r="D22" s="229"/>
      <c r="E22" s="230">
        <f t="shared" ref="E22:AH22" si="13">COUNTIF(E$5:E$19,"L")</f>
        <v>10</v>
      </c>
      <c r="F22" s="230">
        <f t="shared" si="13"/>
        <v>2</v>
      </c>
      <c r="G22" s="230">
        <f t="shared" si="13"/>
        <v>2</v>
      </c>
      <c r="H22" s="230">
        <f t="shared" si="13"/>
        <v>2</v>
      </c>
      <c r="I22" s="231">
        <f t="shared" si="13"/>
        <v>9</v>
      </c>
      <c r="J22" s="231">
        <f t="shared" si="13"/>
        <v>10</v>
      </c>
      <c r="K22" s="231">
        <f t="shared" si="13"/>
        <v>2</v>
      </c>
      <c r="L22" s="231">
        <f t="shared" si="13"/>
        <v>2</v>
      </c>
      <c r="M22" s="231">
        <f t="shared" si="13"/>
        <v>2</v>
      </c>
      <c r="N22" s="231">
        <f t="shared" si="13"/>
        <v>3</v>
      </c>
      <c r="O22" s="231">
        <f t="shared" si="13"/>
        <v>2</v>
      </c>
      <c r="P22" s="231">
        <f t="shared" si="13"/>
        <v>8</v>
      </c>
      <c r="Q22" s="231">
        <f t="shared" si="13"/>
        <v>10</v>
      </c>
      <c r="R22" s="231">
        <f t="shared" si="13"/>
        <v>2</v>
      </c>
      <c r="S22" s="231">
        <f t="shared" si="13"/>
        <v>2</v>
      </c>
      <c r="T22" s="231">
        <f t="shared" si="13"/>
        <v>2</v>
      </c>
      <c r="U22" s="231">
        <f t="shared" si="13"/>
        <v>2</v>
      </c>
      <c r="V22" s="231">
        <f t="shared" si="13"/>
        <v>3</v>
      </c>
      <c r="W22" s="231">
        <f t="shared" si="13"/>
        <v>9</v>
      </c>
      <c r="X22" s="231">
        <f t="shared" si="13"/>
        <v>10</v>
      </c>
      <c r="Y22" s="231">
        <f t="shared" si="13"/>
        <v>2</v>
      </c>
      <c r="Z22" s="231">
        <f t="shared" si="13"/>
        <v>2</v>
      </c>
      <c r="AA22" s="231">
        <f t="shared" si="13"/>
        <v>2</v>
      </c>
      <c r="AB22" s="231">
        <f t="shared" si="13"/>
        <v>2</v>
      </c>
      <c r="AC22" s="231">
        <f t="shared" si="13"/>
        <v>2</v>
      </c>
      <c r="AD22" s="231">
        <f t="shared" si="13"/>
        <v>9</v>
      </c>
      <c r="AE22" s="231">
        <f t="shared" si="13"/>
        <v>10</v>
      </c>
      <c r="AF22" s="230">
        <f t="shared" si="13"/>
        <v>2</v>
      </c>
      <c r="AG22" s="230">
        <f t="shared" si="13"/>
        <v>2</v>
      </c>
      <c r="AH22" s="230">
        <f t="shared" si="13"/>
        <v>2</v>
      </c>
      <c r="AI22" s="237" t="s">
        <v>7</v>
      </c>
      <c r="AJ22" s="183"/>
      <c r="AK22" s="183"/>
      <c r="AL22" s="183"/>
      <c r="AM22" s="183"/>
      <c r="AN22" s="183"/>
      <c r="AO22" s="184"/>
      <c r="AP22" s="183"/>
      <c r="AQ22" s="183"/>
      <c r="AR22" s="183"/>
      <c r="AS22" s="183"/>
      <c r="AT22" s="183"/>
    </row>
    <row r="23" spans="1:46" ht="15.75" x14ac:dyDescent="0.25">
      <c r="A23" s="238"/>
      <c r="B23" s="239"/>
      <c r="C23" s="239"/>
      <c r="D23" s="239"/>
      <c r="E23" s="239"/>
      <c r="F23" s="239"/>
      <c r="G23" s="239"/>
      <c r="H23" s="239"/>
      <c r="I23" s="239"/>
      <c r="J23" s="239"/>
      <c r="K23" s="287"/>
      <c r="L23" s="287"/>
      <c r="M23" s="239"/>
      <c r="N23" s="239"/>
      <c r="O23" s="239"/>
      <c r="P23" s="239"/>
      <c r="Q23" s="239"/>
      <c r="R23" s="239"/>
      <c r="S23" s="287"/>
      <c r="T23" s="287"/>
      <c r="U23" s="287"/>
      <c r="V23" s="287"/>
      <c r="W23" s="287"/>
      <c r="X23" s="287"/>
      <c r="Y23" s="239"/>
      <c r="Z23" s="287"/>
      <c r="AA23" s="300"/>
      <c r="AB23" s="301"/>
      <c r="AC23" s="288"/>
      <c r="AD23" s="288"/>
      <c r="AE23" s="288"/>
      <c r="AF23" s="288"/>
      <c r="AG23" s="288"/>
      <c r="AH23" s="288"/>
      <c r="AI23" s="186"/>
      <c r="AJ23" s="183"/>
      <c r="AK23" s="183"/>
      <c r="AL23" s="183"/>
      <c r="AM23" s="183"/>
      <c r="AN23" s="183"/>
      <c r="AO23" s="184"/>
      <c r="AP23" s="183"/>
      <c r="AQ23" s="183"/>
      <c r="AR23" s="183"/>
      <c r="AS23" s="183"/>
      <c r="AT23" s="183"/>
    </row>
    <row r="24" spans="1:46" ht="18.75" x14ac:dyDescent="0.25">
      <c r="A24" s="239"/>
      <c r="B24" s="239"/>
      <c r="C24" s="239"/>
      <c r="D24" s="243" t="s">
        <v>24</v>
      </c>
      <c r="E24" s="244"/>
      <c r="F24" s="244"/>
      <c r="G24" s="239"/>
      <c r="H24" s="239"/>
      <c r="I24" s="239"/>
      <c r="J24" s="239"/>
      <c r="K24" s="245"/>
      <c r="L24" s="287"/>
      <c r="M24" s="239"/>
      <c r="N24" s="239"/>
      <c r="O24" s="239"/>
      <c r="P24" s="239"/>
      <c r="Q24" s="239"/>
      <c r="R24" s="242"/>
      <c r="S24" s="288"/>
      <c r="T24" s="288"/>
      <c r="U24" s="296"/>
      <c r="V24" s="287"/>
      <c r="W24" s="288"/>
      <c r="X24" s="288"/>
      <c r="Y24" s="246"/>
      <c r="Z24" s="296"/>
      <c r="AA24" s="296"/>
      <c r="AB24" s="296"/>
      <c r="AC24" s="296"/>
      <c r="AD24" s="296"/>
      <c r="AE24" s="296"/>
      <c r="AF24" s="296"/>
      <c r="AG24" s="296"/>
      <c r="AH24" s="296"/>
      <c r="AI24" s="186"/>
      <c r="AJ24" s="183"/>
      <c r="AK24" s="183"/>
      <c r="AL24" s="183"/>
      <c r="AM24" s="183"/>
      <c r="AN24" s="183"/>
      <c r="AO24" s="184"/>
      <c r="AP24" s="183"/>
      <c r="AQ24" s="183"/>
      <c r="AR24" s="183"/>
      <c r="AS24" s="183"/>
      <c r="AT24" s="183"/>
    </row>
    <row r="25" spans="1:46" ht="18.75" x14ac:dyDescent="0.25">
      <c r="A25" s="239"/>
      <c r="B25" s="239"/>
      <c r="C25" s="239"/>
      <c r="D25" s="247" t="s">
        <v>25</v>
      </c>
      <c r="E25" s="246"/>
      <c r="F25" s="246"/>
      <c r="G25" s="246"/>
      <c r="H25" s="246"/>
      <c r="I25" s="246"/>
      <c r="J25" s="246"/>
      <c r="K25" s="245"/>
      <c r="L25" s="296"/>
      <c r="M25" s="246"/>
      <c r="N25" s="246"/>
      <c r="O25" s="246"/>
      <c r="P25" s="246"/>
      <c r="Q25" s="246"/>
      <c r="R25" s="242"/>
      <c r="S25" s="288"/>
      <c r="T25" s="288"/>
      <c r="U25" s="296"/>
      <c r="V25" s="296"/>
      <c r="W25" s="288"/>
      <c r="X25" s="288"/>
      <c r="Y25" s="246"/>
      <c r="Z25" s="302"/>
      <c r="AA25" s="296"/>
      <c r="AB25" s="296"/>
      <c r="AC25" s="296"/>
      <c r="AD25" s="296"/>
      <c r="AE25" s="296"/>
      <c r="AF25" s="288"/>
      <c r="AG25" s="288"/>
      <c r="AH25" s="288"/>
      <c r="AI25" s="186"/>
      <c r="AJ25" s="183"/>
      <c r="AK25" s="183"/>
      <c r="AL25" s="183"/>
      <c r="AM25" s="183"/>
      <c r="AN25" s="183"/>
      <c r="AO25" s="184"/>
      <c r="AP25" s="183"/>
      <c r="AQ25" s="183"/>
      <c r="AR25" s="183"/>
      <c r="AS25" s="183"/>
      <c r="AT25" s="183"/>
    </row>
    <row r="26" spans="1:46" ht="15.75" x14ac:dyDescent="0.25">
      <c r="A26" s="239"/>
      <c r="B26" s="239"/>
      <c r="C26" s="239"/>
      <c r="D26" s="250" t="s">
        <v>26</v>
      </c>
      <c r="E26" s="246"/>
      <c r="F26" s="246"/>
      <c r="G26" s="246"/>
      <c r="H26" s="246"/>
      <c r="I26" s="246"/>
      <c r="J26" s="246"/>
      <c r="K26" s="296"/>
      <c r="L26" s="296"/>
      <c r="M26" s="246"/>
      <c r="N26" s="246"/>
      <c r="O26" s="246"/>
      <c r="P26" s="246"/>
      <c r="Q26" s="246"/>
      <c r="R26" s="186"/>
      <c r="S26" s="289"/>
      <c r="T26" s="289"/>
      <c r="U26" s="296"/>
      <c r="V26" s="296"/>
      <c r="W26" s="289"/>
      <c r="X26" s="289"/>
      <c r="Y26" s="251"/>
      <c r="Z26" s="303"/>
      <c r="AA26" s="304"/>
      <c r="AB26" s="304"/>
      <c r="AC26" s="304"/>
      <c r="AD26" s="304"/>
      <c r="AE26" s="289"/>
      <c r="AF26" s="289"/>
      <c r="AG26" s="289"/>
      <c r="AH26" s="289"/>
      <c r="AI26" s="186"/>
      <c r="AJ26" s="183"/>
      <c r="AK26" s="183"/>
      <c r="AL26" s="183"/>
      <c r="AM26" s="183"/>
      <c r="AN26" s="183"/>
      <c r="AO26" s="184"/>
      <c r="AP26" s="183"/>
      <c r="AQ26" s="183"/>
      <c r="AR26" s="183"/>
      <c r="AS26" s="183"/>
      <c r="AT26" s="183"/>
    </row>
    <row r="27" spans="1:46" ht="15.75" x14ac:dyDescent="0.25">
      <c r="A27" s="239"/>
      <c r="B27" s="239"/>
      <c r="C27" s="239"/>
      <c r="D27" s="183" t="s">
        <v>27</v>
      </c>
      <c r="E27" s="246"/>
      <c r="F27" s="246"/>
      <c r="G27" s="246"/>
      <c r="H27" s="246"/>
      <c r="I27" s="246"/>
      <c r="J27" s="246"/>
      <c r="K27" s="296"/>
      <c r="L27" s="296"/>
      <c r="M27" s="246"/>
      <c r="N27" s="246"/>
      <c r="O27" s="246"/>
      <c r="P27" s="246"/>
      <c r="Q27" s="246"/>
      <c r="R27" s="186"/>
      <c r="S27" s="289"/>
      <c r="T27" s="289"/>
      <c r="U27" s="296"/>
      <c r="V27" s="296"/>
      <c r="W27" s="289"/>
      <c r="X27" s="289"/>
      <c r="Y27" s="253"/>
      <c r="Z27" s="305"/>
      <c r="AA27" s="289"/>
      <c r="AB27" s="289"/>
      <c r="AC27" s="289"/>
      <c r="AD27" s="289"/>
      <c r="AE27" s="289"/>
      <c r="AF27" s="289"/>
      <c r="AG27" s="289"/>
      <c r="AH27" s="289"/>
      <c r="AI27" s="186"/>
      <c r="AJ27" s="183"/>
      <c r="AK27" s="183"/>
      <c r="AL27" s="183"/>
      <c r="AM27" s="183"/>
      <c r="AN27" s="183"/>
      <c r="AO27" s="184"/>
      <c r="AP27" s="183"/>
      <c r="AQ27" s="183"/>
      <c r="AR27" s="183"/>
      <c r="AS27" s="183"/>
      <c r="AT27" s="183"/>
    </row>
    <row r="28" spans="1:46" ht="15.75" x14ac:dyDescent="0.25">
      <c r="A28" s="239"/>
      <c r="B28" s="239"/>
      <c r="C28" s="239"/>
      <c r="D28" s="183" t="s">
        <v>28</v>
      </c>
      <c r="E28" s="246"/>
      <c r="F28" s="246"/>
      <c r="G28" s="246"/>
      <c r="H28" s="246"/>
      <c r="I28" s="246"/>
      <c r="J28" s="246"/>
      <c r="K28" s="296"/>
      <c r="L28" s="296"/>
      <c r="M28" s="246"/>
      <c r="N28" s="246"/>
      <c r="O28" s="246"/>
      <c r="P28" s="246"/>
      <c r="Q28" s="246"/>
      <c r="R28" s="186"/>
      <c r="S28" s="289"/>
      <c r="T28" s="289"/>
      <c r="U28" s="296"/>
      <c r="V28" s="296"/>
      <c r="W28" s="289"/>
      <c r="X28" s="289"/>
      <c r="Y28" s="253"/>
      <c r="Z28" s="305"/>
      <c r="AA28" s="289"/>
      <c r="AB28" s="289"/>
      <c r="AC28" s="289"/>
      <c r="AD28" s="289"/>
      <c r="AE28" s="289"/>
      <c r="AF28" s="289"/>
      <c r="AG28" s="289"/>
      <c r="AH28" s="289"/>
      <c r="AI28" s="186"/>
      <c r="AJ28" s="183"/>
      <c r="AK28" s="183"/>
      <c r="AL28" s="183"/>
      <c r="AM28" s="183"/>
      <c r="AN28" s="183"/>
      <c r="AO28" s="184"/>
      <c r="AP28" s="183"/>
      <c r="AQ28" s="183"/>
      <c r="AR28" s="183"/>
      <c r="AS28" s="183"/>
      <c r="AT28" s="183"/>
    </row>
    <row r="29" spans="1:46" ht="15.75" x14ac:dyDescent="0.25">
      <c r="A29" s="239"/>
      <c r="B29" s="239"/>
      <c r="C29" s="239"/>
      <c r="D29" s="254" t="s">
        <v>29</v>
      </c>
      <c r="E29" s="246"/>
      <c r="F29" s="246"/>
      <c r="G29" s="246"/>
      <c r="H29" s="246"/>
      <c r="I29" s="246"/>
      <c r="J29" s="246"/>
      <c r="K29" s="296"/>
      <c r="L29" s="296"/>
      <c r="M29" s="246"/>
      <c r="N29" s="246"/>
      <c r="O29" s="246"/>
      <c r="P29" s="246"/>
      <c r="Q29" s="246"/>
      <c r="R29" s="186"/>
      <c r="S29" s="289"/>
      <c r="T29" s="289"/>
      <c r="U29" s="296"/>
      <c r="V29" s="296"/>
      <c r="W29" s="289"/>
      <c r="X29" s="289"/>
      <c r="Y29" s="253"/>
      <c r="Z29" s="305"/>
      <c r="AA29" s="289"/>
      <c r="AB29" s="289"/>
      <c r="AC29" s="289"/>
      <c r="AD29" s="289"/>
      <c r="AE29" s="289"/>
      <c r="AF29" s="289"/>
      <c r="AG29" s="289"/>
      <c r="AH29" s="289"/>
      <c r="AI29" s="186"/>
      <c r="AJ29" s="183"/>
      <c r="AK29" s="183"/>
      <c r="AL29" s="183"/>
      <c r="AM29" s="183"/>
      <c r="AN29" s="183"/>
      <c r="AO29" s="184"/>
      <c r="AP29" s="183"/>
      <c r="AQ29" s="183"/>
      <c r="AR29" s="183"/>
      <c r="AS29" s="183"/>
      <c r="AT29" s="183"/>
    </row>
    <row r="30" spans="1:46" ht="15.75" x14ac:dyDescent="0.25">
      <c r="A30" s="239"/>
      <c r="B30" s="239"/>
      <c r="C30" s="239"/>
      <c r="D30" s="254" t="s">
        <v>30</v>
      </c>
      <c r="E30" s="246"/>
      <c r="F30" s="246"/>
      <c r="G30" s="246"/>
      <c r="H30" s="246"/>
      <c r="I30" s="246"/>
      <c r="J30" s="246"/>
      <c r="K30" s="296"/>
      <c r="L30" s="296"/>
      <c r="M30" s="246"/>
      <c r="N30" s="246"/>
      <c r="O30" s="246"/>
      <c r="P30" s="246"/>
      <c r="Q30" s="246"/>
      <c r="R30" s="186"/>
      <c r="S30" s="289"/>
      <c r="T30" s="289"/>
      <c r="U30" s="296"/>
      <c r="V30" s="296"/>
      <c r="W30" s="289"/>
      <c r="X30" s="289"/>
      <c r="Y30" s="253"/>
      <c r="Z30" s="305"/>
      <c r="AA30" s="289"/>
      <c r="AB30" s="289"/>
      <c r="AC30" s="289"/>
      <c r="AD30" s="289"/>
      <c r="AE30" s="289"/>
      <c r="AF30" s="289"/>
      <c r="AG30" s="289"/>
      <c r="AH30" s="289"/>
      <c r="AI30" s="186"/>
      <c r="AJ30" s="183"/>
      <c r="AK30" s="183"/>
      <c r="AL30" s="183"/>
      <c r="AM30" s="183"/>
      <c r="AN30" s="183"/>
      <c r="AO30" s="184"/>
      <c r="AP30" s="183"/>
      <c r="AQ30" s="183"/>
      <c r="AR30" s="183"/>
      <c r="AS30" s="183"/>
      <c r="AT30" s="183"/>
    </row>
    <row r="31" spans="1:46" ht="15.75" x14ac:dyDescent="0.25">
      <c r="A31" s="239"/>
      <c r="B31" s="239"/>
      <c r="C31" s="239"/>
      <c r="D31" s="254" t="s">
        <v>31</v>
      </c>
      <c r="E31" s="246"/>
      <c r="F31" s="246"/>
      <c r="G31" s="246"/>
      <c r="H31" s="246"/>
      <c r="I31" s="246"/>
      <c r="J31" s="246"/>
      <c r="K31" s="296"/>
      <c r="L31" s="296"/>
      <c r="M31" s="246"/>
      <c r="N31" s="246"/>
      <c r="O31" s="246"/>
      <c r="P31" s="246"/>
      <c r="Q31" s="246"/>
      <c r="R31" s="186"/>
      <c r="S31" s="289"/>
      <c r="T31" s="289"/>
      <c r="U31" s="296"/>
      <c r="V31" s="296"/>
      <c r="W31" s="289"/>
      <c r="X31" s="289"/>
      <c r="Y31" s="253"/>
      <c r="Z31" s="305"/>
      <c r="AA31" s="289"/>
      <c r="AB31" s="289"/>
      <c r="AC31" s="289"/>
      <c r="AD31" s="289"/>
      <c r="AE31" s="289"/>
      <c r="AF31" s="289"/>
      <c r="AG31" s="289"/>
      <c r="AH31" s="289"/>
      <c r="AI31" s="186"/>
      <c r="AJ31" s="183"/>
      <c r="AK31" s="183"/>
      <c r="AL31" s="183"/>
      <c r="AM31" s="183"/>
      <c r="AN31" s="183"/>
      <c r="AO31" s="184"/>
      <c r="AP31" s="183"/>
      <c r="AQ31" s="183"/>
      <c r="AR31" s="183"/>
      <c r="AS31" s="183"/>
      <c r="AT31" s="183"/>
    </row>
    <row r="32" spans="1:46" ht="15.75" x14ac:dyDescent="0.25">
      <c r="A32" s="239"/>
      <c r="B32" s="239"/>
      <c r="C32" s="239"/>
      <c r="D32" s="254" t="s">
        <v>32</v>
      </c>
      <c r="E32" s="246"/>
      <c r="F32" s="246"/>
      <c r="G32" s="246"/>
      <c r="H32" s="246"/>
      <c r="I32" s="246"/>
      <c r="J32" s="246"/>
      <c r="K32" s="296"/>
      <c r="L32" s="296"/>
      <c r="M32" s="246"/>
      <c r="N32" s="246"/>
      <c r="O32" s="246"/>
      <c r="P32" s="246"/>
      <c r="Q32" s="246"/>
      <c r="R32" s="186"/>
      <c r="S32" s="289"/>
      <c r="T32" s="289"/>
      <c r="U32" s="296"/>
      <c r="V32" s="296"/>
      <c r="W32" s="289"/>
      <c r="X32" s="289"/>
      <c r="Y32" s="253"/>
      <c r="Z32" s="305"/>
      <c r="AA32" s="289"/>
      <c r="AB32" s="289"/>
      <c r="AC32" s="289"/>
      <c r="AD32" s="289"/>
      <c r="AE32" s="289"/>
      <c r="AF32" s="289"/>
      <c r="AG32" s="289"/>
      <c r="AH32" s="289"/>
      <c r="AI32" s="186"/>
      <c r="AJ32" s="183"/>
      <c r="AK32" s="183"/>
      <c r="AL32" s="183"/>
      <c r="AM32" s="183"/>
      <c r="AN32" s="183"/>
      <c r="AO32" s="184"/>
      <c r="AP32" s="183"/>
      <c r="AQ32" s="183"/>
      <c r="AR32" s="183"/>
      <c r="AS32" s="183"/>
      <c r="AT32" s="183"/>
    </row>
    <row r="33" spans="1:46" ht="15.75" x14ac:dyDescent="0.25">
      <c r="A33" s="239"/>
      <c r="B33" s="239"/>
      <c r="C33" s="239"/>
      <c r="D33" s="254" t="s">
        <v>33</v>
      </c>
      <c r="E33" s="246"/>
      <c r="F33" s="246"/>
      <c r="G33" s="246"/>
      <c r="H33" s="246"/>
      <c r="I33" s="246"/>
      <c r="J33" s="246"/>
      <c r="K33" s="296"/>
      <c r="L33" s="296"/>
      <c r="M33" s="246"/>
      <c r="N33" s="246"/>
      <c r="O33" s="246"/>
      <c r="P33" s="246"/>
      <c r="Q33" s="246"/>
      <c r="R33" s="186"/>
      <c r="S33" s="289"/>
      <c r="T33" s="289"/>
      <c r="U33" s="296"/>
      <c r="V33" s="296"/>
      <c r="W33" s="289"/>
      <c r="X33" s="289"/>
      <c r="Y33" s="253"/>
      <c r="Z33" s="305"/>
      <c r="AA33" s="289"/>
      <c r="AB33" s="289"/>
      <c r="AC33" s="289"/>
      <c r="AD33" s="289"/>
      <c r="AE33" s="289"/>
      <c r="AF33" s="289"/>
      <c r="AG33" s="289"/>
      <c r="AH33" s="289"/>
      <c r="AI33" s="186"/>
      <c r="AJ33" s="183"/>
      <c r="AK33" s="183"/>
      <c r="AL33" s="183"/>
      <c r="AM33" s="183"/>
      <c r="AN33" s="183"/>
      <c r="AO33" s="184"/>
      <c r="AP33" s="183"/>
      <c r="AQ33" s="183"/>
      <c r="AR33" s="183"/>
      <c r="AS33" s="183"/>
      <c r="AT33" s="183"/>
    </row>
    <row r="34" spans="1:46" ht="19.5" x14ac:dyDescent="0.25">
      <c r="A34" s="239"/>
      <c r="B34" s="239"/>
      <c r="C34" s="239"/>
      <c r="D34" s="255"/>
      <c r="E34" s="239"/>
      <c r="F34" s="239"/>
      <c r="G34" s="239"/>
      <c r="H34" s="239"/>
      <c r="I34" s="239"/>
      <c r="J34" s="239"/>
      <c r="K34" s="287"/>
      <c r="L34" s="287"/>
      <c r="M34" s="239"/>
      <c r="N34" s="239"/>
      <c r="O34" s="239"/>
      <c r="P34" s="239"/>
      <c r="Q34" s="239"/>
      <c r="R34" s="186"/>
      <c r="S34" s="289"/>
      <c r="T34" s="289"/>
      <c r="U34" s="296"/>
      <c r="V34" s="287"/>
      <c r="W34" s="289"/>
      <c r="X34" s="289"/>
      <c r="Y34" s="253"/>
      <c r="Z34" s="305"/>
      <c r="AA34" s="289"/>
      <c r="AB34" s="289"/>
      <c r="AC34" s="289"/>
      <c r="AD34" s="289"/>
      <c r="AE34" s="289"/>
      <c r="AF34" s="289"/>
      <c r="AG34" s="289"/>
      <c r="AH34" s="289"/>
      <c r="AI34" s="186"/>
      <c r="AJ34" s="183"/>
      <c r="AK34" s="183"/>
      <c r="AL34" s="183"/>
      <c r="AM34" s="183"/>
      <c r="AN34" s="183"/>
      <c r="AO34" s="184"/>
      <c r="AP34" s="183"/>
      <c r="AQ34" s="183"/>
      <c r="AR34" s="183"/>
      <c r="AS34" s="183"/>
      <c r="AT34" s="183"/>
    </row>
    <row r="35" spans="1:46" ht="15.75" x14ac:dyDescent="0.25">
      <c r="A35" s="256"/>
      <c r="B35" s="256"/>
      <c r="C35" s="256"/>
      <c r="D35" s="257" t="s">
        <v>34</v>
      </c>
      <c r="E35" s="256"/>
      <c r="F35" s="256"/>
      <c r="G35" s="256"/>
      <c r="H35" s="256"/>
      <c r="I35" s="256"/>
      <c r="J35" s="256"/>
      <c r="K35" s="307"/>
      <c r="L35" s="307"/>
      <c r="M35" s="256"/>
      <c r="N35" s="258"/>
      <c r="O35" s="259"/>
      <c r="P35" s="260"/>
      <c r="Q35" s="261"/>
      <c r="R35" s="261"/>
      <c r="S35" s="290"/>
      <c r="T35" s="290"/>
      <c r="U35" s="290"/>
      <c r="V35" s="291"/>
      <c r="W35" s="297"/>
      <c r="X35" s="297" t="s">
        <v>97</v>
      </c>
      <c r="Y35" s="264"/>
      <c r="Z35" s="293"/>
      <c r="AA35" s="293"/>
      <c r="AB35" s="291"/>
      <c r="AC35" s="291"/>
      <c r="AD35" s="291"/>
      <c r="AE35" s="291"/>
      <c r="AF35" s="291"/>
      <c r="AG35" s="291"/>
      <c r="AH35" s="291"/>
      <c r="AI35" s="262"/>
      <c r="AJ35" s="183"/>
      <c r="AK35" s="183"/>
      <c r="AL35" s="183"/>
      <c r="AM35" s="183"/>
      <c r="AN35" s="183"/>
      <c r="AO35" s="184"/>
      <c r="AP35" s="183"/>
      <c r="AQ35" s="183"/>
      <c r="AR35" s="183"/>
      <c r="AS35" s="183"/>
      <c r="AT35" s="183"/>
    </row>
    <row r="36" spans="1:46" ht="19.5" x14ac:dyDescent="0.3">
      <c r="A36" s="263"/>
      <c r="B36" s="263"/>
      <c r="C36" s="263"/>
      <c r="D36" s="265" t="s">
        <v>36</v>
      </c>
      <c r="E36" s="266"/>
      <c r="F36" s="266"/>
      <c r="G36" s="264"/>
      <c r="H36" s="263"/>
      <c r="I36" s="262"/>
      <c r="J36" s="263"/>
      <c r="K36" s="293"/>
      <c r="L36" s="293"/>
      <c r="M36" s="266"/>
      <c r="N36" s="258"/>
      <c r="O36" s="259"/>
      <c r="P36" s="267"/>
      <c r="Q36" s="264"/>
      <c r="R36" s="262"/>
      <c r="S36" s="291"/>
      <c r="T36" s="291"/>
      <c r="U36" s="291"/>
      <c r="V36" s="291"/>
      <c r="W36" s="291"/>
      <c r="X36" s="298" t="s">
        <v>37</v>
      </c>
      <c r="Y36" s="264"/>
      <c r="Z36" s="293"/>
      <c r="AA36" s="293"/>
      <c r="AB36" s="291"/>
      <c r="AC36" s="291"/>
      <c r="AD36" s="291"/>
      <c r="AE36" s="291"/>
      <c r="AF36" s="291"/>
      <c r="AG36" s="291"/>
      <c r="AH36" s="291"/>
      <c r="AI36" s="262"/>
      <c r="AJ36" s="183"/>
      <c r="AK36" s="183"/>
      <c r="AL36" s="183"/>
      <c r="AM36" s="183"/>
      <c r="AN36" s="183"/>
      <c r="AO36" s="184"/>
      <c r="AP36" s="183"/>
      <c r="AQ36" s="183"/>
      <c r="AR36" s="183"/>
      <c r="AS36" s="183"/>
      <c r="AT36" s="183"/>
    </row>
    <row r="37" spans="1:46" ht="15.75" x14ac:dyDescent="0.25">
      <c r="A37" s="256"/>
      <c r="B37" s="256"/>
      <c r="C37" s="256"/>
      <c r="D37" s="256"/>
      <c r="E37" s="266"/>
      <c r="F37" s="266"/>
      <c r="G37" s="263"/>
      <c r="H37" s="263"/>
      <c r="I37" s="262"/>
      <c r="J37" s="263"/>
      <c r="K37" s="293"/>
      <c r="L37" s="293"/>
      <c r="M37" s="266"/>
      <c r="N37" s="258"/>
      <c r="O37" s="259"/>
      <c r="P37" s="267"/>
      <c r="Q37" s="266"/>
      <c r="R37" s="268"/>
      <c r="S37" s="292"/>
      <c r="T37" s="292"/>
      <c r="U37" s="291"/>
      <c r="V37" s="291"/>
      <c r="W37" s="291"/>
      <c r="X37" s="298"/>
      <c r="Y37" s="264"/>
      <c r="Z37" s="293"/>
      <c r="AA37" s="293"/>
      <c r="AB37" s="291"/>
      <c r="AC37" s="291"/>
      <c r="AD37" s="291"/>
      <c r="AE37" s="291"/>
      <c r="AF37" s="291"/>
      <c r="AG37" s="291"/>
      <c r="AH37" s="291"/>
      <c r="AI37" s="262"/>
      <c r="AJ37" s="183"/>
      <c r="AK37" s="183"/>
      <c r="AL37" s="183"/>
      <c r="AM37" s="183"/>
      <c r="AN37" s="183"/>
      <c r="AO37" s="184"/>
      <c r="AP37" s="183"/>
      <c r="AQ37" s="183"/>
      <c r="AR37" s="183"/>
      <c r="AS37" s="183"/>
      <c r="AT37" s="183"/>
    </row>
    <row r="38" spans="1:46" ht="15.75" x14ac:dyDescent="0.25">
      <c r="A38" s="269"/>
      <c r="B38" s="269"/>
      <c r="C38" s="269"/>
      <c r="D38" s="269"/>
      <c r="E38" s="266"/>
      <c r="F38" s="266"/>
      <c r="G38" s="263"/>
      <c r="H38" s="263"/>
      <c r="I38" s="262"/>
      <c r="J38" s="263"/>
      <c r="K38" s="293"/>
      <c r="L38" s="293"/>
      <c r="M38" s="266"/>
      <c r="N38" s="258"/>
      <c r="O38" s="259"/>
      <c r="P38" s="267"/>
      <c r="Q38" s="266"/>
      <c r="R38" s="268"/>
      <c r="S38" s="292"/>
      <c r="T38" s="292"/>
      <c r="U38" s="291"/>
      <c r="V38" s="291"/>
      <c r="W38" s="291"/>
      <c r="X38" s="297"/>
      <c r="Y38" s="264"/>
      <c r="Z38" s="293"/>
      <c r="AA38" s="293"/>
      <c r="AB38" s="291"/>
      <c r="AC38" s="291"/>
      <c r="AD38" s="291"/>
      <c r="AE38" s="291"/>
      <c r="AF38" s="291"/>
      <c r="AG38" s="291"/>
      <c r="AH38" s="291"/>
      <c r="AI38" s="262"/>
      <c r="AJ38" s="183"/>
      <c r="AK38" s="183"/>
      <c r="AL38" s="183"/>
      <c r="AM38" s="183"/>
      <c r="AN38" s="183"/>
      <c r="AO38" s="184"/>
      <c r="AP38" s="183"/>
      <c r="AQ38" s="183"/>
      <c r="AR38" s="183"/>
      <c r="AS38" s="183"/>
      <c r="AT38" s="183"/>
    </row>
    <row r="39" spans="1:46" ht="15.75" x14ac:dyDescent="0.25">
      <c r="A39" s="270"/>
      <c r="B39" s="270"/>
      <c r="C39" s="270"/>
      <c r="D39" s="270"/>
      <c r="E39" s="266"/>
      <c r="F39" s="266"/>
      <c r="G39" s="266"/>
      <c r="H39" s="263"/>
      <c r="I39" s="262"/>
      <c r="J39" s="263"/>
      <c r="K39" s="293"/>
      <c r="L39" s="293"/>
      <c r="M39" s="264"/>
      <c r="N39" s="263"/>
      <c r="O39" s="262"/>
      <c r="P39" s="262"/>
      <c r="Q39" s="266"/>
      <c r="R39" s="268"/>
      <c r="S39" s="292"/>
      <c r="T39" s="292"/>
      <c r="U39" s="291"/>
      <c r="V39" s="291"/>
      <c r="W39" s="291"/>
      <c r="X39" s="299"/>
      <c r="Y39" s="264"/>
      <c r="Z39" s="293"/>
      <c r="AA39" s="293"/>
      <c r="AB39" s="291"/>
      <c r="AC39" s="291"/>
      <c r="AD39" s="291"/>
      <c r="AE39" s="291"/>
      <c r="AF39" s="291"/>
      <c r="AG39" s="291"/>
      <c r="AH39" s="291"/>
      <c r="AI39" s="262"/>
      <c r="AJ39" s="183"/>
      <c r="AK39" s="183"/>
      <c r="AL39" s="183"/>
      <c r="AM39" s="183"/>
      <c r="AN39" s="183"/>
      <c r="AO39" s="184"/>
      <c r="AP39" s="183"/>
      <c r="AQ39" s="183"/>
      <c r="AR39" s="183"/>
      <c r="AS39" s="183"/>
      <c r="AT39" s="183"/>
    </row>
    <row r="40" spans="1:46" ht="15.75" x14ac:dyDescent="0.25">
      <c r="A40" s="270"/>
      <c r="B40" s="270"/>
      <c r="C40" s="270"/>
      <c r="D40" s="272" t="s">
        <v>62</v>
      </c>
      <c r="E40" s="264"/>
      <c r="F40" s="264"/>
      <c r="G40" s="263"/>
      <c r="H40" s="270"/>
      <c r="I40" s="262"/>
      <c r="J40" s="270"/>
      <c r="K40" s="293"/>
      <c r="L40" s="293"/>
      <c r="M40" s="264"/>
      <c r="N40" s="263"/>
      <c r="O40" s="262"/>
      <c r="P40" s="262"/>
      <c r="Q40" s="264"/>
      <c r="R40" s="262"/>
      <c r="S40" s="291"/>
      <c r="T40" s="292"/>
      <c r="U40" s="291"/>
      <c r="V40" s="291"/>
      <c r="W40" s="291"/>
      <c r="X40" s="299" t="s">
        <v>47</v>
      </c>
      <c r="Y40" s="264"/>
      <c r="Z40" s="293"/>
      <c r="AA40" s="306"/>
      <c r="AB40" s="291"/>
      <c r="AC40" s="291"/>
      <c r="AD40" s="291"/>
      <c r="AE40" s="291"/>
      <c r="AF40" s="291"/>
      <c r="AG40" s="291"/>
      <c r="AH40" s="291"/>
      <c r="AI40" s="262"/>
      <c r="AJ40" s="183"/>
      <c r="AK40" s="183"/>
      <c r="AL40" s="183"/>
      <c r="AM40" s="183"/>
      <c r="AN40" s="183"/>
      <c r="AO40" s="184"/>
      <c r="AP40" s="183"/>
      <c r="AQ40" s="183"/>
      <c r="AR40" s="183"/>
      <c r="AS40" s="183"/>
      <c r="AT40" s="183"/>
    </row>
    <row r="41" spans="1:46" ht="15.75" x14ac:dyDescent="0.25">
      <c r="A41" s="266"/>
      <c r="B41" s="266"/>
      <c r="C41" s="266"/>
      <c r="D41" s="274" t="s">
        <v>63</v>
      </c>
      <c r="E41" s="264"/>
      <c r="F41" s="264"/>
      <c r="G41" s="264"/>
      <c r="H41" s="266"/>
      <c r="I41" s="264"/>
      <c r="J41" s="266"/>
      <c r="K41" s="293"/>
      <c r="L41" s="293"/>
      <c r="M41" s="264"/>
      <c r="N41" s="264"/>
      <c r="O41" s="266"/>
      <c r="P41" s="269"/>
      <c r="Q41" s="264"/>
      <c r="R41" s="264"/>
      <c r="S41" s="293"/>
      <c r="T41" s="291"/>
      <c r="U41" s="291"/>
      <c r="V41" s="291"/>
      <c r="W41" s="291"/>
      <c r="X41" s="298" t="s">
        <v>48</v>
      </c>
      <c r="Y41" s="264"/>
      <c r="Z41" s="293"/>
      <c r="AA41" s="293"/>
      <c r="AB41" s="291"/>
      <c r="AC41" s="291"/>
      <c r="AD41" s="291"/>
      <c r="AE41" s="291"/>
      <c r="AF41" s="291"/>
      <c r="AG41" s="291"/>
      <c r="AH41" s="291"/>
      <c r="AI41" s="262"/>
      <c r="AJ41" s="183"/>
      <c r="AK41" s="183"/>
      <c r="AL41" s="183"/>
      <c r="AM41" s="183"/>
      <c r="AN41" s="183"/>
      <c r="AO41" s="184"/>
      <c r="AP41" s="183"/>
      <c r="AQ41" s="183"/>
      <c r="AR41" s="183"/>
      <c r="AS41" s="183"/>
      <c r="AT41" s="183"/>
    </row>
    <row r="42" spans="1:46" x14ac:dyDescent="0.25">
      <c r="A42" s="275"/>
      <c r="B42" s="275"/>
      <c r="C42" s="275"/>
      <c r="D42" s="275"/>
      <c r="E42" s="275"/>
      <c r="F42" s="275"/>
      <c r="G42" s="275"/>
      <c r="H42" s="275"/>
      <c r="I42" s="275"/>
      <c r="J42" s="275"/>
      <c r="K42" s="294"/>
      <c r="L42" s="294"/>
      <c r="M42" s="275"/>
      <c r="N42" s="275"/>
      <c r="O42" s="275"/>
      <c r="P42" s="275"/>
      <c r="Q42" s="275"/>
      <c r="R42" s="275"/>
      <c r="S42" s="294"/>
      <c r="T42" s="294"/>
      <c r="U42" s="294"/>
      <c r="V42" s="294"/>
      <c r="W42" s="294"/>
      <c r="X42" s="294"/>
      <c r="Y42" s="275"/>
      <c r="Z42" s="294"/>
      <c r="AA42" s="294"/>
      <c r="AB42" s="294"/>
      <c r="AC42" s="294"/>
      <c r="AD42" s="294"/>
      <c r="AE42" s="294"/>
      <c r="AF42" s="294"/>
      <c r="AG42" s="294"/>
      <c r="AH42" s="294"/>
      <c r="AI42" s="276"/>
      <c r="AJ42" s="183"/>
      <c r="AK42" s="183"/>
      <c r="AL42" s="183"/>
      <c r="AM42" s="183"/>
      <c r="AN42" s="183"/>
      <c r="AO42" s="184"/>
      <c r="AP42" s="183"/>
      <c r="AQ42" s="183"/>
      <c r="AR42" s="183"/>
      <c r="AS42" s="183"/>
      <c r="AT42" s="183"/>
    </row>
  </sheetData>
  <mergeCells count="4">
    <mergeCell ref="A1:AI1"/>
    <mergeCell ref="A2:AI2"/>
    <mergeCell ref="C19:D19"/>
    <mergeCell ref="E19:AI19"/>
  </mergeCells>
  <printOptions horizontalCentered="1"/>
  <pageMargins left="0" right="0" top="0.7" bottom="0.63" header="0.31496062992126" footer="0.31496062992126"/>
  <pageSetup paperSize="9" scale="67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AU42"/>
  <sheetViews>
    <sheetView showGridLines="0" tabSelected="1" topLeftCell="B1" zoomScale="90" zoomScaleNormal="90" workbookViewId="0">
      <selection activeCell="Q7" sqref="Q7"/>
    </sheetView>
  </sheetViews>
  <sheetFormatPr defaultColWidth="9" defaultRowHeight="15" x14ac:dyDescent="0.25"/>
  <cols>
    <col min="1" max="1" width="3.7109375" style="185" hidden="1" customWidth="1"/>
    <col min="2" max="2" width="6.140625" style="185" customWidth="1"/>
    <col min="3" max="3" width="9.7109375" style="185" customWidth="1"/>
    <col min="4" max="4" width="32.140625" style="185" customWidth="1"/>
    <col min="5" max="10" width="3.5703125" style="185" customWidth="1"/>
    <col min="11" max="12" width="3.5703125" style="295" customWidth="1"/>
    <col min="13" max="18" width="3.5703125" style="185" customWidth="1"/>
    <col min="19" max="24" width="3.5703125" style="295" customWidth="1"/>
    <col min="25" max="25" width="3.5703125" style="185" customWidth="1"/>
    <col min="26" max="35" width="3.5703125" style="295" customWidth="1"/>
    <col min="36" max="36" width="12.7109375" style="277" customWidth="1"/>
    <col min="37" max="37" width="3.140625" style="185" customWidth="1"/>
    <col min="38" max="39" width="3.28515625" style="185" customWidth="1"/>
    <col min="40" max="40" width="7.7109375" style="185" customWidth="1"/>
    <col min="41" max="41" width="4.42578125" style="185" customWidth="1"/>
    <col min="42" max="42" width="2.28515625" style="278" customWidth="1"/>
    <col min="43" max="43" width="3" style="185" customWidth="1"/>
    <col min="44" max="44" width="4.5703125" style="185" customWidth="1"/>
    <col min="45" max="45" width="8.85546875" style="185" customWidth="1"/>
    <col min="46" max="46" width="8.7109375" style="185" customWidth="1"/>
    <col min="47" max="47" width="9.140625" style="185" customWidth="1"/>
    <col min="48" max="16384" width="9" style="185"/>
  </cols>
  <sheetData>
    <row r="1" spans="1:47" ht="21" x14ac:dyDescent="0.25">
      <c r="A1" s="324" t="s">
        <v>0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  <c r="AF1" s="324"/>
      <c r="AG1" s="324"/>
      <c r="AH1" s="324"/>
      <c r="AI1" s="324"/>
      <c r="AJ1" s="324"/>
      <c r="AK1" s="183"/>
      <c r="AL1" s="183"/>
      <c r="AM1" s="183"/>
      <c r="AN1" s="183"/>
      <c r="AO1" s="183"/>
      <c r="AP1" s="184"/>
      <c r="AQ1" s="183"/>
      <c r="AR1" s="183"/>
      <c r="AS1" s="183"/>
      <c r="AT1" s="183"/>
      <c r="AU1" s="183"/>
    </row>
    <row r="2" spans="1:47" ht="21" x14ac:dyDescent="0.25">
      <c r="A2" s="324" t="s">
        <v>126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324"/>
      <c r="AI2" s="324"/>
      <c r="AJ2" s="324"/>
      <c r="AK2" s="183"/>
      <c r="AL2" s="183"/>
      <c r="AM2" s="183"/>
      <c r="AN2" s="183"/>
      <c r="AO2" s="183"/>
      <c r="AP2" s="184"/>
      <c r="AQ2" s="183"/>
      <c r="AR2" s="183"/>
      <c r="AS2" s="183"/>
      <c r="AT2" s="183"/>
      <c r="AU2" s="183"/>
    </row>
    <row r="3" spans="1:47" ht="9.75" customHeight="1" x14ac:dyDescent="0.25">
      <c r="A3" s="186"/>
      <c r="B3" s="186"/>
      <c r="C3" s="186"/>
      <c r="D3" s="186"/>
      <c r="E3" s="187"/>
      <c r="F3" s="187"/>
      <c r="G3" s="187"/>
      <c r="H3" s="187"/>
      <c r="I3" s="187"/>
      <c r="J3" s="187"/>
      <c r="K3" s="286"/>
      <c r="L3" s="286"/>
      <c r="M3" s="187"/>
      <c r="N3" s="188"/>
      <c r="O3" s="187"/>
      <c r="P3" s="187"/>
      <c r="Q3" s="187"/>
      <c r="R3" s="187"/>
      <c r="S3" s="286"/>
      <c r="T3" s="286"/>
      <c r="U3" s="286"/>
      <c r="V3" s="286"/>
      <c r="W3" s="286"/>
      <c r="X3" s="286"/>
      <c r="Y3" s="187"/>
      <c r="Z3" s="286"/>
      <c r="AA3" s="286"/>
      <c r="AB3" s="289"/>
      <c r="AC3" s="289"/>
      <c r="AD3" s="289"/>
      <c r="AE3" s="289"/>
      <c r="AF3" s="289"/>
      <c r="AG3" s="289"/>
      <c r="AH3" s="289"/>
      <c r="AI3" s="289"/>
      <c r="AJ3" s="186"/>
      <c r="AK3" s="189"/>
      <c r="AL3" s="189"/>
      <c r="AM3" s="189"/>
      <c r="AN3" s="189"/>
      <c r="AO3" s="189"/>
      <c r="AP3" s="190"/>
      <c r="AQ3" s="189"/>
      <c r="AR3" s="189"/>
      <c r="AS3" s="189"/>
      <c r="AT3" s="189"/>
      <c r="AU3" s="189"/>
    </row>
    <row r="4" spans="1:47" ht="15.75" x14ac:dyDescent="0.25">
      <c r="A4" s="191" t="s">
        <v>99</v>
      </c>
      <c r="B4" s="191" t="s">
        <v>100</v>
      </c>
      <c r="C4" s="191" t="s">
        <v>101</v>
      </c>
      <c r="D4" s="191" t="s">
        <v>102</v>
      </c>
      <c r="E4" s="192">
        <v>1</v>
      </c>
      <c r="F4" s="192">
        <v>2</v>
      </c>
      <c r="G4" s="192">
        <v>3</v>
      </c>
      <c r="H4" s="192">
        <v>4</v>
      </c>
      <c r="I4" s="192">
        <v>5</v>
      </c>
      <c r="J4" s="192">
        <v>6</v>
      </c>
      <c r="K4" s="192">
        <v>7</v>
      </c>
      <c r="L4" s="192">
        <v>8</v>
      </c>
      <c r="M4" s="192">
        <v>9</v>
      </c>
      <c r="N4" s="192">
        <v>10</v>
      </c>
      <c r="O4" s="192">
        <v>11</v>
      </c>
      <c r="P4" s="192">
        <v>12</v>
      </c>
      <c r="Q4" s="192">
        <v>13</v>
      </c>
      <c r="R4" s="192">
        <v>14</v>
      </c>
      <c r="S4" s="192">
        <v>15</v>
      </c>
      <c r="T4" s="192">
        <v>16</v>
      </c>
      <c r="U4" s="192">
        <v>17</v>
      </c>
      <c r="V4" s="192">
        <v>18</v>
      </c>
      <c r="W4" s="192">
        <v>19</v>
      </c>
      <c r="X4" s="192">
        <v>20</v>
      </c>
      <c r="Y4" s="192">
        <v>21</v>
      </c>
      <c r="Z4" s="192">
        <v>22</v>
      </c>
      <c r="AA4" s="192">
        <v>23</v>
      </c>
      <c r="AB4" s="192">
        <v>24</v>
      </c>
      <c r="AC4" s="192">
        <v>25</v>
      </c>
      <c r="AD4" s="192">
        <v>26</v>
      </c>
      <c r="AE4" s="192">
        <v>27</v>
      </c>
      <c r="AF4" s="192">
        <v>28</v>
      </c>
      <c r="AG4" s="192">
        <v>29</v>
      </c>
      <c r="AH4" s="192">
        <v>30</v>
      </c>
      <c r="AI4" s="192">
        <v>31</v>
      </c>
      <c r="AJ4" s="193" t="s">
        <v>4</v>
      </c>
      <c r="AK4" s="194" t="s">
        <v>5</v>
      </c>
      <c r="AL4" s="195" t="s">
        <v>6</v>
      </c>
      <c r="AM4" s="196" t="s">
        <v>7</v>
      </c>
      <c r="AN4" s="197" t="s">
        <v>89</v>
      </c>
      <c r="AO4" s="198" t="s">
        <v>5</v>
      </c>
      <c r="AP4" s="199" t="s">
        <v>16</v>
      </c>
      <c r="AQ4" s="200" t="s">
        <v>6</v>
      </c>
      <c r="AR4" s="200" t="s">
        <v>8</v>
      </c>
      <c r="AS4" s="200" t="s">
        <v>9</v>
      </c>
      <c r="AT4" s="201" t="s">
        <v>10</v>
      </c>
      <c r="AU4" s="202"/>
    </row>
    <row r="5" spans="1:47" ht="18.75" x14ac:dyDescent="0.25">
      <c r="A5" s="203">
        <v>1</v>
      </c>
      <c r="B5" s="203">
        <v>1</v>
      </c>
      <c r="C5" s="203">
        <v>66607</v>
      </c>
      <c r="D5" s="204" t="s">
        <v>103</v>
      </c>
      <c r="E5" s="192" t="s">
        <v>5</v>
      </c>
      <c r="F5" s="192" t="s">
        <v>5</v>
      </c>
      <c r="G5" s="311" t="s">
        <v>7</v>
      </c>
      <c r="H5" s="207" t="s">
        <v>127</v>
      </c>
      <c r="I5" s="192" t="s">
        <v>6</v>
      </c>
      <c r="J5" s="192" t="s">
        <v>7</v>
      </c>
      <c r="K5" s="192" t="s">
        <v>5</v>
      </c>
      <c r="L5" s="207" t="s">
        <v>127</v>
      </c>
      <c r="M5" s="192" t="s">
        <v>6</v>
      </c>
      <c r="N5" s="311" t="s">
        <v>7</v>
      </c>
      <c r="O5" s="311" t="s">
        <v>7</v>
      </c>
      <c r="P5" s="207" t="s">
        <v>127</v>
      </c>
      <c r="Q5" s="192" t="s">
        <v>5</v>
      </c>
      <c r="R5" s="192" t="s">
        <v>6</v>
      </c>
      <c r="S5" s="192" t="s">
        <v>7</v>
      </c>
      <c r="T5" s="192" t="s">
        <v>5</v>
      </c>
      <c r="U5" s="207" t="s">
        <v>127</v>
      </c>
      <c r="V5" s="311" t="s">
        <v>6</v>
      </c>
      <c r="W5" s="192" t="s">
        <v>7</v>
      </c>
      <c r="X5" s="313" t="s">
        <v>5</v>
      </c>
      <c r="Y5" s="192" t="s">
        <v>5</v>
      </c>
      <c r="Z5" s="192" t="s">
        <v>6</v>
      </c>
      <c r="AA5" s="192" t="s">
        <v>7</v>
      </c>
      <c r="AB5" s="311" t="s">
        <v>7</v>
      </c>
      <c r="AC5" s="207" t="s">
        <v>127</v>
      </c>
      <c r="AD5" s="192" t="s">
        <v>6</v>
      </c>
      <c r="AE5" s="192" t="s">
        <v>7</v>
      </c>
      <c r="AF5" s="192" t="s">
        <v>5</v>
      </c>
      <c r="AG5" s="207" t="s">
        <v>127</v>
      </c>
      <c r="AH5" s="192" t="s">
        <v>6</v>
      </c>
      <c r="AI5" s="311" t="s">
        <v>7</v>
      </c>
      <c r="AJ5" s="208" t="s">
        <v>50</v>
      </c>
      <c r="AK5" s="209">
        <f t="shared" ref="AK5:AK19" si="0">COUNTIF($E5:$AI5,"P")</f>
        <v>8</v>
      </c>
      <c r="AL5" s="210">
        <f t="shared" ref="AL5:AL19" si="1">COUNTIF($E5:$AI5,"S")</f>
        <v>7</v>
      </c>
      <c r="AM5" s="211">
        <f t="shared" ref="AM5:AM19" si="2">COUNTIF($E5:$AI5,"L")</f>
        <v>10</v>
      </c>
      <c r="AN5" s="212">
        <f>AK5+AL5</f>
        <v>15</v>
      </c>
      <c r="AO5" s="213">
        <f t="shared" ref="AO5:AO19" si="3">AK5*8</f>
        <v>64</v>
      </c>
      <c r="AP5" s="214">
        <f t="shared" ref="AP5:AP19" si="4">COUNTIF(E5:AI5,"C")</f>
        <v>0</v>
      </c>
      <c r="AQ5" s="215">
        <f t="shared" ref="AQ5:AQ19" si="5">AL5*7</f>
        <v>49</v>
      </c>
      <c r="AR5" s="215">
        <f>AO5+AQ5</f>
        <v>113</v>
      </c>
      <c r="AS5" s="215">
        <f>AR5/28</f>
        <v>4.0357142857142856</v>
      </c>
      <c r="AT5" s="215">
        <f>AR5/28</f>
        <v>4.0357142857142856</v>
      </c>
      <c r="AU5" s="216">
        <f t="shared" ref="AU5:AU15" si="6">12-AM5</f>
        <v>2</v>
      </c>
    </row>
    <row r="6" spans="1:47" ht="18.75" x14ac:dyDescent="0.25">
      <c r="A6" s="203">
        <v>2</v>
      </c>
      <c r="B6" s="203">
        <v>2</v>
      </c>
      <c r="C6" s="203" t="s">
        <v>114</v>
      </c>
      <c r="D6" s="204" t="s">
        <v>13</v>
      </c>
      <c r="E6" s="192" t="s">
        <v>6</v>
      </c>
      <c r="F6" s="192" t="s">
        <v>7</v>
      </c>
      <c r="G6" s="207" t="s">
        <v>127</v>
      </c>
      <c r="H6" s="311" t="s">
        <v>6</v>
      </c>
      <c r="I6" s="192" t="s">
        <v>7</v>
      </c>
      <c r="J6" s="192" t="s">
        <v>5</v>
      </c>
      <c r="K6" s="192" t="s">
        <v>5</v>
      </c>
      <c r="L6" s="192" t="s">
        <v>6</v>
      </c>
      <c r="M6" s="192" t="s">
        <v>7</v>
      </c>
      <c r="N6" s="207" t="s">
        <v>127</v>
      </c>
      <c r="O6" s="207" t="s">
        <v>127</v>
      </c>
      <c r="P6" s="192" t="s">
        <v>6</v>
      </c>
      <c r="Q6" s="192" t="s">
        <v>7</v>
      </c>
      <c r="R6" s="207" t="s">
        <v>127</v>
      </c>
      <c r="S6" s="192" t="s">
        <v>5</v>
      </c>
      <c r="T6" s="192" t="s">
        <v>6</v>
      </c>
      <c r="U6" s="311" t="s">
        <v>7</v>
      </c>
      <c r="V6" s="311" t="s">
        <v>7</v>
      </c>
      <c r="W6" s="192" t="s">
        <v>5</v>
      </c>
      <c r="X6" s="207" t="s">
        <v>127</v>
      </c>
      <c r="Y6" s="192" t="s">
        <v>6</v>
      </c>
      <c r="Z6" s="192" t="s">
        <v>7</v>
      </c>
      <c r="AA6" s="192" t="s">
        <v>5</v>
      </c>
      <c r="AB6" s="311" t="s">
        <v>6</v>
      </c>
      <c r="AC6" s="311" t="s">
        <v>7</v>
      </c>
      <c r="AD6" s="192" t="s">
        <v>7</v>
      </c>
      <c r="AE6" s="207" t="s">
        <v>127</v>
      </c>
      <c r="AF6" s="192" t="s">
        <v>6</v>
      </c>
      <c r="AG6" s="192" t="s">
        <v>7</v>
      </c>
      <c r="AH6" s="207" t="s">
        <v>127</v>
      </c>
      <c r="AI6" s="207" t="s">
        <v>127</v>
      </c>
      <c r="AJ6" s="208" t="s">
        <v>50</v>
      </c>
      <c r="AK6" s="209">
        <f t="shared" si="0"/>
        <v>5</v>
      </c>
      <c r="AL6" s="210">
        <f t="shared" si="1"/>
        <v>8</v>
      </c>
      <c r="AM6" s="211">
        <f t="shared" si="2"/>
        <v>10</v>
      </c>
      <c r="AN6" s="212">
        <f t="shared" ref="AN6:AN19" si="7">AK6+AL6</f>
        <v>13</v>
      </c>
      <c r="AO6" s="213">
        <f t="shared" si="3"/>
        <v>40</v>
      </c>
      <c r="AP6" s="217">
        <f t="shared" si="4"/>
        <v>0</v>
      </c>
      <c r="AQ6" s="215">
        <f t="shared" si="5"/>
        <v>56</v>
      </c>
      <c r="AR6" s="215">
        <f t="shared" ref="AR6:AR19" si="8">AO6+AQ6</f>
        <v>96</v>
      </c>
      <c r="AS6" s="215">
        <f t="shared" ref="AS6:AS19" si="9">AR6/30</f>
        <v>3.2</v>
      </c>
      <c r="AT6" s="215">
        <f t="shared" ref="AT6:AT19" si="10">AR6/31</f>
        <v>3.096774193548387</v>
      </c>
      <c r="AU6" s="216">
        <f t="shared" si="6"/>
        <v>2</v>
      </c>
    </row>
    <row r="7" spans="1:47" ht="18.75" x14ac:dyDescent="0.25">
      <c r="A7" s="203">
        <v>3</v>
      </c>
      <c r="B7" s="203">
        <v>3</v>
      </c>
      <c r="C7" s="203">
        <v>83023</v>
      </c>
      <c r="D7" s="204" t="s">
        <v>14</v>
      </c>
      <c r="E7" s="207" t="s">
        <v>127</v>
      </c>
      <c r="F7" s="207" t="s">
        <v>127</v>
      </c>
      <c r="G7" s="311" t="s">
        <v>6</v>
      </c>
      <c r="H7" s="311" t="s">
        <v>7</v>
      </c>
      <c r="I7" s="192" t="s">
        <v>5</v>
      </c>
      <c r="J7" s="207" t="s">
        <v>127</v>
      </c>
      <c r="K7" s="192" t="s">
        <v>6</v>
      </c>
      <c r="L7" s="192" t="s">
        <v>7</v>
      </c>
      <c r="M7" s="207" t="s">
        <v>127</v>
      </c>
      <c r="N7" s="311" t="s">
        <v>7</v>
      </c>
      <c r="O7" s="311" t="s">
        <v>6</v>
      </c>
      <c r="P7" s="192" t="s">
        <v>7</v>
      </c>
      <c r="Q7" s="207" t="s">
        <v>127</v>
      </c>
      <c r="R7" s="192" t="s">
        <v>5</v>
      </c>
      <c r="S7" s="192" t="s">
        <v>6</v>
      </c>
      <c r="T7" s="192" t="s">
        <v>7</v>
      </c>
      <c r="U7" s="311" t="s">
        <v>7</v>
      </c>
      <c r="V7" s="207" t="s">
        <v>127</v>
      </c>
      <c r="W7" s="192" t="s">
        <v>6</v>
      </c>
      <c r="X7" s="313" t="s">
        <v>7</v>
      </c>
      <c r="Y7" s="207" t="s">
        <v>127</v>
      </c>
      <c r="Z7" s="207" t="s">
        <v>127</v>
      </c>
      <c r="AA7" s="192" t="s">
        <v>6</v>
      </c>
      <c r="AB7" s="311" t="s">
        <v>7</v>
      </c>
      <c r="AC7" s="311" t="s">
        <v>7</v>
      </c>
      <c r="AD7" s="207" t="s">
        <v>127</v>
      </c>
      <c r="AE7" s="192" t="s">
        <v>6</v>
      </c>
      <c r="AF7" s="192" t="s">
        <v>7</v>
      </c>
      <c r="AG7" s="207" t="s">
        <v>127</v>
      </c>
      <c r="AH7" s="192" t="s">
        <v>5</v>
      </c>
      <c r="AI7" s="311" t="s">
        <v>6</v>
      </c>
      <c r="AJ7" s="208" t="s">
        <v>50</v>
      </c>
      <c r="AK7" s="209">
        <f t="shared" si="0"/>
        <v>3</v>
      </c>
      <c r="AL7" s="210">
        <f t="shared" si="1"/>
        <v>8</v>
      </c>
      <c r="AM7" s="211">
        <f t="shared" si="2"/>
        <v>10</v>
      </c>
      <c r="AN7" s="212">
        <f t="shared" si="7"/>
        <v>11</v>
      </c>
      <c r="AO7" s="213">
        <f t="shared" si="3"/>
        <v>24</v>
      </c>
      <c r="AP7" s="214">
        <f t="shared" si="4"/>
        <v>0</v>
      </c>
      <c r="AQ7" s="215">
        <f t="shared" si="5"/>
        <v>56</v>
      </c>
      <c r="AR7" s="215">
        <f t="shared" si="8"/>
        <v>80</v>
      </c>
      <c r="AS7" s="215">
        <f t="shared" si="9"/>
        <v>2.6666666666666665</v>
      </c>
      <c r="AT7" s="215">
        <f t="shared" si="10"/>
        <v>2.5806451612903225</v>
      </c>
      <c r="AU7" s="216">
        <f t="shared" si="6"/>
        <v>2</v>
      </c>
    </row>
    <row r="8" spans="1:47" ht="18.75" x14ac:dyDescent="0.25">
      <c r="A8" s="203">
        <v>4</v>
      </c>
      <c r="B8" s="203">
        <v>4</v>
      </c>
      <c r="C8" s="203" t="s">
        <v>114</v>
      </c>
      <c r="D8" s="204" t="s">
        <v>15</v>
      </c>
      <c r="E8" s="207" t="s">
        <v>127</v>
      </c>
      <c r="F8" s="192" t="s">
        <v>6</v>
      </c>
      <c r="G8" s="311" t="s">
        <v>7</v>
      </c>
      <c r="H8" s="207" t="s">
        <v>127</v>
      </c>
      <c r="I8" s="192" t="s">
        <v>6</v>
      </c>
      <c r="J8" s="192" t="s">
        <v>7</v>
      </c>
      <c r="K8" s="207" t="s">
        <v>127</v>
      </c>
      <c r="L8" s="192" t="s">
        <v>5</v>
      </c>
      <c r="M8" s="192" t="s">
        <v>6</v>
      </c>
      <c r="N8" s="311" t="s">
        <v>7</v>
      </c>
      <c r="O8" s="311" t="s">
        <v>7</v>
      </c>
      <c r="P8" s="207" t="s">
        <v>127</v>
      </c>
      <c r="Q8" s="192" t="s">
        <v>6</v>
      </c>
      <c r="R8" s="192" t="s">
        <v>7</v>
      </c>
      <c r="S8" s="207" t="s">
        <v>127</v>
      </c>
      <c r="T8" s="207" t="s">
        <v>127</v>
      </c>
      <c r="U8" s="311" t="s">
        <v>6</v>
      </c>
      <c r="V8" s="311" t="s">
        <v>7</v>
      </c>
      <c r="W8" s="192" t="s">
        <v>5</v>
      </c>
      <c r="X8" s="313" t="s">
        <v>6</v>
      </c>
      <c r="Y8" s="192" t="s">
        <v>7</v>
      </c>
      <c r="Z8" s="192" t="s">
        <v>7</v>
      </c>
      <c r="AA8" s="207" t="s">
        <v>127</v>
      </c>
      <c r="AB8" s="311" t="s">
        <v>5</v>
      </c>
      <c r="AC8" s="311" t="s">
        <v>6</v>
      </c>
      <c r="AD8" s="192" t="s">
        <v>7</v>
      </c>
      <c r="AE8" s="192" t="s">
        <v>5</v>
      </c>
      <c r="AF8" s="207" t="s">
        <v>127</v>
      </c>
      <c r="AG8" s="192" t="s">
        <v>6</v>
      </c>
      <c r="AH8" s="192" t="s">
        <v>7</v>
      </c>
      <c r="AI8" s="207" t="s">
        <v>127</v>
      </c>
      <c r="AJ8" s="208" t="s">
        <v>50</v>
      </c>
      <c r="AK8" s="209">
        <f t="shared" si="0"/>
        <v>4</v>
      </c>
      <c r="AL8" s="210">
        <f t="shared" si="1"/>
        <v>8</v>
      </c>
      <c r="AM8" s="211">
        <f t="shared" si="2"/>
        <v>10</v>
      </c>
      <c r="AN8" s="212">
        <f t="shared" si="7"/>
        <v>12</v>
      </c>
      <c r="AO8" s="213">
        <f t="shared" si="3"/>
        <v>32</v>
      </c>
      <c r="AP8" s="214">
        <f t="shared" si="4"/>
        <v>0</v>
      </c>
      <c r="AQ8" s="215">
        <f t="shared" si="5"/>
        <v>56</v>
      </c>
      <c r="AR8" s="215">
        <f t="shared" si="8"/>
        <v>88</v>
      </c>
      <c r="AS8" s="215">
        <f t="shared" si="9"/>
        <v>2.9333333333333331</v>
      </c>
      <c r="AT8" s="215">
        <f t="shared" si="10"/>
        <v>2.838709677419355</v>
      </c>
      <c r="AU8" s="216">
        <f t="shared" si="6"/>
        <v>2</v>
      </c>
    </row>
    <row r="9" spans="1:47" ht="18.75" x14ac:dyDescent="0.25">
      <c r="A9" s="203">
        <v>5</v>
      </c>
      <c r="B9" s="203">
        <v>5</v>
      </c>
      <c r="C9" s="203" t="s">
        <v>114</v>
      </c>
      <c r="D9" s="204" t="s">
        <v>22</v>
      </c>
      <c r="E9" s="192" t="s">
        <v>7</v>
      </c>
      <c r="F9" s="207" t="s">
        <v>127</v>
      </c>
      <c r="G9" s="311" t="s">
        <v>6</v>
      </c>
      <c r="H9" s="311" t="s">
        <v>7</v>
      </c>
      <c r="I9" s="207" t="s">
        <v>127</v>
      </c>
      <c r="J9" s="192" t="s">
        <v>5</v>
      </c>
      <c r="K9" s="192" t="s">
        <v>6</v>
      </c>
      <c r="L9" s="192" t="s">
        <v>7</v>
      </c>
      <c r="M9" s="192" t="s">
        <v>5</v>
      </c>
      <c r="N9" s="207" t="s">
        <v>127</v>
      </c>
      <c r="O9" s="311" t="s">
        <v>6</v>
      </c>
      <c r="P9" s="192" t="s">
        <v>7</v>
      </c>
      <c r="Q9" s="207" t="s">
        <v>127</v>
      </c>
      <c r="R9" s="192" t="s">
        <v>5</v>
      </c>
      <c r="S9" s="192" t="s">
        <v>6</v>
      </c>
      <c r="T9" s="192" t="s">
        <v>7</v>
      </c>
      <c r="U9" s="311" t="s">
        <v>7</v>
      </c>
      <c r="V9" s="207" t="s">
        <v>127</v>
      </c>
      <c r="W9" s="192" t="s">
        <v>6</v>
      </c>
      <c r="X9" s="313" t="s">
        <v>7</v>
      </c>
      <c r="Y9" s="207" t="s">
        <v>127</v>
      </c>
      <c r="Z9" s="207" t="s">
        <v>127</v>
      </c>
      <c r="AA9" s="192" t="s">
        <v>6</v>
      </c>
      <c r="AB9" s="311" t="s">
        <v>7</v>
      </c>
      <c r="AC9" s="317" t="s">
        <v>7</v>
      </c>
      <c r="AD9" s="192" t="s">
        <v>5</v>
      </c>
      <c r="AE9" s="192" t="s">
        <v>6</v>
      </c>
      <c r="AF9" s="192" t="s">
        <v>16</v>
      </c>
      <c r="AG9" s="192" t="s">
        <v>16</v>
      </c>
      <c r="AH9" s="192" t="s">
        <v>16</v>
      </c>
      <c r="AI9" s="311" t="s">
        <v>7</v>
      </c>
      <c r="AJ9" s="208" t="s">
        <v>50</v>
      </c>
      <c r="AK9" s="209">
        <f t="shared" si="0"/>
        <v>4</v>
      </c>
      <c r="AL9" s="210">
        <f t="shared" si="1"/>
        <v>7</v>
      </c>
      <c r="AM9" s="211">
        <f t="shared" si="2"/>
        <v>10</v>
      </c>
      <c r="AN9" s="212">
        <f t="shared" si="7"/>
        <v>11</v>
      </c>
      <c r="AO9" s="213">
        <f t="shared" si="3"/>
        <v>32</v>
      </c>
      <c r="AP9" s="217">
        <f t="shared" si="4"/>
        <v>3</v>
      </c>
      <c r="AQ9" s="215">
        <f t="shared" si="5"/>
        <v>49</v>
      </c>
      <c r="AR9" s="215">
        <f t="shared" si="8"/>
        <v>81</v>
      </c>
      <c r="AS9" s="215">
        <f t="shared" si="9"/>
        <v>2.7</v>
      </c>
      <c r="AT9" s="215">
        <f t="shared" si="10"/>
        <v>2.6129032258064515</v>
      </c>
      <c r="AU9" s="216">
        <f t="shared" si="6"/>
        <v>2</v>
      </c>
    </row>
    <row r="10" spans="1:47" ht="20.25" customHeight="1" x14ac:dyDescent="0.25">
      <c r="A10" s="203">
        <v>6</v>
      </c>
      <c r="B10" s="203">
        <v>6</v>
      </c>
      <c r="C10" s="203" t="s">
        <v>114</v>
      </c>
      <c r="D10" s="204" t="s">
        <v>20</v>
      </c>
      <c r="E10" s="192" t="s">
        <v>7</v>
      </c>
      <c r="F10" s="192" t="s">
        <v>16</v>
      </c>
      <c r="G10" s="311" t="s">
        <v>16</v>
      </c>
      <c r="H10" s="311" t="s">
        <v>16</v>
      </c>
      <c r="I10" s="207" t="s">
        <v>127</v>
      </c>
      <c r="J10" s="192" t="s">
        <v>6</v>
      </c>
      <c r="K10" s="192" t="s">
        <v>7</v>
      </c>
      <c r="L10" s="207" t="s">
        <v>127</v>
      </c>
      <c r="M10" s="207" t="s">
        <v>127</v>
      </c>
      <c r="N10" s="311" t="s">
        <v>6</v>
      </c>
      <c r="O10" s="311" t="s">
        <v>7</v>
      </c>
      <c r="P10" s="192" t="s">
        <v>5</v>
      </c>
      <c r="Q10" s="192" t="s">
        <v>6</v>
      </c>
      <c r="R10" s="192" t="s">
        <v>7</v>
      </c>
      <c r="S10" s="207" t="s">
        <v>127</v>
      </c>
      <c r="T10" s="207" t="s">
        <v>127</v>
      </c>
      <c r="U10" s="311" t="s">
        <v>6</v>
      </c>
      <c r="V10" s="311" t="s">
        <v>7</v>
      </c>
      <c r="W10" s="207" t="s">
        <v>127</v>
      </c>
      <c r="X10" s="313" t="s">
        <v>6</v>
      </c>
      <c r="Y10" s="192" t="s">
        <v>7</v>
      </c>
      <c r="Z10" s="192" t="s">
        <v>7</v>
      </c>
      <c r="AA10" s="192" t="s">
        <v>5</v>
      </c>
      <c r="AB10" s="207" t="s">
        <v>127</v>
      </c>
      <c r="AC10" s="311" t="s">
        <v>6</v>
      </c>
      <c r="AD10" s="192" t="s">
        <v>7</v>
      </c>
      <c r="AE10" s="192" t="s">
        <v>5</v>
      </c>
      <c r="AF10" s="207" t="s">
        <v>127</v>
      </c>
      <c r="AG10" s="192" t="s">
        <v>6</v>
      </c>
      <c r="AH10" s="192" t="s">
        <v>7</v>
      </c>
      <c r="AI10" s="311" t="s">
        <v>7</v>
      </c>
      <c r="AJ10" s="208" t="s">
        <v>50</v>
      </c>
      <c r="AK10" s="209">
        <f t="shared" si="0"/>
        <v>3</v>
      </c>
      <c r="AL10" s="210">
        <f t="shared" si="1"/>
        <v>7</v>
      </c>
      <c r="AM10" s="211">
        <f t="shared" si="2"/>
        <v>10</v>
      </c>
      <c r="AN10" s="212">
        <f t="shared" si="7"/>
        <v>10</v>
      </c>
      <c r="AO10" s="213">
        <f t="shared" si="3"/>
        <v>24</v>
      </c>
      <c r="AP10" s="214">
        <f t="shared" si="4"/>
        <v>3</v>
      </c>
      <c r="AQ10" s="215">
        <f t="shared" si="5"/>
        <v>49</v>
      </c>
      <c r="AR10" s="215">
        <f t="shared" si="8"/>
        <v>73</v>
      </c>
      <c r="AS10" s="215">
        <f t="shared" si="9"/>
        <v>2.4333333333333331</v>
      </c>
      <c r="AT10" s="215">
        <f t="shared" si="10"/>
        <v>2.3548387096774195</v>
      </c>
      <c r="AU10" s="216">
        <f t="shared" si="6"/>
        <v>2</v>
      </c>
    </row>
    <row r="11" spans="1:47" ht="18.75" x14ac:dyDescent="0.25">
      <c r="A11" s="203">
        <v>7</v>
      </c>
      <c r="B11" s="203">
        <v>7</v>
      </c>
      <c r="C11" s="203" t="s">
        <v>114</v>
      </c>
      <c r="D11" s="204" t="s">
        <v>52</v>
      </c>
      <c r="E11" s="192" t="s">
        <v>6</v>
      </c>
      <c r="F11" s="192" t="s">
        <v>7</v>
      </c>
      <c r="G11" s="207" t="s">
        <v>127</v>
      </c>
      <c r="H11" s="311" t="s">
        <v>6</v>
      </c>
      <c r="I11" s="192" t="s">
        <v>7</v>
      </c>
      <c r="J11" s="207" t="s">
        <v>127</v>
      </c>
      <c r="K11" s="207" t="s">
        <v>127</v>
      </c>
      <c r="L11" s="192" t="s">
        <v>6</v>
      </c>
      <c r="M11" s="192" t="s">
        <v>7</v>
      </c>
      <c r="N11" s="311" t="s">
        <v>7</v>
      </c>
      <c r="O11" s="207" t="s">
        <v>127</v>
      </c>
      <c r="P11" s="192" t="s">
        <v>6</v>
      </c>
      <c r="Q11" s="192" t="s">
        <v>7</v>
      </c>
      <c r="R11" s="207" t="s">
        <v>127</v>
      </c>
      <c r="S11" s="192" t="s">
        <v>5</v>
      </c>
      <c r="T11" s="192" t="s">
        <v>6</v>
      </c>
      <c r="U11" s="311" t="s">
        <v>7</v>
      </c>
      <c r="V11" s="311" t="s">
        <v>7</v>
      </c>
      <c r="W11" s="207" t="s">
        <v>127</v>
      </c>
      <c r="X11" s="207" t="s">
        <v>127</v>
      </c>
      <c r="Y11" s="192" t="s">
        <v>6</v>
      </c>
      <c r="Z11" s="192" t="s">
        <v>7</v>
      </c>
      <c r="AA11" s="207" t="s">
        <v>127</v>
      </c>
      <c r="AB11" s="311" t="s">
        <v>6</v>
      </c>
      <c r="AC11" s="311" t="s">
        <v>7</v>
      </c>
      <c r="AD11" s="207" t="s">
        <v>127</v>
      </c>
      <c r="AE11" s="207" t="s">
        <v>127</v>
      </c>
      <c r="AF11" s="192" t="s">
        <v>6</v>
      </c>
      <c r="AG11" s="192" t="s">
        <v>7</v>
      </c>
      <c r="AH11" s="207" t="s">
        <v>127</v>
      </c>
      <c r="AI11" s="311" t="s">
        <v>6</v>
      </c>
      <c r="AJ11" s="208" t="s">
        <v>50</v>
      </c>
      <c r="AK11" s="209">
        <f t="shared" si="0"/>
        <v>1</v>
      </c>
      <c r="AL11" s="210">
        <f t="shared" si="1"/>
        <v>9</v>
      </c>
      <c r="AM11" s="211">
        <f t="shared" si="2"/>
        <v>10</v>
      </c>
      <c r="AN11" s="212">
        <f t="shared" si="7"/>
        <v>10</v>
      </c>
      <c r="AO11" s="213">
        <f t="shared" si="3"/>
        <v>8</v>
      </c>
      <c r="AP11" s="214">
        <f t="shared" si="4"/>
        <v>0</v>
      </c>
      <c r="AQ11" s="215">
        <f t="shared" si="5"/>
        <v>63</v>
      </c>
      <c r="AR11" s="215">
        <f t="shared" si="8"/>
        <v>71</v>
      </c>
      <c r="AS11" s="215">
        <f t="shared" si="9"/>
        <v>2.3666666666666667</v>
      </c>
      <c r="AT11" s="215">
        <f t="shared" si="10"/>
        <v>2.2903225806451615</v>
      </c>
      <c r="AU11" s="216">
        <f t="shared" si="6"/>
        <v>2</v>
      </c>
    </row>
    <row r="12" spans="1:47" ht="20.25" customHeight="1" x14ac:dyDescent="0.25">
      <c r="A12" s="203">
        <v>8</v>
      </c>
      <c r="B12" s="203">
        <v>8</v>
      </c>
      <c r="C12" s="203" t="s">
        <v>114</v>
      </c>
      <c r="D12" s="204" t="s">
        <v>53</v>
      </c>
      <c r="E12" s="192" t="s">
        <v>5</v>
      </c>
      <c r="F12" s="192" t="s">
        <v>6</v>
      </c>
      <c r="G12" s="311" t="s">
        <v>7</v>
      </c>
      <c r="H12" s="311" t="s">
        <v>7</v>
      </c>
      <c r="I12" s="192" t="s">
        <v>5</v>
      </c>
      <c r="J12" s="192" t="s">
        <v>6</v>
      </c>
      <c r="K12" s="192" t="s">
        <v>7</v>
      </c>
      <c r="L12" s="192" t="s">
        <v>5</v>
      </c>
      <c r="M12" s="192" t="s">
        <v>5</v>
      </c>
      <c r="N12" s="311" t="s">
        <v>6</v>
      </c>
      <c r="O12" s="311" t="s">
        <v>7</v>
      </c>
      <c r="P12" s="192" t="s">
        <v>5</v>
      </c>
      <c r="Q12" s="192" t="s">
        <v>5</v>
      </c>
      <c r="R12" s="192" t="s">
        <v>6</v>
      </c>
      <c r="S12" s="192" t="s">
        <v>7</v>
      </c>
      <c r="T12" s="192" t="s">
        <v>5</v>
      </c>
      <c r="U12" s="207" t="s">
        <v>127</v>
      </c>
      <c r="V12" s="311" t="s">
        <v>6</v>
      </c>
      <c r="W12" s="192" t="s">
        <v>7</v>
      </c>
      <c r="X12" s="313" t="s">
        <v>7</v>
      </c>
      <c r="Y12" s="192" t="s">
        <v>5</v>
      </c>
      <c r="Z12" s="192" t="s">
        <v>6</v>
      </c>
      <c r="AA12" s="192" t="s">
        <v>7</v>
      </c>
      <c r="AB12" s="207" t="s">
        <v>127</v>
      </c>
      <c r="AC12" s="207" t="s">
        <v>127</v>
      </c>
      <c r="AD12" s="192" t="s">
        <v>6</v>
      </c>
      <c r="AE12" s="192" t="s">
        <v>7</v>
      </c>
      <c r="AF12" s="192" t="s">
        <v>5</v>
      </c>
      <c r="AG12" s="192" t="s">
        <v>5</v>
      </c>
      <c r="AH12" s="192" t="s">
        <v>6</v>
      </c>
      <c r="AI12" s="311" t="s">
        <v>7</v>
      </c>
      <c r="AJ12" s="208" t="s">
        <v>104</v>
      </c>
      <c r="AK12" s="209">
        <f t="shared" si="0"/>
        <v>10</v>
      </c>
      <c r="AL12" s="210">
        <f t="shared" si="1"/>
        <v>8</v>
      </c>
      <c r="AM12" s="211">
        <f t="shared" si="2"/>
        <v>10</v>
      </c>
      <c r="AN12" s="212">
        <f t="shared" si="7"/>
        <v>18</v>
      </c>
      <c r="AO12" s="213">
        <f t="shared" si="3"/>
        <v>80</v>
      </c>
      <c r="AP12" s="214">
        <f t="shared" si="4"/>
        <v>0</v>
      </c>
      <c r="AQ12" s="215">
        <f t="shared" si="5"/>
        <v>56</v>
      </c>
      <c r="AR12" s="215">
        <f t="shared" si="8"/>
        <v>136</v>
      </c>
      <c r="AS12" s="215">
        <f t="shared" si="9"/>
        <v>4.5333333333333332</v>
      </c>
      <c r="AT12" s="215">
        <f t="shared" si="10"/>
        <v>4.387096774193548</v>
      </c>
      <c r="AU12" s="216">
        <f t="shared" si="6"/>
        <v>2</v>
      </c>
    </row>
    <row r="13" spans="1:47" ht="20.25" customHeight="1" x14ac:dyDescent="0.25">
      <c r="A13" s="203">
        <v>9</v>
      </c>
      <c r="B13" s="203">
        <v>9</v>
      </c>
      <c r="C13" s="203" t="s">
        <v>114</v>
      </c>
      <c r="D13" s="204" t="s">
        <v>42</v>
      </c>
      <c r="E13" s="192" t="s">
        <v>5</v>
      </c>
      <c r="F13" s="192" t="s">
        <v>5</v>
      </c>
      <c r="G13" s="311" t="s">
        <v>7</v>
      </c>
      <c r="H13" s="311" t="s">
        <v>7</v>
      </c>
      <c r="I13" s="192" t="s">
        <v>5</v>
      </c>
      <c r="J13" s="192" t="s">
        <v>5</v>
      </c>
      <c r="K13" s="192" t="s">
        <v>5</v>
      </c>
      <c r="L13" s="192" t="s">
        <v>5</v>
      </c>
      <c r="M13" s="192" t="s">
        <v>5</v>
      </c>
      <c r="N13" s="311" t="s">
        <v>7</v>
      </c>
      <c r="O13" s="311" t="s">
        <v>7</v>
      </c>
      <c r="P13" s="192" t="s">
        <v>5</v>
      </c>
      <c r="Q13" s="192" t="s">
        <v>5</v>
      </c>
      <c r="R13" s="192" t="s">
        <v>5</v>
      </c>
      <c r="S13" s="192" t="s">
        <v>5</v>
      </c>
      <c r="T13" s="192" t="s">
        <v>5</v>
      </c>
      <c r="U13" s="311" t="s">
        <v>7</v>
      </c>
      <c r="V13" s="311" t="s">
        <v>7</v>
      </c>
      <c r="W13" s="192" t="s">
        <v>5</v>
      </c>
      <c r="X13" s="313" t="s">
        <v>7</v>
      </c>
      <c r="Y13" s="192" t="s">
        <v>5</v>
      </c>
      <c r="Z13" s="192" t="s">
        <v>5</v>
      </c>
      <c r="AA13" s="192" t="s">
        <v>5</v>
      </c>
      <c r="AB13" s="311" t="s">
        <v>7</v>
      </c>
      <c r="AC13" s="311" t="s">
        <v>7</v>
      </c>
      <c r="AD13" s="192" t="s">
        <v>5</v>
      </c>
      <c r="AE13" s="192" t="s">
        <v>5</v>
      </c>
      <c r="AF13" s="192" t="s">
        <v>5</v>
      </c>
      <c r="AG13" s="192" t="s">
        <v>5</v>
      </c>
      <c r="AH13" s="192" t="s">
        <v>5</v>
      </c>
      <c r="AI13" s="311" t="s">
        <v>7</v>
      </c>
      <c r="AJ13" s="208" t="s">
        <v>50</v>
      </c>
      <c r="AK13" s="209">
        <f t="shared" si="0"/>
        <v>21</v>
      </c>
      <c r="AL13" s="210">
        <f t="shared" si="1"/>
        <v>0</v>
      </c>
      <c r="AM13" s="211">
        <f t="shared" si="2"/>
        <v>10</v>
      </c>
      <c r="AN13" s="212">
        <f t="shared" si="7"/>
        <v>21</v>
      </c>
      <c r="AO13" s="213">
        <f t="shared" si="3"/>
        <v>168</v>
      </c>
      <c r="AP13" s="214">
        <f t="shared" si="4"/>
        <v>0</v>
      </c>
      <c r="AQ13" s="215">
        <f t="shared" si="5"/>
        <v>0</v>
      </c>
      <c r="AR13" s="215">
        <f t="shared" si="8"/>
        <v>168</v>
      </c>
      <c r="AS13" s="215">
        <f t="shared" si="9"/>
        <v>5.6</v>
      </c>
      <c r="AT13" s="215">
        <f t="shared" si="10"/>
        <v>5.419354838709677</v>
      </c>
      <c r="AU13" s="216">
        <f t="shared" si="6"/>
        <v>2</v>
      </c>
    </row>
    <row r="14" spans="1:47" ht="18.75" x14ac:dyDescent="0.25">
      <c r="A14" s="203">
        <v>11</v>
      </c>
      <c r="B14" s="203">
        <v>10</v>
      </c>
      <c r="C14" s="203" t="s">
        <v>114</v>
      </c>
      <c r="D14" s="204" t="s">
        <v>19</v>
      </c>
      <c r="E14" s="192" t="s">
        <v>5</v>
      </c>
      <c r="F14" s="192" t="s">
        <v>5</v>
      </c>
      <c r="G14" s="311" t="s">
        <v>7</v>
      </c>
      <c r="H14" s="311" t="s">
        <v>7</v>
      </c>
      <c r="I14" s="192" t="s">
        <v>5</v>
      </c>
      <c r="J14" s="192" t="s">
        <v>5</v>
      </c>
      <c r="K14" s="192" t="s">
        <v>5</v>
      </c>
      <c r="L14" s="192" t="s">
        <v>5</v>
      </c>
      <c r="M14" s="192" t="s">
        <v>5</v>
      </c>
      <c r="N14" s="311" t="s">
        <v>7</v>
      </c>
      <c r="O14" s="311" t="s">
        <v>7</v>
      </c>
      <c r="P14" s="192" t="s">
        <v>5</v>
      </c>
      <c r="Q14" s="192" t="s">
        <v>5</v>
      </c>
      <c r="R14" s="192" t="s">
        <v>5</v>
      </c>
      <c r="S14" s="192" t="s">
        <v>5</v>
      </c>
      <c r="T14" s="192" t="s">
        <v>5</v>
      </c>
      <c r="U14" s="311" t="s">
        <v>7</v>
      </c>
      <c r="V14" s="311" t="s">
        <v>7</v>
      </c>
      <c r="W14" s="192" t="s">
        <v>16</v>
      </c>
      <c r="X14" s="313" t="s">
        <v>7</v>
      </c>
      <c r="Y14" s="192" t="s">
        <v>5</v>
      </c>
      <c r="Z14" s="192" t="s">
        <v>5</v>
      </c>
      <c r="AA14" s="192" t="s">
        <v>5</v>
      </c>
      <c r="AB14" s="311" t="s">
        <v>7</v>
      </c>
      <c r="AC14" s="311" t="s">
        <v>7</v>
      </c>
      <c r="AD14" s="192" t="s">
        <v>5</v>
      </c>
      <c r="AE14" s="192" t="s">
        <v>5</v>
      </c>
      <c r="AF14" s="192" t="s">
        <v>5</v>
      </c>
      <c r="AG14" s="192" t="s">
        <v>5</v>
      </c>
      <c r="AH14" s="192" t="s">
        <v>5</v>
      </c>
      <c r="AI14" s="311" t="s">
        <v>7</v>
      </c>
      <c r="AJ14" s="208" t="s">
        <v>50</v>
      </c>
      <c r="AK14" s="209">
        <f t="shared" si="0"/>
        <v>20</v>
      </c>
      <c r="AL14" s="210">
        <f t="shared" si="1"/>
        <v>0</v>
      </c>
      <c r="AM14" s="211">
        <f t="shared" si="2"/>
        <v>10</v>
      </c>
      <c r="AN14" s="212">
        <f t="shared" si="7"/>
        <v>20</v>
      </c>
      <c r="AO14" s="213">
        <f t="shared" si="3"/>
        <v>160</v>
      </c>
      <c r="AP14" s="217">
        <f t="shared" si="4"/>
        <v>1</v>
      </c>
      <c r="AQ14" s="215">
        <f t="shared" si="5"/>
        <v>0</v>
      </c>
      <c r="AR14" s="215">
        <f t="shared" si="8"/>
        <v>160</v>
      </c>
      <c r="AS14" s="215">
        <f t="shared" si="9"/>
        <v>5.333333333333333</v>
      </c>
      <c r="AT14" s="215">
        <f t="shared" si="10"/>
        <v>5.161290322580645</v>
      </c>
      <c r="AU14" s="216">
        <f t="shared" si="6"/>
        <v>2</v>
      </c>
    </row>
    <row r="15" spans="1:47" ht="18.75" x14ac:dyDescent="0.25">
      <c r="A15" s="203">
        <v>12</v>
      </c>
      <c r="B15" s="203">
        <v>11</v>
      </c>
      <c r="C15" s="203" t="s">
        <v>114</v>
      </c>
      <c r="D15" s="204" t="s">
        <v>60</v>
      </c>
      <c r="E15" s="192" t="s">
        <v>5</v>
      </c>
      <c r="F15" s="192" t="s">
        <v>5</v>
      </c>
      <c r="G15" s="311" t="s">
        <v>7</v>
      </c>
      <c r="H15" s="311" t="s">
        <v>7</v>
      </c>
      <c r="I15" s="192" t="s">
        <v>5</v>
      </c>
      <c r="J15" s="192" t="s">
        <v>5</v>
      </c>
      <c r="K15" s="192" t="s">
        <v>5</v>
      </c>
      <c r="L15" s="192" t="s">
        <v>5</v>
      </c>
      <c r="M15" s="192" t="s">
        <v>5</v>
      </c>
      <c r="N15" s="311" t="s">
        <v>7</v>
      </c>
      <c r="O15" s="311" t="s">
        <v>7</v>
      </c>
      <c r="P15" s="192" t="s">
        <v>5</v>
      </c>
      <c r="Q15" s="192" t="s">
        <v>5</v>
      </c>
      <c r="R15" s="192" t="s">
        <v>5</v>
      </c>
      <c r="S15" s="192" t="s">
        <v>5</v>
      </c>
      <c r="T15" s="192" t="s">
        <v>5</v>
      </c>
      <c r="U15" s="311" t="s">
        <v>7</v>
      </c>
      <c r="V15" s="311" t="s">
        <v>7</v>
      </c>
      <c r="W15" s="192" t="s">
        <v>5</v>
      </c>
      <c r="X15" s="313" t="s">
        <v>7</v>
      </c>
      <c r="Y15" s="192" t="s">
        <v>5</v>
      </c>
      <c r="Z15" s="192" t="s">
        <v>5</v>
      </c>
      <c r="AA15" s="192" t="s">
        <v>5</v>
      </c>
      <c r="AB15" s="311" t="s">
        <v>7</v>
      </c>
      <c r="AC15" s="311" t="s">
        <v>7</v>
      </c>
      <c r="AD15" s="192" t="s">
        <v>5</v>
      </c>
      <c r="AE15" s="192" t="s">
        <v>5</v>
      </c>
      <c r="AF15" s="192" t="s">
        <v>5</v>
      </c>
      <c r="AG15" s="192" t="s">
        <v>5</v>
      </c>
      <c r="AH15" s="192" t="s">
        <v>5</v>
      </c>
      <c r="AI15" s="311" t="s">
        <v>7</v>
      </c>
      <c r="AJ15" s="208" t="s">
        <v>104</v>
      </c>
      <c r="AK15" s="209">
        <f t="shared" si="0"/>
        <v>21</v>
      </c>
      <c r="AL15" s="210">
        <f t="shared" si="1"/>
        <v>0</v>
      </c>
      <c r="AM15" s="211">
        <f t="shared" si="2"/>
        <v>10</v>
      </c>
      <c r="AN15" s="212">
        <f t="shared" si="7"/>
        <v>21</v>
      </c>
      <c r="AO15" s="213">
        <f t="shared" si="3"/>
        <v>168</v>
      </c>
      <c r="AP15" s="214">
        <f t="shared" si="4"/>
        <v>0</v>
      </c>
      <c r="AQ15" s="215">
        <f t="shared" si="5"/>
        <v>0</v>
      </c>
      <c r="AR15" s="215">
        <f t="shared" si="8"/>
        <v>168</v>
      </c>
      <c r="AS15" s="215">
        <f t="shared" si="9"/>
        <v>5.6</v>
      </c>
      <c r="AT15" s="215">
        <f t="shared" si="10"/>
        <v>5.419354838709677</v>
      </c>
      <c r="AU15" s="216">
        <f t="shared" si="6"/>
        <v>2</v>
      </c>
    </row>
    <row r="16" spans="1:47" ht="20.25" customHeight="1" x14ac:dyDescent="0.25">
      <c r="A16" s="203">
        <v>13</v>
      </c>
      <c r="B16" s="203">
        <v>12</v>
      </c>
      <c r="C16" s="203" t="s">
        <v>114</v>
      </c>
      <c r="D16" s="204" t="s">
        <v>51</v>
      </c>
      <c r="E16" s="192" t="s">
        <v>5</v>
      </c>
      <c r="F16" s="192" t="s">
        <v>5</v>
      </c>
      <c r="G16" s="311" t="s">
        <v>7</v>
      </c>
      <c r="H16" s="311" t="s">
        <v>7</v>
      </c>
      <c r="I16" s="192" t="s">
        <v>5</v>
      </c>
      <c r="J16" s="192" t="s">
        <v>5</v>
      </c>
      <c r="K16" s="192" t="s">
        <v>5</v>
      </c>
      <c r="L16" s="192" t="s">
        <v>5</v>
      </c>
      <c r="M16" s="192" t="s">
        <v>5</v>
      </c>
      <c r="N16" s="311" t="s">
        <v>7</v>
      </c>
      <c r="O16" s="311" t="s">
        <v>7</v>
      </c>
      <c r="P16" s="192" t="s">
        <v>5</v>
      </c>
      <c r="Q16" s="192" t="s">
        <v>5</v>
      </c>
      <c r="R16" s="192" t="s">
        <v>5</v>
      </c>
      <c r="S16" s="192" t="s">
        <v>5</v>
      </c>
      <c r="T16" s="192" t="s">
        <v>5</v>
      </c>
      <c r="U16" s="311" t="s">
        <v>7</v>
      </c>
      <c r="V16" s="311" t="s">
        <v>7</v>
      </c>
      <c r="W16" s="192" t="s">
        <v>5</v>
      </c>
      <c r="X16" s="313" t="s">
        <v>7</v>
      </c>
      <c r="Y16" s="192" t="s">
        <v>5</v>
      </c>
      <c r="Z16" s="192" t="s">
        <v>5</v>
      </c>
      <c r="AA16" s="192" t="s">
        <v>5</v>
      </c>
      <c r="AB16" s="311" t="s">
        <v>7</v>
      </c>
      <c r="AC16" s="311" t="s">
        <v>7</v>
      </c>
      <c r="AD16" s="192" t="s">
        <v>5</v>
      </c>
      <c r="AE16" s="192" t="s">
        <v>5</v>
      </c>
      <c r="AF16" s="192" t="s">
        <v>5</v>
      </c>
      <c r="AG16" s="192" t="s">
        <v>5</v>
      </c>
      <c r="AH16" s="192" t="s">
        <v>5</v>
      </c>
      <c r="AI16" s="311" t="s">
        <v>7</v>
      </c>
      <c r="AJ16" s="208" t="s">
        <v>104</v>
      </c>
      <c r="AK16" s="209">
        <f t="shared" si="0"/>
        <v>21</v>
      </c>
      <c r="AL16" s="210">
        <f t="shared" si="1"/>
        <v>0</v>
      </c>
      <c r="AM16" s="211">
        <f t="shared" si="2"/>
        <v>10</v>
      </c>
      <c r="AN16" s="212">
        <f t="shared" si="7"/>
        <v>21</v>
      </c>
      <c r="AO16" s="213">
        <f t="shared" si="3"/>
        <v>168</v>
      </c>
      <c r="AP16" s="214">
        <f t="shared" si="4"/>
        <v>0</v>
      </c>
      <c r="AQ16" s="215">
        <f t="shared" si="5"/>
        <v>0</v>
      </c>
      <c r="AR16" s="215">
        <f t="shared" si="8"/>
        <v>168</v>
      </c>
      <c r="AS16" s="215">
        <f t="shared" si="9"/>
        <v>5.6</v>
      </c>
      <c r="AT16" s="215">
        <f t="shared" si="10"/>
        <v>5.419354838709677</v>
      </c>
      <c r="AU16" s="216"/>
    </row>
    <row r="17" spans="1:47" ht="20.25" customHeight="1" x14ac:dyDescent="0.25">
      <c r="A17" s="203">
        <v>15</v>
      </c>
      <c r="B17" s="203">
        <v>13</v>
      </c>
      <c r="C17" s="203" t="s">
        <v>114</v>
      </c>
      <c r="D17" s="204" t="s">
        <v>79</v>
      </c>
      <c r="E17" s="192" t="s">
        <v>16</v>
      </c>
      <c r="F17" s="192" t="s">
        <v>16</v>
      </c>
      <c r="G17" s="311" t="s">
        <v>7</v>
      </c>
      <c r="H17" s="311" t="s">
        <v>7</v>
      </c>
      <c r="I17" s="192" t="s">
        <v>5</v>
      </c>
      <c r="J17" s="192" t="s">
        <v>5</v>
      </c>
      <c r="K17" s="192" t="s">
        <v>5</v>
      </c>
      <c r="L17" s="192" t="s">
        <v>5</v>
      </c>
      <c r="M17" s="192" t="s">
        <v>5</v>
      </c>
      <c r="N17" s="311" t="s">
        <v>7</v>
      </c>
      <c r="O17" s="311" t="s">
        <v>7</v>
      </c>
      <c r="P17" s="192" t="s">
        <v>5</v>
      </c>
      <c r="Q17" s="192" t="s">
        <v>5</v>
      </c>
      <c r="R17" s="192" t="s">
        <v>5</v>
      </c>
      <c r="S17" s="192" t="s">
        <v>5</v>
      </c>
      <c r="T17" s="192" t="s">
        <v>5</v>
      </c>
      <c r="U17" s="311" t="s">
        <v>7</v>
      </c>
      <c r="V17" s="311" t="s">
        <v>7</v>
      </c>
      <c r="W17" s="192" t="s">
        <v>5</v>
      </c>
      <c r="X17" s="313" t="s">
        <v>7</v>
      </c>
      <c r="Y17" s="192" t="s">
        <v>5</v>
      </c>
      <c r="Z17" s="192" t="s">
        <v>5</v>
      </c>
      <c r="AA17" s="192" t="s">
        <v>5</v>
      </c>
      <c r="AB17" s="311" t="s">
        <v>7</v>
      </c>
      <c r="AC17" s="311" t="s">
        <v>7</v>
      </c>
      <c r="AD17" s="192" t="s">
        <v>5</v>
      </c>
      <c r="AE17" s="192" t="s">
        <v>5</v>
      </c>
      <c r="AF17" s="192" t="s">
        <v>5</v>
      </c>
      <c r="AG17" s="192" t="s">
        <v>5</v>
      </c>
      <c r="AH17" s="192" t="s">
        <v>5</v>
      </c>
      <c r="AI17" s="311" t="s">
        <v>7</v>
      </c>
      <c r="AJ17" s="208" t="s">
        <v>104</v>
      </c>
      <c r="AK17" s="209">
        <f t="shared" si="0"/>
        <v>19</v>
      </c>
      <c r="AL17" s="210">
        <f t="shared" si="1"/>
        <v>0</v>
      </c>
      <c r="AM17" s="211">
        <f t="shared" si="2"/>
        <v>10</v>
      </c>
      <c r="AN17" s="212">
        <f t="shared" si="7"/>
        <v>19</v>
      </c>
      <c r="AO17" s="213">
        <f t="shared" si="3"/>
        <v>152</v>
      </c>
      <c r="AP17" s="214">
        <f t="shared" si="4"/>
        <v>2</v>
      </c>
      <c r="AQ17" s="215">
        <f t="shared" si="5"/>
        <v>0</v>
      </c>
      <c r="AR17" s="215">
        <f t="shared" si="8"/>
        <v>152</v>
      </c>
      <c r="AS17" s="215">
        <f t="shared" si="9"/>
        <v>5.0666666666666664</v>
      </c>
      <c r="AT17" s="215">
        <f t="shared" si="10"/>
        <v>4.903225806451613</v>
      </c>
      <c r="AU17" s="216"/>
    </row>
    <row r="18" spans="1:47" ht="20.25" customHeight="1" x14ac:dyDescent="0.25">
      <c r="A18" s="203">
        <v>16</v>
      </c>
      <c r="B18" s="203">
        <v>14</v>
      </c>
      <c r="C18" s="203" t="s">
        <v>114</v>
      </c>
      <c r="D18" s="204" t="s">
        <v>80</v>
      </c>
      <c r="E18" s="192" t="s">
        <v>5</v>
      </c>
      <c r="F18" s="192" t="s">
        <v>5</v>
      </c>
      <c r="G18" s="311" t="s">
        <v>7</v>
      </c>
      <c r="H18" s="311" t="s">
        <v>7</v>
      </c>
      <c r="I18" s="192" t="s">
        <v>5</v>
      </c>
      <c r="J18" s="192" t="s">
        <v>5</v>
      </c>
      <c r="K18" s="192" t="s">
        <v>5</v>
      </c>
      <c r="L18" s="192" t="s">
        <v>5</v>
      </c>
      <c r="M18" s="192" t="s">
        <v>5</v>
      </c>
      <c r="N18" s="311" t="s">
        <v>7</v>
      </c>
      <c r="O18" s="311" t="s">
        <v>7</v>
      </c>
      <c r="P18" s="192" t="s">
        <v>5</v>
      </c>
      <c r="Q18" s="192" t="s">
        <v>5</v>
      </c>
      <c r="R18" s="192" t="s">
        <v>5</v>
      </c>
      <c r="S18" s="192" t="s">
        <v>5</v>
      </c>
      <c r="T18" s="192" t="s">
        <v>5</v>
      </c>
      <c r="U18" s="311" t="s">
        <v>7</v>
      </c>
      <c r="V18" s="311" t="s">
        <v>7</v>
      </c>
      <c r="W18" s="192" t="s">
        <v>5</v>
      </c>
      <c r="X18" s="313" t="s">
        <v>7</v>
      </c>
      <c r="Y18" s="192" t="s">
        <v>5</v>
      </c>
      <c r="Z18" s="192" t="s">
        <v>5</v>
      </c>
      <c r="AA18" s="192" t="s">
        <v>5</v>
      </c>
      <c r="AB18" s="311" t="s">
        <v>7</v>
      </c>
      <c r="AC18" s="311" t="s">
        <v>7</v>
      </c>
      <c r="AD18" s="192" t="s">
        <v>5</v>
      </c>
      <c r="AE18" s="192" t="s">
        <v>5</v>
      </c>
      <c r="AF18" s="192" t="s">
        <v>5</v>
      </c>
      <c r="AG18" s="192" t="s">
        <v>5</v>
      </c>
      <c r="AH18" s="192" t="s">
        <v>5</v>
      </c>
      <c r="AI18" s="311" t="s">
        <v>7</v>
      </c>
      <c r="AJ18" s="208" t="s">
        <v>104</v>
      </c>
      <c r="AK18" s="219">
        <f t="shared" si="0"/>
        <v>21</v>
      </c>
      <c r="AL18" s="220">
        <f t="shared" si="1"/>
        <v>0</v>
      </c>
      <c r="AM18" s="221">
        <f t="shared" si="2"/>
        <v>10</v>
      </c>
      <c r="AN18" s="222">
        <f t="shared" si="7"/>
        <v>21</v>
      </c>
      <c r="AO18" s="223">
        <f>AK18*8</f>
        <v>168</v>
      </c>
      <c r="AP18" s="224">
        <f t="shared" si="4"/>
        <v>0</v>
      </c>
      <c r="AQ18" s="215">
        <f t="shared" si="5"/>
        <v>0</v>
      </c>
      <c r="AR18" s="215">
        <f t="shared" si="8"/>
        <v>168</v>
      </c>
      <c r="AS18" s="215">
        <f t="shared" si="9"/>
        <v>5.6</v>
      </c>
      <c r="AT18" s="215">
        <f t="shared" si="10"/>
        <v>5.419354838709677</v>
      </c>
      <c r="AU18" s="216"/>
    </row>
    <row r="19" spans="1:47" s="228" customFormat="1" ht="15" customHeight="1" x14ac:dyDescent="0.25">
      <c r="A19" s="225"/>
      <c r="B19" s="226"/>
      <c r="C19" s="325" t="s">
        <v>105</v>
      </c>
      <c r="D19" s="326"/>
      <c r="E19" s="327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328"/>
      <c r="AB19" s="328"/>
      <c r="AC19" s="328"/>
      <c r="AD19" s="328"/>
      <c r="AE19" s="328"/>
      <c r="AF19" s="328"/>
      <c r="AG19" s="328"/>
      <c r="AH19" s="328"/>
      <c r="AI19" s="328"/>
      <c r="AJ19" s="329"/>
      <c r="AK19" s="227">
        <f t="shared" si="0"/>
        <v>0</v>
      </c>
      <c r="AL19" s="227">
        <f t="shared" si="1"/>
        <v>0</v>
      </c>
      <c r="AM19" s="227">
        <f t="shared" si="2"/>
        <v>0</v>
      </c>
      <c r="AN19" s="227">
        <f t="shared" si="7"/>
        <v>0</v>
      </c>
      <c r="AO19" s="227">
        <f t="shared" si="3"/>
        <v>0</v>
      </c>
      <c r="AP19" s="227">
        <f t="shared" si="4"/>
        <v>0</v>
      </c>
      <c r="AQ19" s="227">
        <f t="shared" si="5"/>
        <v>0</v>
      </c>
      <c r="AR19" s="227">
        <f t="shared" si="8"/>
        <v>0</v>
      </c>
      <c r="AS19" s="227">
        <f t="shared" si="9"/>
        <v>0</v>
      </c>
      <c r="AT19" s="227">
        <f t="shared" si="10"/>
        <v>0</v>
      </c>
      <c r="AU19" s="227"/>
    </row>
    <row r="20" spans="1:47" ht="18.75" x14ac:dyDescent="0.3">
      <c r="A20" s="229"/>
      <c r="B20" s="229"/>
      <c r="C20" s="229"/>
      <c r="D20" s="229"/>
      <c r="E20" s="230">
        <f t="shared" ref="E20:AI20" si="11">COUNTIF(E$5:E$19,"P")</f>
        <v>7</v>
      </c>
      <c r="F20" s="230">
        <f t="shared" si="11"/>
        <v>6</v>
      </c>
      <c r="G20" s="230">
        <f t="shared" si="11"/>
        <v>0</v>
      </c>
      <c r="H20" s="230">
        <f t="shared" si="11"/>
        <v>0</v>
      </c>
      <c r="I20" s="231">
        <f t="shared" si="11"/>
        <v>8</v>
      </c>
      <c r="J20" s="231">
        <f t="shared" si="11"/>
        <v>8</v>
      </c>
      <c r="K20" s="231">
        <f t="shared" si="11"/>
        <v>8</v>
      </c>
      <c r="L20" s="231">
        <f t="shared" si="11"/>
        <v>8</v>
      </c>
      <c r="M20" s="231">
        <f t="shared" si="11"/>
        <v>8</v>
      </c>
      <c r="N20" s="231">
        <f t="shared" si="11"/>
        <v>0</v>
      </c>
      <c r="O20" s="231">
        <f t="shared" si="11"/>
        <v>0</v>
      </c>
      <c r="P20" s="231">
        <f t="shared" si="11"/>
        <v>8</v>
      </c>
      <c r="Q20" s="231">
        <f t="shared" si="11"/>
        <v>8</v>
      </c>
      <c r="R20" s="231">
        <f t="shared" si="11"/>
        <v>8</v>
      </c>
      <c r="S20" s="231">
        <f t="shared" si="11"/>
        <v>8</v>
      </c>
      <c r="T20" s="231">
        <f t="shared" si="11"/>
        <v>8</v>
      </c>
      <c r="U20" s="231">
        <f t="shared" si="11"/>
        <v>0</v>
      </c>
      <c r="V20" s="231">
        <f t="shared" si="11"/>
        <v>0</v>
      </c>
      <c r="W20" s="231">
        <f t="shared" si="11"/>
        <v>7</v>
      </c>
      <c r="X20" s="231">
        <f t="shared" si="11"/>
        <v>1</v>
      </c>
      <c r="Y20" s="231">
        <f t="shared" si="11"/>
        <v>8</v>
      </c>
      <c r="Z20" s="231">
        <f t="shared" si="11"/>
        <v>6</v>
      </c>
      <c r="AA20" s="231">
        <f t="shared" si="11"/>
        <v>8</v>
      </c>
      <c r="AB20" s="231">
        <f t="shared" si="11"/>
        <v>1</v>
      </c>
      <c r="AC20" s="231">
        <f t="shared" si="11"/>
        <v>0</v>
      </c>
      <c r="AD20" s="231">
        <f t="shared" si="11"/>
        <v>7</v>
      </c>
      <c r="AE20" s="231">
        <f t="shared" si="11"/>
        <v>8</v>
      </c>
      <c r="AF20" s="230">
        <f t="shared" si="11"/>
        <v>8</v>
      </c>
      <c r="AG20" s="230">
        <f t="shared" si="11"/>
        <v>7</v>
      </c>
      <c r="AH20" s="230">
        <f t="shared" si="11"/>
        <v>7</v>
      </c>
      <c r="AI20" s="230">
        <f t="shared" si="11"/>
        <v>0</v>
      </c>
      <c r="AJ20" s="232" t="s">
        <v>5</v>
      </c>
      <c r="AK20" s="183"/>
      <c r="AL20" s="183"/>
      <c r="AM20" s="183"/>
      <c r="AN20" s="183"/>
      <c r="AO20" s="183"/>
      <c r="AP20" s="184"/>
      <c r="AQ20" s="183"/>
      <c r="AR20" s="233"/>
      <c r="AS20" s="183"/>
      <c r="AT20" s="183"/>
      <c r="AU20" s="183"/>
    </row>
    <row r="21" spans="1:47" ht="18.75" x14ac:dyDescent="0.3">
      <c r="A21" s="229"/>
      <c r="B21" s="229"/>
      <c r="C21" s="229"/>
      <c r="D21" s="229"/>
      <c r="E21" s="234">
        <f t="shared" ref="E21:AI21" si="12">COUNTIF(E$5:E$19,"S")</f>
        <v>2</v>
      </c>
      <c r="F21" s="234">
        <f t="shared" si="12"/>
        <v>2</v>
      </c>
      <c r="G21" s="234">
        <f t="shared" si="12"/>
        <v>2</v>
      </c>
      <c r="H21" s="234">
        <f t="shared" si="12"/>
        <v>2</v>
      </c>
      <c r="I21" s="235">
        <f t="shared" si="12"/>
        <v>2</v>
      </c>
      <c r="J21" s="235">
        <f t="shared" si="12"/>
        <v>2</v>
      </c>
      <c r="K21" s="235">
        <f t="shared" si="12"/>
        <v>2</v>
      </c>
      <c r="L21" s="235">
        <f t="shared" si="12"/>
        <v>2</v>
      </c>
      <c r="M21" s="235">
        <f t="shared" si="12"/>
        <v>2</v>
      </c>
      <c r="N21" s="235">
        <f t="shared" si="12"/>
        <v>2</v>
      </c>
      <c r="O21" s="235">
        <f t="shared" si="12"/>
        <v>2</v>
      </c>
      <c r="P21" s="235">
        <f t="shared" si="12"/>
        <v>2</v>
      </c>
      <c r="Q21" s="235">
        <f t="shared" si="12"/>
        <v>2</v>
      </c>
      <c r="R21" s="235">
        <f t="shared" si="12"/>
        <v>2</v>
      </c>
      <c r="S21" s="235">
        <f t="shared" si="12"/>
        <v>2</v>
      </c>
      <c r="T21" s="235">
        <f t="shared" si="12"/>
        <v>2</v>
      </c>
      <c r="U21" s="235">
        <f t="shared" si="12"/>
        <v>2</v>
      </c>
      <c r="V21" s="235">
        <f t="shared" si="12"/>
        <v>2</v>
      </c>
      <c r="W21" s="235">
        <f t="shared" si="12"/>
        <v>2</v>
      </c>
      <c r="X21" s="235">
        <f t="shared" si="12"/>
        <v>2</v>
      </c>
      <c r="Y21" s="235">
        <f t="shared" si="12"/>
        <v>2</v>
      </c>
      <c r="Z21" s="235">
        <f t="shared" si="12"/>
        <v>2</v>
      </c>
      <c r="AA21" s="235">
        <f t="shared" si="12"/>
        <v>2</v>
      </c>
      <c r="AB21" s="235">
        <f t="shared" si="12"/>
        <v>2</v>
      </c>
      <c r="AC21" s="235">
        <f t="shared" si="12"/>
        <v>2</v>
      </c>
      <c r="AD21" s="235">
        <f t="shared" si="12"/>
        <v>2</v>
      </c>
      <c r="AE21" s="235">
        <f t="shared" si="12"/>
        <v>2</v>
      </c>
      <c r="AF21" s="234">
        <f t="shared" si="12"/>
        <v>2</v>
      </c>
      <c r="AG21" s="234">
        <f t="shared" si="12"/>
        <v>2</v>
      </c>
      <c r="AH21" s="234">
        <f t="shared" si="12"/>
        <v>2</v>
      </c>
      <c r="AI21" s="234">
        <f t="shared" si="12"/>
        <v>2</v>
      </c>
      <c r="AJ21" s="236" t="s">
        <v>6</v>
      </c>
      <c r="AK21" s="183"/>
      <c r="AL21" s="183"/>
      <c r="AM21" s="183"/>
      <c r="AN21" s="183"/>
      <c r="AO21" s="183"/>
      <c r="AP21" s="184"/>
      <c r="AQ21" s="183"/>
      <c r="AR21" s="183"/>
      <c r="AS21" s="183"/>
      <c r="AT21" s="183"/>
      <c r="AU21" s="183"/>
    </row>
    <row r="22" spans="1:47" ht="18.75" x14ac:dyDescent="0.3">
      <c r="A22" s="229"/>
      <c r="B22" s="229"/>
      <c r="C22" s="229"/>
      <c r="D22" s="229"/>
      <c r="E22" s="230">
        <f t="shared" ref="E22:AI22" si="13">COUNTIF(E$5:E$19,"L")</f>
        <v>2</v>
      </c>
      <c r="F22" s="230">
        <f t="shared" si="13"/>
        <v>2</v>
      </c>
      <c r="G22" s="230">
        <f t="shared" si="13"/>
        <v>9</v>
      </c>
      <c r="H22" s="230">
        <f t="shared" si="13"/>
        <v>9</v>
      </c>
      <c r="I22" s="231">
        <f t="shared" si="13"/>
        <v>2</v>
      </c>
      <c r="J22" s="231">
        <f t="shared" si="13"/>
        <v>2</v>
      </c>
      <c r="K22" s="231">
        <f t="shared" si="13"/>
        <v>2</v>
      </c>
      <c r="L22" s="231">
        <f t="shared" si="13"/>
        <v>2</v>
      </c>
      <c r="M22" s="231">
        <f t="shared" si="13"/>
        <v>2</v>
      </c>
      <c r="N22" s="231">
        <f t="shared" si="13"/>
        <v>10</v>
      </c>
      <c r="O22" s="231">
        <f t="shared" si="13"/>
        <v>10</v>
      </c>
      <c r="P22" s="231">
        <f t="shared" si="13"/>
        <v>2</v>
      </c>
      <c r="Q22" s="231">
        <f t="shared" si="13"/>
        <v>2</v>
      </c>
      <c r="R22" s="231">
        <f t="shared" si="13"/>
        <v>2</v>
      </c>
      <c r="S22" s="231">
        <f t="shared" si="13"/>
        <v>2</v>
      </c>
      <c r="T22" s="231">
        <f t="shared" si="13"/>
        <v>2</v>
      </c>
      <c r="U22" s="231">
        <f t="shared" si="13"/>
        <v>10</v>
      </c>
      <c r="V22" s="231">
        <f t="shared" si="13"/>
        <v>10</v>
      </c>
      <c r="W22" s="231">
        <f t="shared" si="13"/>
        <v>2</v>
      </c>
      <c r="X22" s="231">
        <f t="shared" si="13"/>
        <v>9</v>
      </c>
      <c r="Y22" s="231">
        <f t="shared" si="13"/>
        <v>2</v>
      </c>
      <c r="Z22" s="231">
        <f t="shared" si="13"/>
        <v>4</v>
      </c>
      <c r="AA22" s="231">
        <f t="shared" si="13"/>
        <v>2</v>
      </c>
      <c r="AB22" s="231">
        <f t="shared" si="13"/>
        <v>9</v>
      </c>
      <c r="AC22" s="231">
        <f t="shared" si="13"/>
        <v>10</v>
      </c>
      <c r="AD22" s="231">
        <f t="shared" si="13"/>
        <v>3</v>
      </c>
      <c r="AE22" s="231">
        <f t="shared" si="13"/>
        <v>2</v>
      </c>
      <c r="AF22" s="230">
        <f t="shared" si="13"/>
        <v>1</v>
      </c>
      <c r="AG22" s="230">
        <f t="shared" si="13"/>
        <v>2</v>
      </c>
      <c r="AH22" s="230">
        <f t="shared" si="13"/>
        <v>2</v>
      </c>
      <c r="AI22" s="230">
        <f t="shared" si="13"/>
        <v>10</v>
      </c>
      <c r="AJ22" s="237" t="s">
        <v>7</v>
      </c>
      <c r="AK22" s="183"/>
      <c r="AL22" s="183"/>
      <c r="AM22" s="183"/>
      <c r="AN22" s="183"/>
      <c r="AO22" s="183"/>
      <c r="AP22" s="184"/>
      <c r="AQ22" s="183"/>
      <c r="AR22" s="183"/>
      <c r="AS22" s="183"/>
      <c r="AT22" s="183"/>
      <c r="AU22" s="183"/>
    </row>
    <row r="23" spans="1:47" ht="15.75" x14ac:dyDescent="0.25">
      <c r="A23" s="238"/>
      <c r="B23" s="239"/>
      <c r="C23" s="239"/>
      <c r="D23" s="239"/>
      <c r="E23" s="239"/>
      <c r="F23" s="239"/>
      <c r="G23" s="239"/>
      <c r="H23" s="239"/>
      <c r="I23" s="239"/>
      <c r="J23" s="239"/>
      <c r="K23" s="287"/>
      <c r="L23" s="287"/>
      <c r="M23" s="239"/>
      <c r="N23" s="239"/>
      <c r="O23" s="239"/>
      <c r="P23" s="239"/>
      <c r="Q23" s="239"/>
      <c r="R23" s="239"/>
      <c r="S23" s="287"/>
      <c r="T23" s="287"/>
      <c r="U23" s="287"/>
      <c r="V23" s="287"/>
      <c r="W23" s="287"/>
      <c r="X23" s="287"/>
      <c r="Y23" s="239"/>
      <c r="Z23" s="287"/>
      <c r="AA23" s="300"/>
      <c r="AB23" s="301"/>
      <c r="AC23" s="288"/>
      <c r="AD23" s="288"/>
      <c r="AE23" s="288"/>
      <c r="AF23" s="288"/>
      <c r="AG23" s="288"/>
      <c r="AH23" s="288"/>
      <c r="AI23" s="288"/>
      <c r="AJ23" s="186"/>
      <c r="AK23" s="183"/>
      <c r="AL23" s="183"/>
      <c r="AM23" s="183"/>
      <c r="AN23" s="183"/>
      <c r="AO23" s="183"/>
      <c r="AP23" s="184"/>
      <c r="AQ23" s="183"/>
      <c r="AR23" s="183"/>
      <c r="AS23" s="183"/>
      <c r="AT23" s="183"/>
      <c r="AU23" s="183"/>
    </row>
    <row r="24" spans="1:47" ht="18.75" x14ac:dyDescent="0.25">
      <c r="A24" s="239"/>
      <c r="B24" s="239"/>
      <c r="C24" s="239"/>
      <c r="D24" s="243" t="s">
        <v>24</v>
      </c>
      <c r="E24" s="244"/>
      <c r="F24" s="244"/>
      <c r="G24" s="239"/>
      <c r="H24" s="239"/>
      <c r="I24" s="239"/>
      <c r="J24" s="239"/>
      <c r="K24" s="245"/>
      <c r="L24" s="287"/>
      <c r="M24" s="239"/>
      <c r="N24" s="239"/>
      <c r="O24" s="239"/>
      <c r="P24" s="239"/>
      <c r="Q24" s="239"/>
      <c r="R24" s="242"/>
      <c r="S24" s="288"/>
      <c r="T24" s="288"/>
      <c r="U24" s="296"/>
      <c r="V24" s="287"/>
      <c r="W24" s="288"/>
      <c r="X24" s="288"/>
      <c r="Y24" s="246"/>
      <c r="Z24" s="296"/>
      <c r="AA24" s="296"/>
      <c r="AB24" s="296"/>
      <c r="AC24" s="296"/>
      <c r="AD24" s="296"/>
      <c r="AE24" s="296"/>
      <c r="AF24" s="296"/>
      <c r="AG24" s="296"/>
      <c r="AH24" s="296"/>
      <c r="AI24" s="296"/>
      <c r="AJ24" s="186"/>
      <c r="AK24" s="183"/>
      <c r="AL24" s="183"/>
      <c r="AM24" s="183"/>
      <c r="AN24" s="183"/>
      <c r="AO24" s="183"/>
      <c r="AP24" s="184"/>
      <c r="AQ24" s="183"/>
      <c r="AR24" s="183"/>
      <c r="AS24" s="183"/>
      <c r="AT24" s="183"/>
      <c r="AU24" s="183"/>
    </row>
    <row r="25" spans="1:47" ht="18.75" x14ac:dyDescent="0.25">
      <c r="A25" s="239"/>
      <c r="B25" s="239"/>
      <c r="C25" s="239"/>
      <c r="D25" s="247" t="s">
        <v>25</v>
      </c>
      <c r="E25" s="246"/>
      <c r="F25" s="246"/>
      <c r="G25" s="246"/>
      <c r="H25" s="246"/>
      <c r="I25" s="246"/>
      <c r="J25" s="246"/>
      <c r="K25" s="245"/>
      <c r="L25" s="296"/>
      <c r="M25" s="246"/>
      <c r="N25" s="246"/>
      <c r="O25" s="246"/>
      <c r="P25" s="246"/>
      <c r="Q25" s="246"/>
      <c r="R25" s="242"/>
      <c r="S25" s="288"/>
      <c r="T25" s="288"/>
      <c r="U25" s="296"/>
      <c r="V25" s="296"/>
      <c r="W25" s="288"/>
      <c r="X25" s="288"/>
      <c r="Y25" s="246"/>
      <c r="Z25" s="302"/>
      <c r="AA25" s="296"/>
      <c r="AB25" s="296"/>
      <c r="AC25" s="296"/>
      <c r="AD25" s="296"/>
      <c r="AE25" s="296"/>
      <c r="AF25" s="288"/>
      <c r="AG25" s="288"/>
      <c r="AH25" s="288"/>
      <c r="AI25" s="288"/>
      <c r="AJ25" s="186"/>
      <c r="AK25" s="183"/>
      <c r="AL25" s="183"/>
      <c r="AM25" s="183"/>
      <c r="AN25" s="183"/>
      <c r="AO25" s="183"/>
      <c r="AP25" s="184"/>
      <c r="AQ25" s="183"/>
      <c r="AR25" s="183"/>
      <c r="AS25" s="183"/>
      <c r="AT25" s="183"/>
      <c r="AU25" s="183"/>
    </row>
    <row r="26" spans="1:47" ht="15.75" x14ac:dyDescent="0.25">
      <c r="A26" s="239"/>
      <c r="B26" s="239"/>
      <c r="C26" s="239"/>
      <c r="D26" s="250" t="s">
        <v>26</v>
      </c>
      <c r="E26" s="246"/>
      <c r="F26" s="246"/>
      <c r="G26" s="246"/>
      <c r="H26" s="246"/>
      <c r="I26" s="246"/>
      <c r="J26" s="246"/>
      <c r="K26" s="296"/>
      <c r="L26" s="296"/>
      <c r="M26" s="246"/>
      <c r="N26" s="246"/>
      <c r="O26" s="246"/>
      <c r="P26" s="246"/>
      <c r="Q26" s="246"/>
      <c r="R26" s="186"/>
      <c r="S26" s="289"/>
      <c r="T26" s="289"/>
      <c r="U26" s="296"/>
      <c r="V26" s="296"/>
      <c r="W26" s="289"/>
      <c r="X26" s="289"/>
      <c r="Y26" s="251"/>
      <c r="Z26" s="303"/>
      <c r="AA26" s="304"/>
      <c r="AB26" s="304"/>
      <c r="AC26" s="304"/>
      <c r="AD26" s="304"/>
      <c r="AE26" s="289"/>
      <c r="AF26" s="289"/>
      <c r="AG26" s="289"/>
      <c r="AH26" s="289"/>
      <c r="AI26" s="289"/>
      <c r="AJ26" s="186"/>
      <c r="AK26" s="183"/>
      <c r="AL26" s="183"/>
      <c r="AM26" s="183"/>
      <c r="AN26" s="183"/>
      <c r="AO26" s="183"/>
      <c r="AP26" s="184"/>
      <c r="AQ26" s="183"/>
      <c r="AR26" s="183"/>
      <c r="AS26" s="183"/>
      <c r="AT26" s="183"/>
      <c r="AU26" s="183"/>
    </row>
    <row r="27" spans="1:47" ht="15.75" x14ac:dyDescent="0.25">
      <c r="A27" s="239"/>
      <c r="B27" s="239"/>
      <c r="C27" s="239"/>
      <c r="D27" s="183" t="s">
        <v>27</v>
      </c>
      <c r="E27" s="246"/>
      <c r="F27" s="246"/>
      <c r="G27" s="246"/>
      <c r="H27" s="246"/>
      <c r="I27" s="246"/>
      <c r="J27" s="246"/>
      <c r="K27" s="296"/>
      <c r="L27" s="296"/>
      <c r="M27" s="246"/>
      <c r="N27" s="246"/>
      <c r="O27" s="246"/>
      <c r="P27" s="246"/>
      <c r="Q27" s="246"/>
      <c r="R27" s="186"/>
      <c r="S27" s="289"/>
      <c r="T27" s="289"/>
      <c r="U27" s="296"/>
      <c r="V27" s="296"/>
      <c r="W27" s="289"/>
      <c r="X27" s="289"/>
      <c r="Y27" s="253"/>
      <c r="Z27" s="305"/>
      <c r="AA27" s="289"/>
      <c r="AB27" s="289"/>
      <c r="AC27" s="289"/>
      <c r="AD27" s="289"/>
      <c r="AE27" s="289"/>
      <c r="AF27" s="289"/>
      <c r="AG27" s="289"/>
      <c r="AH27" s="289"/>
      <c r="AI27" s="289"/>
      <c r="AJ27" s="186"/>
      <c r="AK27" s="183"/>
      <c r="AL27" s="183"/>
      <c r="AM27" s="183"/>
      <c r="AN27" s="183"/>
      <c r="AO27" s="183"/>
      <c r="AP27" s="184"/>
      <c r="AQ27" s="183"/>
      <c r="AR27" s="183"/>
      <c r="AS27" s="183"/>
      <c r="AT27" s="183"/>
      <c r="AU27" s="183"/>
    </row>
    <row r="28" spans="1:47" ht="15.75" x14ac:dyDescent="0.25">
      <c r="A28" s="239"/>
      <c r="B28" s="239"/>
      <c r="C28" s="239"/>
      <c r="D28" s="183" t="s">
        <v>28</v>
      </c>
      <c r="E28" s="246"/>
      <c r="F28" s="246"/>
      <c r="G28" s="246"/>
      <c r="H28" s="246"/>
      <c r="I28" s="246"/>
      <c r="J28" s="246"/>
      <c r="K28" s="296"/>
      <c r="L28" s="296"/>
      <c r="M28" s="246"/>
      <c r="N28" s="246"/>
      <c r="O28" s="246"/>
      <c r="P28" s="246"/>
      <c r="Q28" s="246"/>
      <c r="R28" s="186"/>
      <c r="S28" s="289"/>
      <c r="T28" s="289"/>
      <c r="U28" s="296"/>
      <c r="V28" s="296"/>
      <c r="W28" s="289"/>
      <c r="X28" s="289"/>
      <c r="Y28" s="253"/>
      <c r="Z28" s="305"/>
      <c r="AA28" s="289"/>
      <c r="AB28" s="289"/>
      <c r="AC28" s="289"/>
      <c r="AD28" s="289"/>
      <c r="AE28" s="289"/>
      <c r="AF28" s="289"/>
      <c r="AG28" s="289"/>
      <c r="AH28" s="289"/>
      <c r="AI28" s="289"/>
      <c r="AJ28" s="186"/>
      <c r="AK28" s="183"/>
      <c r="AL28" s="183"/>
      <c r="AM28" s="183"/>
      <c r="AN28" s="183"/>
      <c r="AO28" s="183"/>
      <c r="AP28" s="184"/>
      <c r="AQ28" s="183"/>
      <c r="AR28" s="183"/>
      <c r="AS28" s="183"/>
      <c r="AT28" s="183"/>
      <c r="AU28" s="183"/>
    </row>
    <row r="29" spans="1:47" ht="15.75" x14ac:dyDescent="0.25">
      <c r="A29" s="239"/>
      <c r="B29" s="239"/>
      <c r="C29" s="239"/>
      <c r="D29" s="254" t="s">
        <v>29</v>
      </c>
      <c r="E29" s="246"/>
      <c r="F29" s="246"/>
      <c r="G29" s="246"/>
      <c r="H29" s="246"/>
      <c r="I29" s="246"/>
      <c r="J29" s="246"/>
      <c r="K29" s="296"/>
      <c r="L29" s="296"/>
      <c r="M29" s="246"/>
      <c r="N29" s="246"/>
      <c r="O29" s="246"/>
      <c r="P29" s="246"/>
      <c r="Q29" s="246"/>
      <c r="R29" s="186"/>
      <c r="S29" s="289"/>
      <c r="T29" s="289"/>
      <c r="U29" s="296"/>
      <c r="V29" s="296"/>
      <c r="W29" s="289"/>
      <c r="X29" s="289"/>
      <c r="Y29" s="253"/>
      <c r="Z29" s="305"/>
      <c r="AA29" s="289"/>
      <c r="AB29" s="289"/>
      <c r="AC29" s="289"/>
      <c r="AD29" s="289"/>
      <c r="AE29" s="289"/>
      <c r="AF29" s="289"/>
      <c r="AG29" s="289"/>
      <c r="AH29" s="289"/>
      <c r="AI29" s="289"/>
      <c r="AJ29" s="186"/>
      <c r="AK29" s="183"/>
      <c r="AL29" s="183"/>
      <c r="AM29" s="183"/>
      <c r="AN29" s="183"/>
      <c r="AO29" s="183"/>
      <c r="AP29" s="184"/>
      <c r="AQ29" s="183"/>
      <c r="AR29" s="183"/>
      <c r="AS29" s="183"/>
      <c r="AT29" s="183"/>
      <c r="AU29" s="183"/>
    </row>
    <row r="30" spans="1:47" ht="15.75" x14ac:dyDescent="0.25">
      <c r="A30" s="239"/>
      <c r="B30" s="239"/>
      <c r="C30" s="239"/>
      <c r="D30" s="254" t="s">
        <v>30</v>
      </c>
      <c r="E30" s="246"/>
      <c r="F30" s="246"/>
      <c r="G30" s="246"/>
      <c r="H30" s="246"/>
      <c r="I30" s="246"/>
      <c r="J30" s="246"/>
      <c r="K30" s="296"/>
      <c r="L30" s="296"/>
      <c r="M30" s="246"/>
      <c r="N30" s="246"/>
      <c r="O30" s="246"/>
      <c r="P30" s="246"/>
      <c r="Q30" s="246"/>
      <c r="R30" s="186"/>
      <c r="S30" s="289"/>
      <c r="T30" s="289"/>
      <c r="U30" s="296"/>
      <c r="V30" s="296"/>
      <c r="W30" s="289"/>
      <c r="X30" s="289"/>
      <c r="Y30" s="253"/>
      <c r="Z30" s="305"/>
      <c r="AA30" s="289"/>
      <c r="AB30" s="289"/>
      <c r="AC30" s="289"/>
      <c r="AD30" s="289"/>
      <c r="AE30" s="289"/>
      <c r="AF30" s="289"/>
      <c r="AG30" s="289"/>
      <c r="AH30" s="289"/>
      <c r="AI30" s="289"/>
      <c r="AJ30" s="186"/>
      <c r="AK30" s="183"/>
      <c r="AL30" s="183"/>
      <c r="AM30" s="183"/>
      <c r="AN30" s="183"/>
      <c r="AO30" s="183"/>
      <c r="AP30" s="184"/>
      <c r="AQ30" s="183"/>
      <c r="AR30" s="183"/>
      <c r="AS30" s="183"/>
      <c r="AT30" s="183"/>
      <c r="AU30" s="183"/>
    </row>
    <row r="31" spans="1:47" ht="15.75" x14ac:dyDescent="0.25">
      <c r="A31" s="239"/>
      <c r="B31" s="239"/>
      <c r="C31" s="239"/>
      <c r="D31" s="254" t="s">
        <v>31</v>
      </c>
      <c r="E31" s="246"/>
      <c r="F31" s="246"/>
      <c r="G31" s="246"/>
      <c r="H31" s="246"/>
      <c r="I31" s="246"/>
      <c r="J31" s="246"/>
      <c r="K31" s="296"/>
      <c r="L31" s="296"/>
      <c r="M31" s="246"/>
      <c r="N31" s="246"/>
      <c r="O31" s="246"/>
      <c r="P31" s="246"/>
      <c r="Q31" s="246"/>
      <c r="R31" s="186"/>
      <c r="S31" s="289"/>
      <c r="T31" s="289"/>
      <c r="U31" s="296"/>
      <c r="V31" s="296"/>
      <c r="W31" s="289"/>
      <c r="X31" s="289"/>
      <c r="Y31" s="253"/>
      <c r="Z31" s="305"/>
      <c r="AA31" s="289"/>
      <c r="AB31" s="289"/>
      <c r="AC31" s="289"/>
      <c r="AD31" s="289"/>
      <c r="AE31" s="289"/>
      <c r="AF31" s="289"/>
      <c r="AG31" s="289"/>
      <c r="AH31" s="289"/>
      <c r="AI31" s="289"/>
      <c r="AJ31" s="186"/>
      <c r="AK31" s="183"/>
      <c r="AL31" s="183"/>
      <c r="AM31" s="183"/>
      <c r="AN31" s="183"/>
      <c r="AO31" s="183"/>
      <c r="AP31" s="184"/>
      <c r="AQ31" s="183"/>
      <c r="AR31" s="183"/>
      <c r="AS31" s="183"/>
      <c r="AT31" s="183"/>
      <c r="AU31" s="183"/>
    </row>
    <row r="32" spans="1:47" ht="15.75" x14ac:dyDescent="0.25">
      <c r="A32" s="239"/>
      <c r="B32" s="239"/>
      <c r="C32" s="239"/>
      <c r="D32" s="254" t="s">
        <v>32</v>
      </c>
      <c r="E32" s="246"/>
      <c r="F32" s="246"/>
      <c r="G32" s="246"/>
      <c r="H32" s="246"/>
      <c r="I32" s="246"/>
      <c r="J32" s="246"/>
      <c r="K32" s="296"/>
      <c r="L32" s="296"/>
      <c r="M32" s="246"/>
      <c r="N32" s="246"/>
      <c r="O32" s="246"/>
      <c r="P32" s="246"/>
      <c r="Q32" s="246"/>
      <c r="R32" s="186"/>
      <c r="S32" s="289"/>
      <c r="T32" s="289"/>
      <c r="U32" s="296"/>
      <c r="V32" s="296"/>
      <c r="W32" s="289"/>
      <c r="X32" s="289"/>
      <c r="Y32" s="253"/>
      <c r="Z32" s="305"/>
      <c r="AA32" s="289"/>
      <c r="AB32" s="289"/>
      <c r="AC32" s="289"/>
      <c r="AD32" s="289"/>
      <c r="AE32" s="289"/>
      <c r="AF32" s="289"/>
      <c r="AG32" s="289"/>
      <c r="AH32" s="289"/>
      <c r="AI32" s="289"/>
      <c r="AJ32" s="186"/>
      <c r="AK32" s="183"/>
      <c r="AL32" s="183"/>
      <c r="AM32" s="183"/>
      <c r="AN32" s="183"/>
      <c r="AO32" s="183"/>
      <c r="AP32" s="184"/>
      <c r="AQ32" s="183"/>
      <c r="AR32" s="183"/>
      <c r="AS32" s="183"/>
      <c r="AT32" s="183"/>
      <c r="AU32" s="183"/>
    </row>
    <row r="33" spans="1:47" ht="15.75" x14ac:dyDescent="0.25">
      <c r="A33" s="239"/>
      <c r="B33" s="239"/>
      <c r="C33" s="239"/>
      <c r="D33" s="254" t="s">
        <v>33</v>
      </c>
      <c r="E33" s="246"/>
      <c r="F33" s="246"/>
      <c r="G33" s="246"/>
      <c r="H33" s="246"/>
      <c r="I33" s="246"/>
      <c r="J33" s="246"/>
      <c r="K33" s="296"/>
      <c r="L33" s="296"/>
      <c r="M33" s="246"/>
      <c r="N33" s="246"/>
      <c r="O33" s="246"/>
      <c r="P33" s="246"/>
      <c r="Q33" s="246"/>
      <c r="R33" s="186"/>
      <c r="S33" s="289"/>
      <c r="T33" s="289"/>
      <c r="U33" s="296"/>
      <c r="V33" s="296"/>
      <c r="W33" s="289"/>
      <c r="X33" s="289"/>
      <c r="Y33" s="253"/>
      <c r="Z33" s="305"/>
      <c r="AA33" s="289"/>
      <c r="AB33" s="289"/>
      <c r="AC33" s="289"/>
      <c r="AD33" s="289"/>
      <c r="AE33" s="289"/>
      <c r="AF33" s="289"/>
      <c r="AG33" s="289"/>
      <c r="AH33" s="289"/>
      <c r="AI33" s="289"/>
      <c r="AJ33" s="186"/>
      <c r="AK33" s="183"/>
      <c r="AL33" s="183"/>
      <c r="AM33" s="183"/>
      <c r="AN33" s="183"/>
      <c r="AO33" s="183"/>
      <c r="AP33" s="184"/>
      <c r="AQ33" s="183"/>
      <c r="AR33" s="183"/>
      <c r="AS33" s="183"/>
      <c r="AT33" s="183"/>
      <c r="AU33" s="183"/>
    </row>
    <row r="34" spans="1:47" ht="19.5" x14ac:dyDescent="0.25">
      <c r="A34" s="239"/>
      <c r="B34" s="239"/>
      <c r="C34" s="239"/>
      <c r="D34" s="255"/>
      <c r="E34" s="239"/>
      <c r="F34" s="239"/>
      <c r="G34" s="239"/>
      <c r="H34" s="239"/>
      <c r="I34" s="239"/>
      <c r="J34" s="239"/>
      <c r="K34" s="287"/>
      <c r="L34" s="287"/>
      <c r="M34" s="239"/>
      <c r="N34" s="239"/>
      <c r="O34" s="239"/>
      <c r="P34" s="239"/>
      <c r="Q34" s="239"/>
      <c r="R34" s="186"/>
      <c r="S34" s="289"/>
      <c r="T34" s="289"/>
      <c r="U34" s="296"/>
      <c r="V34" s="287"/>
      <c r="W34" s="289"/>
      <c r="X34" s="289"/>
      <c r="Y34" s="253"/>
      <c r="Z34" s="305"/>
      <c r="AA34" s="289"/>
      <c r="AB34" s="289"/>
      <c r="AC34" s="289"/>
      <c r="AD34" s="289"/>
      <c r="AE34" s="289"/>
      <c r="AF34" s="289"/>
      <c r="AG34" s="289"/>
      <c r="AH34" s="289"/>
      <c r="AI34" s="289"/>
      <c r="AJ34" s="186"/>
      <c r="AK34" s="183"/>
      <c r="AL34" s="183"/>
      <c r="AM34" s="183"/>
      <c r="AN34" s="183"/>
      <c r="AO34" s="183"/>
      <c r="AP34" s="184"/>
      <c r="AQ34" s="183"/>
      <c r="AR34" s="183"/>
      <c r="AS34" s="183"/>
      <c r="AT34" s="183"/>
      <c r="AU34" s="183"/>
    </row>
    <row r="35" spans="1:47" ht="15.75" x14ac:dyDescent="0.25">
      <c r="A35" s="256"/>
      <c r="B35" s="256"/>
      <c r="C35" s="256"/>
      <c r="D35" s="257" t="s">
        <v>34</v>
      </c>
      <c r="E35" s="256"/>
      <c r="F35" s="256"/>
      <c r="G35" s="256"/>
      <c r="H35" s="256"/>
      <c r="I35" s="256"/>
      <c r="J35" s="256"/>
      <c r="K35" s="307"/>
      <c r="L35" s="307"/>
      <c r="M35" s="256"/>
      <c r="N35" s="258"/>
      <c r="O35" s="259"/>
      <c r="P35" s="260"/>
      <c r="Q35" s="261"/>
      <c r="R35" s="261"/>
      <c r="S35" s="290"/>
      <c r="T35" s="290"/>
      <c r="U35" s="290"/>
      <c r="V35" s="291"/>
      <c r="W35" s="297"/>
      <c r="X35" s="297" t="s">
        <v>97</v>
      </c>
      <c r="Y35" s="264"/>
      <c r="Z35" s="293"/>
      <c r="AA35" s="293"/>
      <c r="AB35" s="291"/>
      <c r="AC35" s="291"/>
      <c r="AD35" s="291"/>
      <c r="AE35" s="291"/>
      <c r="AF35" s="291"/>
      <c r="AG35" s="291"/>
      <c r="AH35" s="291"/>
      <c r="AI35" s="291"/>
      <c r="AJ35" s="262"/>
      <c r="AK35" s="183"/>
      <c r="AL35" s="183"/>
      <c r="AM35" s="183"/>
      <c r="AN35" s="183"/>
      <c r="AO35" s="183"/>
      <c r="AP35" s="184"/>
      <c r="AQ35" s="183"/>
      <c r="AR35" s="183"/>
      <c r="AS35" s="183"/>
      <c r="AT35" s="183"/>
      <c r="AU35" s="183"/>
    </row>
    <row r="36" spans="1:47" ht="19.5" x14ac:dyDescent="0.3">
      <c r="A36" s="263"/>
      <c r="B36" s="263"/>
      <c r="C36" s="263"/>
      <c r="D36" s="265" t="s">
        <v>36</v>
      </c>
      <c r="E36" s="266"/>
      <c r="F36" s="266"/>
      <c r="G36" s="264"/>
      <c r="H36" s="263"/>
      <c r="I36" s="262"/>
      <c r="J36" s="263"/>
      <c r="K36" s="293"/>
      <c r="L36" s="293"/>
      <c r="M36" s="266"/>
      <c r="N36" s="258"/>
      <c r="O36" s="259"/>
      <c r="P36" s="267"/>
      <c r="Q36" s="264"/>
      <c r="R36" s="262"/>
      <c r="S36" s="291"/>
      <c r="T36" s="291"/>
      <c r="U36" s="291"/>
      <c r="V36" s="291"/>
      <c r="W36" s="291"/>
      <c r="X36" s="298" t="s">
        <v>37</v>
      </c>
      <c r="Y36" s="264"/>
      <c r="Z36" s="293"/>
      <c r="AA36" s="293"/>
      <c r="AB36" s="291"/>
      <c r="AC36" s="291"/>
      <c r="AD36" s="291"/>
      <c r="AE36" s="291"/>
      <c r="AF36" s="291"/>
      <c r="AG36" s="291"/>
      <c r="AH36" s="291"/>
      <c r="AI36" s="291"/>
      <c r="AJ36" s="262"/>
      <c r="AK36" s="183"/>
      <c r="AL36" s="183"/>
      <c r="AM36" s="183"/>
      <c r="AN36" s="183"/>
      <c r="AO36" s="183"/>
      <c r="AP36" s="184"/>
      <c r="AQ36" s="183"/>
      <c r="AR36" s="183"/>
      <c r="AS36" s="183"/>
      <c r="AT36" s="183"/>
      <c r="AU36" s="183"/>
    </row>
    <row r="37" spans="1:47" ht="15.75" x14ac:dyDescent="0.25">
      <c r="A37" s="256"/>
      <c r="B37" s="256"/>
      <c r="C37" s="256"/>
      <c r="D37" s="256"/>
      <c r="E37" s="266"/>
      <c r="F37" s="266"/>
      <c r="G37" s="263"/>
      <c r="H37" s="263"/>
      <c r="I37" s="262"/>
      <c r="J37" s="263"/>
      <c r="K37" s="293"/>
      <c r="L37" s="293"/>
      <c r="M37" s="266"/>
      <c r="N37" s="258"/>
      <c r="O37" s="259"/>
      <c r="P37" s="267"/>
      <c r="Q37" s="266"/>
      <c r="R37" s="268"/>
      <c r="S37" s="292"/>
      <c r="T37" s="292"/>
      <c r="U37" s="291"/>
      <c r="V37" s="291"/>
      <c r="W37" s="291"/>
      <c r="X37" s="298"/>
      <c r="Y37" s="264"/>
      <c r="Z37" s="293"/>
      <c r="AA37" s="293"/>
      <c r="AB37" s="291"/>
      <c r="AC37" s="291"/>
      <c r="AD37" s="291"/>
      <c r="AE37" s="291"/>
      <c r="AF37" s="291"/>
      <c r="AG37" s="291"/>
      <c r="AH37" s="291"/>
      <c r="AI37" s="291"/>
      <c r="AJ37" s="262"/>
      <c r="AK37" s="183"/>
      <c r="AL37" s="183"/>
      <c r="AM37" s="183"/>
      <c r="AN37" s="183"/>
      <c r="AO37" s="183"/>
      <c r="AP37" s="184"/>
      <c r="AQ37" s="183"/>
      <c r="AR37" s="183"/>
      <c r="AS37" s="183"/>
      <c r="AT37" s="183"/>
      <c r="AU37" s="183"/>
    </row>
    <row r="38" spans="1:47" ht="15.75" x14ac:dyDescent="0.25">
      <c r="A38" s="269"/>
      <c r="B38" s="269"/>
      <c r="C38" s="269"/>
      <c r="D38" s="269"/>
      <c r="E38" s="266"/>
      <c r="F38" s="266"/>
      <c r="G38" s="263"/>
      <c r="H38" s="263"/>
      <c r="I38" s="262"/>
      <c r="J38" s="263"/>
      <c r="K38" s="293"/>
      <c r="L38" s="293"/>
      <c r="M38" s="266"/>
      <c r="N38" s="258"/>
      <c r="O38" s="259"/>
      <c r="P38" s="267"/>
      <c r="Q38" s="266"/>
      <c r="R38" s="268"/>
      <c r="S38" s="292"/>
      <c r="T38" s="292"/>
      <c r="U38" s="291"/>
      <c r="V38" s="291"/>
      <c r="W38" s="291"/>
      <c r="X38" s="297"/>
      <c r="Y38" s="264"/>
      <c r="Z38" s="293"/>
      <c r="AA38" s="293"/>
      <c r="AB38" s="291"/>
      <c r="AC38" s="291"/>
      <c r="AD38" s="291"/>
      <c r="AE38" s="291"/>
      <c r="AF38" s="291"/>
      <c r="AG38" s="291"/>
      <c r="AH38" s="291"/>
      <c r="AI38" s="291"/>
      <c r="AJ38" s="262"/>
      <c r="AK38" s="183"/>
      <c r="AL38" s="183"/>
      <c r="AM38" s="183"/>
      <c r="AN38" s="183"/>
      <c r="AO38" s="183"/>
      <c r="AP38" s="184"/>
      <c r="AQ38" s="183"/>
      <c r="AR38" s="183"/>
      <c r="AS38" s="183"/>
      <c r="AT38" s="183"/>
      <c r="AU38" s="183"/>
    </row>
    <row r="39" spans="1:47" ht="15.75" x14ac:dyDescent="0.25">
      <c r="A39" s="270"/>
      <c r="B39" s="270"/>
      <c r="C39" s="270"/>
      <c r="D39" s="270"/>
      <c r="E39" s="266"/>
      <c r="F39" s="266"/>
      <c r="G39" s="266"/>
      <c r="H39" s="263"/>
      <c r="I39" s="262"/>
      <c r="J39" s="263"/>
      <c r="K39" s="293"/>
      <c r="L39" s="293"/>
      <c r="M39" s="264"/>
      <c r="N39" s="263"/>
      <c r="O39" s="262"/>
      <c r="P39" s="262"/>
      <c r="Q39" s="266"/>
      <c r="R39" s="268"/>
      <c r="S39" s="292"/>
      <c r="T39" s="292"/>
      <c r="U39" s="291"/>
      <c r="V39" s="291"/>
      <c r="W39" s="291"/>
      <c r="X39" s="299"/>
      <c r="Y39" s="264"/>
      <c r="Z39" s="293"/>
      <c r="AA39" s="293"/>
      <c r="AB39" s="291"/>
      <c r="AC39" s="291"/>
      <c r="AD39" s="291"/>
      <c r="AE39" s="291"/>
      <c r="AF39" s="291"/>
      <c r="AG39" s="291"/>
      <c r="AH39" s="291"/>
      <c r="AI39" s="291"/>
      <c r="AJ39" s="262"/>
      <c r="AK39" s="183"/>
      <c r="AL39" s="183"/>
      <c r="AM39" s="183"/>
      <c r="AN39" s="183"/>
      <c r="AO39" s="183"/>
      <c r="AP39" s="184"/>
      <c r="AQ39" s="183"/>
      <c r="AR39" s="183"/>
      <c r="AS39" s="183"/>
      <c r="AT39" s="183"/>
      <c r="AU39" s="183"/>
    </row>
    <row r="40" spans="1:47" ht="15.75" x14ac:dyDescent="0.25">
      <c r="A40" s="270"/>
      <c r="B40" s="270"/>
      <c r="C40" s="270"/>
      <c r="D40" s="272" t="s">
        <v>62</v>
      </c>
      <c r="E40" s="264"/>
      <c r="F40" s="264"/>
      <c r="G40" s="263"/>
      <c r="H40" s="270"/>
      <c r="I40" s="262"/>
      <c r="J40" s="270"/>
      <c r="K40" s="293"/>
      <c r="L40" s="293"/>
      <c r="M40" s="264"/>
      <c r="N40" s="263"/>
      <c r="O40" s="262"/>
      <c r="P40" s="262"/>
      <c r="Q40" s="264"/>
      <c r="R40" s="262"/>
      <c r="S40" s="291"/>
      <c r="T40" s="292"/>
      <c r="U40" s="291"/>
      <c r="V40" s="291"/>
      <c r="W40" s="291"/>
      <c r="X40" s="299" t="s">
        <v>47</v>
      </c>
      <c r="Y40" s="264"/>
      <c r="Z40" s="293"/>
      <c r="AA40" s="306"/>
      <c r="AB40" s="291"/>
      <c r="AC40" s="291"/>
      <c r="AD40" s="291"/>
      <c r="AE40" s="291"/>
      <c r="AF40" s="291"/>
      <c r="AG40" s="291"/>
      <c r="AH40" s="291"/>
      <c r="AI40" s="291"/>
      <c r="AJ40" s="262"/>
      <c r="AK40" s="183"/>
      <c r="AL40" s="183"/>
      <c r="AM40" s="183"/>
      <c r="AN40" s="183"/>
      <c r="AO40" s="183"/>
      <c r="AP40" s="184"/>
      <c r="AQ40" s="183"/>
      <c r="AR40" s="183"/>
      <c r="AS40" s="183"/>
      <c r="AT40" s="183"/>
      <c r="AU40" s="183"/>
    </row>
    <row r="41" spans="1:47" ht="15.75" x14ac:dyDescent="0.25">
      <c r="A41" s="266"/>
      <c r="B41" s="266"/>
      <c r="C41" s="266"/>
      <c r="D41" s="274" t="s">
        <v>63</v>
      </c>
      <c r="E41" s="264"/>
      <c r="F41" s="264"/>
      <c r="G41" s="264"/>
      <c r="H41" s="266"/>
      <c r="I41" s="264"/>
      <c r="J41" s="266"/>
      <c r="K41" s="293"/>
      <c r="L41" s="293"/>
      <c r="M41" s="264"/>
      <c r="N41" s="264"/>
      <c r="O41" s="266"/>
      <c r="P41" s="269"/>
      <c r="Q41" s="264"/>
      <c r="R41" s="264"/>
      <c r="S41" s="293"/>
      <c r="T41" s="291"/>
      <c r="U41" s="291"/>
      <c r="V41" s="291"/>
      <c r="W41" s="291"/>
      <c r="X41" s="298" t="s">
        <v>48</v>
      </c>
      <c r="Y41" s="264"/>
      <c r="Z41" s="293"/>
      <c r="AA41" s="293"/>
      <c r="AB41" s="291"/>
      <c r="AC41" s="291"/>
      <c r="AD41" s="291"/>
      <c r="AE41" s="291"/>
      <c r="AF41" s="291"/>
      <c r="AG41" s="291"/>
      <c r="AH41" s="291"/>
      <c r="AI41" s="291"/>
      <c r="AJ41" s="262"/>
      <c r="AK41" s="183"/>
      <c r="AL41" s="183"/>
      <c r="AM41" s="183"/>
      <c r="AN41" s="183"/>
      <c r="AO41" s="183"/>
      <c r="AP41" s="184"/>
      <c r="AQ41" s="183"/>
      <c r="AR41" s="183"/>
      <c r="AS41" s="183"/>
      <c r="AT41" s="183"/>
      <c r="AU41" s="183"/>
    </row>
    <row r="42" spans="1:47" x14ac:dyDescent="0.25">
      <c r="A42" s="275"/>
      <c r="B42" s="275"/>
      <c r="C42" s="275"/>
      <c r="D42" s="275"/>
      <c r="E42" s="275"/>
      <c r="F42" s="275"/>
      <c r="G42" s="275"/>
      <c r="H42" s="275"/>
      <c r="I42" s="275"/>
      <c r="J42" s="275"/>
      <c r="K42" s="294"/>
      <c r="L42" s="294"/>
      <c r="M42" s="275"/>
      <c r="N42" s="275"/>
      <c r="O42" s="275"/>
      <c r="P42" s="275"/>
      <c r="Q42" s="275"/>
      <c r="R42" s="275"/>
      <c r="S42" s="294"/>
      <c r="T42" s="294"/>
      <c r="U42" s="294"/>
      <c r="V42" s="294"/>
      <c r="W42" s="294"/>
      <c r="X42" s="294"/>
      <c r="Y42" s="275"/>
      <c r="Z42" s="294"/>
      <c r="AA42" s="294"/>
      <c r="AB42" s="294"/>
      <c r="AC42" s="294"/>
      <c r="AD42" s="294"/>
      <c r="AE42" s="294"/>
      <c r="AF42" s="294"/>
      <c r="AG42" s="294"/>
      <c r="AH42" s="294"/>
      <c r="AI42" s="294"/>
      <c r="AJ42" s="276"/>
      <c r="AK42" s="183"/>
      <c r="AL42" s="183"/>
      <c r="AM42" s="183"/>
      <c r="AN42" s="183"/>
      <c r="AO42" s="183"/>
      <c r="AP42" s="184"/>
      <c r="AQ42" s="183"/>
      <c r="AR42" s="183"/>
      <c r="AS42" s="183"/>
      <c r="AT42" s="183"/>
      <c r="AU42" s="183"/>
    </row>
  </sheetData>
  <mergeCells count="4">
    <mergeCell ref="A1:AJ1"/>
    <mergeCell ref="A2:AJ2"/>
    <mergeCell ref="C19:D19"/>
    <mergeCell ref="E19:AJ19"/>
  </mergeCells>
  <printOptions horizontalCentered="1"/>
  <pageMargins left="0" right="0" top="0.7" bottom="0.63" header="0.31496062992126" footer="0.31496062992126"/>
  <pageSetup paperSize="9" scale="6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41"/>
  <sheetViews>
    <sheetView zoomScale="90" zoomScaleNormal="90" workbookViewId="0">
      <selection activeCell="AG11" sqref="AG11"/>
    </sheetView>
  </sheetViews>
  <sheetFormatPr defaultColWidth="9" defaultRowHeight="15" x14ac:dyDescent="0.25"/>
  <cols>
    <col min="2" max="2" width="38.5703125" customWidth="1"/>
    <col min="3" max="33" width="4" customWidth="1"/>
    <col min="34" max="34" width="15.5703125" customWidth="1"/>
    <col min="35" max="35" width="4.7109375" customWidth="1"/>
    <col min="36" max="37" width="5" customWidth="1"/>
    <col min="38" max="38" width="6.5703125" customWidth="1"/>
    <col min="39" max="39" width="5" customWidth="1"/>
  </cols>
  <sheetData>
    <row r="1" spans="1:43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61"/>
      <c r="AJ1" s="61"/>
      <c r="AK1" s="61"/>
      <c r="AL1" s="61"/>
      <c r="AM1" s="61"/>
      <c r="AN1" s="61"/>
      <c r="AO1" s="61"/>
      <c r="AP1" s="61"/>
      <c r="AQ1" s="61"/>
    </row>
    <row r="2" spans="1:43" ht="20.25" x14ac:dyDescent="0.25">
      <c r="A2" s="318" t="s">
        <v>55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61"/>
      <c r="AJ2" s="61"/>
      <c r="AK2" s="61"/>
      <c r="AL2" s="61"/>
      <c r="AM2" s="61"/>
      <c r="AN2" s="61"/>
      <c r="AO2" s="61"/>
      <c r="AP2" s="61"/>
      <c r="AQ2" s="61"/>
    </row>
    <row r="3" spans="1:43" ht="23.25" x14ac:dyDescent="0.25">
      <c r="A3" s="4"/>
      <c r="B3" s="153"/>
      <c r="C3" s="5"/>
      <c r="D3" s="5"/>
      <c r="E3" s="131"/>
      <c r="F3" s="5"/>
      <c r="G3" s="131"/>
      <c r="H3" s="5"/>
      <c r="I3" s="5"/>
      <c r="J3" s="5"/>
      <c r="K3" s="5"/>
      <c r="L3" s="137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/>
      <c r="AA3" s="4"/>
      <c r="AB3" s="4"/>
      <c r="AC3" s="4"/>
      <c r="AD3" s="4"/>
      <c r="AE3" s="4"/>
      <c r="AF3" s="4"/>
      <c r="AG3" s="4"/>
      <c r="AH3" s="4"/>
      <c r="AI3" s="63"/>
      <c r="AJ3" s="63"/>
      <c r="AK3" s="63"/>
      <c r="AL3" s="63"/>
      <c r="AM3" s="63"/>
      <c r="AN3" s="63"/>
      <c r="AO3" s="63"/>
      <c r="AP3" s="63"/>
      <c r="AQ3" s="63"/>
    </row>
    <row r="4" spans="1:43" ht="18.75" x14ac:dyDescent="0.25">
      <c r="A4" s="132" t="s">
        <v>2</v>
      </c>
      <c r="B4" s="154" t="s">
        <v>3</v>
      </c>
      <c r="C4" s="101">
        <v>1</v>
      </c>
      <c r="D4" s="7">
        <v>2</v>
      </c>
      <c r="E4" s="7">
        <v>3</v>
      </c>
      <c r="F4" s="7">
        <v>4</v>
      </c>
      <c r="G4" s="101">
        <v>5</v>
      </c>
      <c r="H4" s="101">
        <v>6</v>
      </c>
      <c r="I4" s="48">
        <v>7</v>
      </c>
      <c r="J4" s="48">
        <v>8</v>
      </c>
      <c r="K4" s="48">
        <v>9</v>
      </c>
      <c r="L4" s="101">
        <v>10</v>
      </c>
      <c r="M4" s="48">
        <v>11</v>
      </c>
      <c r="N4" s="101">
        <v>12</v>
      </c>
      <c r="O4" s="101">
        <v>13</v>
      </c>
      <c r="P4" s="48">
        <v>14</v>
      </c>
      <c r="Q4" s="48">
        <v>15</v>
      </c>
      <c r="R4" s="48">
        <v>16</v>
      </c>
      <c r="S4" s="48">
        <v>17</v>
      </c>
      <c r="T4" s="48">
        <v>18</v>
      </c>
      <c r="U4" s="101">
        <v>19</v>
      </c>
      <c r="V4" s="101">
        <v>20</v>
      </c>
      <c r="W4" s="48">
        <v>21</v>
      </c>
      <c r="X4" s="48">
        <v>22</v>
      </c>
      <c r="Y4" s="48">
        <v>23</v>
      </c>
      <c r="Z4" s="48">
        <v>24</v>
      </c>
      <c r="AA4" s="48">
        <v>25</v>
      </c>
      <c r="AB4" s="101">
        <v>26</v>
      </c>
      <c r="AC4" s="101">
        <v>27</v>
      </c>
      <c r="AD4" s="48">
        <v>28</v>
      </c>
      <c r="AE4" s="101">
        <v>29</v>
      </c>
      <c r="AF4" s="7">
        <v>30</v>
      </c>
      <c r="AG4" s="7">
        <v>31</v>
      </c>
      <c r="AH4" s="65" t="s">
        <v>4</v>
      </c>
      <c r="AI4" s="124" t="s">
        <v>5</v>
      </c>
      <c r="AJ4" s="124" t="s">
        <v>6</v>
      </c>
      <c r="AK4" s="124" t="s">
        <v>7</v>
      </c>
      <c r="AL4" s="124" t="s">
        <v>5</v>
      </c>
      <c r="AM4" s="124" t="s">
        <v>6</v>
      </c>
      <c r="AN4" s="124" t="s">
        <v>8</v>
      </c>
      <c r="AO4" s="124" t="s">
        <v>9</v>
      </c>
      <c r="AP4" s="124" t="s">
        <v>10</v>
      </c>
      <c r="AQ4" s="95"/>
    </row>
    <row r="5" spans="1:43" ht="18.75" x14ac:dyDescent="0.25">
      <c r="A5" s="168">
        <v>1</v>
      </c>
      <c r="B5" s="169" t="s">
        <v>11</v>
      </c>
      <c r="C5" s="101" t="s">
        <v>5</v>
      </c>
      <c r="D5" s="7" t="s">
        <v>7</v>
      </c>
      <c r="E5" s="7" t="s">
        <v>7</v>
      </c>
      <c r="F5" s="7" t="s">
        <v>5</v>
      </c>
      <c r="G5" s="101" t="s">
        <v>5</v>
      </c>
      <c r="H5" s="101" t="s">
        <v>7</v>
      </c>
      <c r="I5" s="48" t="s">
        <v>5</v>
      </c>
      <c r="J5" s="48" t="s">
        <v>5</v>
      </c>
      <c r="K5" s="48" t="s">
        <v>7</v>
      </c>
      <c r="L5" s="101" t="s">
        <v>5</v>
      </c>
      <c r="M5" s="48" t="s">
        <v>5</v>
      </c>
      <c r="N5" s="101" t="s">
        <v>7</v>
      </c>
      <c r="O5" s="101" t="s">
        <v>5</v>
      </c>
      <c r="P5" s="48" t="s">
        <v>5</v>
      </c>
      <c r="Q5" s="48" t="s">
        <v>5</v>
      </c>
      <c r="R5" s="48" t="s">
        <v>7</v>
      </c>
      <c r="S5" s="48" t="s">
        <v>5</v>
      </c>
      <c r="T5" s="48" t="s">
        <v>7</v>
      </c>
      <c r="U5" s="101" t="s">
        <v>5</v>
      </c>
      <c r="V5" s="101" t="s">
        <v>7</v>
      </c>
      <c r="W5" s="48" t="s">
        <v>5</v>
      </c>
      <c r="X5" s="48" t="s">
        <v>5</v>
      </c>
      <c r="Y5" s="48" t="s">
        <v>7</v>
      </c>
      <c r="Z5" s="48" t="s">
        <v>5</v>
      </c>
      <c r="AA5" s="48" t="s">
        <v>5</v>
      </c>
      <c r="AB5" s="101" t="s">
        <v>7</v>
      </c>
      <c r="AC5" s="101" t="s">
        <v>5</v>
      </c>
      <c r="AD5" s="48" t="s">
        <v>5</v>
      </c>
      <c r="AE5" s="101" t="s">
        <v>7</v>
      </c>
      <c r="AF5" s="7" t="s">
        <v>5</v>
      </c>
      <c r="AG5" s="7" t="s">
        <v>5</v>
      </c>
      <c r="AH5" s="126" t="s">
        <v>50</v>
      </c>
      <c r="AI5" s="124">
        <f t="shared" ref="AI5:AI17" si="0">COUNTIF($C5:$AF5,"P")</f>
        <v>19</v>
      </c>
      <c r="AJ5" s="124">
        <f t="shared" ref="AJ5:AJ17" si="1">COUNTIF($C5:$AF5,"S")</f>
        <v>0</v>
      </c>
      <c r="AK5" s="124">
        <f>COUNTIF($C5:$AG5,"L")</f>
        <v>11</v>
      </c>
      <c r="AL5" s="95">
        <f>AI5*8</f>
        <v>152</v>
      </c>
      <c r="AM5" s="95">
        <f>AJ5*7</f>
        <v>0</v>
      </c>
      <c r="AN5" s="95">
        <f>AL5+AM5</f>
        <v>152</v>
      </c>
      <c r="AO5" s="95">
        <f>AN5/28</f>
        <v>5.4285714285714288</v>
      </c>
      <c r="AP5" s="95">
        <f>AN5/28</f>
        <v>5.4285714285714288</v>
      </c>
      <c r="AQ5" s="95"/>
    </row>
    <row r="6" spans="1:43" ht="18.75" x14ac:dyDescent="0.25">
      <c r="A6" s="170">
        <v>2</v>
      </c>
      <c r="B6" s="171" t="s">
        <v>13</v>
      </c>
      <c r="C6" s="101" t="s">
        <v>5</v>
      </c>
      <c r="D6" s="7" t="s">
        <v>6</v>
      </c>
      <c r="E6" s="7" t="s">
        <v>7</v>
      </c>
      <c r="F6" s="7" t="s">
        <v>5</v>
      </c>
      <c r="G6" s="101" t="s">
        <v>7</v>
      </c>
      <c r="H6" s="101" t="s">
        <v>6</v>
      </c>
      <c r="I6" s="48" t="s">
        <v>7</v>
      </c>
      <c r="J6" s="48" t="s">
        <v>5</v>
      </c>
      <c r="K6" s="48" t="s">
        <v>5</v>
      </c>
      <c r="L6" s="101" t="s">
        <v>6</v>
      </c>
      <c r="M6" s="48" t="s">
        <v>7</v>
      </c>
      <c r="N6" s="101" t="s">
        <v>5</v>
      </c>
      <c r="O6" s="101" t="s">
        <v>7</v>
      </c>
      <c r="P6" s="48" t="s">
        <v>6</v>
      </c>
      <c r="Q6" s="48" t="s">
        <v>7</v>
      </c>
      <c r="R6" s="48" t="s">
        <v>5</v>
      </c>
      <c r="S6" s="48" t="s">
        <v>5</v>
      </c>
      <c r="T6" s="48" t="s">
        <v>6</v>
      </c>
      <c r="U6" s="101" t="s">
        <v>7</v>
      </c>
      <c r="V6" s="101" t="s">
        <v>5</v>
      </c>
      <c r="W6" s="48" t="s">
        <v>5</v>
      </c>
      <c r="X6" s="48" t="s">
        <v>6</v>
      </c>
      <c r="Y6" s="48" t="s">
        <v>7</v>
      </c>
      <c r="Z6" s="48" t="s">
        <v>5</v>
      </c>
      <c r="AA6" s="48" t="s">
        <v>7</v>
      </c>
      <c r="AB6" s="101" t="s">
        <v>6</v>
      </c>
      <c r="AC6" s="101" t="s">
        <v>7</v>
      </c>
      <c r="AD6" s="48" t="s">
        <v>5</v>
      </c>
      <c r="AE6" s="101" t="s">
        <v>5</v>
      </c>
      <c r="AF6" s="7" t="s">
        <v>6</v>
      </c>
      <c r="AG6" s="7" t="s">
        <v>7</v>
      </c>
      <c r="AH6" s="126" t="s">
        <v>50</v>
      </c>
      <c r="AI6" s="124">
        <f t="shared" si="0"/>
        <v>12</v>
      </c>
      <c r="AJ6" s="124">
        <f t="shared" si="1"/>
        <v>8</v>
      </c>
      <c r="AK6" s="124">
        <f t="shared" ref="AK6:AK17" si="2">COUNTIF($C6:$AG6,"L")</f>
        <v>11</v>
      </c>
      <c r="AL6" s="95">
        <f t="shared" ref="AL6:AL14" si="3">AI6*8</f>
        <v>96</v>
      </c>
      <c r="AM6" s="95">
        <f t="shared" ref="AM6:AM14" si="4">AJ6*7</f>
        <v>56</v>
      </c>
      <c r="AN6" s="95">
        <f t="shared" ref="AN6:AN14" si="5">AL6+AM6</f>
        <v>152</v>
      </c>
      <c r="AO6" s="95">
        <f t="shared" ref="AO6:AO13" si="6">AN6/30</f>
        <v>5.0666666666666664</v>
      </c>
      <c r="AP6" s="95">
        <f t="shared" ref="AP6:AP13" si="7">AN6/31</f>
        <v>4.903225806451613</v>
      </c>
      <c r="AQ6" s="95"/>
    </row>
    <row r="7" spans="1:43" ht="18.75" x14ac:dyDescent="0.25">
      <c r="A7" s="170">
        <v>3</v>
      </c>
      <c r="B7" s="171" t="s">
        <v>14</v>
      </c>
      <c r="C7" s="101" t="s">
        <v>7</v>
      </c>
      <c r="D7" s="7" t="s">
        <v>5</v>
      </c>
      <c r="E7" s="7" t="s">
        <v>6</v>
      </c>
      <c r="F7" s="7" t="s">
        <v>7</v>
      </c>
      <c r="G7" s="101" t="s">
        <v>7</v>
      </c>
      <c r="H7" s="101" t="s">
        <v>5</v>
      </c>
      <c r="I7" s="48" t="s">
        <v>6</v>
      </c>
      <c r="J7" s="48" t="s">
        <v>7</v>
      </c>
      <c r="K7" s="48" t="s">
        <v>5</v>
      </c>
      <c r="L7" s="101" t="s">
        <v>5</v>
      </c>
      <c r="M7" s="48" t="s">
        <v>6</v>
      </c>
      <c r="N7" s="101" t="s">
        <v>7</v>
      </c>
      <c r="O7" s="101" t="s">
        <v>5</v>
      </c>
      <c r="P7" s="48" t="s">
        <v>5</v>
      </c>
      <c r="Q7" s="48" t="s">
        <v>6</v>
      </c>
      <c r="R7" s="48" t="s">
        <v>7</v>
      </c>
      <c r="S7" s="48" t="s">
        <v>5</v>
      </c>
      <c r="T7" s="48" t="s">
        <v>5</v>
      </c>
      <c r="U7" s="101" t="s">
        <v>6</v>
      </c>
      <c r="V7" s="101" t="s">
        <v>7</v>
      </c>
      <c r="W7" s="48" t="s">
        <v>5</v>
      </c>
      <c r="X7" s="48" t="s">
        <v>5</v>
      </c>
      <c r="Y7" s="48" t="s">
        <v>6</v>
      </c>
      <c r="Z7" s="48" t="s">
        <v>7</v>
      </c>
      <c r="AA7" s="48" t="s">
        <v>5</v>
      </c>
      <c r="AB7" s="101" t="s">
        <v>7</v>
      </c>
      <c r="AC7" s="101" t="s">
        <v>6</v>
      </c>
      <c r="AD7" s="48" t="s">
        <v>7</v>
      </c>
      <c r="AE7" s="101" t="s">
        <v>7</v>
      </c>
      <c r="AF7" s="7" t="s">
        <v>5</v>
      </c>
      <c r="AG7" s="7" t="s">
        <v>6</v>
      </c>
      <c r="AH7" s="126" t="s">
        <v>50</v>
      </c>
      <c r="AI7" s="124">
        <f t="shared" si="0"/>
        <v>12</v>
      </c>
      <c r="AJ7" s="124">
        <f t="shared" si="1"/>
        <v>7</v>
      </c>
      <c r="AK7" s="124">
        <f t="shared" si="2"/>
        <v>11</v>
      </c>
      <c r="AL7" s="95">
        <f t="shared" si="3"/>
        <v>96</v>
      </c>
      <c r="AM7" s="95">
        <f t="shared" si="4"/>
        <v>49</v>
      </c>
      <c r="AN7" s="95">
        <f t="shared" si="5"/>
        <v>145</v>
      </c>
      <c r="AO7" s="95">
        <f t="shared" si="6"/>
        <v>4.833333333333333</v>
      </c>
      <c r="AP7" s="95">
        <f t="shared" si="7"/>
        <v>4.67741935483871</v>
      </c>
      <c r="AQ7" s="95"/>
    </row>
    <row r="8" spans="1:43" ht="18.75" x14ac:dyDescent="0.25">
      <c r="A8" s="170">
        <v>4</v>
      </c>
      <c r="B8" s="171" t="s">
        <v>15</v>
      </c>
      <c r="C8" s="101" t="s">
        <v>7</v>
      </c>
      <c r="D8" s="7" t="s">
        <v>5</v>
      </c>
      <c r="E8" s="7" t="s">
        <v>5</v>
      </c>
      <c r="F8" s="7" t="s">
        <v>6</v>
      </c>
      <c r="G8" s="101" t="s">
        <v>7</v>
      </c>
      <c r="H8" s="101" t="s">
        <v>5</v>
      </c>
      <c r="I8" s="48" t="s">
        <v>5</v>
      </c>
      <c r="J8" s="48" t="s">
        <v>6</v>
      </c>
      <c r="K8" s="48" t="s">
        <v>7</v>
      </c>
      <c r="L8" s="101" t="s">
        <v>5</v>
      </c>
      <c r="M8" s="48" t="s">
        <v>5</v>
      </c>
      <c r="N8" s="101" t="s">
        <v>6</v>
      </c>
      <c r="O8" s="101" t="s">
        <v>7</v>
      </c>
      <c r="P8" s="48" t="s">
        <v>5</v>
      </c>
      <c r="Q8" s="48" t="s">
        <v>5</v>
      </c>
      <c r="R8" s="48" t="s">
        <v>6</v>
      </c>
      <c r="S8" s="48" t="s">
        <v>7</v>
      </c>
      <c r="T8" s="48" t="s">
        <v>5</v>
      </c>
      <c r="U8" s="101" t="s">
        <v>7</v>
      </c>
      <c r="V8" s="101" t="s">
        <v>6</v>
      </c>
      <c r="W8" s="48" t="s">
        <v>7</v>
      </c>
      <c r="X8" s="48" t="s">
        <v>5</v>
      </c>
      <c r="Y8" s="48" t="s">
        <v>5</v>
      </c>
      <c r="Z8" s="48" t="s">
        <v>6</v>
      </c>
      <c r="AA8" s="48" t="s">
        <v>7</v>
      </c>
      <c r="AB8" s="101" t="s">
        <v>5</v>
      </c>
      <c r="AC8" s="101" t="s">
        <v>7</v>
      </c>
      <c r="AD8" s="48" t="s">
        <v>6</v>
      </c>
      <c r="AE8" s="101" t="s">
        <v>7</v>
      </c>
      <c r="AF8" s="7" t="s">
        <v>5</v>
      </c>
      <c r="AG8" s="7" t="s">
        <v>7</v>
      </c>
      <c r="AH8" s="126" t="s">
        <v>50</v>
      </c>
      <c r="AI8" s="124">
        <f t="shared" si="0"/>
        <v>13</v>
      </c>
      <c r="AJ8" s="124">
        <f>COUNTIF($C8:$AG8,"S")</f>
        <v>7</v>
      </c>
      <c r="AK8" s="124">
        <f t="shared" si="2"/>
        <v>11</v>
      </c>
      <c r="AL8" s="95">
        <f t="shared" si="3"/>
        <v>104</v>
      </c>
      <c r="AM8" s="95">
        <f t="shared" si="4"/>
        <v>49</v>
      </c>
      <c r="AN8" s="95">
        <f t="shared" si="5"/>
        <v>153</v>
      </c>
      <c r="AO8" s="95">
        <f t="shared" si="6"/>
        <v>5.0999999999999996</v>
      </c>
      <c r="AP8" s="95">
        <f t="shared" si="7"/>
        <v>4.935483870967742</v>
      </c>
      <c r="AQ8" s="95"/>
    </row>
    <row r="9" spans="1:43" ht="18.75" x14ac:dyDescent="0.25">
      <c r="A9" s="170">
        <v>5</v>
      </c>
      <c r="B9" s="171" t="s">
        <v>42</v>
      </c>
      <c r="C9" s="101" t="s">
        <v>6</v>
      </c>
      <c r="D9" s="7" t="s">
        <v>7</v>
      </c>
      <c r="E9" s="7" t="s">
        <v>5</v>
      </c>
      <c r="F9" s="7" t="s">
        <v>7</v>
      </c>
      <c r="G9" s="101" t="s">
        <v>6</v>
      </c>
      <c r="H9" s="101" t="s">
        <v>7</v>
      </c>
      <c r="I9" s="48" t="s">
        <v>5</v>
      </c>
      <c r="J9" s="48" t="s">
        <v>5</v>
      </c>
      <c r="K9" s="48" t="s">
        <v>6</v>
      </c>
      <c r="L9" s="101" t="s">
        <v>7</v>
      </c>
      <c r="M9" s="48" t="s">
        <v>5</v>
      </c>
      <c r="N9" s="101" t="s">
        <v>5</v>
      </c>
      <c r="O9" s="101" t="s">
        <v>6</v>
      </c>
      <c r="P9" s="48" t="s">
        <v>7</v>
      </c>
      <c r="Q9" s="48" t="s">
        <v>5</v>
      </c>
      <c r="R9" s="48" t="s">
        <v>5</v>
      </c>
      <c r="S9" s="48" t="s">
        <v>6</v>
      </c>
      <c r="T9" s="48" t="s">
        <v>7</v>
      </c>
      <c r="U9" s="101" t="s">
        <v>5</v>
      </c>
      <c r="V9" s="101" t="s">
        <v>7</v>
      </c>
      <c r="W9" s="48" t="s">
        <v>6</v>
      </c>
      <c r="X9" s="48" t="s">
        <v>7</v>
      </c>
      <c r="Y9" s="48" t="s">
        <v>5</v>
      </c>
      <c r="Z9" s="48" t="s">
        <v>5</v>
      </c>
      <c r="AA9" s="48" t="s">
        <v>6</v>
      </c>
      <c r="AB9" s="101" t="s">
        <v>7</v>
      </c>
      <c r="AC9" s="101" t="s">
        <v>7</v>
      </c>
      <c r="AD9" s="48" t="s">
        <v>5</v>
      </c>
      <c r="AE9" s="101" t="s">
        <v>6</v>
      </c>
      <c r="AF9" s="7" t="s">
        <v>7</v>
      </c>
      <c r="AG9" s="7" t="s">
        <v>5</v>
      </c>
      <c r="AH9" s="126" t="s">
        <v>50</v>
      </c>
      <c r="AI9" s="124">
        <f t="shared" si="0"/>
        <v>11</v>
      </c>
      <c r="AJ9" s="124">
        <f>COUNTIF($C9:$AG9,"S")</f>
        <v>8</v>
      </c>
      <c r="AK9" s="124">
        <f t="shared" si="2"/>
        <v>11</v>
      </c>
      <c r="AL9" s="95">
        <f t="shared" si="3"/>
        <v>88</v>
      </c>
      <c r="AM9" s="95">
        <f t="shared" si="4"/>
        <v>56</v>
      </c>
      <c r="AN9" s="95"/>
      <c r="AO9" s="95"/>
      <c r="AP9" s="95"/>
      <c r="AQ9" s="95"/>
    </row>
    <row r="10" spans="1:43" ht="18.75" x14ac:dyDescent="0.25">
      <c r="A10" s="170">
        <v>6</v>
      </c>
      <c r="B10" s="171" t="s">
        <v>18</v>
      </c>
      <c r="C10" s="101" t="s">
        <v>7</v>
      </c>
      <c r="D10" s="7" t="s">
        <v>5</v>
      </c>
      <c r="E10" s="7" t="s">
        <v>5</v>
      </c>
      <c r="F10" s="7" t="s">
        <v>5</v>
      </c>
      <c r="G10" s="101" t="s">
        <v>5</v>
      </c>
      <c r="H10" s="101" t="s">
        <v>7</v>
      </c>
      <c r="I10" s="48" t="s">
        <v>7</v>
      </c>
      <c r="J10" s="48" t="s">
        <v>5</v>
      </c>
      <c r="K10" s="48" t="s">
        <v>5</v>
      </c>
      <c r="L10" s="101" t="s">
        <v>7</v>
      </c>
      <c r="M10" s="48" t="s">
        <v>5</v>
      </c>
      <c r="N10" s="101" t="s">
        <v>7</v>
      </c>
      <c r="O10" s="101" t="s">
        <v>5</v>
      </c>
      <c r="P10" s="48" t="s">
        <v>7</v>
      </c>
      <c r="Q10" s="48" t="s">
        <v>5</v>
      </c>
      <c r="R10" s="48" t="s">
        <v>7</v>
      </c>
      <c r="S10" s="48" t="s">
        <v>5</v>
      </c>
      <c r="T10" s="48" t="s">
        <v>5</v>
      </c>
      <c r="U10" s="101" t="s">
        <v>7</v>
      </c>
      <c r="V10" s="101" t="s">
        <v>5</v>
      </c>
      <c r="W10" s="48" t="s">
        <v>5</v>
      </c>
      <c r="X10" s="48" t="s">
        <v>5</v>
      </c>
      <c r="Y10" s="48" t="s">
        <v>7</v>
      </c>
      <c r="Z10" s="48" t="s">
        <v>5</v>
      </c>
      <c r="AA10" s="48" t="s">
        <v>5</v>
      </c>
      <c r="AB10" s="101" t="s">
        <v>5</v>
      </c>
      <c r="AC10" s="101" t="s">
        <v>7</v>
      </c>
      <c r="AD10" s="48" t="s">
        <v>5</v>
      </c>
      <c r="AE10" s="101" t="s">
        <v>5</v>
      </c>
      <c r="AF10" s="7" t="s">
        <v>5</v>
      </c>
      <c r="AG10" s="7" t="s">
        <v>7</v>
      </c>
      <c r="AH10" s="126" t="s">
        <v>50</v>
      </c>
      <c r="AI10" s="124">
        <f t="shared" si="0"/>
        <v>20</v>
      </c>
      <c r="AJ10" s="124">
        <f t="shared" si="1"/>
        <v>0</v>
      </c>
      <c r="AK10" s="124">
        <f t="shared" si="2"/>
        <v>11</v>
      </c>
      <c r="AL10" s="95">
        <f t="shared" si="3"/>
        <v>160</v>
      </c>
      <c r="AM10" s="95">
        <f t="shared" si="4"/>
        <v>0</v>
      </c>
      <c r="AN10" s="95">
        <f t="shared" si="5"/>
        <v>160</v>
      </c>
      <c r="AO10" s="95">
        <f t="shared" si="6"/>
        <v>5.333333333333333</v>
      </c>
      <c r="AP10" s="95">
        <f t="shared" si="7"/>
        <v>5.161290322580645</v>
      </c>
      <c r="AQ10" s="95"/>
    </row>
    <row r="11" spans="1:43" ht="18.75" x14ac:dyDescent="0.25">
      <c r="A11" s="170">
        <v>7</v>
      </c>
      <c r="B11" s="171" t="s">
        <v>17</v>
      </c>
      <c r="C11" s="101" t="s">
        <v>5</v>
      </c>
      <c r="D11" s="7" t="s">
        <v>5</v>
      </c>
      <c r="E11" s="7" t="s">
        <v>5</v>
      </c>
      <c r="F11" s="7" t="s">
        <v>5</v>
      </c>
      <c r="G11" s="101" t="s">
        <v>7</v>
      </c>
      <c r="H11" s="101" t="s">
        <v>5</v>
      </c>
      <c r="I11" s="48" t="s">
        <v>5</v>
      </c>
      <c r="J11" s="48" t="s">
        <v>7</v>
      </c>
      <c r="K11" s="48" t="s">
        <v>5</v>
      </c>
      <c r="L11" s="101" t="s">
        <v>7</v>
      </c>
      <c r="M11" s="48" t="s">
        <v>5</v>
      </c>
      <c r="N11" s="101" t="s">
        <v>5</v>
      </c>
      <c r="O11" s="101" t="s">
        <v>7</v>
      </c>
      <c r="P11" s="48" t="s">
        <v>5</v>
      </c>
      <c r="Q11" s="48" t="s">
        <v>7</v>
      </c>
      <c r="R11" s="48" t="s">
        <v>5</v>
      </c>
      <c r="S11" s="48" t="s">
        <v>5</v>
      </c>
      <c r="T11" s="48" t="s">
        <v>5</v>
      </c>
      <c r="U11" s="101" t="s">
        <v>7</v>
      </c>
      <c r="V11" s="101" t="s">
        <v>7</v>
      </c>
      <c r="W11" s="48" t="s">
        <v>5</v>
      </c>
      <c r="X11" s="48" t="s">
        <v>7</v>
      </c>
      <c r="Y11" s="48" t="s">
        <v>5</v>
      </c>
      <c r="Z11" s="48" t="s">
        <v>5</v>
      </c>
      <c r="AA11" s="48" t="s">
        <v>5</v>
      </c>
      <c r="AB11" s="101" t="s">
        <v>7</v>
      </c>
      <c r="AC11" s="101" t="s">
        <v>5</v>
      </c>
      <c r="AD11" s="48" t="s">
        <v>7</v>
      </c>
      <c r="AE11" s="101" t="s">
        <v>7</v>
      </c>
      <c r="AF11" s="7" t="s">
        <v>5</v>
      </c>
      <c r="AG11" s="7" t="s">
        <v>5</v>
      </c>
      <c r="AH11" s="126" t="s">
        <v>50</v>
      </c>
      <c r="AI11" s="124">
        <f t="shared" si="0"/>
        <v>19</v>
      </c>
      <c r="AJ11" s="124">
        <f t="shared" si="1"/>
        <v>0</v>
      </c>
      <c r="AK11" s="124">
        <f t="shared" si="2"/>
        <v>11</v>
      </c>
      <c r="AL11" s="95">
        <f t="shared" si="3"/>
        <v>152</v>
      </c>
      <c r="AM11" s="95">
        <f t="shared" si="4"/>
        <v>0</v>
      </c>
      <c r="AN11" s="95">
        <f t="shared" si="5"/>
        <v>152</v>
      </c>
      <c r="AO11" s="95">
        <f t="shared" si="6"/>
        <v>5.0666666666666664</v>
      </c>
      <c r="AP11" s="95">
        <f t="shared" si="7"/>
        <v>4.903225806451613</v>
      </c>
      <c r="AQ11" s="95"/>
    </row>
    <row r="12" spans="1:43" ht="18.75" x14ac:dyDescent="0.25">
      <c r="A12" s="170">
        <v>8</v>
      </c>
      <c r="B12" s="171" t="s">
        <v>19</v>
      </c>
      <c r="C12" s="101" t="s">
        <v>7</v>
      </c>
      <c r="D12" s="7" t="s">
        <v>5</v>
      </c>
      <c r="E12" s="7" t="s">
        <v>5</v>
      </c>
      <c r="F12" s="7" t="s">
        <v>5</v>
      </c>
      <c r="G12" s="101" t="s">
        <v>7</v>
      </c>
      <c r="H12" s="101" t="s">
        <v>7</v>
      </c>
      <c r="I12" s="48" t="s">
        <v>5</v>
      </c>
      <c r="J12" s="48" t="s">
        <v>5</v>
      </c>
      <c r="K12" s="48" t="s">
        <v>5</v>
      </c>
      <c r="L12" s="101" t="s">
        <v>7</v>
      </c>
      <c r="M12" s="48" t="s">
        <v>5</v>
      </c>
      <c r="N12" s="101" t="s">
        <v>7</v>
      </c>
      <c r="O12" s="101" t="s">
        <v>7</v>
      </c>
      <c r="P12" s="48" t="s">
        <v>5</v>
      </c>
      <c r="Q12" s="48" t="s">
        <v>5</v>
      </c>
      <c r="R12" s="48" t="s">
        <v>5</v>
      </c>
      <c r="S12" s="48" t="s">
        <v>5</v>
      </c>
      <c r="T12" s="48" t="s">
        <v>5</v>
      </c>
      <c r="U12" s="101" t="s">
        <v>7</v>
      </c>
      <c r="V12" s="101" t="s">
        <v>7</v>
      </c>
      <c r="W12" s="48" t="s">
        <v>5</v>
      </c>
      <c r="X12" s="48" t="s">
        <v>5</v>
      </c>
      <c r="Y12" s="48" t="s">
        <v>5</v>
      </c>
      <c r="Z12" s="48" t="s">
        <v>5</v>
      </c>
      <c r="AA12" s="48" t="s">
        <v>5</v>
      </c>
      <c r="AB12" s="101" t="s">
        <v>7</v>
      </c>
      <c r="AC12" s="101" t="s">
        <v>7</v>
      </c>
      <c r="AD12" s="48" t="s">
        <v>5</v>
      </c>
      <c r="AE12" s="101" t="s">
        <v>7</v>
      </c>
      <c r="AF12" s="48" t="s">
        <v>5</v>
      </c>
      <c r="AG12" s="48" t="s">
        <v>5</v>
      </c>
      <c r="AH12" s="126" t="s">
        <v>50</v>
      </c>
      <c r="AI12" s="124">
        <f t="shared" si="0"/>
        <v>19</v>
      </c>
      <c r="AJ12" s="124">
        <f t="shared" si="1"/>
        <v>0</v>
      </c>
      <c r="AK12" s="124">
        <f t="shared" si="2"/>
        <v>11</v>
      </c>
      <c r="AL12" s="95">
        <f t="shared" si="3"/>
        <v>152</v>
      </c>
      <c r="AM12" s="95">
        <f t="shared" si="4"/>
        <v>0</v>
      </c>
      <c r="AN12" s="95">
        <f t="shared" si="5"/>
        <v>152</v>
      </c>
      <c r="AO12" s="95">
        <f t="shared" si="6"/>
        <v>5.0666666666666664</v>
      </c>
      <c r="AP12" s="95">
        <f t="shared" si="7"/>
        <v>4.903225806451613</v>
      </c>
      <c r="AQ12" s="95"/>
    </row>
    <row r="13" spans="1:43" ht="18.75" x14ac:dyDescent="0.25">
      <c r="A13" s="170">
        <v>9</v>
      </c>
      <c r="B13" s="171" t="s">
        <v>20</v>
      </c>
      <c r="C13" s="101" t="s">
        <v>5</v>
      </c>
      <c r="D13" s="7" t="s">
        <v>6</v>
      </c>
      <c r="E13" s="7" t="s">
        <v>7</v>
      </c>
      <c r="F13" s="7" t="s">
        <v>5</v>
      </c>
      <c r="G13" s="101" t="s">
        <v>7</v>
      </c>
      <c r="H13" s="101" t="s">
        <v>6</v>
      </c>
      <c r="I13" s="48" t="s">
        <v>7</v>
      </c>
      <c r="J13" s="48" t="s">
        <v>5</v>
      </c>
      <c r="K13" s="48" t="s">
        <v>5</v>
      </c>
      <c r="L13" s="101" t="s">
        <v>6</v>
      </c>
      <c r="M13" s="48" t="s">
        <v>7</v>
      </c>
      <c r="N13" s="101" t="s">
        <v>5</v>
      </c>
      <c r="O13" s="101" t="s">
        <v>7</v>
      </c>
      <c r="P13" s="48" t="s">
        <v>6</v>
      </c>
      <c r="Q13" s="48" t="s">
        <v>7</v>
      </c>
      <c r="R13" s="48" t="s">
        <v>5</v>
      </c>
      <c r="S13" s="48" t="s">
        <v>5</v>
      </c>
      <c r="T13" s="48" t="s">
        <v>6</v>
      </c>
      <c r="U13" s="101" t="s">
        <v>7</v>
      </c>
      <c r="V13" s="101" t="s">
        <v>5</v>
      </c>
      <c r="W13" s="48" t="s">
        <v>5</v>
      </c>
      <c r="X13" s="48" t="s">
        <v>6</v>
      </c>
      <c r="Y13" s="48" t="s">
        <v>7</v>
      </c>
      <c r="Z13" s="48" t="s">
        <v>5</v>
      </c>
      <c r="AA13" s="48" t="s">
        <v>7</v>
      </c>
      <c r="AB13" s="101" t="s">
        <v>6</v>
      </c>
      <c r="AC13" s="101" t="s">
        <v>7</v>
      </c>
      <c r="AD13" s="48" t="s">
        <v>5</v>
      </c>
      <c r="AE13" s="101" t="s">
        <v>5</v>
      </c>
      <c r="AF13" s="7" t="s">
        <v>6</v>
      </c>
      <c r="AG13" s="7" t="s">
        <v>7</v>
      </c>
      <c r="AH13" s="126" t="s">
        <v>12</v>
      </c>
      <c r="AI13" s="124">
        <f t="shared" si="0"/>
        <v>12</v>
      </c>
      <c r="AJ13" s="124">
        <f t="shared" si="1"/>
        <v>8</v>
      </c>
      <c r="AK13" s="124">
        <f t="shared" si="2"/>
        <v>11</v>
      </c>
      <c r="AL13" s="95">
        <f t="shared" si="3"/>
        <v>96</v>
      </c>
      <c r="AM13" s="95">
        <f t="shared" si="4"/>
        <v>56</v>
      </c>
      <c r="AN13" s="95">
        <f t="shared" si="5"/>
        <v>152</v>
      </c>
      <c r="AO13" s="95">
        <f t="shared" si="6"/>
        <v>5.0666666666666664</v>
      </c>
      <c r="AP13" s="95">
        <f t="shared" si="7"/>
        <v>4.903225806451613</v>
      </c>
      <c r="AQ13" s="95"/>
    </row>
    <row r="14" spans="1:43" ht="20.25" customHeight="1" x14ac:dyDescent="0.25">
      <c r="A14" s="170">
        <v>10</v>
      </c>
      <c r="B14" s="171" t="s">
        <v>22</v>
      </c>
      <c r="C14" s="101" t="s">
        <v>5</v>
      </c>
      <c r="D14" s="7" t="s">
        <v>5</v>
      </c>
      <c r="E14" s="7" t="s">
        <v>6</v>
      </c>
      <c r="F14" s="7" t="s">
        <v>7</v>
      </c>
      <c r="G14" s="101" t="s">
        <v>5</v>
      </c>
      <c r="H14" s="101" t="s">
        <v>7</v>
      </c>
      <c r="I14" s="48" t="s">
        <v>6</v>
      </c>
      <c r="J14" s="48" t="s">
        <v>7</v>
      </c>
      <c r="K14" s="48" t="s">
        <v>5</v>
      </c>
      <c r="L14" s="101" t="s">
        <v>5</v>
      </c>
      <c r="M14" s="48" t="s">
        <v>6</v>
      </c>
      <c r="N14" s="101" t="s">
        <v>7</v>
      </c>
      <c r="O14" s="101" t="s">
        <v>5</v>
      </c>
      <c r="P14" s="48" t="s">
        <v>5</v>
      </c>
      <c r="Q14" s="48" t="s">
        <v>6</v>
      </c>
      <c r="R14" s="48" t="s">
        <v>7</v>
      </c>
      <c r="S14" s="48" t="s">
        <v>5</v>
      </c>
      <c r="T14" s="48" t="s">
        <v>7</v>
      </c>
      <c r="U14" s="101" t="s">
        <v>6</v>
      </c>
      <c r="V14" s="101" t="s">
        <v>7</v>
      </c>
      <c r="W14" s="48" t="s">
        <v>7</v>
      </c>
      <c r="X14" s="48" t="s">
        <v>5</v>
      </c>
      <c r="Y14" s="48" t="s">
        <v>6</v>
      </c>
      <c r="Z14" s="48" t="s">
        <v>7</v>
      </c>
      <c r="AA14" s="48" t="s">
        <v>5</v>
      </c>
      <c r="AB14" s="101" t="s">
        <v>7</v>
      </c>
      <c r="AC14" s="101" t="s">
        <v>6</v>
      </c>
      <c r="AD14" s="48" t="s">
        <v>7</v>
      </c>
      <c r="AE14" s="101" t="s">
        <v>5</v>
      </c>
      <c r="AF14" s="7" t="s">
        <v>5</v>
      </c>
      <c r="AG14" s="7" t="s">
        <v>6</v>
      </c>
      <c r="AH14" s="126" t="s">
        <v>12</v>
      </c>
      <c r="AI14" s="124">
        <f t="shared" si="0"/>
        <v>12</v>
      </c>
      <c r="AJ14" s="124">
        <f t="shared" si="1"/>
        <v>7</v>
      </c>
      <c r="AK14" s="124">
        <f t="shared" si="2"/>
        <v>11</v>
      </c>
      <c r="AL14" s="95">
        <f t="shared" si="3"/>
        <v>96</v>
      </c>
      <c r="AM14" s="95">
        <f t="shared" si="4"/>
        <v>49</v>
      </c>
      <c r="AN14" s="95">
        <f t="shared" si="5"/>
        <v>145</v>
      </c>
      <c r="AO14" s="95"/>
      <c r="AP14" s="95"/>
      <c r="AQ14" s="95"/>
    </row>
    <row r="15" spans="1:43" ht="20.25" customHeight="1" x14ac:dyDescent="0.25">
      <c r="A15" s="170">
        <v>11</v>
      </c>
      <c r="B15" s="171" t="s">
        <v>51</v>
      </c>
      <c r="C15" s="101" t="s">
        <v>5</v>
      </c>
      <c r="D15" s="7" t="s">
        <v>7</v>
      </c>
      <c r="E15" s="7" t="s">
        <v>5</v>
      </c>
      <c r="F15" s="7" t="s">
        <v>5</v>
      </c>
      <c r="G15" s="101" t="s">
        <v>7</v>
      </c>
      <c r="H15" s="101" t="s">
        <v>7</v>
      </c>
      <c r="I15" s="48" t="s">
        <v>5</v>
      </c>
      <c r="J15" s="48" t="s">
        <v>5</v>
      </c>
      <c r="K15" s="48" t="s">
        <v>5</v>
      </c>
      <c r="L15" s="101" t="s">
        <v>5</v>
      </c>
      <c r="M15" s="48" t="s">
        <v>5</v>
      </c>
      <c r="N15" s="101" t="s">
        <v>7</v>
      </c>
      <c r="O15" s="101" t="s">
        <v>7</v>
      </c>
      <c r="P15" s="48" t="s">
        <v>5</v>
      </c>
      <c r="Q15" s="48" t="s">
        <v>5</v>
      </c>
      <c r="R15" s="48" t="s">
        <v>5</v>
      </c>
      <c r="S15" s="48" t="s">
        <v>7</v>
      </c>
      <c r="T15" s="48" t="s">
        <v>5</v>
      </c>
      <c r="U15" s="101" t="s">
        <v>7</v>
      </c>
      <c r="V15" s="101" t="s">
        <v>7</v>
      </c>
      <c r="W15" s="48" t="s">
        <v>5</v>
      </c>
      <c r="X15" s="48" t="s">
        <v>7</v>
      </c>
      <c r="Y15" s="48" t="s">
        <v>5</v>
      </c>
      <c r="Z15" s="48" t="s">
        <v>5</v>
      </c>
      <c r="AA15" s="48" t="s">
        <v>5</v>
      </c>
      <c r="AB15" s="101" t="s">
        <v>7</v>
      </c>
      <c r="AC15" s="101" t="s">
        <v>7</v>
      </c>
      <c r="AD15" s="48" t="s">
        <v>5</v>
      </c>
      <c r="AE15" s="101" t="s">
        <v>5</v>
      </c>
      <c r="AF15" s="7" t="s">
        <v>5</v>
      </c>
      <c r="AG15" s="7" t="s">
        <v>5</v>
      </c>
      <c r="AH15" s="126" t="s">
        <v>12</v>
      </c>
      <c r="AI15" s="124">
        <f t="shared" si="0"/>
        <v>19</v>
      </c>
      <c r="AJ15" s="124">
        <f t="shared" si="1"/>
        <v>0</v>
      </c>
      <c r="AK15" s="124">
        <f t="shared" si="2"/>
        <v>11</v>
      </c>
      <c r="AL15" s="95"/>
      <c r="AM15" s="95"/>
      <c r="AN15" s="95"/>
      <c r="AO15" s="95"/>
      <c r="AP15" s="95"/>
      <c r="AQ15" s="95"/>
    </row>
    <row r="16" spans="1:43" ht="20.25" customHeight="1" x14ac:dyDescent="0.25">
      <c r="A16" s="170">
        <v>12</v>
      </c>
      <c r="B16" s="171" t="s">
        <v>52</v>
      </c>
      <c r="C16" s="101" t="s">
        <v>5</v>
      </c>
      <c r="D16" s="7" t="s">
        <v>5</v>
      </c>
      <c r="E16" s="7" t="s">
        <v>5</v>
      </c>
      <c r="F16" s="7" t="s">
        <v>6</v>
      </c>
      <c r="G16" s="101" t="s">
        <v>7</v>
      </c>
      <c r="H16" s="101" t="s">
        <v>5</v>
      </c>
      <c r="I16" s="48" t="s">
        <v>5</v>
      </c>
      <c r="J16" s="48" t="s">
        <v>6</v>
      </c>
      <c r="K16" s="48" t="s">
        <v>7</v>
      </c>
      <c r="L16" s="101" t="s">
        <v>5</v>
      </c>
      <c r="M16" s="48" t="s">
        <v>7</v>
      </c>
      <c r="N16" s="101" t="s">
        <v>6</v>
      </c>
      <c r="O16" s="101" t="s">
        <v>7</v>
      </c>
      <c r="P16" s="48" t="s">
        <v>5</v>
      </c>
      <c r="Q16" s="48" t="s">
        <v>5</v>
      </c>
      <c r="R16" s="48" t="s">
        <v>6</v>
      </c>
      <c r="S16" s="48" t="s">
        <v>7</v>
      </c>
      <c r="T16" s="48" t="s">
        <v>5</v>
      </c>
      <c r="U16" s="101" t="s">
        <v>7</v>
      </c>
      <c r="V16" s="101" t="s">
        <v>6</v>
      </c>
      <c r="W16" s="48" t="s">
        <v>7</v>
      </c>
      <c r="X16" s="48" t="s">
        <v>5</v>
      </c>
      <c r="Y16" s="48" t="s">
        <v>5</v>
      </c>
      <c r="Z16" s="48" t="s">
        <v>6</v>
      </c>
      <c r="AA16" s="48" t="s">
        <v>7</v>
      </c>
      <c r="AB16" s="101" t="s">
        <v>5</v>
      </c>
      <c r="AC16" s="101" t="s">
        <v>7</v>
      </c>
      <c r="AD16" s="48" t="s">
        <v>6</v>
      </c>
      <c r="AE16" s="101" t="s">
        <v>7</v>
      </c>
      <c r="AF16" s="7" t="s">
        <v>7</v>
      </c>
      <c r="AG16" s="7" t="s">
        <v>5</v>
      </c>
      <c r="AH16" s="126" t="s">
        <v>12</v>
      </c>
      <c r="AI16" s="124">
        <f t="shared" si="0"/>
        <v>12</v>
      </c>
      <c r="AJ16" s="124">
        <f t="shared" si="1"/>
        <v>7</v>
      </c>
      <c r="AK16" s="124">
        <f t="shared" si="2"/>
        <v>11</v>
      </c>
      <c r="AL16" s="95"/>
      <c r="AM16" s="95"/>
      <c r="AN16" s="95"/>
      <c r="AO16" s="95"/>
      <c r="AP16" s="95"/>
      <c r="AQ16" s="95"/>
    </row>
    <row r="17" spans="1:43" ht="20.25" customHeight="1" x14ac:dyDescent="0.25">
      <c r="A17" s="170">
        <v>13</v>
      </c>
      <c r="B17" s="171" t="s">
        <v>53</v>
      </c>
      <c r="C17" s="101" t="s">
        <v>6</v>
      </c>
      <c r="D17" s="7" t="s">
        <v>7</v>
      </c>
      <c r="E17" s="7" t="s">
        <v>5</v>
      </c>
      <c r="F17" s="7" t="s">
        <v>5</v>
      </c>
      <c r="G17" s="101" t="s">
        <v>6</v>
      </c>
      <c r="H17" s="101" t="s">
        <v>7</v>
      </c>
      <c r="I17" s="48" t="s">
        <v>5</v>
      </c>
      <c r="J17" s="48" t="s">
        <v>5</v>
      </c>
      <c r="K17" s="48" t="s">
        <v>6</v>
      </c>
      <c r="L17" s="101" t="s">
        <v>7</v>
      </c>
      <c r="M17" s="48" t="s">
        <v>5</v>
      </c>
      <c r="N17" s="101" t="s">
        <v>7</v>
      </c>
      <c r="O17" s="101" t="s">
        <v>6</v>
      </c>
      <c r="P17" s="48" t="s">
        <v>7</v>
      </c>
      <c r="Q17" s="48" t="s">
        <v>5</v>
      </c>
      <c r="R17" s="48" t="s">
        <v>5</v>
      </c>
      <c r="S17" s="48" t="s">
        <v>6</v>
      </c>
      <c r="T17" s="48" t="s">
        <v>7</v>
      </c>
      <c r="U17" s="101" t="s">
        <v>5</v>
      </c>
      <c r="V17" s="101" t="s">
        <v>7</v>
      </c>
      <c r="W17" s="48" t="s">
        <v>6</v>
      </c>
      <c r="X17" s="48" t="s">
        <v>7</v>
      </c>
      <c r="Y17" s="48" t="s">
        <v>5</v>
      </c>
      <c r="Z17" s="48" t="s">
        <v>7</v>
      </c>
      <c r="AA17" s="48" t="s">
        <v>6</v>
      </c>
      <c r="AB17" s="101" t="s">
        <v>7</v>
      </c>
      <c r="AC17" s="101" t="s">
        <v>5</v>
      </c>
      <c r="AD17" s="48" t="s">
        <v>5</v>
      </c>
      <c r="AE17" s="101" t="s">
        <v>6</v>
      </c>
      <c r="AF17" s="7" t="s">
        <v>7</v>
      </c>
      <c r="AG17" s="7" t="s">
        <v>5</v>
      </c>
      <c r="AH17" s="126" t="s">
        <v>12</v>
      </c>
      <c r="AI17" s="124">
        <f t="shared" si="0"/>
        <v>11</v>
      </c>
      <c r="AJ17" s="124">
        <f t="shared" si="1"/>
        <v>8</v>
      </c>
      <c r="AK17" s="124">
        <f t="shared" si="2"/>
        <v>11</v>
      </c>
      <c r="AL17" s="95"/>
      <c r="AM17" s="95"/>
      <c r="AN17" s="95"/>
      <c r="AO17" s="95"/>
      <c r="AP17" s="95"/>
      <c r="AQ17" s="95"/>
    </row>
    <row r="18" spans="1:43" ht="18.75" x14ac:dyDescent="0.25">
      <c r="A18" s="172"/>
      <c r="B18" s="158" t="s">
        <v>23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0"/>
      <c r="Q18" s="141"/>
      <c r="R18" s="141"/>
      <c r="S18" s="141"/>
      <c r="T18" s="141"/>
      <c r="U18" s="141"/>
      <c r="V18" s="141"/>
      <c r="W18" s="15"/>
      <c r="X18" s="15"/>
      <c r="Y18" s="15"/>
      <c r="Z18" s="15"/>
      <c r="AA18" s="15"/>
      <c r="AB18" s="15"/>
      <c r="AC18" s="15"/>
      <c r="AD18" s="141"/>
      <c r="AE18" s="141"/>
      <c r="AF18" s="141"/>
      <c r="AG18" s="141"/>
      <c r="AH18" s="89"/>
      <c r="AI18" s="61"/>
      <c r="AJ18" s="61"/>
      <c r="AK18" s="61"/>
      <c r="AL18" s="61"/>
      <c r="AM18" s="61"/>
      <c r="AN18" s="61"/>
      <c r="AO18" s="61"/>
      <c r="AP18" s="61"/>
      <c r="AQ18" s="61"/>
    </row>
    <row r="19" spans="1:43" ht="18.75" hidden="1" x14ac:dyDescent="0.25">
      <c r="A19" s="14"/>
      <c r="B19" s="42"/>
      <c r="C19" s="149">
        <f t="shared" ref="C19:AG19" si="8">COUNTIF(C$5:C$18,"P")</f>
        <v>7</v>
      </c>
      <c r="D19" s="149">
        <f t="shared" si="8"/>
        <v>7</v>
      </c>
      <c r="E19" s="149">
        <f t="shared" si="8"/>
        <v>8</v>
      </c>
      <c r="F19" s="149">
        <f t="shared" si="8"/>
        <v>8</v>
      </c>
      <c r="G19" s="149">
        <f t="shared" si="8"/>
        <v>3</v>
      </c>
      <c r="H19" s="149">
        <f t="shared" si="8"/>
        <v>4</v>
      </c>
      <c r="I19" s="149">
        <f t="shared" si="8"/>
        <v>8</v>
      </c>
      <c r="J19" s="149">
        <f t="shared" si="8"/>
        <v>8</v>
      </c>
      <c r="K19" s="149">
        <f t="shared" si="8"/>
        <v>8</v>
      </c>
      <c r="L19" s="149">
        <f t="shared" si="8"/>
        <v>6</v>
      </c>
      <c r="M19" s="149">
        <f t="shared" si="8"/>
        <v>8</v>
      </c>
      <c r="N19" s="149">
        <f t="shared" si="8"/>
        <v>4</v>
      </c>
      <c r="O19" s="149">
        <f t="shared" si="8"/>
        <v>4</v>
      </c>
      <c r="P19" s="149">
        <f t="shared" si="8"/>
        <v>8</v>
      </c>
      <c r="Q19" s="149">
        <f t="shared" si="8"/>
        <v>8</v>
      </c>
      <c r="R19" s="149">
        <f t="shared" si="8"/>
        <v>7</v>
      </c>
      <c r="S19" s="149">
        <f t="shared" si="8"/>
        <v>8</v>
      </c>
      <c r="T19" s="149">
        <f t="shared" si="8"/>
        <v>7</v>
      </c>
      <c r="U19" s="149">
        <f t="shared" si="8"/>
        <v>3</v>
      </c>
      <c r="V19" s="149">
        <f t="shared" si="8"/>
        <v>3</v>
      </c>
      <c r="W19" s="149">
        <f t="shared" si="8"/>
        <v>8</v>
      </c>
      <c r="X19" s="149">
        <f t="shared" si="8"/>
        <v>7</v>
      </c>
      <c r="Y19" s="149">
        <f t="shared" si="8"/>
        <v>7</v>
      </c>
      <c r="Z19" s="149">
        <f t="shared" si="8"/>
        <v>8</v>
      </c>
      <c r="AA19" s="149">
        <f t="shared" si="8"/>
        <v>7</v>
      </c>
      <c r="AB19" s="149">
        <f t="shared" si="8"/>
        <v>3</v>
      </c>
      <c r="AC19" s="149">
        <f t="shared" si="8"/>
        <v>3</v>
      </c>
      <c r="AD19" s="149">
        <f t="shared" si="8"/>
        <v>8</v>
      </c>
      <c r="AE19" s="149">
        <f t="shared" si="8"/>
        <v>5</v>
      </c>
      <c r="AF19" s="149">
        <f t="shared" si="8"/>
        <v>8</v>
      </c>
      <c r="AG19" s="15">
        <f t="shared" si="8"/>
        <v>7</v>
      </c>
      <c r="AH19" s="87" t="s">
        <v>5</v>
      </c>
      <c r="AI19" s="61"/>
      <c r="AJ19" s="61"/>
      <c r="AK19" s="61"/>
      <c r="AL19" s="61"/>
      <c r="AM19" s="61"/>
      <c r="AN19" s="61"/>
      <c r="AO19" s="61"/>
      <c r="AP19" s="61"/>
      <c r="AQ19" s="61"/>
    </row>
    <row r="20" spans="1:43" ht="18.75" hidden="1" x14ac:dyDescent="0.25">
      <c r="A20" s="14"/>
      <c r="B20" s="42"/>
      <c r="C20" s="148">
        <f t="shared" ref="C20:AG20" si="9">COUNTIF(C$5:C$18,"S")</f>
        <v>2</v>
      </c>
      <c r="D20" s="148">
        <f t="shared" si="9"/>
        <v>2</v>
      </c>
      <c r="E20" s="148">
        <f t="shared" si="9"/>
        <v>2</v>
      </c>
      <c r="F20" s="148">
        <f t="shared" si="9"/>
        <v>2</v>
      </c>
      <c r="G20" s="148">
        <f t="shared" si="9"/>
        <v>2</v>
      </c>
      <c r="H20" s="148">
        <f t="shared" si="9"/>
        <v>2</v>
      </c>
      <c r="I20" s="148">
        <f t="shared" si="9"/>
        <v>2</v>
      </c>
      <c r="J20" s="148">
        <f t="shared" si="9"/>
        <v>2</v>
      </c>
      <c r="K20" s="148">
        <f t="shared" si="9"/>
        <v>2</v>
      </c>
      <c r="L20" s="148">
        <f t="shared" si="9"/>
        <v>2</v>
      </c>
      <c r="M20" s="148">
        <f t="shared" si="9"/>
        <v>2</v>
      </c>
      <c r="N20" s="148">
        <f t="shared" si="9"/>
        <v>2</v>
      </c>
      <c r="O20" s="148">
        <f t="shared" si="9"/>
        <v>2</v>
      </c>
      <c r="P20" s="148">
        <f t="shared" si="9"/>
        <v>2</v>
      </c>
      <c r="Q20" s="148">
        <f t="shared" si="9"/>
        <v>2</v>
      </c>
      <c r="R20" s="148">
        <f t="shared" si="9"/>
        <v>2</v>
      </c>
      <c r="S20" s="148">
        <f t="shared" si="9"/>
        <v>2</v>
      </c>
      <c r="T20" s="148">
        <f t="shared" si="9"/>
        <v>2</v>
      </c>
      <c r="U20" s="148">
        <f t="shared" si="9"/>
        <v>2</v>
      </c>
      <c r="V20" s="148">
        <f t="shared" si="9"/>
        <v>2</v>
      </c>
      <c r="W20" s="148">
        <f t="shared" si="9"/>
        <v>2</v>
      </c>
      <c r="X20" s="148">
        <f t="shared" si="9"/>
        <v>2</v>
      </c>
      <c r="Y20" s="148">
        <f t="shared" si="9"/>
        <v>2</v>
      </c>
      <c r="Z20" s="148">
        <f t="shared" si="9"/>
        <v>2</v>
      </c>
      <c r="AA20" s="148">
        <f t="shared" si="9"/>
        <v>2</v>
      </c>
      <c r="AB20" s="148">
        <f t="shared" si="9"/>
        <v>2</v>
      </c>
      <c r="AC20" s="148">
        <f t="shared" si="9"/>
        <v>2</v>
      </c>
      <c r="AD20" s="148">
        <f t="shared" si="9"/>
        <v>2</v>
      </c>
      <c r="AE20" s="148">
        <f t="shared" si="9"/>
        <v>2</v>
      </c>
      <c r="AF20" s="148">
        <f t="shared" si="9"/>
        <v>2</v>
      </c>
      <c r="AG20" s="16">
        <f t="shared" si="9"/>
        <v>2</v>
      </c>
      <c r="AH20" s="88" t="s">
        <v>6</v>
      </c>
      <c r="AI20" s="61"/>
      <c r="AJ20" s="61"/>
      <c r="AK20" s="61"/>
      <c r="AL20" s="61"/>
      <c r="AM20" s="61"/>
      <c r="AN20" s="61"/>
      <c r="AO20" s="61"/>
      <c r="AP20" s="61"/>
      <c r="AQ20" s="61"/>
    </row>
    <row r="21" spans="1:43" ht="18.75" hidden="1" x14ac:dyDescent="0.25">
      <c r="A21" s="14"/>
      <c r="B21" s="42"/>
      <c r="C21" s="149">
        <f t="shared" ref="C21:AG21" si="10">COUNTIF(C$5:C$18,"L")</f>
        <v>4</v>
      </c>
      <c r="D21" s="149">
        <f t="shared" si="10"/>
        <v>4</v>
      </c>
      <c r="E21" s="149">
        <f t="shared" si="10"/>
        <v>3</v>
      </c>
      <c r="F21" s="149">
        <f t="shared" si="10"/>
        <v>3</v>
      </c>
      <c r="G21" s="149">
        <f t="shared" si="10"/>
        <v>8</v>
      </c>
      <c r="H21" s="149">
        <f t="shared" si="10"/>
        <v>7</v>
      </c>
      <c r="I21" s="149">
        <f t="shared" si="10"/>
        <v>3</v>
      </c>
      <c r="J21" s="149">
        <f t="shared" si="10"/>
        <v>3</v>
      </c>
      <c r="K21" s="149">
        <f t="shared" si="10"/>
        <v>3</v>
      </c>
      <c r="L21" s="149">
        <f t="shared" si="10"/>
        <v>5</v>
      </c>
      <c r="M21" s="149">
        <f t="shared" si="10"/>
        <v>3</v>
      </c>
      <c r="N21" s="149">
        <f t="shared" si="10"/>
        <v>7</v>
      </c>
      <c r="O21" s="149">
        <f t="shared" si="10"/>
        <v>7</v>
      </c>
      <c r="P21" s="149">
        <f t="shared" si="10"/>
        <v>3</v>
      </c>
      <c r="Q21" s="149">
        <f t="shared" si="10"/>
        <v>3</v>
      </c>
      <c r="R21" s="149">
        <f t="shared" si="10"/>
        <v>4</v>
      </c>
      <c r="S21" s="149">
        <f t="shared" si="10"/>
        <v>3</v>
      </c>
      <c r="T21" s="149">
        <f t="shared" si="10"/>
        <v>4</v>
      </c>
      <c r="U21" s="149">
        <f t="shared" si="10"/>
        <v>8</v>
      </c>
      <c r="V21" s="149">
        <f t="shared" si="10"/>
        <v>8</v>
      </c>
      <c r="W21" s="149">
        <f t="shared" si="10"/>
        <v>3</v>
      </c>
      <c r="X21" s="149">
        <f t="shared" si="10"/>
        <v>4</v>
      </c>
      <c r="Y21" s="149">
        <f t="shared" si="10"/>
        <v>4</v>
      </c>
      <c r="Z21" s="149">
        <f t="shared" si="10"/>
        <v>3</v>
      </c>
      <c r="AA21" s="149">
        <f t="shared" si="10"/>
        <v>4</v>
      </c>
      <c r="AB21" s="149">
        <f t="shared" si="10"/>
        <v>8</v>
      </c>
      <c r="AC21" s="149">
        <f t="shared" si="10"/>
        <v>8</v>
      </c>
      <c r="AD21" s="149">
        <f t="shared" si="10"/>
        <v>3</v>
      </c>
      <c r="AE21" s="149">
        <f t="shared" si="10"/>
        <v>6</v>
      </c>
      <c r="AF21" s="149">
        <f t="shared" si="10"/>
        <v>3</v>
      </c>
      <c r="AG21" s="15">
        <f t="shared" si="10"/>
        <v>4</v>
      </c>
      <c r="AH21" s="89" t="s">
        <v>7</v>
      </c>
      <c r="AI21" s="61"/>
      <c r="AJ21" s="61"/>
      <c r="AK21" s="61"/>
      <c r="AL21" s="61"/>
      <c r="AM21" s="61"/>
      <c r="AN21" s="61"/>
      <c r="AO21" s="61"/>
      <c r="AP21" s="61"/>
      <c r="AQ21" s="61"/>
    </row>
    <row r="22" spans="1:43" ht="19.5" x14ac:dyDescent="0.25">
      <c r="A22" s="17"/>
      <c r="B22" s="159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54"/>
      <c r="Z22" s="55"/>
      <c r="AA22" s="49"/>
      <c r="AB22" s="49"/>
      <c r="AC22" s="49"/>
      <c r="AD22" s="49"/>
      <c r="AE22" s="49"/>
      <c r="AF22" s="49"/>
      <c r="AG22" s="49"/>
      <c r="AH22" s="4"/>
      <c r="AI22" s="61"/>
      <c r="AJ22" s="61"/>
      <c r="AK22" s="61"/>
      <c r="AL22" s="61"/>
      <c r="AM22" s="61"/>
      <c r="AN22" s="61"/>
      <c r="AO22" s="61"/>
      <c r="AP22" s="61"/>
      <c r="AQ22" s="61"/>
    </row>
    <row r="23" spans="1:43" ht="18.75" x14ac:dyDescent="0.25">
      <c r="A23" s="18"/>
      <c r="B23" s="160" t="s">
        <v>24</v>
      </c>
      <c r="C23" s="20"/>
      <c r="D23" s="20"/>
      <c r="E23" s="18"/>
      <c r="F23" s="18"/>
      <c r="G23" s="18"/>
      <c r="H23" s="18"/>
      <c r="I23" s="41"/>
      <c r="J23" s="18"/>
      <c r="K23" s="18"/>
      <c r="L23" s="18"/>
      <c r="M23" s="18"/>
      <c r="N23" s="18"/>
      <c r="O23" s="18"/>
      <c r="P23" s="49"/>
      <c r="Q23" s="49"/>
      <c r="R23" s="49"/>
      <c r="S23" s="22"/>
      <c r="T23" s="18"/>
      <c r="U23" s="49"/>
      <c r="V23" s="49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4"/>
      <c r="AI23" s="61"/>
      <c r="AJ23" s="61"/>
      <c r="AK23" s="61"/>
      <c r="AL23" s="61"/>
      <c r="AM23" s="61"/>
      <c r="AN23" s="61"/>
      <c r="AO23" s="61"/>
      <c r="AP23" s="61"/>
      <c r="AQ23" s="61"/>
    </row>
    <row r="24" spans="1:43" ht="18.75" x14ac:dyDescent="0.25">
      <c r="A24" s="18"/>
      <c r="B24" s="161" t="s">
        <v>25</v>
      </c>
      <c r="C24" s="22"/>
      <c r="D24" s="22"/>
      <c r="E24" s="22"/>
      <c r="F24" s="22"/>
      <c r="G24" s="22"/>
      <c r="H24" s="22"/>
      <c r="I24" s="42"/>
      <c r="J24" s="22"/>
      <c r="K24" s="22"/>
      <c r="L24" s="22"/>
      <c r="M24" s="22"/>
      <c r="N24" s="22"/>
      <c r="O24" s="22"/>
      <c r="P24" s="49"/>
      <c r="Q24" s="49"/>
      <c r="R24" s="49"/>
      <c r="S24" s="22"/>
      <c r="T24" s="22"/>
      <c r="U24" s="49"/>
      <c r="V24" s="49"/>
      <c r="W24" s="22"/>
      <c r="X24" s="56"/>
      <c r="Y24" s="22"/>
      <c r="Z24" s="22"/>
      <c r="AA24" s="22"/>
      <c r="AB24" s="22"/>
      <c r="AC24" s="22"/>
      <c r="AD24" s="49"/>
      <c r="AE24" s="49"/>
      <c r="AF24" s="49"/>
      <c r="AG24" s="49"/>
      <c r="AH24" s="4"/>
      <c r="AI24" s="61"/>
      <c r="AJ24" s="61"/>
      <c r="AK24" s="61"/>
      <c r="AL24" s="61"/>
      <c r="AM24" s="61"/>
      <c r="AN24" s="61"/>
      <c r="AO24" s="61"/>
      <c r="AP24" s="61"/>
      <c r="AQ24" s="61"/>
    </row>
    <row r="25" spans="1:43" ht="15.75" x14ac:dyDescent="0.25">
      <c r="A25" s="18"/>
      <c r="B25" s="59" t="s">
        <v>26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4"/>
      <c r="Q25" s="4"/>
      <c r="R25" s="4"/>
      <c r="S25" s="22"/>
      <c r="T25" s="22"/>
      <c r="U25" s="4"/>
      <c r="V25" s="4"/>
      <c r="W25" s="57"/>
      <c r="X25" s="58"/>
      <c r="Y25" s="57"/>
      <c r="Z25" s="57"/>
      <c r="AA25" s="57"/>
      <c r="AB25" s="57"/>
      <c r="AC25" s="4"/>
      <c r="AD25" s="4"/>
      <c r="AE25" s="4"/>
      <c r="AF25" s="4"/>
      <c r="AG25" s="4"/>
      <c r="AH25" s="4"/>
      <c r="AI25" s="61"/>
      <c r="AJ25" s="61"/>
      <c r="AK25" s="61"/>
      <c r="AL25" s="61"/>
      <c r="AM25" s="61"/>
      <c r="AN25" s="61"/>
      <c r="AO25" s="61"/>
      <c r="AP25" s="61"/>
      <c r="AQ25" s="61"/>
    </row>
    <row r="26" spans="1:43" ht="15.75" x14ac:dyDescent="0.25">
      <c r="A26" s="18"/>
      <c r="B26" s="61" t="s">
        <v>27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4"/>
      <c r="Q26" s="4"/>
      <c r="R26" s="4"/>
      <c r="S26" s="22"/>
      <c r="T26" s="22"/>
      <c r="U26" s="4"/>
      <c r="V26" s="4"/>
      <c r="W26" s="59"/>
      <c r="X26" s="59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61"/>
      <c r="AJ26" s="61"/>
      <c r="AK26" s="61"/>
      <c r="AL26" s="61"/>
      <c r="AM26" s="61"/>
      <c r="AN26" s="61"/>
      <c r="AO26" s="61"/>
      <c r="AP26" s="61"/>
      <c r="AQ26" s="61"/>
    </row>
    <row r="27" spans="1:43" ht="15.75" x14ac:dyDescent="0.25">
      <c r="A27" s="18"/>
      <c r="B27" s="61" t="s">
        <v>28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4"/>
      <c r="Q27" s="4"/>
      <c r="R27" s="4"/>
      <c r="S27" s="22"/>
      <c r="T27" s="22"/>
      <c r="U27" s="4"/>
      <c r="V27" s="4"/>
      <c r="W27" s="59"/>
      <c r="X27" s="59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61"/>
      <c r="AJ27" s="61"/>
      <c r="AK27" s="61"/>
      <c r="AL27" s="61"/>
      <c r="AM27" s="61"/>
      <c r="AN27" s="61"/>
      <c r="AO27" s="61"/>
      <c r="AP27" s="61"/>
      <c r="AQ27" s="61"/>
    </row>
    <row r="28" spans="1:43" ht="15.75" x14ac:dyDescent="0.25">
      <c r="A28" s="18"/>
      <c r="B28" s="162" t="s">
        <v>29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4"/>
      <c r="Q28" s="4"/>
      <c r="R28" s="4"/>
      <c r="S28" s="22"/>
      <c r="T28" s="22"/>
      <c r="U28" s="4"/>
      <c r="V28" s="4"/>
      <c r="W28" s="59"/>
      <c r="X28" s="59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61"/>
      <c r="AJ28" s="61"/>
      <c r="AK28" s="61"/>
      <c r="AL28" s="61"/>
      <c r="AM28" s="61"/>
      <c r="AN28" s="61"/>
      <c r="AO28" s="61"/>
      <c r="AP28" s="61"/>
      <c r="AQ28" s="61"/>
    </row>
    <row r="29" spans="1:43" ht="15.75" x14ac:dyDescent="0.25">
      <c r="A29" s="18"/>
      <c r="B29" s="162" t="s">
        <v>30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4"/>
      <c r="Q29" s="4"/>
      <c r="R29" s="4"/>
      <c r="S29" s="22"/>
      <c r="T29" s="22"/>
      <c r="U29" s="4"/>
      <c r="V29" s="4"/>
      <c r="W29" s="59"/>
      <c r="X29" s="59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61"/>
      <c r="AJ29" s="61"/>
      <c r="AK29" s="61"/>
      <c r="AL29" s="61"/>
      <c r="AM29" s="61"/>
      <c r="AN29" s="61"/>
      <c r="AO29" s="61"/>
      <c r="AP29" s="61"/>
      <c r="AQ29" s="61"/>
    </row>
    <row r="30" spans="1:43" ht="15.75" x14ac:dyDescent="0.25">
      <c r="A30" s="18"/>
      <c r="B30" s="162" t="s">
        <v>31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4"/>
      <c r="Q30" s="4"/>
      <c r="R30" s="4"/>
      <c r="S30" s="22"/>
      <c r="T30" s="22"/>
      <c r="U30" s="4"/>
      <c r="V30" s="4"/>
      <c r="W30" s="59"/>
      <c r="X30" s="59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61"/>
      <c r="AJ30" s="61"/>
      <c r="AK30" s="61"/>
      <c r="AL30" s="61"/>
      <c r="AM30" s="61"/>
      <c r="AN30" s="61"/>
      <c r="AO30" s="61"/>
      <c r="AP30" s="61"/>
      <c r="AQ30" s="61"/>
    </row>
    <row r="31" spans="1:43" ht="15.75" x14ac:dyDescent="0.25">
      <c r="A31" s="18"/>
      <c r="B31" s="162" t="s">
        <v>32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4"/>
      <c r="Q31" s="4"/>
      <c r="R31" s="4"/>
      <c r="S31" s="22"/>
      <c r="T31" s="22"/>
      <c r="U31" s="4"/>
      <c r="V31" s="4"/>
      <c r="W31" s="59"/>
      <c r="X31" s="59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61"/>
      <c r="AJ31" s="61"/>
      <c r="AK31" s="61"/>
      <c r="AL31" s="61"/>
      <c r="AM31" s="61"/>
      <c r="AN31" s="61"/>
      <c r="AO31" s="61"/>
      <c r="AP31" s="61"/>
      <c r="AQ31" s="61"/>
    </row>
    <row r="32" spans="1:43" ht="15.75" x14ac:dyDescent="0.25">
      <c r="A32" s="18"/>
      <c r="B32" s="162" t="s">
        <v>33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4"/>
      <c r="Q32" s="4"/>
      <c r="R32" s="4"/>
      <c r="S32" s="22"/>
      <c r="T32" s="22"/>
      <c r="U32" s="4"/>
      <c r="V32" s="4"/>
      <c r="W32" s="59"/>
      <c r="X32" s="59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61"/>
      <c r="AJ32" s="61"/>
      <c r="AK32" s="61"/>
      <c r="AL32" s="61"/>
      <c r="AM32" s="61"/>
      <c r="AN32" s="61"/>
      <c r="AO32" s="61"/>
      <c r="AP32" s="61"/>
      <c r="AQ32" s="61"/>
    </row>
    <row r="33" spans="1:43" ht="19.5" x14ac:dyDescent="0.25">
      <c r="A33" s="18"/>
      <c r="B33" s="163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4"/>
      <c r="Q33" s="4"/>
      <c r="R33" s="4"/>
      <c r="S33" s="22"/>
      <c r="T33" s="18"/>
      <c r="U33" s="4"/>
      <c r="V33" s="4"/>
      <c r="W33" s="59"/>
      <c r="X33" s="59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61"/>
      <c r="AJ33" s="61"/>
      <c r="AK33" s="61"/>
      <c r="AL33" s="61"/>
      <c r="AM33" s="61"/>
      <c r="AN33" s="61"/>
      <c r="AO33" s="61"/>
      <c r="AP33" s="61"/>
      <c r="AQ33" s="61"/>
    </row>
    <row r="34" spans="1:43" ht="15.75" x14ac:dyDescent="0.25">
      <c r="A34" s="27"/>
      <c r="B34" s="27" t="s">
        <v>34</v>
      </c>
      <c r="C34" s="27"/>
      <c r="D34" s="27"/>
      <c r="E34" s="27"/>
      <c r="F34" s="27"/>
      <c r="G34" s="27"/>
      <c r="H34" s="27"/>
      <c r="I34" s="27"/>
      <c r="J34" s="27"/>
      <c r="K34" s="27"/>
      <c r="L34" s="43"/>
      <c r="M34" s="44"/>
      <c r="N34" s="45"/>
      <c r="O34" s="50"/>
      <c r="P34" s="50"/>
      <c r="Q34" s="50"/>
      <c r="R34" s="50"/>
      <c r="S34" s="50"/>
      <c r="T34" s="46"/>
      <c r="U34" s="29"/>
      <c r="V34" s="29" t="s">
        <v>56</v>
      </c>
      <c r="W34" s="32"/>
      <c r="X34" s="32"/>
      <c r="Y34" s="32"/>
      <c r="Z34" s="46"/>
      <c r="AA34" s="46"/>
      <c r="AB34" s="46"/>
      <c r="AC34" s="46"/>
      <c r="AD34" s="46"/>
      <c r="AE34" s="46"/>
      <c r="AF34" s="46"/>
      <c r="AG34" s="46"/>
      <c r="AH34" s="46"/>
      <c r="AI34" s="61"/>
      <c r="AJ34" s="61"/>
      <c r="AK34" s="61"/>
      <c r="AL34" s="61"/>
      <c r="AM34" s="61"/>
      <c r="AN34" s="61"/>
      <c r="AO34" s="61"/>
      <c r="AP34" s="61"/>
      <c r="AQ34" s="61"/>
    </row>
    <row r="35" spans="1:43" ht="18.75" x14ac:dyDescent="0.25">
      <c r="A35" s="29"/>
      <c r="B35" s="164" t="s">
        <v>36</v>
      </c>
      <c r="C35" s="31"/>
      <c r="D35" s="31"/>
      <c r="E35" s="32"/>
      <c r="F35" s="29"/>
      <c r="G35" s="46"/>
      <c r="H35" s="29"/>
      <c r="I35" s="32"/>
      <c r="J35" s="32"/>
      <c r="K35" s="31"/>
      <c r="L35" s="43"/>
      <c r="M35" s="44"/>
      <c r="N35" s="47"/>
      <c r="O35" s="32"/>
      <c r="P35" s="46"/>
      <c r="Q35" s="46"/>
      <c r="R35" s="46"/>
      <c r="S35" s="46"/>
      <c r="T35" s="46"/>
      <c r="U35" s="46"/>
      <c r="V35" s="31" t="s">
        <v>37</v>
      </c>
      <c r="W35" s="32"/>
      <c r="X35" s="32"/>
      <c r="Y35" s="32"/>
      <c r="Z35" s="46"/>
      <c r="AA35" s="46"/>
      <c r="AB35" s="46"/>
      <c r="AC35" s="46"/>
      <c r="AD35" s="46"/>
      <c r="AE35" s="46"/>
      <c r="AF35" s="46"/>
      <c r="AG35" s="46"/>
      <c r="AH35" s="46"/>
      <c r="AI35" s="61"/>
      <c r="AJ35" s="61"/>
      <c r="AK35" s="61"/>
      <c r="AL35" s="61"/>
      <c r="AM35" s="61"/>
      <c r="AN35" s="61"/>
      <c r="AO35" s="61"/>
      <c r="AP35" s="61"/>
      <c r="AQ35" s="61"/>
    </row>
    <row r="36" spans="1:43" ht="18.75" x14ac:dyDescent="0.25">
      <c r="A36" s="27"/>
      <c r="B36" s="164"/>
      <c r="C36" s="31"/>
      <c r="D36" s="31"/>
      <c r="E36" s="29"/>
      <c r="F36" s="29"/>
      <c r="G36" s="46"/>
      <c r="H36" s="29"/>
      <c r="I36" s="32"/>
      <c r="J36" s="32"/>
      <c r="K36" s="31"/>
      <c r="L36" s="43"/>
      <c r="M36" s="44"/>
      <c r="N36" s="47"/>
      <c r="O36" s="31"/>
      <c r="P36" s="51"/>
      <c r="Q36" s="51"/>
      <c r="R36" s="51"/>
      <c r="S36" s="46"/>
      <c r="T36" s="46"/>
      <c r="U36" s="46"/>
      <c r="V36" s="31"/>
      <c r="W36" s="32"/>
      <c r="X36" s="32"/>
      <c r="Y36" s="32"/>
      <c r="Z36" s="46"/>
      <c r="AA36" s="46"/>
      <c r="AB36" s="46"/>
      <c r="AC36" s="46"/>
      <c r="AD36" s="46"/>
      <c r="AE36" s="46"/>
      <c r="AF36" s="46"/>
      <c r="AG36" s="46"/>
      <c r="AH36" s="46"/>
      <c r="AI36" s="61"/>
      <c r="AJ36" s="61"/>
      <c r="AK36" s="61"/>
      <c r="AL36" s="61"/>
      <c r="AM36" s="61"/>
      <c r="AN36" s="61"/>
      <c r="AO36" s="61"/>
      <c r="AP36" s="61"/>
      <c r="AQ36" s="61"/>
    </row>
    <row r="37" spans="1:43" ht="18.75" x14ac:dyDescent="0.25">
      <c r="A37" s="33"/>
      <c r="B37" s="164"/>
      <c r="C37" s="31"/>
      <c r="D37" s="31"/>
      <c r="E37" s="29"/>
      <c r="F37" s="29"/>
      <c r="G37" s="46"/>
      <c r="H37" s="29"/>
      <c r="I37" s="32"/>
      <c r="J37" s="32"/>
      <c r="K37" s="31"/>
      <c r="L37" s="43"/>
      <c r="M37" s="44"/>
      <c r="N37" s="47"/>
      <c r="O37" s="31"/>
      <c r="P37" s="51"/>
      <c r="Q37" s="51"/>
      <c r="R37" s="51"/>
      <c r="S37" s="46"/>
      <c r="T37" s="46"/>
      <c r="U37" s="46"/>
      <c r="V37" s="29"/>
      <c r="W37" s="32"/>
      <c r="X37" s="32"/>
      <c r="Y37" s="32"/>
      <c r="Z37" s="46"/>
      <c r="AA37" s="46"/>
      <c r="AB37" s="46"/>
      <c r="AC37" s="46"/>
      <c r="AD37" s="46"/>
      <c r="AE37" s="46"/>
      <c r="AF37" s="46"/>
      <c r="AG37" s="46"/>
      <c r="AH37" s="46"/>
      <c r="AI37" s="61"/>
      <c r="AJ37" s="61"/>
      <c r="AK37" s="61"/>
      <c r="AL37" s="61"/>
      <c r="AM37" s="61"/>
      <c r="AN37" s="61"/>
      <c r="AO37" s="61"/>
      <c r="AP37" s="61"/>
      <c r="AQ37" s="61"/>
    </row>
    <row r="38" spans="1:43" ht="19.5" x14ac:dyDescent="0.3">
      <c r="A38" s="34"/>
      <c r="B38" s="165"/>
      <c r="C38" s="31"/>
      <c r="D38" s="31"/>
      <c r="E38" s="31"/>
      <c r="F38" s="29"/>
      <c r="G38" s="46"/>
      <c r="H38" s="29"/>
      <c r="I38" s="32"/>
      <c r="J38" s="32"/>
      <c r="K38" s="32"/>
      <c r="L38" s="29"/>
      <c r="M38" s="46"/>
      <c r="N38" s="46"/>
      <c r="O38" s="31"/>
      <c r="P38" s="51"/>
      <c r="Q38" s="51"/>
      <c r="R38" s="51"/>
      <c r="S38" s="46"/>
      <c r="T38" s="46"/>
      <c r="U38" s="46"/>
      <c r="V38" s="52"/>
      <c r="W38" s="32"/>
      <c r="X38" s="32"/>
      <c r="Y38" s="32"/>
      <c r="Z38" s="46"/>
      <c r="AA38" s="46"/>
      <c r="AB38" s="46"/>
      <c r="AC38" s="46"/>
      <c r="AD38" s="46"/>
      <c r="AE38" s="46"/>
      <c r="AF38" s="46"/>
      <c r="AG38" s="46"/>
      <c r="AH38" s="46"/>
      <c r="AI38" s="61"/>
      <c r="AJ38" s="61"/>
      <c r="AK38" s="61"/>
      <c r="AL38" s="61"/>
      <c r="AM38" s="61"/>
      <c r="AN38" s="61"/>
      <c r="AO38" s="61"/>
      <c r="AP38" s="61"/>
      <c r="AQ38" s="61"/>
    </row>
    <row r="39" spans="1:43" ht="15.75" x14ac:dyDescent="0.25">
      <c r="A39" s="34"/>
      <c r="B39" s="52" t="s">
        <v>38</v>
      </c>
      <c r="C39" s="32"/>
      <c r="D39" s="32"/>
      <c r="E39" s="29"/>
      <c r="F39" s="34"/>
      <c r="G39" s="46"/>
      <c r="H39" s="34"/>
      <c r="I39" s="32"/>
      <c r="J39" s="32"/>
      <c r="K39" s="32"/>
      <c r="L39" s="29"/>
      <c r="M39" s="46"/>
      <c r="N39" s="46"/>
      <c r="O39" s="32"/>
      <c r="P39" s="46"/>
      <c r="Q39" s="46"/>
      <c r="R39" s="51"/>
      <c r="S39" s="46"/>
      <c r="T39" s="46"/>
      <c r="U39" s="46"/>
      <c r="V39" s="52" t="s">
        <v>47</v>
      </c>
      <c r="W39" s="32"/>
      <c r="X39" s="32"/>
      <c r="Y39" s="60"/>
      <c r="Z39" s="46"/>
      <c r="AA39" s="46"/>
      <c r="AB39" s="46"/>
      <c r="AC39" s="46"/>
      <c r="AD39" s="46"/>
      <c r="AE39" s="46"/>
      <c r="AF39" s="46"/>
      <c r="AG39" s="46"/>
      <c r="AH39" s="46"/>
      <c r="AI39" s="61"/>
      <c r="AJ39" s="61"/>
      <c r="AK39" s="61"/>
      <c r="AL39" s="61"/>
      <c r="AM39" s="61"/>
      <c r="AN39" s="61"/>
      <c r="AO39" s="61"/>
      <c r="AP39" s="61"/>
      <c r="AQ39" s="61"/>
    </row>
    <row r="40" spans="1:43" ht="15.75" x14ac:dyDescent="0.25">
      <c r="A40" s="31"/>
      <c r="B40" s="31" t="s">
        <v>40</v>
      </c>
      <c r="C40" s="32"/>
      <c r="D40" s="32"/>
      <c r="E40" s="32"/>
      <c r="F40" s="31"/>
      <c r="G40" s="32"/>
      <c r="H40" s="31"/>
      <c r="I40" s="32"/>
      <c r="J40" s="32"/>
      <c r="K40" s="32"/>
      <c r="L40" s="32"/>
      <c r="M40" s="31"/>
      <c r="N40" s="33"/>
      <c r="O40" s="32"/>
      <c r="P40" s="32"/>
      <c r="Q40" s="32"/>
      <c r="R40" s="46"/>
      <c r="S40" s="46"/>
      <c r="T40" s="46"/>
      <c r="U40" s="46"/>
      <c r="V40" s="31" t="s">
        <v>48</v>
      </c>
      <c r="W40" s="32"/>
      <c r="X40" s="32"/>
      <c r="Y40" s="32"/>
      <c r="Z40" s="46"/>
      <c r="AA40" s="46"/>
      <c r="AB40" s="46"/>
      <c r="AC40" s="46"/>
      <c r="AD40" s="46"/>
      <c r="AE40" s="46"/>
      <c r="AF40" s="46"/>
      <c r="AG40" s="46"/>
      <c r="AH40" s="46"/>
      <c r="AI40" s="61"/>
      <c r="AJ40" s="61"/>
      <c r="AK40" s="61"/>
      <c r="AL40" s="61"/>
      <c r="AM40" s="61"/>
      <c r="AN40" s="61"/>
      <c r="AO40" s="61"/>
      <c r="AP40" s="61"/>
      <c r="AQ40" s="61"/>
    </row>
    <row r="41" spans="1:43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61"/>
      <c r="AJ41" s="61"/>
      <c r="AK41" s="61"/>
      <c r="AL41" s="61"/>
      <c r="AM41" s="61"/>
      <c r="AN41" s="61"/>
      <c r="AO41" s="61"/>
      <c r="AP41" s="61"/>
      <c r="AQ41" s="61"/>
    </row>
  </sheetData>
  <mergeCells count="2">
    <mergeCell ref="A1:AH1"/>
    <mergeCell ref="A2:AH2"/>
  </mergeCells>
  <printOptions horizontalCentered="1"/>
  <pageMargins left="0" right="0" top="0.74803149606299202" bottom="0.74803149606299202" header="0.31496062992126" footer="0.31496062992126"/>
  <pageSetup paperSize="9" scale="74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41"/>
  <sheetViews>
    <sheetView zoomScale="70" zoomScaleNormal="70" workbookViewId="0">
      <selection activeCell="W8" sqref="W8"/>
    </sheetView>
  </sheetViews>
  <sheetFormatPr defaultColWidth="9" defaultRowHeight="15" x14ac:dyDescent="0.25"/>
  <cols>
    <col min="2" max="2" width="38.5703125" customWidth="1"/>
    <col min="3" max="33" width="4" customWidth="1"/>
    <col min="34" max="34" width="15.5703125" customWidth="1"/>
    <col min="35" max="35" width="4.7109375" customWidth="1"/>
    <col min="36" max="37" width="5" customWidth="1"/>
    <col min="38" max="38" width="6.5703125" customWidth="1"/>
    <col min="39" max="39" width="5" customWidth="1"/>
  </cols>
  <sheetData>
    <row r="1" spans="1:43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61"/>
      <c r="AJ1" s="61"/>
      <c r="AK1" s="61"/>
      <c r="AL1" s="61"/>
      <c r="AM1" s="61"/>
      <c r="AN1" s="61"/>
      <c r="AO1" s="61"/>
      <c r="AP1" s="61"/>
      <c r="AQ1" s="61"/>
    </row>
    <row r="2" spans="1:43" ht="20.25" x14ac:dyDescent="0.25">
      <c r="A2" s="318" t="s">
        <v>57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61"/>
      <c r="AJ2" s="61"/>
      <c r="AK2" s="61"/>
      <c r="AL2" s="61"/>
      <c r="AM2" s="61"/>
      <c r="AN2" s="61"/>
      <c r="AO2" s="61"/>
      <c r="AP2" s="61"/>
      <c r="AQ2" s="61"/>
    </row>
    <row r="3" spans="1:43" ht="23.25" x14ac:dyDescent="0.25">
      <c r="A3" s="4"/>
      <c r="B3" s="153"/>
      <c r="C3" s="5"/>
      <c r="D3" s="5"/>
      <c r="E3" s="131"/>
      <c r="F3" s="5"/>
      <c r="G3" s="131"/>
      <c r="H3" s="5"/>
      <c r="I3" s="5"/>
      <c r="J3" s="5"/>
      <c r="K3" s="5"/>
      <c r="L3" s="137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/>
      <c r="AA3" s="4"/>
      <c r="AB3" s="4"/>
      <c r="AC3" s="4"/>
      <c r="AD3" s="4"/>
      <c r="AE3" s="4"/>
      <c r="AF3" s="4"/>
      <c r="AG3" s="4"/>
      <c r="AH3" s="4"/>
      <c r="AI3" s="63"/>
      <c r="AJ3" s="63"/>
      <c r="AK3" s="63"/>
      <c r="AL3" s="63"/>
      <c r="AM3" s="63"/>
      <c r="AN3" s="63"/>
      <c r="AO3" s="63"/>
      <c r="AP3" s="63"/>
      <c r="AQ3" s="63"/>
    </row>
    <row r="4" spans="1:43" ht="18.75" x14ac:dyDescent="0.25">
      <c r="A4" s="132" t="s">
        <v>2</v>
      </c>
      <c r="B4" s="154" t="s">
        <v>3</v>
      </c>
      <c r="C4" s="101">
        <v>1</v>
      </c>
      <c r="D4" s="101">
        <v>2</v>
      </c>
      <c r="E4" s="101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101">
        <v>9</v>
      </c>
      <c r="L4" s="101">
        <v>10</v>
      </c>
      <c r="M4" s="7">
        <v>11</v>
      </c>
      <c r="N4" s="7">
        <v>12</v>
      </c>
      <c r="O4" s="7">
        <v>13</v>
      </c>
      <c r="P4" s="7">
        <v>14</v>
      </c>
      <c r="Q4" s="101">
        <v>15</v>
      </c>
      <c r="R4" s="101">
        <v>16</v>
      </c>
      <c r="S4" s="101">
        <v>17</v>
      </c>
      <c r="T4" s="7">
        <v>18</v>
      </c>
      <c r="U4" s="7">
        <v>19</v>
      </c>
      <c r="V4" s="7">
        <v>20</v>
      </c>
      <c r="W4" s="7">
        <v>21</v>
      </c>
      <c r="X4" s="7">
        <v>22</v>
      </c>
      <c r="Y4" s="101">
        <v>23</v>
      </c>
      <c r="Z4" s="101">
        <v>24</v>
      </c>
      <c r="AA4" s="7">
        <v>25</v>
      </c>
      <c r="AB4" s="7">
        <v>26</v>
      </c>
      <c r="AC4" s="101">
        <v>27</v>
      </c>
      <c r="AD4" s="7">
        <v>28</v>
      </c>
      <c r="AE4" s="7">
        <v>29</v>
      </c>
      <c r="AF4" s="101">
        <v>30</v>
      </c>
      <c r="AG4" s="7"/>
      <c r="AH4" s="65" t="s">
        <v>4</v>
      </c>
      <c r="AI4" s="124" t="s">
        <v>5</v>
      </c>
      <c r="AJ4" s="124" t="s">
        <v>6</v>
      </c>
      <c r="AK4" s="124" t="s">
        <v>7</v>
      </c>
      <c r="AL4" s="124" t="s">
        <v>5</v>
      </c>
      <c r="AM4" s="124" t="s">
        <v>6</v>
      </c>
      <c r="AN4" s="124" t="s">
        <v>8</v>
      </c>
      <c r="AO4" s="124" t="s">
        <v>9</v>
      </c>
      <c r="AP4" s="124" t="s">
        <v>10</v>
      </c>
      <c r="AQ4" s="95"/>
    </row>
    <row r="5" spans="1:43" ht="18.75" x14ac:dyDescent="0.25">
      <c r="A5" s="168">
        <v>1</v>
      </c>
      <c r="B5" s="169" t="s">
        <v>11</v>
      </c>
      <c r="C5" s="101" t="s">
        <v>5</v>
      </c>
      <c r="D5" s="101" t="s">
        <v>5</v>
      </c>
      <c r="E5" s="101" t="s">
        <v>7</v>
      </c>
      <c r="F5" s="7" t="s">
        <v>5</v>
      </c>
      <c r="G5" s="7" t="s">
        <v>7</v>
      </c>
      <c r="H5" s="7" t="s">
        <v>5</v>
      </c>
      <c r="I5" s="7" t="s">
        <v>5</v>
      </c>
      <c r="J5" s="7" t="s">
        <v>7</v>
      </c>
      <c r="K5" s="101" t="s">
        <v>5</v>
      </c>
      <c r="L5" s="101" t="s">
        <v>7</v>
      </c>
      <c r="M5" s="7" t="s">
        <v>5</v>
      </c>
      <c r="N5" s="7" t="s">
        <v>7</v>
      </c>
      <c r="O5" s="7" t="s">
        <v>7</v>
      </c>
      <c r="P5" s="7" t="s">
        <v>7</v>
      </c>
      <c r="Q5" s="101" t="s">
        <v>5</v>
      </c>
      <c r="R5" s="101" t="s">
        <v>7</v>
      </c>
      <c r="S5" s="101" t="s">
        <v>5</v>
      </c>
      <c r="T5" s="7" t="s">
        <v>7</v>
      </c>
      <c r="U5" s="7" t="s">
        <v>7</v>
      </c>
      <c r="V5" s="7" t="s">
        <v>5</v>
      </c>
      <c r="W5" s="7" t="s">
        <v>5</v>
      </c>
      <c r="X5" s="7" t="s">
        <v>5</v>
      </c>
      <c r="Y5" s="101" t="s">
        <v>7</v>
      </c>
      <c r="Z5" s="101" t="s">
        <v>7</v>
      </c>
      <c r="AA5" s="7" t="s">
        <v>5</v>
      </c>
      <c r="AB5" s="7" t="s">
        <v>7</v>
      </c>
      <c r="AC5" s="101" t="s">
        <v>7</v>
      </c>
      <c r="AD5" s="7" t="s">
        <v>5</v>
      </c>
      <c r="AE5" s="7" t="s">
        <v>5</v>
      </c>
      <c r="AF5" s="101" t="s">
        <v>7</v>
      </c>
      <c r="AG5" s="7"/>
      <c r="AH5" s="126" t="s">
        <v>50</v>
      </c>
      <c r="AI5" s="124">
        <f t="shared" ref="AI5:AI17" si="0">COUNTIF($C5:$AF5,"P")</f>
        <v>15</v>
      </c>
      <c r="AJ5" s="124">
        <f t="shared" ref="AJ5:AJ17" si="1">COUNTIF($C5:$AF5,"S")</f>
        <v>0</v>
      </c>
      <c r="AK5" s="124">
        <f>COUNTIF($C5:$AG5,"L")</f>
        <v>15</v>
      </c>
      <c r="AL5" s="95">
        <f>AI5*8</f>
        <v>120</v>
      </c>
      <c r="AM5" s="95">
        <f>AJ5*7</f>
        <v>0</v>
      </c>
      <c r="AN5" s="95">
        <f>AL5+AM5</f>
        <v>120</v>
      </c>
      <c r="AO5" s="95">
        <f>AN5/28</f>
        <v>4.2857142857142856</v>
      </c>
      <c r="AP5" s="95">
        <f>AN5/28</f>
        <v>4.2857142857142856</v>
      </c>
      <c r="AQ5" s="95"/>
    </row>
    <row r="6" spans="1:43" ht="18.75" x14ac:dyDescent="0.25">
      <c r="A6" s="170">
        <v>2</v>
      </c>
      <c r="B6" s="171" t="s">
        <v>13</v>
      </c>
      <c r="C6" s="101" t="s">
        <v>7</v>
      </c>
      <c r="D6" s="101" t="s">
        <v>7</v>
      </c>
      <c r="E6" s="101" t="s">
        <v>6</v>
      </c>
      <c r="F6" s="7" t="s">
        <v>7</v>
      </c>
      <c r="G6" s="7" t="s">
        <v>5</v>
      </c>
      <c r="H6" s="7" t="s">
        <v>7</v>
      </c>
      <c r="I6" s="7" t="s">
        <v>6</v>
      </c>
      <c r="J6" s="7" t="s">
        <v>7</v>
      </c>
      <c r="K6" s="101" t="s">
        <v>5</v>
      </c>
      <c r="L6" s="101" t="s">
        <v>7</v>
      </c>
      <c r="M6" s="7" t="s">
        <v>6</v>
      </c>
      <c r="N6" s="7" t="s">
        <v>7</v>
      </c>
      <c r="O6" s="7" t="s">
        <v>5</v>
      </c>
      <c r="P6" s="7" t="s">
        <v>7</v>
      </c>
      <c r="Q6" s="101" t="s">
        <v>6</v>
      </c>
      <c r="R6" s="101" t="s">
        <v>16</v>
      </c>
      <c r="S6" s="101" t="s">
        <v>16</v>
      </c>
      <c r="T6" s="7" t="s">
        <v>16</v>
      </c>
      <c r="U6" s="7" t="s">
        <v>7</v>
      </c>
      <c r="V6" s="7" t="s">
        <v>6</v>
      </c>
      <c r="W6" s="7" t="s">
        <v>7</v>
      </c>
      <c r="X6" s="7" t="s">
        <v>7</v>
      </c>
      <c r="Y6" s="101" t="s">
        <v>7</v>
      </c>
      <c r="Z6" s="101" t="s">
        <v>6</v>
      </c>
      <c r="AA6" s="7" t="s">
        <v>7</v>
      </c>
      <c r="AB6" s="7" t="s">
        <v>5</v>
      </c>
      <c r="AC6" s="101" t="s">
        <v>5</v>
      </c>
      <c r="AD6" s="7" t="s">
        <v>6</v>
      </c>
      <c r="AE6" s="7" t="s">
        <v>7</v>
      </c>
      <c r="AF6" s="101" t="s">
        <v>7</v>
      </c>
      <c r="AG6" s="7"/>
      <c r="AH6" s="126" t="s">
        <v>50</v>
      </c>
      <c r="AI6" s="124">
        <f t="shared" si="0"/>
        <v>5</v>
      </c>
      <c r="AJ6" s="124">
        <f t="shared" si="1"/>
        <v>7</v>
      </c>
      <c r="AK6" s="124">
        <f t="shared" ref="AK6:AK17" si="2">COUNTIF($C6:$AG6,"L")</f>
        <v>15</v>
      </c>
      <c r="AL6" s="95">
        <f t="shared" ref="AL6:AL14" si="3">AI6*8</f>
        <v>40</v>
      </c>
      <c r="AM6" s="95">
        <f t="shared" ref="AM6:AM14" si="4">AJ6*7</f>
        <v>49</v>
      </c>
      <c r="AN6" s="95">
        <f t="shared" ref="AN6:AN14" si="5">AL6+AM6</f>
        <v>89</v>
      </c>
      <c r="AO6" s="95">
        <f t="shared" ref="AO6:AO13" si="6">AN6/30</f>
        <v>2.9666666666666668</v>
      </c>
      <c r="AP6" s="95">
        <f t="shared" ref="AP6:AP13" si="7">AN6/31</f>
        <v>2.870967741935484</v>
      </c>
      <c r="AQ6" s="95"/>
    </row>
    <row r="7" spans="1:43" ht="18.75" x14ac:dyDescent="0.25">
      <c r="A7" s="170">
        <v>3</v>
      </c>
      <c r="B7" s="171" t="s">
        <v>14</v>
      </c>
      <c r="C7" s="101" t="s">
        <v>7</v>
      </c>
      <c r="D7" s="101" t="s">
        <v>5</v>
      </c>
      <c r="E7" s="101" t="s">
        <v>7</v>
      </c>
      <c r="F7" s="7" t="s">
        <v>6</v>
      </c>
      <c r="G7" s="7" t="s">
        <v>7</v>
      </c>
      <c r="H7" s="7" t="s">
        <v>5</v>
      </c>
      <c r="I7" s="7" t="s">
        <v>5</v>
      </c>
      <c r="J7" s="7" t="s">
        <v>6</v>
      </c>
      <c r="K7" s="101" t="s">
        <v>7</v>
      </c>
      <c r="L7" s="101" t="s">
        <v>5</v>
      </c>
      <c r="M7" s="7" t="s">
        <v>7</v>
      </c>
      <c r="N7" s="7" t="s">
        <v>6</v>
      </c>
      <c r="O7" s="7" t="s">
        <v>7</v>
      </c>
      <c r="P7" s="7" t="s">
        <v>5</v>
      </c>
      <c r="Q7" s="101" t="s">
        <v>7</v>
      </c>
      <c r="R7" s="101" t="s">
        <v>6</v>
      </c>
      <c r="S7" s="101" t="s">
        <v>7</v>
      </c>
      <c r="T7" s="7" t="s">
        <v>6</v>
      </c>
      <c r="U7" s="7" t="s">
        <v>7</v>
      </c>
      <c r="V7" s="7" t="s">
        <v>7</v>
      </c>
      <c r="W7" s="7" t="s">
        <v>6</v>
      </c>
      <c r="X7" s="7" t="s">
        <v>7</v>
      </c>
      <c r="Y7" s="101" t="s">
        <v>5</v>
      </c>
      <c r="Z7" s="101" t="s">
        <v>7</v>
      </c>
      <c r="AA7" s="7" t="s">
        <v>6</v>
      </c>
      <c r="AB7" s="7" t="s">
        <v>7</v>
      </c>
      <c r="AC7" s="101" t="s">
        <v>7</v>
      </c>
      <c r="AD7" s="7" t="s">
        <v>7</v>
      </c>
      <c r="AE7" s="7" t="s">
        <v>6</v>
      </c>
      <c r="AF7" s="101" t="s">
        <v>5</v>
      </c>
      <c r="AG7" s="7"/>
      <c r="AH7" s="126" t="s">
        <v>50</v>
      </c>
      <c r="AI7" s="124">
        <f t="shared" si="0"/>
        <v>7</v>
      </c>
      <c r="AJ7" s="124">
        <f t="shared" si="1"/>
        <v>8</v>
      </c>
      <c r="AK7" s="124">
        <f t="shared" si="2"/>
        <v>15</v>
      </c>
      <c r="AL7" s="95">
        <f t="shared" si="3"/>
        <v>56</v>
      </c>
      <c r="AM7" s="95">
        <f t="shared" si="4"/>
        <v>56</v>
      </c>
      <c r="AN7" s="95">
        <f t="shared" si="5"/>
        <v>112</v>
      </c>
      <c r="AO7" s="95">
        <f t="shared" si="6"/>
        <v>3.7333333333333334</v>
      </c>
      <c r="AP7" s="95">
        <f t="shared" si="7"/>
        <v>3.6129032258064515</v>
      </c>
      <c r="AQ7" s="95"/>
    </row>
    <row r="8" spans="1:43" ht="18.75" x14ac:dyDescent="0.25">
      <c r="A8" s="170">
        <v>4</v>
      </c>
      <c r="B8" s="171" t="s">
        <v>15</v>
      </c>
      <c r="C8" s="101" t="s">
        <v>6</v>
      </c>
      <c r="D8" s="101" t="s">
        <v>7</v>
      </c>
      <c r="E8" s="101" t="s">
        <v>5</v>
      </c>
      <c r="F8" s="7" t="s">
        <v>7</v>
      </c>
      <c r="G8" s="7" t="s">
        <v>6</v>
      </c>
      <c r="H8" s="7" t="s">
        <v>7</v>
      </c>
      <c r="I8" s="7" t="s">
        <v>7</v>
      </c>
      <c r="J8" s="7" t="s">
        <v>7</v>
      </c>
      <c r="K8" s="101" t="s">
        <v>6</v>
      </c>
      <c r="L8" s="101" t="s">
        <v>7</v>
      </c>
      <c r="M8" s="7" t="s">
        <v>7</v>
      </c>
      <c r="N8" s="7" t="s">
        <v>5</v>
      </c>
      <c r="O8" s="7" t="s">
        <v>7</v>
      </c>
      <c r="P8" s="7" t="s">
        <v>6</v>
      </c>
      <c r="Q8" s="101" t="s">
        <v>16</v>
      </c>
      <c r="R8" s="101" t="s">
        <v>16</v>
      </c>
      <c r="S8" s="101" t="s">
        <v>16</v>
      </c>
      <c r="T8" s="7" t="s">
        <v>7</v>
      </c>
      <c r="U8" s="7" t="s">
        <v>5</v>
      </c>
      <c r="V8" s="7" t="s">
        <v>5</v>
      </c>
      <c r="W8" s="7" t="s">
        <v>7</v>
      </c>
      <c r="X8" s="7" t="s">
        <v>6</v>
      </c>
      <c r="Y8" s="101" t="s">
        <v>7</v>
      </c>
      <c r="Z8" s="101" t="s">
        <v>5</v>
      </c>
      <c r="AA8" s="7" t="s">
        <v>7</v>
      </c>
      <c r="AB8" s="7" t="s">
        <v>6</v>
      </c>
      <c r="AC8" s="101" t="s">
        <v>6</v>
      </c>
      <c r="AD8" s="7" t="s">
        <v>7</v>
      </c>
      <c r="AE8" s="7" t="s">
        <v>7</v>
      </c>
      <c r="AF8" s="101" t="s">
        <v>7</v>
      </c>
      <c r="AG8" s="7"/>
      <c r="AH8" s="126" t="s">
        <v>50</v>
      </c>
      <c r="AI8" s="124">
        <f t="shared" si="0"/>
        <v>5</v>
      </c>
      <c r="AJ8" s="124">
        <f>COUNTIF($C8:$AG8,"S")</f>
        <v>7</v>
      </c>
      <c r="AK8" s="124">
        <f t="shared" si="2"/>
        <v>15</v>
      </c>
      <c r="AL8" s="95">
        <f t="shared" si="3"/>
        <v>40</v>
      </c>
      <c r="AM8" s="95">
        <f t="shared" si="4"/>
        <v>49</v>
      </c>
      <c r="AN8" s="95">
        <f t="shared" si="5"/>
        <v>89</v>
      </c>
      <c r="AO8" s="95">
        <f t="shared" si="6"/>
        <v>2.9666666666666668</v>
      </c>
      <c r="AP8" s="95">
        <f t="shared" si="7"/>
        <v>2.870967741935484</v>
      </c>
      <c r="AQ8" s="95"/>
    </row>
    <row r="9" spans="1:43" ht="18.75" x14ac:dyDescent="0.25">
      <c r="A9" s="170">
        <v>5</v>
      </c>
      <c r="B9" s="171" t="s">
        <v>42</v>
      </c>
      <c r="C9" s="101" t="s">
        <v>7</v>
      </c>
      <c r="D9" s="101" t="s">
        <v>6</v>
      </c>
      <c r="E9" s="101" t="s">
        <v>7</v>
      </c>
      <c r="F9" s="7" t="s">
        <v>5</v>
      </c>
      <c r="G9" s="7" t="s">
        <v>7</v>
      </c>
      <c r="H9" s="7" t="s">
        <v>6</v>
      </c>
      <c r="I9" s="7" t="s">
        <v>7</v>
      </c>
      <c r="J9" s="7" t="s">
        <v>5</v>
      </c>
      <c r="K9" s="101" t="s">
        <v>7</v>
      </c>
      <c r="L9" s="101" t="s">
        <v>6</v>
      </c>
      <c r="M9" s="7" t="s">
        <v>7</v>
      </c>
      <c r="N9" s="7" t="s">
        <v>5</v>
      </c>
      <c r="O9" s="7" t="s">
        <v>6</v>
      </c>
      <c r="P9" s="7" t="s">
        <v>16</v>
      </c>
      <c r="Q9" s="101" t="s">
        <v>16</v>
      </c>
      <c r="R9" s="101" t="s">
        <v>16</v>
      </c>
      <c r="S9" s="101" t="s">
        <v>16</v>
      </c>
      <c r="T9" s="7" t="s">
        <v>7</v>
      </c>
      <c r="U9" s="7" t="s">
        <v>6</v>
      </c>
      <c r="V9" s="7" t="s">
        <v>7</v>
      </c>
      <c r="W9" s="7" t="s">
        <v>7</v>
      </c>
      <c r="X9" s="7" t="s">
        <v>5</v>
      </c>
      <c r="Y9" s="101" t="s">
        <v>6</v>
      </c>
      <c r="Z9" s="101" t="s">
        <v>7</v>
      </c>
      <c r="AA9" s="7" t="s">
        <v>7</v>
      </c>
      <c r="AB9" s="7" t="s">
        <v>7</v>
      </c>
      <c r="AC9" s="101" t="s">
        <v>7</v>
      </c>
      <c r="AD9" s="7" t="s">
        <v>7</v>
      </c>
      <c r="AE9" s="7" t="s">
        <v>7</v>
      </c>
      <c r="AF9" s="101" t="s">
        <v>6</v>
      </c>
      <c r="AG9" s="7"/>
      <c r="AH9" s="126" t="s">
        <v>50</v>
      </c>
      <c r="AI9" s="124">
        <f t="shared" si="0"/>
        <v>4</v>
      </c>
      <c r="AJ9" s="124">
        <f>COUNTIF($C9:$AG9,"S")</f>
        <v>7</v>
      </c>
      <c r="AK9" s="124">
        <f t="shared" si="2"/>
        <v>15</v>
      </c>
      <c r="AL9" s="95">
        <f t="shared" si="3"/>
        <v>32</v>
      </c>
      <c r="AM9" s="95">
        <f t="shared" si="4"/>
        <v>49</v>
      </c>
      <c r="AN9" s="95"/>
      <c r="AO9" s="95"/>
      <c r="AP9" s="95"/>
      <c r="AQ9" s="95"/>
    </row>
    <row r="10" spans="1:43" ht="18.75" x14ac:dyDescent="0.25">
      <c r="A10" s="170">
        <v>6</v>
      </c>
      <c r="B10" s="171" t="s">
        <v>18</v>
      </c>
      <c r="C10" s="101" t="s">
        <v>5</v>
      </c>
      <c r="D10" s="101" t="s">
        <v>7</v>
      </c>
      <c r="E10" s="101" t="s">
        <v>7</v>
      </c>
      <c r="F10" s="7" t="s">
        <v>7</v>
      </c>
      <c r="G10" s="7" t="s">
        <v>5</v>
      </c>
      <c r="H10" s="7" t="s">
        <v>7</v>
      </c>
      <c r="I10" s="7" t="s">
        <v>7</v>
      </c>
      <c r="J10" s="7" t="s">
        <v>5</v>
      </c>
      <c r="K10" s="101" t="s">
        <v>7</v>
      </c>
      <c r="L10" s="101" t="s">
        <v>7</v>
      </c>
      <c r="M10" s="7" t="s">
        <v>5</v>
      </c>
      <c r="N10" s="7" t="s">
        <v>7</v>
      </c>
      <c r="O10" s="7" t="s">
        <v>5</v>
      </c>
      <c r="P10" s="7" t="s">
        <v>7</v>
      </c>
      <c r="Q10" s="101" t="s">
        <v>16</v>
      </c>
      <c r="R10" s="101" t="s">
        <v>16</v>
      </c>
      <c r="S10" s="101" t="s">
        <v>16</v>
      </c>
      <c r="T10" s="7" t="s">
        <v>16</v>
      </c>
      <c r="U10" s="7" t="s">
        <v>16</v>
      </c>
      <c r="V10" s="7" t="s">
        <v>7</v>
      </c>
      <c r="W10" s="7" t="s">
        <v>5</v>
      </c>
      <c r="X10" s="7" t="s">
        <v>7</v>
      </c>
      <c r="Y10" s="101" t="s">
        <v>16</v>
      </c>
      <c r="Z10" s="101" t="s">
        <v>16</v>
      </c>
      <c r="AA10" s="7" t="s">
        <v>7</v>
      </c>
      <c r="AB10" s="7" t="s">
        <v>7</v>
      </c>
      <c r="AC10" s="101" t="s">
        <v>5</v>
      </c>
      <c r="AD10" s="7" t="s">
        <v>7</v>
      </c>
      <c r="AE10" s="7" t="s">
        <v>7</v>
      </c>
      <c r="AF10" s="101" t="s">
        <v>5</v>
      </c>
      <c r="AG10" s="7"/>
      <c r="AH10" s="126" t="s">
        <v>50</v>
      </c>
      <c r="AI10" s="124">
        <f t="shared" si="0"/>
        <v>8</v>
      </c>
      <c r="AJ10" s="124">
        <f t="shared" si="1"/>
        <v>0</v>
      </c>
      <c r="AK10" s="124">
        <f t="shared" si="2"/>
        <v>15</v>
      </c>
      <c r="AL10" s="95">
        <f t="shared" si="3"/>
        <v>64</v>
      </c>
      <c r="AM10" s="95">
        <f t="shared" si="4"/>
        <v>0</v>
      </c>
      <c r="AN10" s="95">
        <f t="shared" si="5"/>
        <v>64</v>
      </c>
      <c r="AO10" s="95">
        <f t="shared" si="6"/>
        <v>2.1333333333333333</v>
      </c>
      <c r="AP10" s="95">
        <f t="shared" si="7"/>
        <v>2.064516129032258</v>
      </c>
      <c r="AQ10" s="95"/>
    </row>
    <row r="11" spans="1:43" ht="18.75" x14ac:dyDescent="0.25">
      <c r="A11" s="170">
        <v>7</v>
      </c>
      <c r="B11" s="171" t="s">
        <v>17</v>
      </c>
      <c r="C11" s="101" t="s">
        <v>7</v>
      </c>
      <c r="D11" s="101" t="s">
        <v>5</v>
      </c>
      <c r="E11" s="101" t="s">
        <v>5</v>
      </c>
      <c r="F11" s="7" t="s">
        <v>7</v>
      </c>
      <c r="G11" s="7" t="s">
        <v>7</v>
      </c>
      <c r="H11" s="7" t="s">
        <v>5</v>
      </c>
      <c r="I11" s="7" t="s">
        <v>7</v>
      </c>
      <c r="J11" s="7" t="s">
        <v>7</v>
      </c>
      <c r="K11" s="101" t="s">
        <v>5</v>
      </c>
      <c r="L11" s="101" t="s">
        <v>5</v>
      </c>
      <c r="M11" s="7" t="s">
        <v>7</v>
      </c>
      <c r="N11" s="7" t="s">
        <v>7</v>
      </c>
      <c r="O11" s="7" t="s">
        <v>16</v>
      </c>
      <c r="P11" s="7" t="s">
        <v>16</v>
      </c>
      <c r="Q11" s="101" t="s">
        <v>16</v>
      </c>
      <c r="R11" s="101" t="s">
        <v>16</v>
      </c>
      <c r="S11" s="101" t="s">
        <v>5</v>
      </c>
      <c r="T11" s="7" t="s">
        <v>5</v>
      </c>
      <c r="U11" s="7" t="s">
        <v>5</v>
      </c>
      <c r="V11" s="7" t="s">
        <v>7</v>
      </c>
      <c r="W11" s="7" t="s">
        <v>7</v>
      </c>
      <c r="X11" s="7" t="s">
        <v>7</v>
      </c>
      <c r="Y11" s="101" t="s">
        <v>5</v>
      </c>
      <c r="Z11" s="101" t="s">
        <v>7</v>
      </c>
      <c r="AA11" s="7" t="s">
        <v>7</v>
      </c>
      <c r="AB11" s="7" t="s">
        <v>5</v>
      </c>
      <c r="AC11" s="101" t="s">
        <v>7</v>
      </c>
      <c r="AD11" s="7" t="s">
        <v>7</v>
      </c>
      <c r="AE11" s="7" t="s">
        <v>5</v>
      </c>
      <c r="AF11" s="101" t="s">
        <v>7</v>
      </c>
      <c r="AG11" s="7"/>
      <c r="AH11" s="126" t="s">
        <v>50</v>
      </c>
      <c r="AI11" s="124">
        <f t="shared" si="0"/>
        <v>11</v>
      </c>
      <c r="AJ11" s="124">
        <f t="shared" si="1"/>
        <v>0</v>
      </c>
      <c r="AK11" s="124">
        <f t="shared" si="2"/>
        <v>15</v>
      </c>
      <c r="AL11" s="95">
        <f t="shared" si="3"/>
        <v>88</v>
      </c>
      <c r="AM11" s="95">
        <f t="shared" si="4"/>
        <v>0</v>
      </c>
      <c r="AN11" s="95">
        <f t="shared" si="5"/>
        <v>88</v>
      </c>
      <c r="AO11" s="95">
        <f t="shared" si="6"/>
        <v>2.9333333333333331</v>
      </c>
      <c r="AP11" s="95">
        <f t="shared" si="7"/>
        <v>2.838709677419355</v>
      </c>
      <c r="AQ11" s="95"/>
    </row>
    <row r="12" spans="1:43" ht="18.75" x14ac:dyDescent="0.25">
      <c r="A12" s="170">
        <v>8</v>
      </c>
      <c r="B12" s="171" t="s">
        <v>19</v>
      </c>
      <c r="C12" s="101" t="s">
        <v>7</v>
      </c>
      <c r="D12" s="101" t="s">
        <v>7</v>
      </c>
      <c r="E12" s="101" t="s">
        <v>7</v>
      </c>
      <c r="F12" s="7" t="s">
        <v>5</v>
      </c>
      <c r="G12" s="7" t="s">
        <v>5</v>
      </c>
      <c r="H12" s="7" t="s">
        <v>5</v>
      </c>
      <c r="I12" s="7" t="s">
        <v>5</v>
      </c>
      <c r="J12" s="7" t="s">
        <v>5</v>
      </c>
      <c r="K12" s="101" t="s">
        <v>7</v>
      </c>
      <c r="L12" s="101" t="s">
        <v>7</v>
      </c>
      <c r="M12" s="7" t="s">
        <v>7</v>
      </c>
      <c r="N12" s="7" t="s">
        <v>7</v>
      </c>
      <c r="O12" s="7" t="s">
        <v>7</v>
      </c>
      <c r="P12" s="7" t="s">
        <v>5</v>
      </c>
      <c r="Q12" s="101" t="s">
        <v>7</v>
      </c>
      <c r="R12" s="101" t="s">
        <v>5</v>
      </c>
      <c r="S12" s="101" t="s">
        <v>7</v>
      </c>
      <c r="T12" s="7" t="s">
        <v>7</v>
      </c>
      <c r="U12" s="7" t="s">
        <v>7</v>
      </c>
      <c r="V12" s="7" t="s">
        <v>5</v>
      </c>
      <c r="W12" s="7" t="s">
        <v>5</v>
      </c>
      <c r="X12" s="7" t="s">
        <v>5</v>
      </c>
      <c r="Y12" s="101" t="s">
        <v>7</v>
      </c>
      <c r="Z12" s="101" t="s">
        <v>7</v>
      </c>
      <c r="AA12" s="7" t="s">
        <v>5</v>
      </c>
      <c r="AB12" s="7" t="s">
        <v>5</v>
      </c>
      <c r="AC12" s="101" t="s">
        <v>7</v>
      </c>
      <c r="AD12" s="7" t="s">
        <v>5</v>
      </c>
      <c r="AE12" s="7" t="s">
        <v>5</v>
      </c>
      <c r="AF12" s="101" t="s">
        <v>5</v>
      </c>
      <c r="AG12" s="7"/>
      <c r="AH12" s="126" t="s">
        <v>50</v>
      </c>
      <c r="AI12" s="124">
        <f t="shared" si="0"/>
        <v>15</v>
      </c>
      <c r="AJ12" s="124">
        <f t="shared" si="1"/>
        <v>0</v>
      </c>
      <c r="AK12" s="124">
        <f t="shared" si="2"/>
        <v>15</v>
      </c>
      <c r="AL12" s="95">
        <f t="shared" si="3"/>
        <v>120</v>
      </c>
      <c r="AM12" s="95">
        <f t="shared" si="4"/>
        <v>0</v>
      </c>
      <c r="AN12" s="95">
        <f t="shared" si="5"/>
        <v>120</v>
      </c>
      <c r="AO12" s="95">
        <f t="shared" si="6"/>
        <v>4</v>
      </c>
      <c r="AP12" s="95">
        <f t="shared" si="7"/>
        <v>3.870967741935484</v>
      </c>
      <c r="AQ12" s="95"/>
    </row>
    <row r="13" spans="1:43" ht="18.75" x14ac:dyDescent="0.25">
      <c r="A13" s="170">
        <v>9</v>
      </c>
      <c r="B13" s="171" t="s">
        <v>20</v>
      </c>
      <c r="C13" s="101" t="s">
        <v>7</v>
      </c>
      <c r="D13" s="101" t="s">
        <v>7</v>
      </c>
      <c r="E13" s="101" t="s">
        <v>6</v>
      </c>
      <c r="F13" s="7" t="s">
        <v>7</v>
      </c>
      <c r="G13" s="7" t="s">
        <v>5</v>
      </c>
      <c r="H13" s="7" t="s">
        <v>7</v>
      </c>
      <c r="I13" s="7" t="s">
        <v>6</v>
      </c>
      <c r="J13" s="7" t="s">
        <v>7</v>
      </c>
      <c r="K13" s="101" t="s">
        <v>7</v>
      </c>
      <c r="L13" s="101" t="s">
        <v>5</v>
      </c>
      <c r="M13" s="7" t="s">
        <v>7</v>
      </c>
      <c r="N13" s="7" t="s">
        <v>7</v>
      </c>
      <c r="O13" s="7" t="s">
        <v>6</v>
      </c>
      <c r="P13" s="7" t="s">
        <v>7</v>
      </c>
      <c r="Q13" s="101" t="s">
        <v>6</v>
      </c>
      <c r="R13" s="101" t="s">
        <v>16</v>
      </c>
      <c r="S13" s="101" t="s">
        <v>16</v>
      </c>
      <c r="T13" s="7" t="s">
        <v>16</v>
      </c>
      <c r="U13" s="7" t="s">
        <v>7</v>
      </c>
      <c r="V13" s="7" t="s">
        <v>5</v>
      </c>
      <c r="W13" s="7" t="s">
        <v>6</v>
      </c>
      <c r="X13" s="7" t="s">
        <v>7</v>
      </c>
      <c r="Y13" s="101" t="s">
        <v>7</v>
      </c>
      <c r="Z13" s="101" t="s">
        <v>5</v>
      </c>
      <c r="AA13" s="7" t="s">
        <v>6</v>
      </c>
      <c r="AB13" s="7" t="s">
        <v>7</v>
      </c>
      <c r="AC13" s="101" t="s">
        <v>7</v>
      </c>
      <c r="AD13" s="7" t="s">
        <v>6</v>
      </c>
      <c r="AE13" s="7" t="s">
        <v>7</v>
      </c>
      <c r="AF13" s="101" t="s">
        <v>7</v>
      </c>
      <c r="AG13" s="7"/>
      <c r="AH13" s="126" t="s">
        <v>12</v>
      </c>
      <c r="AI13" s="124">
        <f t="shared" si="0"/>
        <v>4</v>
      </c>
      <c r="AJ13" s="124">
        <f t="shared" si="1"/>
        <v>7</v>
      </c>
      <c r="AK13" s="124">
        <f t="shared" si="2"/>
        <v>16</v>
      </c>
      <c r="AL13" s="95">
        <f t="shared" si="3"/>
        <v>32</v>
      </c>
      <c r="AM13" s="95">
        <f t="shared" si="4"/>
        <v>49</v>
      </c>
      <c r="AN13" s="95">
        <f t="shared" si="5"/>
        <v>81</v>
      </c>
      <c r="AO13" s="95">
        <f t="shared" si="6"/>
        <v>2.7</v>
      </c>
      <c r="AP13" s="95">
        <f t="shared" si="7"/>
        <v>2.6129032258064515</v>
      </c>
      <c r="AQ13" s="95"/>
    </row>
    <row r="14" spans="1:43" ht="20.25" customHeight="1" x14ac:dyDescent="0.25">
      <c r="A14" s="170">
        <v>10</v>
      </c>
      <c r="B14" s="171" t="s">
        <v>22</v>
      </c>
      <c r="C14" s="101" t="s">
        <v>5</v>
      </c>
      <c r="D14" s="101" t="s">
        <v>7</v>
      </c>
      <c r="E14" s="101" t="s">
        <v>7</v>
      </c>
      <c r="F14" s="7" t="s">
        <v>6</v>
      </c>
      <c r="G14" s="7" t="s">
        <v>7</v>
      </c>
      <c r="H14" s="7" t="s">
        <v>6</v>
      </c>
      <c r="I14" s="7" t="s">
        <v>7</v>
      </c>
      <c r="J14" s="7" t="s">
        <v>6</v>
      </c>
      <c r="K14" s="101" t="s">
        <v>7</v>
      </c>
      <c r="L14" s="101" t="s">
        <v>7</v>
      </c>
      <c r="M14" s="7" t="s">
        <v>7</v>
      </c>
      <c r="N14" s="7" t="s">
        <v>6</v>
      </c>
      <c r="O14" s="7" t="s">
        <v>7</v>
      </c>
      <c r="P14" s="7" t="s">
        <v>16</v>
      </c>
      <c r="Q14" s="101" t="s">
        <v>16</v>
      </c>
      <c r="R14" s="101" t="s">
        <v>16</v>
      </c>
      <c r="S14" s="101" t="s">
        <v>16</v>
      </c>
      <c r="T14" s="7" t="s">
        <v>7</v>
      </c>
      <c r="U14" s="7" t="s">
        <v>6</v>
      </c>
      <c r="V14" s="7" t="s">
        <v>7</v>
      </c>
      <c r="W14" s="7" t="s">
        <v>7</v>
      </c>
      <c r="X14" s="7" t="s">
        <v>5</v>
      </c>
      <c r="Y14" s="101" t="s">
        <v>6</v>
      </c>
      <c r="Z14" s="101" t="s">
        <v>7</v>
      </c>
      <c r="AA14" s="7" t="s">
        <v>7</v>
      </c>
      <c r="AB14" s="7" t="s">
        <v>6</v>
      </c>
      <c r="AC14" s="101" t="s">
        <v>6</v>
      </c>
      <c r="AD14" s="7" t="s">
        <v>7</v>
      </c>
      <c r="AE14" s="7" t="s">
        <v>5</v>
      </c>
      <c r="AF14" s="101" t="s">
        <v>7</v>
      </c>
      <c r="AG14" s="7"/>
      <c r="AH14" s="126" t="s">
        <v>12</v>
      </c>
      <c r="AI14" s="124">
        <f t="shared" si="0"/>
        <v>3</v>
      </c>
      <c r="AJ14" s="124">
        <f t="shared" si="1"/>
        <v>8</v>
      </c>
      <c r="AK14" s="124">
        <f t="shared" si="2"/>
        <v>15</v>
      </c>
      <c r="AL14" s="95">
        <f t="shared" si="3"/>
        <v>24</v>
      </c>
      <c r="AM14" s="95">
        <f t="shared" si="4"/>
        <v>56</v>
      </c>
      <c r="AN14" s="95">
        <f t="shared" si="5"/>
        <v>80</v>
      </c>
      <c r="AO14" s="95"/>
      <c r="AP14" s="95"/>
      <c r="AQ14" s="95"/>
    </row>
    <row r="15" spans="1:43" ht="20.25" customHeight="1" x14ac:dyDescent="0.25">
      <c r="A15" s="170">
        <v>11</v>
      </c>
      <c r="B15" s="171" t="s">
        <v>51</v>
      </c>
      <c r="C15" s="101" t="s">
        <v>5</v>
      </c>
      <c r="D15" s="101" t="s">
        <v>7</v>
      </c>
      <c r="E15" s="101" t="s">
        <v>7</v>
      </c>
      <c r="F15" s="7" t="s">
        <v>5</v>
      </c>
      <c r="G15" s="7" t="s">
        <v>5</v>
      </c>
      <c r="H15" s="7" t="s">
        <v>5</v>
      </c>
      <c r="I15" s="7" t="s">
        <v>5</v>
      </c>
      <c r="J15" s="7" t="s">
        <v>5</v>
      </c>
      <c r="K15" s="101" t="s">
        <v>7</v>
      </c>
      <c r="L15" s="101" t="s">
        <v>7</v>
      </c>
      <c r="M15" s="7" t="s">
        <v>7</v>
      </c>
      <c r="N15" s="7" t="s">
        <v>7</v>
      </c>
      <c r="O15" s="7" t="s">
        <v>7</v>
      </c>
      <c r="P15" s="7" t="s">
        <v>5</v>
      </c>
      <c r="Q15" s="101" t="s">
        <v>7</v>
      </c>
      <c r="R15" s="101" t="s">
        <v>7</v>
      </c>
      <c r="S15" s="101" t="s">
        <v>7</v>
      </c>
      <c r="T15" s="7" t="s">
        <v>7</v>
      </c>
      <c r="U15" s="7" t="s">
        <v>7</v>
      </c>
      <c r="V15" s="7" t="s">
        <v>5</v>
      </c>
      <c r="W15" s="7" t="s">
        <v>5</v>
      </c>
      <c r="X15" s="7" t="s">
        <v>5</v>
      </c>
      <c r="Y15" s="101" t="s">
        <v>7</v>
      </c>
      <c r="Z15" s="101" t="s">
        <v>7</v>
      </c>
      <c r="AA15" s="7" t="s">
        <v>5</v>
      </c>
      <c r="AB15" s="7" t="s">
        <v>5</v>
      </c>
      <c r="AC15" s="101" t="s">
        <v>7</v>
      </c>
      <c r="AD15" s="7" t="s">
        <v>5</v>
      </c>
      <c r="AE15" s="7" t="s">
        <v>5</v>
      </c>
      <c r="AF15" s="101" t="s">
        <v>7</v>
      </c>
      <c r="AG15" s="7"/>
      <c r="AH15" s="126" t="s">
        <v>12</v>
      </c>
      <c r="AI15" s="124">
        <f t="shared" si="0"/>
        <v>14</v>
      </c>
      <c r="AJ15" s="124">
        <f t="shared" si="1"/>
        <v>0</v>
      </c>
      <c r="AK15" s="124">
        <f t="shared" si="2"/>
        <v>16</v>
      </c>
      <c r="AL15" s="95"/>
      <c r="AM15" s="95"/>
      <c r="AN15" s="95"/>
      <c r="AO15" s="95"/>
      <c r="AP15" s="95"/>
      <c r="AQ15" s="95"/>
    </row>
    <row r="16" spans="1:43" ht="20.25" customHeight="1" x14ac:dyDescent="0.25">
      <c r="A16" s="170">
        <v>12</v>
      </c>
      <c r="B16" s="171" t="s">
        <v>52</v>
      </c>
      <c r="C16" s="101" t="s">
        <v>6</v>
      </c>
      <c r="D16" s="101" t="s">
        <v>7</v>
      </c>
      <c r="E16" s="101" t="s">
        <v>5</v>
      </c>
      <c r="F16" s="7" t="s">
        <v>5</v>
      </c>
      <c r="G16" s="7" t="s">
        <v>5</v>
      </c>
      <c r="H16" s="7" t="s">
        <v>7</v>
      </c>
      <c r="I16" s="7" t="s">
        <v>7</v>
      </c>
      <c r="J16" s="7" t="s">
        <v>7</v>
      </c>
      <c r="K16" s="101" t="s">
        <v>6</v>
      </c>
      <c r="L16" s="101" t="s">
        <v>7</v>
      </c>
      <c r="M16" s="7" t="s">
        <v>6</v>
      </c>
      <c r="N16" s="7" t="s">
        <v>7</v>
      </c>
      <c r="O16" s="7" t="s">
        <v>7</v>
      </c>
      <c r="P16" s="7" t="s">
        <v>6</v>
      </c>
      <c r="Q16" s="101" t="s">
        <v>7</v>
      </c>
      <c r="R16" s="101" t="s">
        <v>5</v>
      </c>
      <c r="S16" s="101" t="s">
        <v>6</v>
      </c>
      <c r="T16" s="7" t="s">
        <v>5</v>
      </c>
      <c r="U16" s="7" t="s">
        <v>7</v>
      </c>
      <c r="V16" s="7" t="s">
        <v>6</v>
      </c>
      <c r="W16" s="7" t="s">
        <v>7</v>
      </c>
      <c r="X16" s="7" t="s">
        <v>7</v>
      </c>
      <c r="Y16" s="101" t="s">
        <v>7</v>
      </c>
      <c r="Z16" s="101" t="s">
        <v>6</v>
      </c>
      <c r="AA16" s="7" t="s">
        <v>7</v>
      </c>
      <c r="AB16" s="7" t="s">
        <v>5</v>
      </c>
      <c r="AC16" s="101" t="s">
        <v>5</v>
      </c>
      <c r="AD16" s="7" t="s">
        <v>7</v>
      </c>
      <c r="AE16" s="7" t="s">
        <v>7</v>
      </c>
      <c r="AF16" s="101" t="s">
        <v>6</v>
      </c>
      <c r="AG16" s="7"/>
      <c r="AH16" s="126" t="s">
        <v>12</v>
      </c>
      <c r="AI16" s="124">
        <f t="shared" si="0"/>
        <v>7</v>
      </c>
      <c r="AJ16" s="124">
        <f t="shared" si="1"/>
        <v>8</v>
      </c>
      <c r="AK16" s="124">
        <f t="shared" si="2"/>
        <v>15</v>
      </c>
      <c r="AL16" s="95"/>
      <c r="AM16" s="95"/>
      <c r="AN16" s="95"/>
      <c r="AO16" s="95"/>
      <c r="AP16" s="95"/>
      <c r="AQ16" s="95"/>
    </row>
    <row r="17" spans="1:43" ht="20.25" customHeight="1" x14ac:dyDescent="0.25">
      <c r="A17" s="170">
        <v>13</v>
      </c>
      <c r="B17" s="171" t="s">
        <v>53</v>
      </c>
      <c r="C17" s="101" t="s">
        <v>5</v>
      </c>
      <c r="D17" s="101" t="s">
        <v>6</v>
      </c>
      <c r="E17" s="101" t="s">
        <v>7</v>
      </c>
      <c r="F17" s="7" t="s">
        <v>5</v>
      </c>
      <c r="G17" s="7" t="s">
        <v>6</v>
      </c>
      <c r="H17" s="7" t="s">
        <v>7</v>
      </c>
      <c r="I17" s="7" t="s">
        <v>5</v>
      </c>
      <c r="J17" s="7" t="s">
        <v>5</v>
      </c>
      <c r="K17" s="101" t="s">
        <v>7</v>
      </c>
      <c r="L17" s="101" t="s">
        <v>6</v>
      </c>
      <c r="M17" s="7" t="s">
        <v>7</v>
      </c>
      <c r="N17" s="7" t="s">
        <v>7</v>
      </c>
      <c r="O17" s="7" t="s">
        <v>7</v>
      </c>
      <c r="P17" s="7" t="s">
        <v>7</v>
      </c>
      <c r="Q17" s="101" t="s">
        <v>7</v>
      </c>
      <c r="R17" s="101" t="s">
        <v>7</v>
      </c>
      <c r="S17" s="101" t="s">
        <v>7</v>
      </c>
      <c r="T17" s="7" t="s">
        <v>6</v>
      </c>
      <c r="U17" s="7" t="s">
        <v>7</v>
      </c>
      <c r="V17" s="7" t="s">
        <v>7</v>
      </c>
      <c r="W17" s="7" t="s">
        <v>5</v>
      </c>
      <c r="X17" s="7" t="s">
        <v>6</v>
      </c>
      <c r="Y17" s="101" t="s">
        <v>7</v>
      </c>
      <c r="Z17" s="101" t="s">
        <v>7</v>
      </c>
      <c r="AA17" s="7" t="s">
        <v>5</v>
      </c>
      <c r="AB17" s="7" t="s">
        <v>5</v>
      </c>
      <c r="AC17" s="101" t="s">
        <v>7</v>
      </c>
      <c r="AD17" s="7" t="s">
        <v>5</v>
      </c>
      <c r="AE17" s="7" t="s">
        <v>6</v>
      </c>
      <c r="AF17" s="101" t="s">
        <v>7</v>
      </c>
      <c r="AG17" s="7"/>
      <c r="AH17" s="126" t="s">
        <v>12</v>
      </c>
      <c r="AI17" s="124">
        <f t="shared" si="0"/>
        <v>8</v>
      </c>
      <c r="AJ17" s="124">
        <f t="shared" si="1"/>
        <v>6</v>
      </c>
      <c r="AK17" s="124">
        <f t="shared" si="2"/>
        <v>16</v>
      </c>
      <c r="AL17" s="95"/>
      <c r="AM17" s="95"/>
      <c r="AN17" s="95"/>
      <c r="AO17" s="95"/>
      <c r="AP17" s="95"/>
      <c r="AQ17" s="95"/>
    </row>
    <row r="18" spans="1:43" ht="18.75" x14ac:dyDescent="0.25">
      <c r="A18" s="172"/>
      <c r="B18" s="158" t="s">
        <v>23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0"/>
      <c r="Q18" s="141"/>
      <c r="R18" s="141"/>
      <c r="S18" s="141"/>
      <c r="T18" s="141"/>
      <c r="U18" s="141"/>
      <c r="V18" s="141"/>
      <c r="W18" s="15"/>
      <c r="X18" s="15"/>
      <c r="Y18" s="15"/>
      <c r="Z18" s="15"/>
      <c r="AA18" s="15"/>
      <c r="AB18" s="15"/>
      <c r="AC18" s="15"/>
      <c r="AD18" s="141"/>
      <c r="AE18" s="141"/>
      <c r="AF18" s="141"/>
      <c r="AG18" s="141"/>
      <c r="AH18" s="89"/>
      <c r="AI18" s="61"/>
      <c r="AJ18" s="61"/>
      <c r="AK18" s="61"/>
      <c r="AL18" s="61"/>
      <c r="AM18" s="61"/>
      <c r="AN18" s="61"/>
      <c r="AO18" s="61"/>
      <c r="AP18" s="61"/>
      <c r="AQ18" s="61"/>
    </row>
    <row r="19" spans="1:43" ht="18.75" x14ac:dyDescent="0.25">
      <c r="A19" s="14"/>
      <c r="B19" s="42"/>
      <c r="C19" s="149">
        <f t="shared" ref="C19:AG19" si="8">COUNTIF(C$5:C$18,"P")</f>
        <v>5</v>
      </c>
      <c r="D19" s="149">
        <f t="shared" si="8"/>
        <v>3</v>
      </c>
      <c r="E19" s="149">
        <f t="shared" si="8"/>
        <v>3</v>
      </c>
      <c r="F19" s="149">
        <f t="shared" si="8"/>
        <v>6</v>
      </c>
      <c r="G19" s="149">
        <f t="shared" si="8"/>
        <v>6</v>
      </c>
      <c r="H19" s="149">
        <f t="shared" si="8"/>
        <v>5</v>
      </c>
      <c r="I19" s="149">
        <f t="shared" si="8"/>
        <v>5</v>
      </c>
      <c r="J19" s="149">
        <f t="shared" si="8"/>
        <v>5</v>
      </c>
      <c r="K19" s="149">
        <f t="shared" si="8"/>
        <v>3</v>
      </c>
      <c r="L19" s="149">
        <f t="shared" si="8"/>
        <v>3</v>
      </c>
      <c r="M19" s="149">
        <f t="shared" si="8"/>
        <v>2</v>
      </c>
      <c r="N19" s="149">
        <f t="shared" si="8"/>
        <v>2</v>
      </c>
      <c r="O19" s="149">
        <f t="shared" si="8"/>
        <v>2</v>
      </c>
      <c r="P19" s="149">
        <f t="shared" si="8"/>
        <v>3</v>
      </c>
      <c r="Q19" s="149">
        <f t="shared" si="8"/>
        <v>1</v>
      </c>
      <c r="R19" s="149">
        <f t="shared" si="8"/>
        <v>2</v>
      </c>
      <c r="S19" s="149">
        <f t="shared" si="8"/>
        <v>2</v>
      </c>
      <c r="T19" s="149">
        <f t="shared" si="8"/>
        <v>2</v>
      </c>
      <c r="U19" s="149">
        <f t="shared" si="8"/>
        <v>2</v>
      </c>
      <c r="V19" s="149">
        <f t="shared" si="8"/>
        <v>5</v>
      </c>
      <c r="W19" s="149">
        <f t="shared" si="8"/>
        <v>5</v>
      </c>
      <c r="X19" s="149">
        <f t="shared" si="8"/>
        <v>5</v>
      </c>
      <c r="Y19" s="149">
        <f t="shared" si="8"/>
        <v>2</v>
      </c>
      <c r="Z19" s="149">
        <f t="shared" si="8"/>
        <v>2</v>
      </c>
      <c r="AA19" s="149">
        <f t="shared" si="8"/>
        <v>4</v>
      </c>
      <c r="AB19" s="149">
        <f t="shared" si="8"/>
        <v>6</v>
      </c>
      <c r="AC19" s="149">
        <f t="shared" si="8"/>
        <v>3</v>
      </c>
      <c r="AD19" s="149">
        <f t="shared" si="8"/>
        <v>4</v>
      </c>
      <c r="AE19" s="149">
        <f t="shared" si="8"/>
        <v>5</v>
      </c>
      <c r="AF19" s="149">
        <f t="shared" si="8"/>
        <v>3</v>
      </c>
      <c r="AG19" s="15">
        <f t="shared" si="8"/>
        <v>0</v>
      </c>
      <c r="AH19" s="87" t="s">
        <v>5</v>
      </c>
      <c r="AI19" s="61"/>
      <c r="AJ19" s="61"/>
      <c r="AK19" s="61"/>
      <c r="AL19" s="61"/>
      <c r="AM19" s="61"/>
      <c r="AN19" s="61"/>
      <c r="AO19" s="61"/>
      <c r="AP19" s="61"/>
      <c r="AQ19" s="61"/>
    </row>
    <row r="20" spans="1:43" ht="18.75" x14ac:dyDescent="0.25">
      <c r="A20" s="14"/>
      <c r="B20" s="42"/>
      <c r="C20" s="148">
        <f t="shared" ref="C20:AG20" si="9">COUNTIF(C$5:C$18,"S")</f>
        <v>2</v>
      </c>
      <c r="D20" s="148">
        <f t="shared" si="9"/>
        <v>2</v>
      </c>
      <c r="E20" s="148">
        <f t="shared" si="9"/>
        <v>2</v>
      </c>
      <c r="F20" s="148">
        <f t="shared" si="9"/>
        <v>2</v>
      </c>
      <c r="G20" s="148">
        <f t="shared" si="9"/>
        <v>2</v>
      </c>
      <c r="H20" s="148">
        <f t="shared" si="9"/>
        <v>2</v>
      </c>
      <c r="I20" s="148">
        <f t="shared" si="9"/>
        <v>2</v>
      </c>
      <c r="J20" s="148">
        <f t="shared" si="9"/>
        <v>2</v>
      </c>
      <c r="K20" s="148">
        <f t="shared" si="9"/>
        <v>2</v>
      </c>
      <c r="L20" s="148">
        <f t="shared" si="9"/>
        <v>2</v>
      </c>
      <c r="M20" s="148">
        <f t="shared" si="9"/>
        <v>2</v>
      </c>
      <c r="N20" s="148">
        <f t="shared" si="9"/>
        <v>2</v>
      </c>
      <c r="O20" s="148">
        <f t="shared" si="9"/>
        <v>2</v>
      </c>
      <c r="P20" s="148">
        <f t="shared" si="9"/>
        <v>2</v>
      </c>
      <c r="Q20" s="148">
        <f t="shared" si="9"/>
        <v>2</v>
      </c>
      <c r="R20" s="148">
        <f t="shared" si="9"/>
        <v>1</v>
      </c>
      <c r="S20" s="148">
        <f t="shared" si="9"/>
        <v>1</v>
      </c>
      <c r="T20" s="148">
        <f t="shared" si="9"/>
        <v>2</v>
      </c>
      <c r="U20" s="148">
        <f t="shared" si="9"/>
        <v>2</v>
      </c>
      <c r="V20" s="148">
        <f t="shared" si="9"/>
        <v>2</v>
      </c>
      <c r="W20" s="148">
        <f t="shared" si="9"/>
        <v>2</v>
      </c>
      <c r="X20" s="148">
        <f t="shared" si="9"/>
        <v>2</v>
      </c>
      <c r="Y20" s="148">
        <f t="shared" si="9"/>
        <v>2</v>
      </c>
      <c r="Z20" s="148">
        <f t="shared" si="9"/>
        <v>2</v>
      </c>
      <c r="AA20" s="148">
        <f t="shared" si="9"/>
        <v>2</v>
      </c>
      <c r="AB20" s="148">
        <f t="shared" si="9"/>
        <v>2</v>
      </c>
      <c r="AC20" s="148">
        <f t="shared" si="9"/>
        <v>2</v>
      </c>
      <c r="AD20" s="148">
        <f t="shared" si="9"/>
        <v>2</v>
      </c>
      <c r="AE20" s="148">
        <f t="shared" si="9"/>
        <v>2</v>
      </c>
      <c r="AF20" s="148">
        <f t="shared" si="9"/>
        <v>2</v>
      </c>
      <c r="AG20" s="16">
        <f t="shared" si="9"/>
        <v>0</v>
      </c>
      <c r="AH20" s="88" t="s">
        <v>6</v>
      </c>
      <c r="AI20" s="61"/>
      <c r="AJ20" s="61"/>
      <c r="AK20" s="61"/>
      <c r="AL20" s="61"/>
      <c r="AM20" s="61"/>
      <c r="AN20" s="61"/>
      <c r="AO20" s="61"/>
      <c r="AP20" s="61"/>
      <c r="AQ20" s="61"/>
    </row>
    <row r="21" spans="1:43" ht="18.75" x14ac:dyDescent="0.25">
      <c r="A21" s="14"/>
      <c r="B21" s="42"/>
      <c r="C21" s="149">
        <f t="shared" ref="C21:AG21" si="10">COUNTIF(C$5:C$18,"L")</f>
        <v>6</v>
      </c>
      <c r="D21" s="149">
        <f t="shared" si="10"/>
        <v>8</v>
      </c>
      <c r="E21" s="149">
        <f t="shared" si="10"/>
        <v>8</v>
      </c>
      <c r="F21" s="149">
        <f t="shared" si="10"/>
        <v>5</v>
      </c>
      <c r="G21" s="149">
        <f t="shared" si="10"/>
        <v>5</v>
      </c>
      <c r="H21" s="149">
        <f t="shared" si="10"/>
        <v>6</v>
      </c>
      <c r="I21" s="149">
        <f t="shared" si="10"/>
        <v>6</v>
      </c>
      <c r="J21" s="149">
        <f t="shared" si="10"/>
        <v>6</v>
      </c>
      <c r="K21" s="149">
        <f t="shared" si="10"/>
        <v>8</v>
      </c>
      <c r="L21" s="149">
        <f t="shared" si="10"/>
        <v>8</v>
      </c>
      <c r="M21" s="149">
        <f t="shared" si="10"/>
        <v>9</v>
      </c>
      <c r="N21" s="149">
        <f t="shared" si="10"/>
        <v>9</v>
      </c>
      <c r="O21" s="149">
        <f t="shared" si="10"/>
        <v>8</v>
      </c>
      <c r="P21" s="149">
        <f t="shared" si="10"/>
        <v>5</v>
      </c>
      <c r="Q21" s="149">
        <f t="shared" si="10"/>
        <v>5</v>
      </c>
      <c r="R21" s="149">
        <f t="shared" si="10"/>
        <v>3</v>
      </c>
      <c r="S21" s="149">
        <f t="shared" si="10"/>
        <v>4</v>
      </c>
      <c r="T21" s="149">
        <f t="shared" si="10"/>
        <v>6</v>
      </c>
      <c r="U21" s="149">
        <f t="shared" si="10"/>
        <v>8</v>
      </c>
      <c r="V21" s="149">
        <f t="shared" si="10"/>
        <v>6</v>
      </c>
      <c r="W21" s="149">
        <f t="shared" si="10"/>
        <v>6</v>
      </c>
      <c r="X21" s="149">
        <f t="shared" si="10"/>
        <v>6</v>
      </c>
      <c r="Y21" s="149">
        <f t="shared" si="10"/>
        <v>8</v>
      </c>
      <c r="Z21" s="149">
        <f t="shared" si="10"/>
        <v>8</v>
      </c>
      <c r="AA21" s="149">
        <f t="shared" si="10"/>
        <v>7</v>
      </c>
      <c r="AB21" s="149">
        <f t="shared" si="10"/>
        <v>5</v>
      </c>
      <c r="AC21" s="149">
        <f t="shared" si="10"/>
        <v>8</v>
      </c>
      <c r="AD21" s="149">
        <f t="shared" si="10"/>
        <v>7</v>
      </c>
      <c r="AE21" s="149">
        <f t="shared" si="10"/>
        <v>6</v>
      </c>
      <c r="AF21" s="149">
        <f t="shared" si="10"/>
        <v>8</v>
      </c>
      <c r="AG21" s="15">
        <f t="shared" si="10"/>
        <v>0</v>
      </c>
      <c r="AH21" s="89" t="s">
        <v>7</v>
      </c>
      <c r="AI21" s="61"/>
      <c r="AJ21" s="61"/>
      <c r="AK21" s="61"/>
      <c r="AL21" s="61"/>
      <c r="AM21" s="61"/>
      <c r="AN21" s="61"/>
      <c r="AO21" s="61"/>
      <c r="AP21" s="61"/>
      <c r="AQ21" s="61"/>
    </row>
    <row r="22" spans="1:43" ht="19.5" x14ac:dyDescent="0.25">
      <c r="A22" s="17"/>
      <c r="B22" s="159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54"/>
      <c r="Z22" s="55"/>
      <c r="AA22" s="49"/>
      <c r="AB22" s="49"/>
      <c r="AC22" s="49"/>
      <c r="AD22" s="49"/>
      <c r="AE22" s="49"/>
      <c r="AF22" s="49"/>
      <c r="AG22" s="49"/>
      <c r="AH22" s="4"/>
      <c r="AI22" s="61"/>
      <c r="AJ22" s="61"/>
      <c r="AK22" s="61"/>
      <c r="AL22" s="61"/>
      <c r="AM22" s="61"/>
      <c r="AN22" s="61"/>
      <c r="AO22" s="61"/>
      <c r="AP22" s="61"/>
      <c r="AQ22" s="61"/>
    </row>
    <row r="23" spans="1:43" ht="18.75" x14ac:dyDescent="0.25">
      <c r="A23" s="18"/>
      <c r="B23" s="160" t="s">
        <v>24</v>
      </c>
      <c r="C23" s="20"/>
      <c r="D23" s="20"/>
      <c r="E23" s="18"/>
      <c r="F23" s="18"/>
      <c r="G23" s="18"/>
      <c r="H23" s="18"/>
      <c r="I23" s="41"/>
      <c r="J23" s="18"/>
      <c r="K23" s="18"/>
      <c r="L23" s="18"/>
      <c r="M23" s="18"/>
      <c r="N23" s="18"/>
      <c r="O23" s="18"/>
      <c r="P23" s="49"/>
      <c r="Q23" s="49"/>
      <c r="R23" s="49"/>
      <c r="S23" s="22"/>
      <c r="T23" s="18"/>
      <c r="U23" s="49"/>
      <c r="V23" s="49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4"/>
      <c r="AI23" s="61"/>
      <c r="AJ23" s="61"/>
      <c r="AK23" s="61"/>
      <c r="AL23" s="61"/>
      <c r="AM23" s="61"/>
      <c r="AN23" s="61"/>
      <c r="AO23" s="61"/>
      <c r="AP23" s="61"/>
      <c r="AQ23" s="61"/>
    </row>
    <row r="24" spans="1:43" ht="18.75" x14ac:dyDescent="0.25">
      <c r="A24" s="18"/>
      <c r="B24" s="161" t="s">
        <v>25</v>
      </c>
      <c r="C24" s="22"/>
      <c r="D24" s="22"/>
      <c r="E24" s="22"/>
      <c r="F24" s="22"/>
      <c r="G24" s="22"/>
      <c r="H24" s="22"/>
      <c r="I24" s="42"/>
      <c r="J24" s="22"/>
      <c r="K24" s="22"/>
      <c r="L24" s="22"/>
      <c r="M24" s="22"/>
      <c r="N24" s="22"/>
      <c r="O24" s="22"/>
      <c r="P24" s="49"/>
      <c r="Q24" s="49"/>
      <c r="R24" s="49"/>
      <c r="S24" s="22"/>
      <c r="T24" s="22"/>
      <c r="U24" s="49"/>
      <c r="V24" s="49"/>
      <c r="W24" s="22"/>
      <c r="X24" s="56"/>
      <c r="Y24" s="22"/>
      <c r="Z24" s="22"/>
      <c r="AA24" s="22"/>
      <c r="AB24" s="22"/>
      <c r="AC24" s="22"/>
      <c r="AD24" s="49"/>
      <c r="AE24" s="49"/>
      <c r="AF24" s="49"/>
      <c r="AG24" s="49"/>
      <c r="AH24" s="4"/>
      <c r="AI24" s="61"/>
      <c r="AJ24" s="61"/>
      <c r="AK24" s="61"/>
      <c r="AL24" s="61"/>
      <c r="AM24" s="61"/>
      <c r="AN24" s="61"/>
      <c r="AO24" s="61"/>
      <c r="AP24" s="61"/>
      <c r="AQ24" s="61"/>
    </row>
    <row r="25" spans="1:43" ht="15.75" x14ac:dyDescent="0.25">
      <c r="A25" s="18"/>
      <c r="B25" s="59" t="s">
        <v>26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4"/>
      <c r="Q25" s="4"/>
      <c r="R25" s="4"/>
      <c r="S25" s="22"/>
      <c r="T25" s="22"/>
      <c r="U25" s="4"/>
      <c r="V25" s="4"/>
      <c r="W25" s="57"/>
      <c r="X25" s="58"/>
      <c r="Y25" s="57"/>
      <c r="Z25" s="57"/>
      <c r="AA25" s="57"/>
      <c r="AB25" s="57"/>
      <c r="AC25" s="4"/>
      <c r="AD25" s="4"/>
      <c r="AE25" s="4"/>
      <c r="AF25" s="4"/>
      <c r="AG25" s="4"/>
      <c r="AH25" s="4"/>
      <c r="AI25" s="61"/>
      <c r="AJ25" s="61"/>
      <c r="AK25" s="61"/>
      <c r="AL25" s="61"/>
      <c r="AM25" s="61"/>
      <c r="AN25" s="61"/>
      <c r="AO25" s="61"/>
      <c r="AP25" s="61"/>
      <c r="AQ25" s="61"/>
    </row>
    <row r="26" spans="1:43" ht="15.75" x14ac:dyDescent="0.25">
      <c r="A26" s="18"/>
      <c r="B26" s="61" t="s">
        <v>27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4"/>
      <c r="Q26" s="4"/>
      <c r="R26" s="4"/>
      <c r="S26" s="22"/>
      <c r="T26" s="22"/>
      <c r="U26" s="4"/>
      <c r="V26" s="4"/>
      <c r="W26" s="59"/>
      <c r="X26" s="59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61"/>
      <c r="AJ26" s="61"/>
      <c r="AK26" s="61"/>
      <c r="AL26" s="61"/>
      <c r="AM26" s="61"/>
      <c r="AN26" s="61"/>
      <c r="AO26" s="61"/>
      <c r="AP26" s="61"/>
      <c r="AQ26" s="61"/>
    </row>
    <row r="27" spans="1:43" ht="15.75" x14ac:dyDescent="0.25">
      <c r="A27" s="18"/>
      <c r="B27" s="61" t="s">
        <v>28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4"/>
      <c r="Q27" s="4"/>
      <c r="R27" s="4"/>
      <c r="S27" s="22"/>
      <c r="T27" s="22"/>
      <c r="U27" s="4"/>
      <c r="V27" s="4"/>
      <c r="W27" s="59"/>
      <c r="X27" s="59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61"/>
      <c r="AJ27" s="61"/>
      <c r="AK27" s="61"/>
      <c r="AL27" s="61"/>
      <c r="AM27" s="61"/>
      <c r="AN27" s="61"/>
      <c r="AO27" s="61"/>
      <c r="AP27" s="61"/>
      <c r="AQ27" s="61"/>
    </row>
    <row r="28" spans="1:43" ht="15.75" x14ac:dyDescent="0.25">
      <c r="A28" s="18"/>
      <c r="B28" s="162" t="s">
        <v>29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4"/>
      <c r="Q28" s="4"/>
      <c r="R28" s="4"/>
      <c r="S28" s="22"/>
      <c r="T28" s="22"/>
      <c r="U28" s="4"/>
      <c r="V28" s="4"/>
      <c r="W28" s="59"/>
      <c r="X28" s="59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61"/>
      <c r="AJ28" s="61"/>
      <c r="AK28" s="61"/>
      <c r="AL28" s="61"/>
      <c r="AM28" s="61"/>
      <c r="AN28" s="61"/>
      <c r="AO28" s="61"/>
      <c r="AP28" s="61"/>
      <c r="AQ28" s="61"/>
    </row>
    <row r="29" spans="1:43" ht="15.75" x14ac:dyDescent="0.25">
      <c r="A29" s="18"/>
      <c r="B29" s="162" t="s">
        <v>30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4"/>
      <c r="Q29" s="4"/>
      <c r="R29" s="4"/>
      <c r="S29" s="22"/>
      <c r="T29" s="22"/>
      <c r="U29" s="4"/>
      <c r="V29" s="4"/>
      <c r="W29" s="59"/>
      <c r="X29" s="59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61"/>
      <c r="AJ29" s="61"/>
      <c r="AK29" s="61"/>
      <c r="AL29" s="61"/>
      <c r="AM29" s="61"/>
      <c r="AN29" s="61"/>
      <c r="AO29" s="61"/>
      <c r="AP29" s="61"/>
      <c r="AQ29" s="61"/>
    </row>
    <row r="30" spans="1:43" ht="15.75" x14ac:dyDescent="0.25">
      <c r="A30" s="18"/>
      <c r="B30" s="162" t="s">
        <v>31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4"/>
      <c r="Q30" s="4"/>
      <c r="R30" s="4"/>
      <c r="S30" s="22"/>
      <c r="T30" s="22"/>
      <c r="U30" s="4"/>
      <c r="V30" s="4"/>
      <c r="W30" s="59"/>
      <c r="X30" s="59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61"/>
      <c r="AJ30" s="61"/>
      <c r="AK30" s="61"/>
      <c r="AL30" s="61"/>
      <c r="AM30" s="61"/>
      <c r="AN30" s="61"/>
      <c r="AO30" s="61"/>
      <c r="AP30" s="61"/>
      <c r="AQ30" s="61"/>
    </row>
    <row r="31" spans="1:43" ht="15.75" x14ac:dyDescent="0.25">
      <c r="A31" s="18"/>
      <c r="B31" s="162" t="s">
        <v>32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4"/>
      <c r="Q31" s="4"/>
      <c r="R31" s="4"/>
      <c r="S31" s="22"/>
      <c r="T31" s="22"/>
      <c r="U31" s="4"/>
      <c r="V31" s="4"/>
      <c r="W31" s="59"/>
      <c r="X31" s="59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61"/>
      <c r="AJ31" s="61"/>
      <c r="AK31" s="61"/>
      <c r="AL31" s="61"/>
      <c r="AM31" s="61"/>
      <c r="AN31" s="61"/>
      <c r="AO31" s="61"/>
      <c r="AP31" s="61"/>
      <c r="AQ31" s="61"/>
    </row>
    <row r="32" spans="1:43" ht="15.75" x14ac:dyDescent="0.25">
      <c r="A32" s="18"/>
      <c r="B32" s="162" t="s">
        <v>33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4"/>
      <c r="Q32" s="4"/>
      <c r="R32" s="4"/>
      <c r="S32" s="22"/>
      <c r="T32" s="22"/>
      <c r="U32" s="4"/>
      <c r="V32" s="4"/>
      <c r="W32" s="59"/>
      <c r="X32" s="59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61"/>
      <c r="AJ32" s="61"/>
      <c r="AK32" s="61"/>
      <c r="AL32" s="61"/>
      <c r="AM32" s="61"/>
      <c r="AN32" s="61"/>
      <c r="AO32" s="61"/>
      <c r="AP32" s="61"/>
      <c r="AQ32" s="61"/>
    </row>
    <row r="33" spans="1:43" ht="19.5" x14ac:dyDescent="0.25">
      <c r="A33" s="18"/>
      <c r="B33" s="163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4"/>
      <c r="Q33" s="4"/>
      <c r="R33" s="4"/>
      <c r="S33" s="22"/>
      <c r="T33" s="18"/>
      <c r="U33" s="4"/>
      <c r="V33" s="4"/>
      <c r="W33" s="59"/>
      <c r="X33" s="59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61"/>
      <c r="AJ33" s="61"/>
      <c r="AK33" s="61"/>
      <c r="AL33" s="61"/>
      <c r="AM33" s="61"/>
      <c r="AN33" s="61"/>
      <c r="AO33" s="61"/>
      <c r="AP33" s="61"/>
      <c r="AQ33" s="61"/>
    </row>
    <row r="34" spans="1:43" ht="15.75" x14ac:dyDescent="0.25">
      <c r="A34" s="27"/>
      <c r="B34" s="27" t="s">
        <v>34</v>
      </c>
      <c r="C34" s="27"/>
      <c r="D34" s="27"/>
      <c r="E34" s="27"/>
      <c r="F34" s="27"/>
      <c r="G34" s="27"/>
      <c r="H34" s="27"/>
      <c r="I34" s="27"/>
      <c r="J34" s="27"/>
      <c r="K34" s="27"/>
      <c r="L34" s="43"/>
      <c r="M34" s="44"/>
      <c r="N34" s="45"/>
      <c r="O34" s="50"/>
      <c r="P34" s="50"/>
      <c r="Q34" s="50"/>
      <c r="R34" s="50"/>
      <c r="S34" s="50"/>
      <c r="T34" s="46"/>
      <c r="U34" s="29"/>
      <c r="V34" s="29" t="s">
        <v>56</v>
      </c>
      <c r="W34" s="32"/>
      <c r="X34" s="32"/>
      <c r="Y34" s="32"/>
      <c r="Z34" s="46"/>
      <c r="AA34" s="46"/>
      <c r="AB34" s="46"/>
      <c r="AC34" s="46"/>
      <c r="AD34" s="46"/>
      <c r="AE34" s="46"/>
      <c r="AF34" s="46"/>
      <c r="AG34" s="46"/>
      <c r="AH34" s="46"/>
      <c r="AI34" s="61"/>
      <c r="AJ34" s="61"/>
      <c r="AK34" s="61"/>
      <c r="AL34" s="61"/>
      <c r="AM34" s="61"/>
      <c r="AN34" s="61"/>
      <c r="AO34" s="61"/>
      <c r="AP34" s="61"/>
      <c r="AQ34" s="61"/>
    </row>
    <row r="35" spans="1:43" ht="18.75" x14ac:dyDescent="0.25">
      <c r="A35" s="29"/>
      <c r="B35" s="164" t="s">
        <v>36</v>
      </c>
      <c r="C35" s="31"/>
      <c r="D35" s="31"/>
      <c r="E35" s="32"/>
      <c r="F35" s="29"/>
      <c r="G35" s="46"/>
      <c r="H35" s="29"/>
      <c r="I35" s="32"/>
      <c r="J35" s="32"/>
      <c r="K35" s="31"/>
      <c r="L35" s="43"/>
      <c r="M35" s="44"/>
      <c r="N35" s="47"/>
      <c r="O35" s="32"/>
      <c r="P35" s="46"/>
      <c r="Q35" s="46"/>
      <c r="R35" s="46"/>
      <c r="S35" s="46"/>
      <c r="T35" s="46"/>
      <c r="U35" s="46"/>
      <c r="V35" s="31" t="s">
        <v>37</v>
      </c>
      <c r="W35" s="32"/>
      <c r="X35" s="32"/>
      <c r="Y35" s="32"/>
      <c r="Z35" s="46"/>
      <c r="AA35" s="46"/>
      <c r="AB35" s="46"/>
      <c r="AC35" s="46"/>
      <c r="AD35" s="46"/>
      <c r="AE35" s="46"/>
      <c r="AF35" s="46"/>
      <c r="AG35" s="46"/>
      <c r="AH35" s="46"/>
      <c r="AI35" s="61"/>
      <c r="AJ35" s="61"/>
      <c r="AK35" s="61"/>
      <c r="AL35" s="61"/>
      <c r="AM35" s="61"/>
      <c r="AN35" s="61"/>
      <c r="AO35" s="61"/>
      <c r="AP35" s="61"/>
      <c r="AQ35" s="61"/>
    </row>
    <row r="36" spans="1:43" ht="18.75" x14ac:dyDescent="0.25">
      <c r="A36" s="27"/>
      <c r="B36" s="164"/>
      <c r="C36" s="31"/>
      <c r="D36" s="31"/>
      <c r="E36" s="29"/>
      <c r="F36" s="29"/>
      <c r="G36" s="46"/>
      <c r="H36" s="29"/>
      <c r="I36" s="32"/>
      <c r="J36" s="32"/>
      <c r="K36" s="31"/>
      <c r="L36" s="43"/>
      <c r="M36" s="44"/>
      <c r="N36" s="47"/>
      <c r="O36" s="31"/>
      <c r="P36" s="51"/>
      <c r="Q36" s="51"/>
      <c r="R36" s="51"/>
      <c r="S36" s="46"/>
      <c r="T36" s="46"/>
      <c r="U36" s="46"/>
      <c r="V36" s="31"/>
      <c r="W36" s="32"/>
      <c r="X36" s="32"/>
      <c r="Y36" s="32"/>
      <c r="Z36" s="46"/>
      <c r="AA36" s="46"/>
      <c r="AB36" s="46"/>
      <c r="AC36" s="46"/>
      <c r="AD36" s="46"/>
      <c r="AE36" s="46"/>
      <c r="AF36" s="46"/>
      <c r="AG36" s="46"/>
      <c r="AH36" s="46"/>
      <c r="AI36" s="61"/>
      <c r="AJ36" s="61"/>
      <c r="AK36" s="61"/>
      <c r="AL36" s="61"/>
      <c r="AM36" s="61"/>
      <c r="AN36" s="61"/>
      <c r="AO36" s="61"/>
      <c r="AP36" s="61"/>
      <c r="AQ36" s="61"/>
    </row>
    <row r="37" spans="1:43" ht="18.75" x14ac:dyDescent="0.25">
      <c r="A37" s="33"/>
      <c r="B37" s="164"/>
      <c r="C37" s="31"/>
      <c r="D37" s="31"/>
      <c r="E37" s="29"/>
      <c r="F37" s="29"/>
      <c r="G37" s="46"/>
      <c r="H37" s="29"/>
      <c r="I37" s="32"/>
      <c r="J37" s="32"/>
      <c r="K37" s="31"/>
      <c r="L37" s="43"/>
      <c r="M37" s="44"/>
      <c r="N37" s="47"/>
      <c r="O37" s="31"/>
      <c r="P37" s="51"/>
      <c r="Q37" s="51"/>
      <c r="R37" s="51"/>
      <c r="S37" s="46"/>
      <c r="T37" s="46"/>
      <c r="U37" s="46"/>
      <c r="V37" s="29"/>
      <c r="W37" s="32"/>
      <c r="X37" s="32"/>
      <c r="Y37" s="32"/>
      <c r="Z37" s="46"/>
      <c r="AA37" s="46"/>
      <c r="AB37" s="46"/>
      <c r="AC37" s="46"/>
      <c r="AD37" s="46"/>
      <c r="AE37" s="46"/>
      <c r="AF37" s="46"/>
      <c r="AG37" s="46"/>
      <c r="AH37" s="46"/>
      <c r="AI37" s="61"/>
      <c r="AJ37" s="61"/>
      <c r="AK37" s="61"/>
      <c r="AL37" s="61"/>
      <c r="AM37" s="61"/>
      <c r="AN37" s="61"/>
      <c r="AO37" s="61"/>
      <c r="AP37" s="61"/>
      <c r="AQ37" s="61"/>
    </row>
    <row r="38" spans="1:43" ht="19.5" x14ac:dyDescent="0.3">
      <c r="A38" s="34"/>
      <c r="B38" s="165"/>
      <c r="C38" s="31"/>
      <c r="D38" s="31"/>
      <c r="E38" s="31"/>
      <c r="F38" s="29"/>
      <c r="G38" s="46"/>
      <c r="H38" s="29"/>
      <c r="I38" s="32"/>
      <c r="J38" s="32"/>
      <c r="K38" s="32"/>
      <c r="L38" s="29"/>
      <c r="M38" s="46"/>
      <c r="N38" s="46"/>
      <c r="O38" s="31"/>
      <c r="P38" s="51"/>
      <c r="Q38" s="51"/>
      <c r="R38" s="51"/>
      <c r="S38" s="46"/>
      <c r="T38" s="46"/>
      <c r="U38" s="46"/>
      <c r="V38" s="52"/>
      <c r="W38" s="32"/>
      <c r="X38" s="32"/>
      <c r="Y38" s="32"/>
      <c r="Z38" s="46"/>
      <c r="AA38" s="46"/>
      <c r="AB38" s="46"/>
      <c r="AC38" s="46"/>
      <c r="AD38" s="46"/>
      <c r="AE38" s="46"/>
      <c r="AF38" s="46"/>
      <c r="AG38" s="46"/>
      <c r="AH38" s="46"/>
      <c r="AI38" s="61"/>
      <c r="AJ38" s="61"/>
      <c r="AK38" s="61"/>
      <c r="AL38" s="61"/>
      <c r="AM38" s="61"/>
      <c r="AN38" s="61"/>
      <c r="AO38" s="61"/>
      <c r="AP38" s="61"/>
      <c r="AQ38" s="61"/>
    </row>
    <row r="39" spans="1:43" ht="15.75" x14ac:dyDescent="0.25">
      <c r="A39" s="34"/>
      <c r="B39" s="52" t="s">
        <v>38</v>
      </c>
      <c r="C39" s="32"/>
      <c r="D39" s="32"/>
      <c r="E39" s="29"/>
      <c r="F39" s="34"/>
      <c r="G39" s="46"/>
      <c r="H39" s="34"/>
      <c r="I39" s="32"/>
      <c r="J39" s="32"/>
      <c r="K39" s="32"/>
      <c r="L39" s="29"/>
      <c r="M39" s="46"/>
      <c r="N39" s="46"/>
      <c r="O39" s="32"/>
      <c r="P39" s="46"/>
      <c r="Q39" s="46"/>
      <c r="R39" s="51"/>
      <c r="S39" s="46"/>
      <c r="T39" s="46"/>
      <c r="U39" s="46"/>
      <c r="V39" s="52" t="s">
        <v>47</v>
      </c>
      <c r="W39" s="32"/>
      <c r="X39" s="32"/>
      <c r="Y39" s="60"/>
      <c r="Z39" s="46"/>
      <c r="AA39" s="46"/>
      <c r="AB39" s="46"/>
      <c r="AC39" s="46"/>
      <c r="AD39" s="46"/>
      <c r="AE39" s="46"/>
      <c r="AF39" s="46"/>
      <c r="AG39" s="46"/>
      <c r="AH39" s="46"/>
      <c r="AI39" s="61"/>
      <c r="AJ39" s="61"/>
      <c r="AK39" s="61"/>
      <c r="AL39" s="61"/>
      <c r="AM39" s="61"/>
      <c r="AN39" s="61"/>
      <c r="AO39" s="61"/>
      <c r="AP39" s="61"/>
      <c r="AQ39" s="61"/>
    </row>
    <row r="40" spans="1:43" ht="15.75" x14ac:dyDescent="0.25">
      <c r="A40" s="31"/>
      <c r="B40" s="31" t="s">
        <v>40</v>
      </c>
      <c r="C40" s="32"/>
      <c r="D40" s="32"/>
      <c r="E40" s="32"/>
      <c r="F40" s="31"/>
      <c r="G40" s="32"/>
      <c r="H40" s="31"/>
      <c r="I40" s="32"/>
      <c r="J40" s="32"/>
      <c r="K40" s="32"/>
      <c r="L40" s="32"/>
      <c r="M40" s="31"/>
      <c r="N40" s="33"/>
      <c r="O40" s="32"/>
      <c r="P40" s="32"/>
      <c r="Q40" s="32"/>
      <c r="R40" s="46"/>
      <c r="S40" s="46"/>
      <c r="T40" s="46"/>
      <c r="U40" s="46"/>
      <c r="V40" s="31" t="s">
        <v>48</v>
      </c>
      <c r="W40" s="32"/>
      <c r="X40" s="32"/>
      <c r="Y40" s="32"/>
      <c r="Z40" s="46"/>
      <c r="AA40" s="46"/>
      <c r="AB40" s="46"/>
      <c r="AC40" s="46"/>
      <c r="AD40" s="46"/>
      <c r="AE40" s="46"/>
      <c r="AF40" s="46"/>
      <c r="AG40" s="46"/>
      <c r="AH40" s="46"/>
      <c r="AI40" s="61"/>
      <c r="AJ40" s="61"/>
      <c r="AK40" s="61"/>
      <c r="AL40" s="61"/>
      <c r="AM40" s="61"/>
      <c r="AN40" s="61"/>
      <c r="AO40" s="61"/>
      <c r="AP40" s="61"/>
      <c r="AQ40" s="61"/>
    </row>
    <row r="41" spans="1:43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61"/>
      <c r="AJ41" s="61"/>
      <c r="AK41" s="61"/>
      <c r="AL41" s="61"/>
      <c r="AM41" s="61"/>
      <c r="AN41" s="61"/>
      <c r="AO41" s="61"/>
      <c r="AP41" s="61"/>
      <c r="AQ41" s="61"/>
    </row>
  </sheetData>
  <mergeCells count="2">
    <mergeCell ref="A1:AH1"/>
    <mergeCell ref="A2:AH2"/>
  </mergeCells>
  <printOptions horizontalCentered="1"/>
  <pageMargins left="0" right="0" top="0.74803149606299202" bottom="0.74803149606299202" header="0.31496062992126" footer="0.31496062992126"/>
  <pageSetup paperSize="9" scale="6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Q41"/>
  <sheetViews>
    <sheetView zoomScale="70" zoomScaleNormal="70" workbookViewId="0">
      <selection activeCell="AG8" sqref="AG8"/>
    </sheetView>
  </sheetViews>
  <sheetFormatPr defaultColWidth="9" defaultRowHeight="15" x14ac:dyDescent="0.25"/>
  <cols>
    <col min="2" max="2" width="38.5703125" customWidth="1"/>
    <col min="3" max="33" width="4" customWidth="1"/>
    <col min="34" max="34" width="15.5703125" customWidth="1"/>
    <col min="35" max="35" width="4.7109375" customWidth="1"/>
    <col min="36" max="37" width="5" customWidth="1"/>
    <col min="38" max="38" width="6.5703125" customWidth="1"/>
    <col min="39" max="39" width="5" customWidth="1"/>
  </cols>
  <sheetData>
    <row r="1" spans="1:43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61"/>
      <c r="AJ1" s="61"/>
      <c r="AK1" s="61"/>
      <c r="AL1" s="61"/>
      <c r="AM1" s="61"/>
      <c r="AN1" s="61"/>
      <c r="AO1" s="61"/>
      <c r="AP1" s="61"/>
      <c r="AQ1" s="61"/>
    </row>
    <row r="2" spans="1:43" ht="20.25" x14ac:dyDescent="0.25">
      <c r="A2" s="318" t="s">
        <v>58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61"/>
      <c r="AJ2" s="61"/>
      <c r="AK2" s="61"/>
      <c r="AL2" s="61"/>
      <c r="AM2" s="61"/>
      <c r="AN2" s="61"/>
      <c r="AO2" s="61"/>
      <c r="AP2" s="61"/>
      <c r="AQ2" s="61"/>
    </row>
    <row r="3" spans="1:43" ht="23.25" x14ac:dyDescent="0.25">
      <c r="A3" s="4"/>
      <c r="B3" s="153"/>
      <c r="C3" s="5"/>
      <c r="D3" s="5"/>
      <c r="E3" s="131"/>
      <c r="F3" s="5"/>
      <c r="G3" s="131"/>
      <c r="H3" s="5"/>
      <c r="I3" s="5"/>
      <c r="J3" s="5"/>
      <c r="K3" s="5"/>
      <c r="L3" s="137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/>
      <c r="AA3" s="4"/>
      <c r="AB3" s="4"/>
      <c r="AC3" s="4"/>
      <c r="AD3" s="4"/>
      <c r="AE3" s="4"/>
      <c r="AF3" s="4"/>
      <c r="AG3" s="4"/>
      <c r="AH3" s="4"/>
      <c r="AI3" s="63"/>
      <c r="AJ3" s="63"/>
      <c r="AK3" s="63"/>
      <c r="AL3" s="63"/>
      <c r="AM3" s="63"/>
      <c r="AN3" s="63"/>
      <c r="AO3" s="63"/>
      <c r="AP3" s="63"/>
      <c r="AQ3" s="63"/>
    </row>
    <row r="4" spans="1:43" ht="18.75" x14ac:dyDescent="0.25">
      <c r="A4" s="132" t="s">
        <v>2</v>
      </c>
      <c r="B4" s="154" t="s">
        <v>3</v>
      </c>
      <c r="C4" s="101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101">
        <v>7</v>
      </c>
      <c r="J4" s="101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101">
        <v>14</v>
      </c>
      <c r="Q4" s="101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101">
        <v>21</v>
      </c>
      <c r="X4" s="101">
        <v>22</v>
      </c>
      <c r="Y4" s="7">
        <v>23</v>
      </c>
      <c r="Z4" s="7">
        <v>24</v>
      </c>
      <c r="AA4" s="7">
        <v>25</v>
      </c>
      <c r="AB4" s="7">
        <v>26</v>
      </c>
      <c r="AC4" s="7">
        <v>27</v>
      </c>
      <c r="AD4" s="101">
        <v>28</v>
      </c>
      <c r="AE4" s="101">
        <v>29</v>
      </c>
      <c r="AF4" s="7">
        <v>30</v>
      </c>
      <c r="AG4" s="7">
        <v>31</v>
      </c>
      <c r="AH4" s="65" t="s">
        <v>4</v>
      </c>
      <c r="AI4" s="124" t="s">
        <v>5</v>
      </c>
      <c r="AJ4" s="124" t="s">
        <v>6</v>
      </c>
      <c r="AK4" s="124" t="s">
        <v>7</v>
      </c>
      <c r="AL4" s="124" t="s">
        <v>5</v>
      </c>
      <c r="AM4" s="124" t="s">
        <v>6</v>
      </c>
      <c r="AN4" s="124" t="s">
        <v>8</v>
      </c>
      <c r="AO4" s="124" t="s">
        <v>9</v>
      </c>
      <c r="AP4" s="124" t="s">
        <v>10</v>
      </c>
      <c r="AQ4" s="95"/>
    </row>
    <row r="5" spans="1:43" ht="18.75" x14ac:dyDescent="0.25">
      <c r="A5" s="168">
        <v>1</v>
      </c>
      <c r="B5" s="169" t="s">
        <v>11</v>
      </c>
      <c r="C5" s="101" t="s">
        <v>5</v>
      </c>
      <c r="D5" s="7" t="s">
        <v>5</v>
      </c>
      <c r="E5" s="7" t="s">
        <v>5</v>
      </c>
      <c r="F5" s="7" t="s">
        <v>7</v>
      </c>
      <c r="G5" s="7" t="s">
        <v>5</v>
      </c>
      <c r="H5" s="7" t="s">
        <v>5</v>
      </c>
      <c r="I5" s="101" t="s">
        <v>5</v>
      </c>
      <c r="J5" s="101" t="s">
        <v>7</v>
      </c>
      <c r="K5" s="7" t="s">
        <v>5</v>
      </c>
      <c r="L5" s="7" t="s">
        <v>5</v>
      </c>
      <c r="M5" s="7" t="s">
        <v>7</v>
      </c>
      <c r="N5" s="7" t="s">
        <v>5</v>
      </c>
      <c r="O5" s="7" t="s">
        <v>7</v>
      </c>
      <c r="P5" s="101" t="s">
        <v>7</v>
      </c>
      <c r="Q5" s="101" t="s">
        <v>5</v>
      </c>
      <c r="R5" s="7" t="s">
        <v>5</v>
      </c>
      <c r="S5" s="7" t="s">
        <v>5</v>
      </c>
      <c r="T5" s="7" t="s">
        <v>7</v>
      </c>
      <c r="U5" s="7" t="s">
        <v>5</v>
      </c>
      <c r="V5" s="7" t="s">
        <v>5</v>
      </c>
      <c r="W5" s="101" t="s">
        <v>7</v>
      </c>
      <c r="X5" s="101" t="s">
        <v>5</v>
      </c>
      <c r="Y5" s="7" t="s">
        <v>5</v>
      </c>
      <c r="Z5" s="7" t="s">
        <v>5</v>
      </c>
      <c r="AA5" s="7" t="s">
        <v>5</v>
      </c>
      <c r="AB5" s="7" t="s">
        <v>5</v>
      </c>
      <c r="AC5" s="7" t="s">
        <v>5</v>
      </c>
      <c r="AD5" s="101" t="s">
        <v>7</v>
      </c>
      <c r="AE5" s="101" t="s">
        <v>5</v>
      </c>
      <c r="AF5" s="7" t="s">
        <v>7</v>
      </c>
      <c r="AG5" s="7" t="s">
        <v>5</v>
      </c>
      <c r="AH5" s="126" t="s">
        <v>50</v>
      </c>
      <c r="AI5" s="124">
        <f t="shared" ref="AI5:AI17" si="0">COUNTIF($C5:$AF5,"P")</f>
        <v>21</v>
      </c>
      <c r="AJ5" s="124">
        <f t="shared" ref="AJ5:AJ17" si="1">COUNTIF($C5:$AF5,"S")</f>
        <v>0</v>
      </c>
      <c r="AK5" s="124">
        <f>COUNTIF($C5:$AG5,"L")</f>
        <v>9</v>
      </c>
      <c r="AL5" s="95">
        <f>AI5*8</f>
        <v>168</v>
      </c>
      <c r="AM5" s="95">
        <f>AJ5*7</f>
        <v>0</v>
      </c>
      <c r="AN5" s="95">
        <f>AL5+AM5</f>
        <v>168</v>
      </c>
      <c r="AO5" s="95">
        <f>AN5/28</f>
        <v>6</v>
      </c>
      <c r="AP5" s="95">
        <f>AN5/28</f>
        <v>6</v>
      </c>
      <c r="AQ5" s="95"/>
    </row>
    <row r="6" spans="1:43" ht="18.75" x14ac:dyDescent="0.25">
      <c r="A6" s="170">
        <v>2</v>
      </c>
      <c r="B6" s="171" t="s">
        <v>13</v>
      </c>
      <c r="C6" s="101" t="s">
        <v>6</v>
      </c>
      <c r="D6" s="7" t="s">
        <v>7</v>
      </c>
      <c r="E6" s="7" t="s">
        <v>5</v>
      </c>
      <c r="F6" s="7" t="s">
        <v>5</v>
      </c>
      <c r="G6" s="7" t="s">
        <v>6</v>
      </c>
      <c r="H6" s="7" t="s">
        <v>7</v>
      </c>
      <c r="I6" s="101" t="s">
        <v>5</v>
      </c>
      <c r="J6" s="101" t="s">
        <v>7</v>
      </c>
      <c r="K6" s="7" t="s">
        <v>6</v>
      </c>
      <c r="L6" s="7" t="s">
        <v>7</v>
      </c>
      <c r="M6" s="7" t="s">
        <v>5</v>
      </c>
      <c r="N6" s="7" t="s">
        <v>5</v>
      </c>
      <c r="O6" s="7" t="s">
        <v>6</v>
      </c>
      <c r="P6" s="101" t="s">
        <v>7</v>
      </c>
      <c r="Q6" s="101" t="s">
        <v>5</v>
      </c>
      <c r="R6" s="7" t="s">
        <v>5</v>
      </c>
      <c r="S6" s="7" t="s">
        <v>6</v>
      </c>
      <c r="T6" s="7" t="s">
        <v>7</v>
      </c>
      <c r="U6" s="7" t="s">
        <v>5</v>
      </c>
      <c r="V6" s="7" t="s">
        <v>5</v>
      </c>
      <c r="W6" s="101" t="s">
        <v>6</v>
      </c>
      <c r="X6" s="101" t="s">
        <v>7</v>
      </c>
      <c r="Y6" s="7" t="s">
        <v>5</v>
      </c>
      <c r="Z6" s="7" t="s">
        <v>5</v>
      </c>
      <c r="AA6" s="7" t="s">
        <v>6</v>
      </c>
      <c r="AB6" s="7" t="s">
        <v>7</v>
      </c>
      <c r="AC6" s="7" t="s">
        <v>5</v>
      </c>
      <c r="AD6" s="101" t="s">
        <v>5</v>
      </c>
      <c r="AE6" s="101" t="s">
        <v>6</v>
      </c>
      <c r="AF6" s="7" t="s">
        <v>7</v>
      </c>
      <c r="AG6" s="7" t="s">
        <v>5</v>
      </c>
      <c r="AH6" s="126" t="s">
        <v>50</v>
      </c>
      <c r="AI6" s="124">
        <f t="shared" si="0"/>
        <v>13</v>
      </c>
      <c r="AJ6" s="124">
        <f t="shared" si="1"/>
        <v>8</v>
      </c>
      <c r="AK6" s="124">
        <f t="shared" ref="AK6:AK17" si="2">COUNTIF($C6:$AG6,"L")</f>
        <v>9</v>
      </c>
      <c r="AL6" s="95">
        <f t="shared" ref="AL6:AL14" si="3">AI6*8</f>
        <v>104</v>
      </c>
      <c r="AM6" s="95">
        <f t="shared" ref="AM6:AM14" si="4">AJ6*7</f>
        <v>56</v>
      </c>
      <c r="AN6" s="95">
        <f t="shared" ref="AN6:AN14" si="5">AL6+AM6</f>
        <v>160</v>
      </c>
      <c r="AO6" s="95">
        <f t="shared" ref="AO6:AO13" si="6">AN6/30</f>
        <v>5.333333333333333</v>
      </c>
      <c r="AP6" s="95">
        <f t="shared" ref="AP6:AP13" si="7">AN6/31</f>
        <v>5.161290322580645</v>
      </c>
      <c r="AQ6" s="95"/>
    </row>
    <row r="7" spans="1:43" ht="18.75" x14ac:dyDescent="0.25">
      <c r="A7" s="170">
        <v>3</v>
      </c>
      <c r="B7" s="171" t="s">
        <v>14</v>
      </c>
      <c r="C7" s="101" t="s">
        <v>7</v>
      </c>
      <c r="D7" s="7" t="s">
        <v>6</v>
      </c>
      <c r="E7" s="7" t="s">
        <v>7</v>
      </c>
      <c r="F7" s="7" t="s">
        <v>5</v>
      </c>
      <c r="G7" s="7" t="s">
        <v>5</v>
      </c>
      <c r="H7" s="7" t="s">
        <v>6</v>
      </c>
      <c r="I7" s="101" t="s">
        <v>7</v>
      </c>
      <c r="J7" s="101" t="s">
        <v>5</v>
      </c>
      <c r="K7" s="7" t="s">
        <v>5</v>
      </c>
      <c r="L7" s="7" t="s">
        <v>6</v>
      </c>
      <c r="M7" s="7" t="s">
        <v>7</v>
      </c>
      <c r="N7" s="7" t="s">
        <v>5</v>
      </c>
      <c r="O7" s="7" t="s">
        <v>5</v>
      </c>
      <c r="P7" s="101" t="s">
        <v>6</v>
      </c>
      <c r="Q7" s="101" t="s">
        <v>7</v>
      </c>
      <c r="R7" s="7" t="s">
        <v>5</v>
      </c>
      <c r="S7" s="7" t="s">
        <v>5</v>
      </c>
      <c r="T7" s="7" t="s">
        <v>6</v>
      </c>
      <c r="U7" s="7" t="s">
        <v>7</v>
      </c>
      <c r="V7" s="7" t="s">
        <v>5</v>
      </c>
      <c r="W7" s="101" t="s">
        <v>5</v>
      </c>
      <c r="X7" s="101" t="s">
        <v>6</v>
      </c>
      <c r="Y7" s="7" t="s">
        <v>7</v>
      </c>
      <c r="Z7" s="7" t="s">
        <v>5</v>
      </c>
      <c r="AA7" s="7" t="s">
        <v>5</v>
      </c>
      <c r="AB7" s="7" t="s">
        <v>6</v>
      </c>
      <c r="AC7" s="7" t="s">
        <v>5</v>
      </c>
      <c r="AD7" s="101" t="s">
        <v>5</v>
      </c>
      <c r="AE7" s="101" t="s">
        <v>7</v>
      </c>
      <c r="AF7" s="7" t="s">
        <v>6</v>
      </c>
      <c r="AG7" s="7" t="s">
        <v>7</v>
      </c>
      <c r="AH7" s="126" t="s">
        <v>50</v>
      </c>
      <c r="AI7" s="124">
        <f t="shared" si="0"/>
        <v>14</v>
      </c>
      <c r="AJ7" s="124">
        <f t="shared" si="1"/>
        <v>8</v>
      </c>
      <c r="AK7" s="124">
        <f t="shared" si="2"/>
        <v>9</v>
      </c>
      <c r="AL7" s="95">
        <f t="shared" si="3"/>
        <v>112</v>
      </c>
      <c r="AM7" s="95">
        <f t="shared" si="4"/>
        <v>56</v>
      </c>
      <c r="AN7" s="95">
        <f t="shared" si="5"/>
        <v>168</v>
      </c>
      <c r="AO7" s="95">
        <f t="shared" si="6"/>
        <v>5.6</v>
      </c>
      <c r="AP7" s="95">
        <f t="shared" si="7"/>
        <v>5.419354838709677</v>
      </c>
      <c r="AQ7" s="95"/>
    </row>
    <row r="8" spans="1:43" ht="18.75" x14ac:dyDescent="0.25">
      <c r="A8" s="170">
        <v>4</v>
      </c>
      <c r="B8" s="171" t="s">
        <v>15</v>
      </c>
      <c r="C8" s="101" t="s">
        <v>5</v>
      </c>
      <c r="D8" s="7" t="s">
        <v>5</v>
      </c>
      <c r="E8" s="7" t="s">
        <v>6</v>
      </c>
      <c r="F8" s="7" t="s">
        <v>7</v>
      </c>
      <c r="G8" s="7" t="s">
        <v>5</v>
      </c>
      <c r="H8" s="7" t="s">
        <v>5</v>
      </c>
      <c r="I8" s="101" t="s">
        <v>6</v>
      </c>
      <c r="J8" s="101" t="s">
        <v>7</v>
      </c>
      <c r="K8" s="7" t="s">
        <v>5</v>
      </c>
      <c r="L8" s="7" t="s">
        <v>5</v>
      </c>
      <c r="M8" s="7" t="s">
        <v>6</v>
      </c>
      <c r="N8" s="7" t="s">
        <v>7</v>
      </c>
      <c r="O8" s="7" t="s">
        <v>5</v>
      </c>
      <c r="P8" s="101" t="s">
        <v>5</v>
      </c>
      <c r="Q8" s="101" t="s">
        <v>6</v>
      </c>
      <c r="R8" s="7" t="s">
        <v>7</v>
      </c>
      <c r="S8" s="7" t="s">
        <v>7</v>
      </c>
      <c r="T8" s="7" t="s">
        <v>5</v>
      </c>
      <c r="U8" s="7" t="s">
        <v>6</v>
      </c>
      <c r="V8" s="7" t="s">
        <v>7</v>
      </c>
      <c r="W8" s="101" t="s">
        <v>5</v>
      </c>
      <c r="X8" s="101" t="s">
        <v>7</v>
      </c>
      <c r="Y8" s="7" t="s">
        <v>6</v>
      </c>
      <c r="Z8" s="7" t="s">
        <v>7</v>
      </c>
      <c r="AA8" s="7" t="s">
        <v>5</v>
      </c>
      <c r="AB8" s="7" t="s">
        <v>5</v>
      </c>
      <c r="AC8" s="7" t="s">
        <v>6</v>
      </c>
      <c r="AD8" s="101" t="s">
        <v>7</v>
      </c>
      <c r="AE8" s="101" t="s">
        <v>5</v>
      </c>
      <c r="AF8" s="7" t="s">
        <v>5</v>
      </c>
      <c r="AG8" s="7" t="s">
        <v>6</v>
      </c>
      <c r="AH8" s="126" t="s">
        <v>50</v>
      </c>
      <c r="AI8" s="124">
        <f t="shared" si="0"/>
        <v>14</v>
      </c>
      <c r="AJ8" s="124">
        <f>COUNTIF($C8:$AG8,"S")</f>
        <v>8</v>
      </c>
      <c r="AK8" s="124">
        <f t="shared" si="2"/>
        <v>9</v>
      </c>
      <c r="AL8" s="95">
        <f t="shared" si="3"/>
        <v>112</v>
      </c>
      <c r="AM8" s="95">
        <f t="shared" si="4"/>
        <v>56</v>
      </c>
      <c r="AN8" s="95">
        <f t="shared" si="5"/>
        <v>168</v>
      </c>
      <c r="AO8" s="95">
        <f t="shared" si="6"/>
        <v>5.6</v>
      </c>
      <c r="AP8" s="95">
        <f t="shared" si="7"/>
        <v>5.419354838709677</v>
      </c>
      <c r="AQ8" s="95"/>
    </row>
    <row r="9" spans="1:43" ht="18.75" x14ac:dyDescent="0.25">
      <c r="A9" s="170">
        <v>5</v>
      </c>
      <c r="B9" s="171" t="s">
        <v>42</v>
      </c>
      <c r="C9" s="101" t="s">
        <v>7</v>
      </c>
      <c r="D9" s="7" t="s">
        <v>5</v>
      </c>
      <c r="E9" s="7" t="s">
        <v>5</v>
      </c>
      <c r="F9" s="7" t="s">
        <v>6</v>
      </c>
      <c r="G9" s="7" t="s">
        <v>7</v>
      </c>
      <c r="H9" s="7" t="s">
        <v>5</v>
      </c>
      <c r="I9" s="101" t="s">
        <v>5</v>
      </c>
      <c r="J9" s="101" t="s">
        <v>6</v>
      </c>
      <c r="K9" s="7" t="s">
        <v>7</v>
      </c>
      <c r="L9" s="7" t="s">
        <v>5</v>
      </c>
      <c r="M9" s="7" t="s">
        <v>5</v>
      </c>
      <c r="N9" s="7" t="s">
        <v>6</v>
      </c>
      <c r="O9" s="7" t="s">
        <v>7</v>
      </c>
      <c r="P9" s="101" t="s">
        <v>5</v>
      </c>
      <c r="Q9" s="101" t="s">
        <v>7</v>
      </c>
      <c r="R9" s="7" t="s">
        <v>6</v>
      </c>
      <c r="S9" s="7" t="s">
        <v>7</v>
      </c>
      <c r="T9" s="7" t="s">
        <v>5</v>
      </c>
      <c r="U9" s="7" t="s">
        <v>5</v>
      </c>
      <c r="V9" s="7" t="s">
        <v>6</v>
      </c>
      <c r="W9" s="101" t="s">
        <v>7</v>
      </c>
      <c r="X9" s="101" t="s">
        <v>5</v>
      </c>
      <c r="Y9" s="7" t="s">
        <v>5</v>
      </c>
      <c r="Z9" s="7" t="s">
        <v>6</v>
      </c>
      <c r="AA9" s="7" t="s">
        <v>7</v>
      </c>
      <c r="AB9" s="7" t="s">
        <v>5</v>
      </c>
      <c r="AC9" s="7" t="s">
        <v>5</v>
      </c>
      <c r="AD9" s="101" t="s">
        <v>6</v>
      </c>
      <c r="AE9" s="101" t="s">
        <v>7</v>
      </c>
      <c r="AF9" s="7" t="s">
        <v>5</v>
      </c>
      <c r="AG9" s="7" t="s">
        <v>5</v>
      </c>
      <c r="AH9" s="126" t="s">
        <v>50</v>
      </c>
      <c r="AI9" s="124">
        <f t="shared" si="0"/>
        <v>14</v>
      </c>
      <c r="AJ9" s="124">
        <f>COUNTIF($C9:$AG9,"S")</f>
        <v>7</v>
      </c>
      <c r="AK9" s="124">
        <f t="shared" si="2"/>
        <v>9</v>
      </c>
      <c r="AL9" s="95">
        <f t="shared" si="3"/>
        <v>112</v>
      </c>
      <c r="AM9" s="95">
        <f t="shared" si="4"/>
        <v>49</v>
      </c>
      <c r="AN9" s="95"/>
      <c r="AO9" s="95"/>
      <c r="AP9" s="95"/>
      <c r="AQ9" s="95"/>
    </row>
    <row r="10" spans="1:43" ht="18.75" x14ac:dyDescent="0.25">
      <c r="A10" s="170">
        <v>6</v>
      </c>
      <c r="B10" s="171" t="s">
        <v>18</v>
      </c>
      <c r="C10" s="101" t="s">
        <v>7</v>
      </c>
      <c r="D10" s="7" t="s">
        <v>7</v>
      </c>
      <c r="E10" s="7" t="s">
        <v>5</v>
      </c>
      <c r="F10" s="7" t="s">
        <v>5</v>
      </c>
      <c r="G10" s="7" t="s">
        <v>5</v>
      </c>
      <c r="H10" s="7" t="s">
        <v>5</v>
      </c>
      <c r="I10" s="101" t="s">
        <v>7</v>
      </c>
      <c r="J10" s="101" t="s">
        <v>5</v>
      </c>
      <c r="K10" s="7" t="s">
        <v>7</v>
      </c>
      <c r="L10" s="7" t="s">
        <v>5</v>
      </c>
      <c r="M10" s="7" t="s">
        <v>5</v>
      </c>
      <c r="N10" s="7" t="s">
        <v>5</v>
      </c>
      <c r="O10" s="7" t="s">
        <v>5</v>
      </c>
      <c r="P10" s="101" t="s">
        <v>5</v>
      </c>
      <c r="Q10" s="101" t="s">
        <v>7</v>
      </c>
      <c r="R10" s="7" t="s">
        <v>7</v>
      </c>
      <c r="S10" s="7" t="s">
        <v>5</v>
      </c>
      <c r="T10" s="7" t="s">
        <v>5</v>
      </c>
      <c r="U10" s="7" t="s">
        <v>5</v>
      </c>
      <c r="V10" s="7" t="s">
        <v>5</v>
      </c>
      <c r="W10" s="101" t="s">
        <v>5</v>
      </c>
      <c r="X10" s="101" t="s">
        <v>7</v>
      </c>
      <c r="Y10" s="7" t="s">
        <v>5</v>
      </c>
      <c r="Z10" s="7" t="s">
        <v>5</v>
      </c>
      <c r="AA10" s="7" t="s">
        <v>5</v>
      </c>
      <c r="AB10" s="7" t="s">
        <v>5</v>
      </c>
      <c r="AC10" s="7" t="s">
        <v>7</v>
      </c>
      <c r="AD10" s="101" t="s">
        <v>7</v>
      </c>
      <c r="AE10" s="101" t="s">
        <v>5</v>
      </c>
      <c r="AF10" s="7" t="s">
        <v>5</v>
      </c>
      <c r="AG10" s="7" t="s">
        <v>5</v>
      </c>
      <c r="AH10" s="126" t="s">
        <v>50</v>
      </c>
      <c r="AI10" s="124">
        <f t="shared" si="0"/>
        <v>21</v>
      </c>
      <c r="AJ10" s="124">
        <f t="shared" si="1"/>
        <v>0</v>
      </c>
      <c r="AK10" s="124">
        <f t="shared" si="2"/>
        <v>9</v>
      </c>
      <c r="AL10" s="95">
        <f t="shared" si="3"/>
        <v>168</v>
      </c>
      <c r="AM10" s="95">
        <f t="shared" si="4"/>
        <v>0</v>
      </c>
      <c r="AN10" s="95">
        <f t="shared" si="5"/>
        <v>168</v>
      </c>
      <c r="AO10" s="95">
        <f t="shared" si="6"/>
        <v>5.6</v>
      </c>
      <c r="AP10" s="95">
        <f t="shared" si="7"/>
        <v>5.419354838709677</v>
      </c>
      <c r="AQ10" s="95"/>
    </row>
    <row r="11" spans="1:43" ht="18.75" x14ac:dyDescent="0.25">
      <c r="A11" s="170">
        <v>7</v>
      </c>
      <c r="B11" s="171" t="s">
        <v>17</v>
      </c>
      <c r="C11" s="101" t="s">
        <v>5</v>
      </c>
      <c r="D11" s="7" t="s">
        <v>5</v>
      </c>
      <c r="E11" s="7" t="s">
        <v>5</v>
      </c>
      <c r="F11" s="7" t="s">
        <v>5</v>
      </c>
      <c r="G11" s="7" t="s">
        <v>5</v>
      </c>
      <c r="H11" s="7" t="s">
        <v>7</v>
      </c>
      <c r="I11" s="101" t="s">
        <v>7</v>
      </c>
      <c r="J11" s="101" t="s">
        <v>7</v>
      </c>
      <c r="K11" s="7" t="s">
        <v>5</v>
      </c>
      <c r="L11" s="7" t="s">
        <v>5</v>
      </c>
      <c r="M11" s="7" t="s">
        <v>5</v>
      </c>
      <c r="N11" s="7" t="s">
        <v>5</v>
      </c>
      <c r="O11" s="7" t="s">
        <v>5</v>
      </c>
      <c r="P11" s="101" t="s">
        <v>7</v>
      </c>
      <c r="Q11" s="101" t="s">
        <v>5</v>
      </c>
      <c r="R11" s="7" t="s">
        <v>5</v>
      </c>
      <c r="S11" s="7" t="s">
        <v>5</v>
      </c>
      <c r="T11" s="7" t="s">
        <v>5</v>
      </c>
      <c r="U11" s="7" t="s">
        <v>5</v>
      </c>
      <c r="V11" s="7" t="s">
        <v>7</v>
      </c>
      <c r="W11" s="101" t="s">
        <v>7</v>
      </c>
      <c r="X11" s="101" t="s">
        <v>5</v>
      </c>
      <c r="Y11" s="7" t="s">
        <v>7</v>
      </c>
      <c r="Z11" s="7" t="s">
        <v>5</v>
      </c>
      <c r="AA11" s="7" t="s">
        <v>7</v>
      </c>
      <c r="AB11" s="7" t="s">
        <v>5</v>
      </c>
      <c r="AC11" s="7" t="s">
        <v>5</v>
      </c>
      <c r="AD11" s="101" t="s">
        <v>5</v>
      </c>
      <c r="AE11" s="101" t="s">
        <v>7</v>
      </c>
      <c r="AF11" s="7" t="s">
        <v>5</v>
      </c>
      <c r="AG11" s="7" t="s">
        <v>5</v>
      </c>
      <c r="AH11" s="126" t="s">
        <v>50</v>
      </c>
      <c r="AI11" s="124">
        <f t="shared" si="0"/>
        <v>21</v>
      </c>
      <c r="AJ11" s="124">
        <f t="shared" si="1"/>
        <v>0</v>
      </c>
      <c r="AK11" s="124">
        <f t="shared" si="2"/>
        <v>9</v>
      </c>
      <c r="AL11" s="95">
        <f t="shared" si="3"/>
        <v>168</v>
      </c>
      <c r="AM11" s="95">
        <f t="shared" si="4"/>
        <v>0</v>
      </c>
      <c r="AN11" s="95">
        <f t="shared" si="5"/>
        <v>168</v>
      </c>
      <c r="AO11" s="95">
        <f t="shared" si="6"/>
        <v>5.6</v>
      </c>
      <c r="AP11" s="95">
        <f t="shared" si="7"/>
        <v>5.419354838709677</v>
      </c>
      <c r="AQ11" s="95"/>
    </row>
    <row r="12" spans="1:43" ht="18.75" x14ac:dyDescent="0.25">
      <c r="A12" s="170">
        <v>8</v>
      </c>
      <c r="B12" s="171" t="s">
        <v>19</v>
      </c>
      <c r="C12" s="101" t="s">
        <v>7</v>
      </c>
      <c r="D12" s="7" t="s">
        <v>5</v>
      </c>
      <c r="E12" s="7" t="s">
        <v>5</v>
      </c>
      <c r="F12" s="7" t="s">
        <v>5</v>
      </c>
      <c r="G12" s="7" t="s">
        <v>5</v>
      </c>
      <c r="H12" s="7" t="s">
        <v>5</v>
      </c>
      <c r="I12" s="101" t="s">
        <v>7</v>
      </c>
      <c r="J12" s="101" t="s">
        <v>7</v>
      </c>
      <c r="K12" s="7" t="s">
        <v>5</v>
      </c>
      <c r="L12" s="7" t="s">
        <v>5</v>
      </c>
      <c r="M12" s="7" t="s">
        <v>5</v>
      </c>
      <c r="N12" s="7" t="s">
        <v>5</v>
      </c>
      <c r="O12" s="7" t="s">
        <v>5</v>
      </c>
      <c r="P12" s="101" t="s">
        <v>7</v>
      </c>
      <c r="Q12" s="101" t="s">
        <v>7</v>
      </c>
      <c r="R12" s="7" t="s">
        <v>5</v>
      </c>
      <c r="S12" s="7" t="s">
        <v>5</v>
      </c>
      <c r="T12" s="7" t="s">
        <v>5</v>
      </c>
      <c r="U12" s="7" t="s">
        <v>5</v>
      </c>
      <c r="V12" s="7" t="s">
        <v>5</v>
      </c>
      <c r="W12" s="101" t="s">
        <v>7</v>
      </c>
      <c r="X12" s="101" t="s">
        <v>7</v>
      </c>
      <c r="Y12" s="7" t="s">
        <v>5</v>
      </c>
      <c r="Z12" s="7" t="s">
        <v>5</v>
      </c>
      <c r="AA12" s="7" t="s">
        <v>5</v>
      </c>
      <c r="AB12" s="7" t="s">
        <v>5</v>
      </c>
      <c r="AC12" s="7" t="s">
        <v>5</v>
      </c>
      <c r="AD12" s="101" t="s">
        <v>7</v>
      </c>
      <c r="AE12" s="101" t="s">
        <v>7</v>
      </c>
      <c r="AF12" s="7" t="s">
        <v>5</v>
      </c>
      <c r="AG12" s="7" t="s">
        <v>5</v>
      </c>
      <c r="AH12" s="126" t="s">
        <v>50</v>
      </c>
      <c r="AI12" s="124">
        <f t="shared" si="0"/>
        <v>21</v>
      </c>
      <c r="AJ12" s="124">
        <f t="shared" si="1"/>
        <v>0</v>
      </c>
      <c r="AK12" s="124">
        <f t="shared" si="2"/>
        <v>9</v>
      </c>
      <c r="AL12" s="95">
        <f t="shared" si="3"/>
        <v>168</v>
      </c>
      <c r="AM12" s="95">
        <f t="shared" si="4"/>
        <v>0</v>
      </c>
      <c r="AN12" s="95">
        <f t="shared" si="5"/>
        <v>168</v>
      </c>
      <c r="AO12" s="95">
        <f t="shared" si="6"/>
        <v>5.6</v>
      </c>
      <c r="AP12" s="95">
        <f t="shared" si="7"/>
        <v>5.419354838709677</v>
      </c>
      <c r="AQ12" s="95"/>
    </row>
    <row r="13" spans="1:43" ht="18.75" x14ac:dyDescent="0.25">
      <c r="A13" s="170">
        <v>9</v>
      </c>
      <c r="B13" s="171" t="s">
        <v>20</v>
      </c>
      <c r="C13" s="101" t="s">
        <v>7</v>
      </c>
      <c r="D13" s="7" t="s">
        <v>6</v>
      </c>
      <c r="E13" s="7" t="s">
        <v>7</v>
      </c>
      <c r="F13" s="7" t="s">
        <v>5</v>
      </c>
      <c r="G13" s="7" t="s">
        <v>6</v>
      </c>
      <c r="H13" s="7" t="s">
        <v>7</v>
      </c>
      <c r="I13" s="101" t="s">
        <v>5</v>
      </c>
      <c r="J13" s="101" t="s">
        <v>5</v>
      </c>
      <c r="K13" s="7" t="s">
        <v>6</v>
      </c>
      <c r="L13" s="7" t="s">
        <v>7</v>
      </c>
      <c r="M13" s="7" t="s">
        <v>5</v>
      </c>
      <c r="N13" s="7" t="s">
        <v>5</v>
      </c>
      <c r="O13" s="7" t="s">
        <v>6</v>
      </c>
      <c r="P13" s="101" t="s">
        <v>7</v>
      </c>
      <c r="Q13" s="101" t="s">
        <v>5</v>
      </c>
      <c r="R13" s="7" t="s">
        <v>5</v>
      </c>
      <c r="S13" s="7" t="s">
        <v>6</v>
      </c>
      <c r="T13" s="7" t="s">
        <v>7</v>
      </c>
      <c r="U13" s="7" t="s">
        <v>5</v>
      </c>
      <c r="V13" s="7" t="s">
        <v>5</v>
      </c>
      <c r="W13" s="101" t="s">
        <v>6</v>
      </c>
      <c r="X13" s="101" t="s">
        <v>7</v>
      </c>
      <c r="Y13" s="7" t="s">
        <v>5</v>
      </c>
      <c r="Z13" s="7" t="s">
        <v>5</v>
      </c>
      <c r="AA13" s="7" t="s">
        <v>6</v>
      </c>
      <c r="AB13" s="7" t="s">
        <v>7</v>
      </c>
      <c r="AC13" s="7" t="s">
        <v>5</v>
      </c>
      <c r="AD13" s="101" t="s">
        <v>5</v>
      </c>
      <c r="AE13" s="101" t="s">
        <v>6</v>
      </c>
      <c r="AF13" s="7" t="s">
        <v>7</v>
      </c>
      <c r="AG13" s="7" t="s">
        <v>5</v>
      </c>
      <c r="AH13" s="126" t="s">
        <v>12</v>
      </c>
      <c r="AI13" s="124">
        <f t="shared" si="0"/>
        <v>13</v>
      </c>
      <c r="AJ13" s="124">
        <f t="shared" si="1"/>
        <v>8</v>
      </c>
      <c r="AK13" s="124">
        <f t="shared" si="2"/>
        <v>9</v>
      </c>
      <c r="AL13" s="95">
        <f t="shared" si="3"/>
        <v>104</v>
      </c>
      <c r="AM13" s="95">
        <f t="shared" si="4"/>
        <v>56</v>
      </c>
      <c r="AN13" s="95">
        <f t="shared" si="5"/>
        <v>160</v>
      </c>
      <c r="AO13" s="95">
        <f t="shared" si="6"/>
        <v>5.333333333333333</v>
      </c>
      <c r="AP13" s="95">
        <f t="shared" si="7"/>
        <v>5.161290322580645</v>
      </c>
      <c r="AQ13" s="95"/>
    </row>
    <row r="14" spans="1:43" ht="20.25" customHeight="1" x14ac:dyDescent="0.25">
      <c r="A14" s="170">
        <v>10</v>
      </c>
      <c r="B14" s="171" t="s">
        <v>22</v>
      </c>
      <c r="C14" s="101" t="s">
        <v>6</v>
      </c>
      <c r="D14" s="7" t="s">
        <v>7</v>
      </c>
      <c r="E14" s="7" t="s">
        <v>5</v>
      </c>
      <c r="F14" s="7" t="s">
        <v>5</v>
      </c>
      <c r="G14" s="7" t="s">
        <v>5</v>
      </c>
      <c r="H14" s="7" t="s">
        <v>6</v>
      </c>
      <c r="I14" s="101" t="s">
        <v>7</v>
      </c>
      <c r="J14" s="101" t="s">
        <v>5</v>
      </c>
      <c r="K14" s="7" t="s">
        <v>5</v>
      </c>
      <c r="L14" s="7" t="s">
        <v>6</v>
      </c>
      <c r="M14" s="7" t="s">
        <v>7</v>
      </c>
      <c r="N14" s="7" t="s">
        <v>5</v>
      </c>
      <c r="O14" s="7" t="s">
        <v>5</v>
      </c>
      <c r="P14" s="101" t="s">
        <v>6</v>
      </c>
      <c r="Q14" s="101" t="s">
        <v>7</v>
      </c>
      <c r="R14" s="7" t="s">
        <v>5</v>
      </c>
      <c r="S14" s="7" t="s">
        <v>5</v>
      </c>
      <c r="T14" s="7" t="s">
        <v>6</v>
      </c>
      <c r="U14" s="7" t="s">
        <v>7</v>
      </c>
      <c r="V14" s="7" t="s">
        <v>5</v>
      </c>
      <c r="W14" s="101" t="s">
        <v>5</v>
      </c>
      <c r="X14" s="101" t="s">
        <v>6</v>
      </c>
      <c r="Y14" s="7" t="s">
        <v>7</v>
      </c>
      <c r="Z14" s="7" t="s">
        <v>5</v>
      </c>
      <c r="AA14" s="7" t="s">
        <v>5</v>
      </c>
      <c r="AB14" s="7" t="s">
        <v>6</v>
      </c>
      <c r="AC14" s="7" t="s">
        <v>7</v>
      </c>
      <c r="AD14" s="101" t="s">
        <v>7</v>
      </c>
      <c r="AE14" s="101" t="s">
        <v>5</v>
      </c>
      <c r="AF14" s="7" t="s">
        <v>6</v>
      </c>
      <c r="AG14" s="7" t="s">
        <v>7</v>
      </c>
      <c r="AH14" s="126" t="s">
        <v>12</v>
      </c>
      <c r="AI14" s="124">
        <f t="shared" si="0"/>
        <v>14</v>
      </c>
      <c r="AJ14" s="124">
        <f t="shared" si="1"/>
        <v>8</v>
      </c>
      <c r="AK14" s="124">
        <f t="shared" si="2"/>
        <v>9</v>
      </c>
      <c r="AL14" s="95">
        <f t="shared" si="3"/>
        <v>112</v>
      </c>
      <c r="AM14" s="95">
        <f t="shared" si="4"/>
        <v>56</v>
      </c>
      <c r="AN14" s="95">
        <f t="shared" si="5"/>
        <v>168</v>
      </c>
      <c r="AO14" s="95"/>
      <c r="AP14" s="95"/>
      <c r="AQ14" s="95"/>
    </row>
    <row r="15" spans="1:43" ht="20.25" customHeight="1" x14ac:dyDescent="0.25">
      <c r="A15" s="170">
        <v>11</v>
      </c>
      <c r="B15" s="171" t="s">
        <v>51</v>
      </c>
      <c r="C15" s="101" t="s">
        <v>7</v>
      </c>
      <c r="D15" s="7" t="s">
        <v>5</v>
      </c>
      <c r="E15" s="7" t="s">
        <v>5</v>
      </c>
      <c r="F15" s="7" t="s">
        <v>5</v>
      </c>
      <c r="G15" s="7" t="s">
        <v>5</v>
      </c>
      <c r="H15" s="7" t="s">
        <v>5</v>
      </c>
      <c r="I15" s="101" t="s">
        <v>7</v>
      </c>
      <c r="J15" s="101" t="s">
        <v>7</v>
      </c>
      <c r="K15" s="7" t="s">
        <v>5</v>
      </c>
      <c r="L15" s="7" t="s">
        <v>5</v>
      </c>
      <c r="M15" s="7" t="s">
        <v>5</v>
      </c>
      <c r="N15" s="7" t="s">
        <v>5</v>
      </c>
      <c r="O15" s="7" t="s">
        <v>5</v>
      </c>
      <c r="P15" s="101" t="s">
        <v>7</v>
      </c>
      <c r="Q15" s="101" t="s">
        <v>7</v>
      </c>
      <c r="R15" s="7" t="s">
        <v>5</v>
      </c>
      <c r="S15" s="7" t="s">
        <v>5</v>
      </c>
      <c r="T15" s="7" t="s">
        <v>5</v>
      </c>
      <c r="U15" s="7" t="s">
        <v>5</v>
      </c>
      <c r="V15" s="7" t="s">
        <v>5</v>
      </c>
      <c r="W15" s="101" t="s">
        <v>7</v>
      </c>
      <c r="X15" s="101" t="s">
        <v>7</v>
      </c>
      <c r="Y15" s="7" t="s">
        <v>5</v>
      </c>
      <c r="Z15" s="7" t="s">
        <v>5</v>
      </c>
      <c r="AA15" s="7" t="s">
        <v>5</v>
      </c>
      <c r="AB15" s="7" t="s">
        <v>5</v>
      </c>
      <c r="AC15" s="7" t="s">
        <v>5</v>
      </c>
      <c r="AD15" s="101" t="s">
        <v>7</v>
      </c>
      <c r="AE15" s="101" t="s">
        <v>7</v>
      </c>
      <c r="AF15" s="7" t="s">
        <v>5</v>
      </c>
      <c r="AG15" s="7" t="s">
        <v>5</v>
      </c>
      <c r="AH15" s="126" t="s">
        <v>12</v>
      </c>
      <c r="AI15" s="124">
        <f t="shared" si="0"/>
        <v>21</v>
      </c>
      <c r="AJ15" s="124">
        <f t="shared" si="1"/>
        <v>0</v>
      </c>
      <c r="AK15" s="124">
        <f t="shared" si="2"/>
        <v>9</v>
      </c>
      <c r="AL15" s="95"/>
      <c r="AM15" s="95"/>
      <c r="AN15" s="95"/>
      <c r="AO15" s="95"/>
      <c r="AP15" s="95"/>
      <c r="AQ15" s="95"/>
    </row>
    <row r="16" spans="1:43" ht="20.25" customHeight="1" x14ac:dyDescent="0.25">
      <c r="A16" s="170">
        <v>12</v>
      </c>
      <c r="B16" s="171" t="s">
        <v>52</v>
      </c>
      <c r="C16" s="101" t="s">
        <v>7</v>
      </c>
      <c r="D16" s="7" t="s">
        <v>5</v>
      </c>
      <c r="E16" s="7" t="s">
        <v>6</v>
      </c>
      <c r="F16" s="7" t="s">
        <v>7</v>
      </c>
      <c r="G16" s="7" t="s">
        <v>5</v>
      </c>
      <c r="H16" s="7" t="s">
        <v>5</v>
      </c>
      <c r="I16" s="101" t="s">
        <v>6</v>
      </c>
      <c r="J16" s="101" t="s">
        <v>7</v>
      </c>
      <c r="K16" s="7" t="s">
        <v>5</v>
      </c>
      <c r="L16" s="7" t="s">
        <v>5</v>
      </c>
      <c r="M16" s="7" t="s">
        <v>6</v>
      </c>
      <c r="N16" s="7" t="s">
        <v>7</v>
      </c>
      <c r="O16" s="7" t="s">
        <v>5</v>
      </c>
      <c r="P16" s="101" t="s">
        <v>5</v>
      </c>
      <c r="Q16" s="101" t="s">
        <v>6</v>
      </c>
      <c r="R16" s="7" t="s">
        <v>7</v>
      </c>
      <c r="S16" s="7" t="s">
        <v>5</v>
      </c>
      <c r="T16" s="7" t="s">
        <v>5</v>
      </c>
      <c r="U16" s="7" t="s">
        <v>6</v>
      </c>
      <c r="V16" s="7" t="s">
        <v>7</v>
      </c>
      <c r="W16" s="101" t="s">
        <v>5</v>
      </c>
      <c r="X16" s="101" t="s">
        <v>7</v>
      </c>
      <c r="Y16" s="7" t="s">
        <v>6</v>
      </c>
      <c r="Z16" s="7" t="s">
        <v>7</v>
      </c>
      <c r="AA16" s="7" t="s">
        <v>5</v>
      </c>
      <c r="AB16" s="7" t="s">
        <v>5</v>
      </c>
      <c r="AC16" s="7" t="s">
        <v>6</v>
      </c>
      <c r="AD16" s="101" t="s">
        <v>7</v>
      </c>
      <c r="AE16" s="101" t="s">
        <v>5</v>
      </c>
      <c r="AF16" s="7" t="s">
        <v>5</v>
      </c>
      <c r="AG16" s="7" t="s">
        <v>6</v>
      </c>
      <c r="AH16" s="126" t="s">
        <v>12</v>
      </c>
      <c r="AI16" s="124">
        <f t="shared" si="0"/>
        <v>14</v>
      </c>
      <c r="AJ16" s="124">
        <f t="shared" si="1"/>
        <v>7</v>
      </c>
      <c r="AK16" s="124">
        <f t="shared" si="2"/>
        <v>9</v>
      </c>
      <c r="AL16" s="95"/>
      <c r="AM16" s="95"/>
      <c r="AN16" s="95"/>
      <c r="AO16" s="95"/>
      <c r="AP16" s="95"/>
      <c r="AQ16" s="95"/>
    </row>
    <row r="17" spans="1:43" ht="20.25" customHeight="1" x14ac:dyDescent="0.25">
      <c r="A17" s="170">
        <v>13</v>
      </c>
      <c r="B17" s="171" t="s">
        <v>53</v>
      </c>
      <c r="C17" s="101" t="s">
        <v>7</v>
      </c>
      <c r="D17" s="7" t="s">
        <v>5</v>
      </c>
      <c r="E17" s="7" t="s">
        <v>5</v>
      </c>
      <c r="F17" s="7" t="s">
        <v>6</v>
      </c>
      <c r="G17" s="7" t="s">
        <v>7</v>
      </c>
      <c r="H17" s="7" t="s">
        <v>5</v>
      </c>
      <c r="I17" s="101" t="s">
        <v>5</v>
      </c>
      <c r="J17" s="101" t="s">
        <v>6</v>
      </c>
      <c r="K17" s="7" t="s">
        <v>7</v>
      </c>
      <c r="L17" s="7" t="s">
        <v>5</v>
      </c>
      <c r="M17" s="7" t="s">
        <v>5</v>
      </c>
      <c r="N17" s="7" t="s">
        <v>6</v>
      </c>
      <c r="O17" s="7" t="s">
        <v>7</v>
      </c>
      <c r="P17" s="101" t="s">
        <v>5</v>
      </c>
      <c r="Q17" s="101" t="s">
        <v>7</v>
      </c>
      <c r="R17" s="7" t="s">
        <v>6</v>
      </c>
      <c r="S17" s="7" t="s">
        <v>7</v>
      </c>
      <c r="T17" s="7" t="s">
        <v>5</v>
      </c>
      <c r="U17" s="7" t="s">
        <v>5</v>
      </c>
      <c r="V17" s="7" t="s">
        <v>6</v>
      </c>
      <c r="W17" s="101" t="s">
        <v>7</v>
      </c>
      <c r="X17" s="101" t="s">
        <v>5</v>
      </c>
      <c r="Y17" s="7" t="s">
        <v>5</v>
      </c>
      <c r="Z17" s="7" t="s">
        <v>6</v>
      </c>
      <c r="AA17" s="7" t="s">
        <v>7</v>
      </c>
      <c r="AB17" s="7" t="s">
        <v>5</v>
      </c>
      <c r="AC17" s="7" t="s">
        <v>5</v>
      </c>
      <c r="AD17" s="101" t="s">
        <v>6</v>
      </c>
      <c r="AE17" s="101" t="s">
        <v>7</v>
      </c>
      <c r="AF17" s="7" t="s">
        <v>5</v>
      </c>
      <c r="AG17" s="7" t="s">
        <v>5</v>
      </c>
      <c r="AH17" s="126" t="s">
        <v>12</v>
      </c>
      <c r="AI17" s="124">
        <f t="shared" si="0"/>
        <v>14</v>
      </c>
      <c r="AJ17" s="124">
        <f t="shared" si="1"/>
        <v>7</v>
      </c>
      <c r="AK17" s="124">
        <f t="shared" si="2"/>
        <v>9</v>
      </c>
      <c r="AL17" s="95"/>
      <c r="AM17" s="95"/>
      <c r="AN17" s="95"/>
      <c r="AO17" s="95"/>
      <c r="AP17" s="95"/>
      <c r="AQ17" s="95"/>
    </row>
    <row r="18" spans="1:43" ht="18.75" x14ac:dyDescent="0.25">
      <c r="A18" s="172"/>
      <c r="B18" s="158" t="s">
        <v>23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0"/>
      <c r="Q18" s="141"/>
      <c r="R18" s="141"/>
      <c r="S18" s="141"/>
      <c r="T18" s="141"/>
      <c r="U18" s="141"/>
      <c r="V18" s="141"/>
      <c r="W18" s="15"/>
      <c r="X18" s="15"/>
      <c r="Y18" s="15"/>
      <c r="Z18" s="15"/>
      <c r="AA18" s="15"/>
      <c r="AB18" s="15"/>
      <c r="AC18" s="15"/>
      <c r="AD18" s="141"/>
      <c r="AE18" s="141"/>
      <c r="AF18" s="141"/>
      <c r="AG18" s="141"/>
      <c r="AH18" s="89"/>
      <c r="AI18" s="61"/>
      <c r="AJ18" s="61"/>
      <c r="AK18" s="61"/>
      <c r="AL18" s="61"/>
      <c r="AM18" s="61"/>
      <c r="AN18" s="61"/>
      <c r="AO18" s="61"/>
      <c r="AP18" s="61"/>
      <c r="AQ18" s="61"/>
    </row>
    <row r="19" spans="1:43" ht="18.75" x14ac:dyDescent="0.25">
      <c r="A19" s="14"/>
      <c r="B19" s="42"/>
      <c r="C19" s="149">
        <f t="shared" ref="C19:AG19" si="8">COUNTIF(C$5:C$18,"P")</f>
        <v>3</v>
      </c>
      <c r="D19" s="149">
        <f t="shared" si="8"/>
        <v>8</v>
      </c>
      <c r="E19" s="149">
        <f t="shared" si="8"/>
        <v>9</v>
      </c>
      <c r="F19" s="149">
        <f t="shared" si="8"/>
        <v>8</v>
      </c>
      <c r="G19" s="149">
        <f t="shared" si="8"/>
        <v>9</v>
      </c>
      <c r="H19" s="149">
        <f t="shared" si="8"/>
        <v>8</v>
      </c>
      <c r="I19" s="149">
        <f t="shared" si="8"/>
        <v>5</v>
      </c>
      <c r="J19" s="149">
        <f t="shared" si="8"/>
        <v>4</v>
      </c>
      <c r="K19" s="149">
        <f t="shared" si="8"/>
        <v>8</v>
      </c>
      <c r="L19" s="149">
        <f t="shared" si="8"/>
        <v>9</v>
      </c>
      <c r="M19" s="149">
        <f t="shared" si="8"/>
        <v>8</v>
      </c>
      <c r="N19" s="149">
        <f t="shared" si="8"/>
        <v>9</v>
      </c>
      <c r="O19" s="149">
        <f t="shared" si="8"/>
        <v>8</v>
      </c>
      <c r="P19" s="149">
        <f t="shared" si="8"/>
        <v>5</v>
      </c>
      <c r="Q19" s="149">
        <f t="shared" si="8"/>
        <v>4</v>
      </c>
      <c r="R19" s="149">
        <f t="shared" si="8"/>
        <v>8</v>
      </c>
      <c r="S19" s="149">
        <f t="shared" si="8"/>
        <v>8</v>
      </c>
      <c r="T19" s="149">
        <f t="shared" si="8"/>
        <v>8</v>
      </c>
      <c r="U19" s="149">
        <f t="shared" si="8"/>
        <v>9</v>
      </c>
      <c r="V19" s="149">
        <f t="shared" si="8"/>
        <v>8</v>
      </c>
      <c r="W19" s="149">
        <f t="shared" si="8"/>
        <v>5</v>
      </c>
      <c r="X19" s="149">
        <f t="shared" si="8"/>
        <v>4</v>
      </c>
      <c r="Y19" s="149">
        <f t="shared" si="8"/>
        <v>8</v>
      </c>
      <c r="Z19" s="149">
        <f t="shared" si="8"/>
        <v>9</v>
      </c>
      <c r="AA19" s="149">
        <f t="shared" si="8"/>
        <v>8</v>
      </c>
      <c r="AB19" s="149">
        <f t="shared" si="8"/>
        <v>9</v>
      </c>
      <c r="AC19" s="149">
        <f t="shared" si="8"/>
        <v>9</v>
      </c>
      <c r="AD19" s="149">
        <f t="shared" si="8"/>
        <v>4</v>
      </c>
      <c r="AE19" s="149">
        <f t="shared" si="8"/>
        <v>5</v>
      </c>
      <c r="AF19" s="149">
        <f t="shared" si="8"/>
        <v>8</v>
      </c>
      <c r="AG19" s="15">
        <f t="shared" si="8"/>
        <v>9</v>
      </c>
      <c r="AH19" s="87" t="s">
        <v>5</v>
      </c>
      <c r="AI19" s="61"/>
      <c r="AJ19" s="61"/>
      <c r="AK19" s="61"/>
      <c r="AL19" s="61"/>
      <c r="AM19" s="61"/>
      <c r="AN19" s="61"/>
      <c r="AO19" s="61"/>
      <c r="AP19" s="61"/>
      <c r="AQ19" s="61"/>
    </row>
    <row r="20" spans="1:43" ht="18.75" x14ac:dyDescent="0.25">
      <c r="A20" s="14"/>
      <c r="B20" s="42"/>
      <c r="C20" s="148">
        <f t="shared" ref="C20:AG20" si="9">COUNTIF(C$5:C$18,"S")</f>
        <v>2</v>
      </c>
      <c r="D20" s="148">
        <f t="shared" si="9"/>
        <v>2</v>
      </c>
      <c r="E20" s="148">
        <f t="shared" si="9"/>
        <v>2</v>
      </c>
      <c r="F20" s="148">
        <f t="shared" si="9"/>
        <v>2</v>
      </c>
      <c r="G20" s="148">
        <f t="shared" si="9"/>
        <v>2</v>
      </c>
      <c r="H20" s="148">
        <f t="shared" si="9"/>
        <v>2</v>
      </c>
      <c r="I20" s="148">
        <f t="shared" si="9"/>
        <v>2</v>
      </c>
      <c r="J20" s="148">
        <f t="shared" si="9"/>
        <v>2</v>
      </c>
      <c r="K20" s="148">
        <f t="shared" si="9"/>
        <v>2</v>
      </c>
      <c r="L20" s="148">
        <f t="shared" si="9"/>
        <v>2</v>
      </c>
      <c r="M20" s="148">
        <f t="shared" si="9"/>
        <v>2</v>
      </c>
      <c r="N20" s="148">
        <f t="shared" si="9"/>
        <v>2</v>
      </c>
      <c r="O20" s="148">
        <f t="shared" si="9"/>
        <v>2</v>
      </c>
      <c r="P20" s="148">
        <f t="shared" si="9"/>
        <v>2</v>
      </c>
      <c r="Q20" s="148">
        <f t="shared" si="9"/>
        <v>2</v>
      </c>
      <c r="R20" s="148">
        <f t="shared" si="9"/>
        <v>2</v>
      </c>
      <c r="S20" s="148">
        <f t="shared" si="9"/>
        <v>2</v>
      </c>
      <c r="T20" s="148">
        <f t="shared" si="9"/>
        <v>2</v>
      </c>
      <c r="U20" s="148">
        <f t="shared" si="9"/>
        <v>2</v>
      </c>
      <c r="V20" s="148">
        <f t="shared" si="9"/>
        <v>2</v>
      </c>
      <c r="W20" s="148">
        <f t="shared" si="9"/>
        <v>2</v>
      </c>
      <c r="X20" s="148">
        <f t="shared" si="9"/>
        <v>2</v>
      </c>
      <c r="Y20" s="148">
        <f t="shared" si="9"/>
        <v>2</v>
      </c>
      <c r="Z20" s="148">
        <f t="shared" si="9"/>
        <v>2</v>
      </c>
      <c r="AA20" s="148">
        <f t="shared" si="9"/>
        <v>2</v>
      </c>
      <c r="AB20" s="148">
        <f t="shared" si="9"/>
        <v>2</v>
      </c>
      <c r="AC20" s="148">
        <f t="shared" si="9"/>
        <v>2</v>
      </c>
      <c r="AD20" s="148">
        <f t="shared" si="9"/>
        <v>2</v>
      </c>
      <c r="AE20" s="148">
        <f t="shared" si="9"/>
        <v>2</v>
      </c>
      <c r="AF20" s="148">
        <f t="shared" si="9"/>
        <v>2</v>
      </c>
      <c r="AG20" s="16">
        <f t="shared" si="9"/>
        <v>2</v>
      </c>
      <c r="AH20" s="88" t="s">
        <v>6</v>
      </c>
      <c r="AI20" s="61"/>
      <c r="AJ20" s="61"/>
      <c r="AK20" s="61"/>
      <c r="AL20" s="61"/>
      <c r="AM20" s="61"/>
      <c r="AN20" s="61"/>
      <c r="AO20" s="61"/>
      <c r="AP20" s="61"/>
      <c r="AQ20" s="61"/>
    </row>
    <row r="21" spans="1:43" ht="18.75" x14ac:dyDescent="0.25">
      <c r="A21" s="14"/>
      <c r="B21" s="42"/>
      <c r="C21" s="149">
        <f t="shared" ref="C21:AG21" si="10">COUNTIF(C$5:C$18,"L")</f>
        <v>8</v>
      </c>
      <c r="D21" s="149">
        <f t="shared" si="10"/>
        <v>3</v>
      </c>
      <c r="E21" s="149">
        <f t="shared" si="10"/>
        <v>2</v>
      </c>
      <c r="F21" s="149">
        <f t="shared" si="10"/>
        <v>3</v>
      </c>
      <c r="G21" s="149">
        <f t="shared" si="10"/>
        <v>2</v>
      </c>
      <c r="H21" s="149">
        <f t="shared" si="10"/>
        <v>3</v>
      </c>
      <c r="I21" s="149">
        <f t="shared" si="10"/>
        <v>6</v>
      </c>
      <c r="J21" s="149">
        <f t="shared" si="10"/>
        <v>7</v>
      </c>
      <c r="K21" s="149">
        <f t="shared" si="10"/>
        <v>3</v>
      </c>
      <c r="L21" s="149">
        <f t="shared" si="10"/>
        <v>2</v>
      </c>
      <c r="M21" s="149">
        <f t="shared" si="10"/>
        <v>3</v>
      </c>
      <c r="N21" s="149">
        <f t="shared" si="10"/>
        <v>2</v>
      </c>
      <c r="O21" s="149">
        <f t="shared" si="10"/>
        <v>3</v>
      </c>
      <c r="P21" s="149">
        <f t="shared" si="10"/>
        <v>6</v>
      </c>
      <c r="Q21" s="149">
        <f t="shared" si="10"/>
        <v>7</v>
      </c>
      <c r="R21" s="149">
        <f t="shared" si="10"/>
        <v>3</v>
      </c>
      <c r="S21" s="149">
        <f t="shared" si="10"/>
        <v>3</v>
      </c>
      <c r="T21" s="149">
        <f t="shared" si="10"/>
        <v>3</v>
      </c>
      <c r="U21" s="149">
        <f t="shared" si="10"/>
        <v>2</v>
      </c>
      <c r="V21" s="149">
        <f t="shared" si="10"/>
        <v>3</v>
      </c>
      <c r="W21" s="149">
        <f t="shared" si="10"/>
        <v>6</v>
      </c>
      <c r="X21" s="149">
        <f t="shared" si="10"/>
        <v>7</v>
      </c>
      <c r="Y21" s="149">
        <f t="shared" si="10"/>
        <v>3</v>
      </c>
      <c r="Z21" s="149">
        <f t="shared" si="10"/>
        <v>2</v>
      </c>
      <c r="AA21" s="149">
        <f t="shared" si="10"/>
        <v>3</v>
      </c>
      <c r="AB21" s="149">
        <f t="shared" si="10"/>
        <v>2</v>
      </c>
      <c r="AC21" s="149">
        <f t="shared" si="10"/>
        <v>2</v>
      </c>
      <c r="AD21" s="149">
        <f t="shared" si="10"/>
        <v>7</v>
      </c>
      <c r="AE21" s="149">
        <f t="shared" si="10"/>
        <v>6</v>
      </c>
      <c r="AF21" s="149">
        <f t="shared" si="10"/>
        <v>3</v>
      </c>
      <c r="AG21" s="15">
        <f t="shared" si="10"/>
        <v>2</v>
      </c>
      <c r="AH21" s="89" t="s">
        <v>7</v>
      </c>
      <c r="AI21" s="61"/>
      <c r="AJ21" s="61"/>
      <c r="AK21" s="61"/>
      <c r="AL21" s="61"/>
      <c r="AM21" s="61"/>
      <c r="AN21" s="61"/>
      <c r="AO21" s="61"/>
      <c r="AP21" s="61"/>
      <c r="AQ21" s="61"/>
    </row>
    <row r="22" spans="1:43" ht="19.5" x14ac:dyDescent="0.25">
      <c r="A22" s="17"/>
      <c r="B22" s="159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54"/>
      <c r="Z22" s="55"/>
      <c r="AA22" s="49"/>
      <c r="AB22" s="49"/>
      <c r="AC22" s="49"/>
      <c r="AD22" s="49"/>
      <c r="AE22" s="49"/>
      <c r="AF22" s="49"/>
      <c r="AG22" s="49"/>
      <c r="AH22" s="4"/>
      <c r="AI22" s="61"/>
      <c r="AJ22" s="61"/>
      <c r="AK22" s="61"/>
      <c r="AL22" s="61"/>
      <c r="AM22" s="61"/>
      <c r="AN22" s="61"/>
      <c r="AO22" s="61"/>
      <c r="AP22" s="61"/>
      <c r="AQ22" s="61"/>
    </row>
    <row r="23" spans="1:43" ht="18.75" x14ac:dyDescent="0.25">
      <c r="A23" s="18"/>
      <c r="B23" s="160" t="s">
        <v>24</v>
      </c>
      <c r="C23" s="20"/>
      <c r="D23" s="20"/>
      <c r="E23" s="18"/>
      <c r="F23" s="18"/>
      <c r="G23" s="18"/>
      <c r="H23" s="18"/>
      <c r="I23" s="41"/>
      <c r="J23" s="18"/>
      <c r="K23" s="18"/>
      <c r="L23" s="18"/>
      <c r="M23" s="18"/>
      <c r="N23" s="18"/>
      <c r="O23" s="18"/>
      <c r="P23" s="49"/>
      <c r="Q23" s="49"/>
      <c r="R23" s="49"/>
      <c r="S23" s="22"/>
      <c r="T23" s="18"/>
      <c r="U23" s="49"/>
      <c r="V23" s="49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4"/>
      <c r="AI23" s="61"/>
      <c r="AJ23" s="61"/>
      <c r="AK23" s="61"/>
      <c r="AL23" s="61"/>
      <c r="AM23" s="61"/>
      <c r="AN23" s="61"/>
      <c r="AO23" s="61"/>
      <c r="AP23" s="61"/>
      <c r="AQ23" s="61"/>
    </row>
    <row r="24" spans="1:43" ht="18.75" x14ac:dyDescent="0.25">
      <c r="A24" s="18"/>
      <c r="B24" s="161" t="s">
        <v>25</v>
      </c>
      <c r="C24" s="22"/>
      <c r="D24" s="22"/>
      <c r="E24" s="22"/>
      <c r="F24" s="22"/>
      <c r="G24" s="22"/>
      <c r="H24" s="22"/>
      <c r="I24" s="42"/>
      <c r="J24" s="22"/>
      <c r="K24" s="22"/>
      <c r="L24" s="22"/>
      <c r="M24" s="22"/>
      <c r="N24" s="22"/>
      <c r="O24" s="22"/>
      <c r="P24" s="49"/>
      <c r="Q24" s="49"/>
      <c r="R24" s="49"/>
      <c r="S24" s="22"/>
      <c r="T24" s="22"/>
      <c r="U24" s="49"/>
      <c r="V24" s="49"/>
      <c r="W24" s="22"/>
      <c r="X24" s="56"/>
      <c r="Y24" s="22"/>
      <c r="Z24" s="22"/>
      <c r="AA24" s="22"/>
      <c r="AB24" s="22"/>
      <c r="AC24" s="22"/>
      <c r="AD24" s="49"/>
      <c r="AE24" s="49"/>
      <c r="AF24" s="49"/>
      <c r="AG24" s="49"/>
      <c r="AH24" s="4"/>
      <c r="AI24" s="61"/>
      <c r="AJ24" s="61"/>
      <c r="AK24" s="61"/>
      <c r="AL24" s="61"/>
      <c r="AM24" s="61"/>
      <c r="AN24" s="61"/>
      <c r="AO24" s="61"/>
      <c r="AP24" s="61"/>
      <c r="AQ24" s="61"/>
    </row>
    <row r="25" spans="1:43" ht="15.75" x14ac:dyDescent="0.25">
      <c r="A25" s="18"/>
      <c r="B25" s="59" t="s">
        <v>26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4"/>
      <c r="Q25" s="4"/>
      <c r="R25" s="4"/>
      <c r="S25" s="22"/>
      <c r="T25" s="22"/>
      <c r="U25" s="4"/>
      <c r="V25" s="4"/>
      <c r="W25" s="57"/>
      <c r="X25" s="58"/>
      <c r="Y25" s="57"/>
      <c r="Z25" s="57"/>
      <c r="AA25" s="57"/>
      <c r="AB25" s="57"/>
      <c r="AC25" s="4"/>
      <c r="AD25" s="4"/>
      <c r="AE25" s="4"/>
      <c r="AF25" s="4"/>
      <c r="AG25" s="4"/>
      <c r="AH25" s="4"/>
      <c r="AI25" s="61"/>
      <c r="AJ25" s="61"/>
      <c r="AK25" s="61"/>
      <c r="AL25" s="61"/>
      <c r="AM25" s="61"/>
      <c r="AN25" s="61"/>
      <c r="AO25" s="61"/>
      <c r="AP25" s="61"/>
      <c r="AQ25" s="61"/>
    </row>
    <row r="26" spans="1:43" ht="15.75" x14ac:dyDescent="0.25">
      <c r="A26" s="18"/>
      <c r="B26" s="61" t="s">
        <v>27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4"/>
      <c r="Q26" s="4"/>
      <c r="R26" s="4"/>
      <c r="S26" s="22"/>
      <c r="T26" s="22"/>
      <c r="U26" s="4"/>
      <c r="V26" s="4"/>
      <c r="W26" s="59"/>
      <c r="X26" s="59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61"/>
      <c r="AJ26" s="61"/>
      <c r="AK26" s="61"/>
      <c r="AL26" s="61"/>
      <c r="AM26" s="61"/>
      <c r="AN26" s="61"/>
      <c r="AO26" s="61"/>
      <c r="AP26" s="61"/>
      <c r="AQ26" s="61"/>
    </row>
    <row r="27" spans="1:43" ht="15.75" x14ac:dyDescent="0.25">
      <c r="A27" s="18"/>
      <c r="B27" s="61" t="s">
        <v>28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4"/>
      <c r="Q27" s="4"/>
      <c r="R27" s="4"/>
      <c r="S27" s="22"/>
      <c r="T27" s="22"/>
      <c r="U27" s="4"/>
      <c r="V27" s="4"/>
      <c r="W27" s="59"/>
      <c r="X27" s="59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61"/>
      <c r="AJ27" s="61"/>
      <c r="AK27" s="61"/>
      <c r="AL27" s="61"/>
      <c r="AM27" s="61"/>
      <c r="AN27" s="61"/>
      <c r="AO27" s="61"/>
      <c r="AP27" s="61"/>
      <c r="AQ27" s="61"/>
    </row>
    <row r="28" spans="1:43" ht="15.75" x14ac:dyDescent="0.25">
      <c r="A28" s="18"/>
      <c r="B28" s="162" t="s">
        <v>29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4"/>
      <c r="Q28" s="4"/>
      <c r="R28" s="4"/>
      <c r="S28" s="22"/>
      <c r="T28" s="22"/>
      <c r="U28" s="4"/>
      <c r="V28" s="4"/>
      <c r="W28" s="59"/>
      <c r="X28" s="59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61"/>
      <c r="AJ28" s="61"/>
      <c r="AK28" s="61"/>
      <c r="AL28" s="61"/>
      <c r="AM28" s="61"/>
      <c r="AN28" s="61"/>
      <c r="AO28" s="61"/>
      <c r="AP28" s="61"/>
      <c r="AQ28" s="61"/>
    </row>
    <row r="29" spans="1:43" ht="15.75" x14ac:dyDescent="0.25">
      <c r="A29" s="18"/>
      <c r="B29" s="162" t="s">
        <v>30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4"/>
      <c r="Q29" s="4"/>
      <c r="R29" s="4"/>
      <c r="S29" s="22"/>
      <c r="T29" s="22"/>
      <c r="U29" s="4"/>
      <c r="V29" s="4"/>
      <c r="W29" s="59"/>
      <c r="X29" s="59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61"/>
      <c r="AJ29" s="61"/>
      <c r="AK29" s="61"/>
      <c r="AL29" s="61"/>
      <c r="AM29" s="61"/>
      <c r="AN29" s="61"/>
      <c r="AO29" s="61"/>
      <c r="AP29" s="61"/>
      <c r="AQ29" s="61"/>
    </row>
    <row r="30" spans="1:43" ht="15.75" x14ac:dyDescent="0.25">
      <c r="A30" s="18"/>
      <c r="B30" s="162" t="s">
        <v>31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4"/>
      <c r="Q30" s="4"/>
      <c r="R30" s="4"/>
      <c r="S30" s="22"/>
      <c r="T30" s="22"/>
      <c r="U30" s="4"/>
      <c r="V30" s="4"/>
      <c r="W30" s="59"/>
      <c r="X30" s="59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61"/>
      <c r="AJ30" s="61"/>
      <c r="AK30" s="61"/>
      <c r="AL30" s="61"/>
      <c r="AM30" s="61"/>
      <c r="AN30" s="61"/>
      <c r="AO30" s="61"/>
      <c r="AP30" s="61"/>
      <c r="AQ30" s="61"/>
    </row>
    <row r="31" spans="1:43" ht="15.75" x14ac:dyDescent="0.25">
      <c r="A31" s="18"/>
      <c r="B31" s="162" t="s">
        <v>32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4"/>
      <c r="Q31" s="4"/>
      <c r="R31" s="4"/>
      <c r="S31" s="22"/>
      <c r="T31" s="22"/>
      <c r="U31" s="4"/>
      <c r="V31" s="4"/>
      <c r="W31" s="59"/>
      <c r="X31" s="59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61"/>
      <c r="AJ31" s="61"/>
      <c r="AK31" s="61"/>
      <c r="AL31" s="61"/>
      <c r="AM31" s="61"/>
      <c r="AN31" s="61"/>
      <c r="AO31" s="61"/>
      <c r="AP31" s="61"/>
      <c r="AQ31" s="61"/>
    </row>
    <row r="32" spans="1:43" ht="15.75" x14ac:dyDescent="0.25">
      <c r="A32" s="18"/>
      <c r="B32" s="162" t="s">
        <v>33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4"/>
      <c r="Q32" s="4"/>
      <c r="R32" s="4"/>
      <c r="S32" s="22"/>
      <c r="T32" s="22"/>
      <c r="U32" s="4"/>
      <c r="V32" s="4"/>
      <c r="W32" s="59"/>
      <c r="X32" s="59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61"/>
      <c r="AJ32" s="61"/>
      <c r="AK32" s="61"/>
      <c r="AL32" s="61"/>
      <c r="AM32" s="61"/>
      <c r="AN32" s="61"/>
      <c r="AO32" s="61"/>
      <c r="AP32" s="61"/>
      <c r="AQ32" s="61"/>
    </row>
    <row r="33" spans="1:43" ht="19.5" x14ac:dyDescent="0.25">
      <c r="A33" s="18"/>
      <c r="B33" s="163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4"/>
      <c r="Q33" s="4"/>
      <c r="R33" s="4"/>
      <c r="S33" s="22"/>
      <c r="T33" s="18"/>
      <c r="U33" s="4"/>
      <c r="V33" s="4"/>
      <c r="W33" s="59"/>
      <c r="X33" s="59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61"/>
      <c r="AJ33" s="61"/>
      <c r="AK33" s="61"/>
      <c r="AL33" s="61"/>
      <c r="AM33" s="61"/>
      <c r="AN33" s="61"/>
      <c r="AO33" s="61"/>
      <c r="AP33" s="61"/>
      <c r="AQ33" s="61"/>
    </row>
    <row r="34" spans="1:43" ht="15.75" x14ac:dyDescent="0.25">
      <c r="A34" s="27"/>
      <c r="B34" s="27" t="s">
        <v>34</v>
      </c>
      <c r="C34" s="27"/>
      <c r="D34" s="27"/>
      <c r="E34" s="27"/>
      <c r="F34" s="27"/>
      <c r="G34" s="27"/>
      <c r="H34" s="27"/>
      <c r="I34" s="27"/>
      <c r="J34" s="27"/>
      <c r="K34" s="27"/>
      <c r="L34" s="43"/>
      <c r="M34" s="44"/>
      <c r="N34" s="45"/>
      <c r="O34" s="50"/>
      <c r="P34" s="50"/>
      <c r="Q34" s="50"/>
      <c r="R34" s="50"/>
      <c r="S34" s="50"/>
      <c r="T34" s="46"/>
      <c r="U34" s="29"/>
      <c r="V34" s="29" t="s">
        <v>56</v>
      </c>
      <c r="W34" s="32"/>
      <c r="X34" s="32"/>
      <c r="Y34" s="32"/>
      <c r="Z34" s="46"/>
      <c r="AA34" s="46"/>
      <c r="AB34" s="46"/>
      <c r="AC34" s="46"/>
      <c r="AD34" s="46"/>
      <c r="AE34" s="46"/>
      <c r="AF34" s="46"/>
      <c r="AG34" s="46"/>
      <c r="AH34" s="46"/>
      <c r="AI34" s="61"/>
      <c r="AJ34" s="61"/>
      <c r="AK34" s="61"/>
      <c r="AL34" s="61"/>
      <c r="AM34" s="61"/>
      <c r="AN34" s="61"/>
      <c r="AO34" s="61"/>
      <c r="AP34" s="61"/>
      <c r="AQ34" s="61"/>
    </row>
    <row r="35" spans="1:43" ht="18.75" x14ac:dyDescent="0.25">
      <c r="A35" s="29"/>
      <c r="B35" s="164" t="s">
        <v>36</v>
      </c>
      <c r="C35" s="31"/>
      <c r="D35" s="31"/>
      <c r="E35" s="32"/>
      <c r="F35" s="29"/>
      <c r="G35" s="46"/>
      <c r="H35" s="29"/>
      <c r="I35" s="32"/>
      <c r="J35" s="32"/>
      <c r="K35" s="31"/>
      <c r="L35" s="43"/>
      <c r="M35" s="44"/>
      <c r="N35" s="47"/>
      <c r="O35" s="32"/>
      <c r="P35" s="46"/>
      <c r="Q35" s="46"/>
      <c r="R35" s="46"/>
      <c r="S35" s="46"/>
      <c r="T35" s="46"/>
      <c r="U35" s="46"/>
      <c r="V35" s="31" t="s">
        <v>37</v>
      </c>
      <c r="W35" s="32"/>
      <c r="X35" s="32"/>
      <c r="Y35" s="32"/>
      <c r="Z35" s="46"/>
      <c r="AA35" s="46"/>
      <c r="AB35" s="46"/>
      <c r="AC35" s="46"/>
      <c r="AD35" s="46"/>
      <c r="AE35" s="46"/>
      <c r="AF35" s="46"/>
      <c r="AG35" s="46"/>
      <c r="AH35" s="46"/>
      <c r="AI35" s="61"/>
      <c r="AJ35" s="61"/>
      <c r="AK35" s="61"/>
      <c r="AL35" s="61"/>
      <c r="AM35" s="61"/>
      <c r="AN35" s="61"/>
      <c r="AO35" s="61"/>
      <c r="AP35" s="61"/>
      <c r="AQ35" s="61"/>
    </row>
    <row r="36" spans="1:43" ht="18.75" x14ac:dyDescent="0.25">
      <c r="A36" s="27"/>
      <c r="B36" s="164"/>
      <c r="C36" s="31"/>
      <c r="D36" s="31"/>
      <c r="E36" s="29"/>
      <c r="F36" s="29"/>
      <c r="G36" s="46"/>
      <c r="H36" s="29"/>
      <c r="I36" s="32"/>
      <c r="J36" s="32"/>
      <c r="K36" s="31"/>
      <c r="L36" s="43"/>
      <c r="M36" s="44"/>
      <c r="N36" s="47"/>
      <c r="O36" s="31"/>
      <c r="P36" s="51"/>
      <c r="Q36" s="51"/>
      <c r="R36" s="51"/>
      <c r="S36" s="46"/>
      <c r="T36" s="46"/>
      <c r="U36" s="46"/>
      <c r="V36" s="31"/>
      <c r="W36" s="32"/>
      <c r="X36" s="32"/>
      <c r="Y36" s="32"/>
      <c r="Z36" s="46"/>
      <c r="AA36" s="46"/>
      <c r="AB36" s="46"/>
      <c r="AC36" s="46"/>
      <c r="AD36" s="46"/>
      <c r="AE36" s="46"/>
      <c r="AF36" s="46"/>
      <c r="AG36" s="46"/>
      <c r="AH36" s="46"/>
      <c r="AI36" s="61"/>
      <c r="AJ36" s="61"/>
      <c r="AK36" s="61"/>
      <c r="AL36" s="61"/>
      <c r="AM36" s="61"/>
      <c r="AN36" s="61"/>
      <c r="AO36" s="61"/>
      <c r="AP36" s="61"/>
      <c r="AQ36" s="61"/>
    </row>
    <row r="37" spans="1:43" ht="18.75" x14ac:dyDescent="0.25">
      <c r="A37" s="33"/>
      <c r="B37" s="164"/>
      <c r="C37" s="31"/>
      <c r="D37" s="31"/>
      <c r="E37" s="29"/>
      <c r="F37" s="29"/>
      <c r="G37" s="46"/>
      <c r="H37" s="29"/>
      <c r="I37" s="32"/>
      <c r="J37" s="32"/>
      <c r="K37" s="31"/>
      <c r="L37" s="43"/>
      <c r="M37" s="44"/>
      <c r="N37" s="47"/>
      <c r="O37" s="31"/>
      <c r="P37" s="51"/>
      <c r="Q37" s="51"/>
      <c r="R37" s="51"/>
      <c r="S37" s="46"/>
      <c r="T37" s="46"/>
      <c r="U37" s="46"/>
      <c r="V37" s="29"/>
      <c r="W37" s="32"/>
      <c r="X37" s="32"/>
      <c r="Y37" s="32"/>
      <c r="Z37" s="46"/>
      <c r="AA37" s="46"/>
      <c r="AB37" s="46"/>
      <c r="AC37" s="46"/>
      <c r="AD37" s="46"/>
      <c r="AE37" s="46"/>
      <c r="AF37" s="46"/>
      <c r="AG37" s="46"/>
      <c r="AH37" s="46"/>
      <c r="AI37" s="61"/>
      <c r="AJ37" s="61"/>
      <c r="AK37" s="61"/>
      <c r="AL37" s="61"/>
      <c r="AM37" s="61"/>
      <c r="AN37" s="61"/>
      <c r="AO37" s="61"/>
      <c r="AP37" s="61"/>
      <c r="AQ37" s="61"/>
    </row>
    <row r="38" spans="1:43" ht="19.5" x14ac:dyDescent="0.3">
      <c r="A38" s="34"/>
      <c r="B38" s="165"/>
      <c r="C38" s="31"/>
      <c r="D38" s="31"/>
      <c r="E38" s="31"/>
      <c r="F38" s="29"/>
      <c r="G38" s="46"/>
      <c r="H38" s="29"/>
      <c r="I38" s="32"/>
      <c r="J38" s="32"/>
      <c r="K38" s="32"/>
      <c r="L38" s="29"/>
      <c r="M38" s="46"/>
      <c r="N38" s="46"/>
      <c r="O38" s="31"/>
      <c r="P38" s="51"/>
      <c r="Q38" s="51"/>
      <c r="R38" s="51"/>
      <c r="S38" s="46"/>
      <c r="T38" s="46"/>
      <c r="U38" s="46"/>
      <c r="V38" s="52"/>
      <c r="W38" s="32"/>
      <c r="X38" s="32"/>
      <c r="Y38" s="32"/>
      <c r="Z38" s="46"/>
      <c r="AA38" s="46"/>
      <c r="AB38" s="46"/>
      <c r="AC38" s="46"/>
      <c r="AD38" s="46"/>
      <c r="AE38" s="46"/>
      <c r="AF38" s="46"/>
      <c r="AG38" s="46"/>
      <c r="AH38" s="46"/>
      <c r="AI38" s="61"/>
      <c r="AJ38" s="61"/>
      <c r="AK38" s="61"/>
      <c r="AL38" s="61"/>
      <c r="AM38" s="61"/>
      <c r="AN38" s="61"/>
      <c r="AO38" s="61"/>
      <c r="AP38" s="61"/>
      <c r="AQ38" s="61"/>
    </row>
    <row r="39" spans="1:43" ht="15.75" x14ac:dyDescent="0.25">
      <c r="A39" s="34"/>
      <c r="B39" s="52" t="s">
        <v>38</v>
      </c>
      <c r="C39" s="32"/>
      <c r="D39" s="32"/>
      <c r="E39" s="29"/>
      <c r="F39" s="34"/>
      <c r="G39" s="46"/>
      <c r="H39" s="34"/>
      <c r="I39" s="32"/>
      <c r="J39" s="32"/>
      <c r="K39" s="32"/>
      <c r="L39" s="29"/>
      <c r="M39" s="46"/>
      <c r="N39" s="46"/>
      <c r="O39" s="32"/>
      <c r="P39" s="46"/>
      <c r="Q39" s="46"/>
      <c r="R39" s="51"/>
      <c r="S39" s="46"/>
      <c r="T39" s="46"/>
      <c r="U39" s="46"/>
      <c r="V39" s="52" t="s">
        <v>47</v>
      </c>
      <c r="W39" s="32"/>
      <c r="X39" s="32"/>
      <c r="Y39" s="60"/>
      <c r="Z39" s="46"/>
      <c r="AA39" s="46"/>
      <c r="AB39" s="46"/>
      <c r="AC39" s="46"/>
      <c r="AD39" s="46"/>
      <c r="AE39" s="46"/>
      <c r="AF39" s="46"/>
      <c r="AG39" s="46"/>
      <c r="AH39" s="46"/>
      <c r="AI39" s="61"/>
      <c r="AJ39" s="61"/>
      <c r="AK39" s="61"/>
      <c r="AL39" s="61"/>
      <c r="AM39" s="61"/>
      <c r="AN39" s="61"/>
      <c r="AO39" s="61"/>
      <c r="AP39" s="61"/>
      <c r="AQ39" s="61"/>
    </row>
    <row r="40" spans="1:43" ht="15.75" x14ac:dyDescent="0.25">
      <c r="A40" s="31"/>
      <c r="B40" s="31" t="s">
        <v>40</v>
      </c>
      <c r="C40" s="32"/>
      <c r="D40" s="32"/>
      <c r="E40" s="32"/>
      <c r="F40" s="31"/>
      <c r="G40" s="32"/>
      <c r="H40" s="31"/>
      <c r="I40" s="32"/>
      <c r="J40" s="32"/>
      <c r="K40" s="32"/>
      <c r="L40" s="32"/>
      <c r="M40" s="31"/>
      <c r="N40" s="33"/>
      <c r="O40" s="32"/>
      <c r="P40" s="32"/>
      <c r="Q40" s="32"/>
      <c r="R40" s="46"/>
      <c r="S40" s="46"/>
      <c r="T40" s="46"/>
      <c r="U40" s="46"/>
      <c r="V40" s="31" t="s">
        <v>48</v>
      </c>
      <c r="W40" s="32"/>
      <c r="X40" s="32"/>
      <c r="Y40" s="32"/>
      <c r="Z40" s="46"/>
      <c r="AA40" s="46"/>
      <c r="AB40" s="46"/>
      <c r="AC40" s="46"/>
      <c r="AD40" s="46"/>
      <c r="AE40" s="46"/>
      <c r="AF40" s="46"/>
      <c r="AG40" s="46"/>
      <c r="AH40" s="46"/>
      <c r="AI40" s="61"/>
      <c r="AJ40" s="61"/>
      <c r="AK40" s="61"/>
      <c r="AL40" s="61"/>
      <c r="AM40" s="61"/>
      <c r="AN40" s="61"/>
      <c r="AO40" s="61"/>
      <c r="AP40" s="61"/>
      <c r="AQ40" s="61"/>
    </row>
    <row r="41" spans="1:43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61"/>
      <c r="AJ41" s="61"/>
      <c r="AK41" s="61"/>
      <c r="AL41" s="61"/>
      <c r="AM41" s="61"/>
      <c r="AN41" s="61"/>
      <c r="AO41" s="61"/>
      <c r="AP41" s="61"/>
      <c r="AQ41" s="61"/>
    </row>
  </sheetData>
  <mergeCells count="2">
    <mergeCell ref="A1:AH1"/>
    <mergeCell ref="A2:AH2"/>
  </mergeCells>
  <printOptions horizontalCentered="1"/>
  <pageMargins left="0" right="0" top="0.74803149606299202" bottom="0.74803149606299202" header="0.31496062992126" footer="0.31496062992126"/>
  <pageSetup paperSize="9" scale="6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42"/>
  <sheetViews>
    <sheetView showGridLines="0" zoomScale="70" zoomScaleNormal="70" workbookViewId="0">
      <selection activeCell="J13" sqref="J13"/>
    </sheetView>
  </sheetViews>
  <sheetFormatPr defaultColWidth="9" defaultRowHeight="15" x14ac:dyDescent="0.25"/>
  <cols>
    <col min="2" max="2" width="38.5703125" customWidth="1"/>
    <col min="3" max="33" width="4" customWidth="1"/>
    <col min="34" max="34" width="15.5703125" customWidth="1"/>
    <col min="35" max="35" width="4.7109375" customWidth="1"/>
    <col min="36" max="37" width="5" customWidth="1"/>
    <col min="38" max="38" width="6.5703125" customWidth="1"/>
    <col min="39" max="39" width="5" customWidth="1"/>
  </cols>
  <sheetData>
    <row r="1" spans="1:43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61"/>
      <c r="AJ1" s="61"/>
      <c r="AK1" s="61"/>
      <c r="AL1" s="61"/>
      <c r="AM1" s="61"/>
      <c r="AN1" s="61"/>
      <c r="AO1" s="61"/>
      <c r="AP1" s="61"/>
      <c r="AQ1" s="61"/>
    </row>
    <row r="2" spans="1:43" ht="20.25" x14ac:dyDescent="0.25">
      <c r="A2" s="318" t="s">
        <v>59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61"/>
      <c r="AJ2" s="61"/>
      <c r="AK2" s="61"/>
      <c r="AL2" s="61"/>
      <c r="AM2" s="61"/>
      <c r="AN2" s="61"/>
      <c r="AO2" s="61"/>
      <c r="AP2" s="61"/>
      <c r="AQ2" s="61"/>
    </row>
    <row r="3" spans="1:43" ht="23.25" x14ac:dyDescent="0.25">
      <c r="A3" s="4"/>
      <c r="B3" s="153"/>
      <c r="C3" s="5"/>
      <c r="D3" s="5"/>
      <c r="E3" s="131"/>
      <c r="F3" s="5"/>
      <c r="G3" s="131"/>
      <c r="H3" s="5"/>
      <c r="I3" s="5"/>
      <c r="J3" s="5"/>
      <c r="K3" s="5"/>
      <c r="L3" s="137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/>
      <c r="AA3" s="4"/>
      <c r="AB3" s="4"/>
      <c r="AC3" s="4"/>
      <c r="AD3" s="4"/>
      <c r="AE3" s="4"/>
      <c r="AF3" s="4"/>
      <c r="AG3" s="4"/>
      <c r="AH3" s="4"/>
      <c r="AI3" s="63"/>
      <c r="AJ3" s="63"/>
      <c r="AK3" s="63"/>
      <c r="AL3" s="63"/>
      <c r="AM3" s="63"/>
      <c r="AN3" s="63"/>
      <c r="AO3" s="63"/>
      <c r="AP3" s="63"/>
      <c r="AQ3" s="63"/>
    </row>
    <row r="4" spans="1:43" ht="18.75" x14ac:dyDescent="0.25">
      <c r="A4" s="132" t="s">
        <v>2</v>
      </c>
      <c r="B4" s="154" t="s">
        <v>3</v>
      </c>
      <c r="C4" s="7">
        <v>1</v>
      </c>
      <c r="D4" s="7">
        <v>2</v>
      </c>
      <c r="E4" s="7">
        <v>3</v>
      </c>
      <c r="F4" s="173">
        <v>4</v>
      </c>
      <c r="G4" s="173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173">
        <v>11</v>
      </c>
      <c r="N4" s="173">
        <v>12</v>
      </c>
      <c r="O4" s="7">
        <v>13</v>
      </c>
      <c r="P4" s="7">
        <v>14</v>
      </c>
      <c r="Q4" s="7">
        <v>15</v>
      </c>
      <c r="R4" s="7">
        <v>16</v>
      </c>
      <c r="S4" s="173">
        <v>17</v>
      </c>
      <c r="T4" s="173">
        <v>18</v>
      </c>
      <c r="U4" s="173">
        <v>19</v>
      </c>
      <c r="V4" s="7">
        <v>20</v>
      </c>
      <c r="W4" s="7">
        <v>21</v>
      </c>
      <c r="X4" s="173">
        <v>22</v>
      </c>
      <c r="Y4" s="7">
        <v>23</v>
      </c>
      <c r="Z4" s="7">
        <v>24</v>
      </c>
      <c r="AA4" s="173">
        <v>25</v>
      </c>
      <c r="AB4" s="173">
        <v>26</v>
      </c>
      <c r="AC4" s="7">
        <v>27</v>
      </c>
      <c r="AD4" s="7">
        <v>28</v>
      </c>
      <c r="AE4" s="7">
        <v>29</v>
      </c>
      <c r="AF4" s="7">
        <v>30</v>
      </c>
      <c r="AG4" s="7">
        <v>31</v>
      </c>
      <c r="AH4" s="65" t="s">
        <v>4</v>
      </c>
      <c r="AI4" s="124" t="s">
        <v>5</v>
      </c>
      <c r="AJ4" s="124" t="s">
        <v>6</v>
      </c>
      <c r="AK4" s="124" t="s">
        <v>7</v>
      </c>
      <c r="AL4" s="124" t="s">
        <v>5</v>
      </c>
      <c r="AM4" s="124" t="s">
        <v>6</v>
      </c>
      <c r="AN4" s="124" t="s">
        <v>8</v>
      </c>
      <c r="AO4" s="124" t="s">
        <v>9</v>
      </c>
      <c r="AP4" s="124" t="s">
        <v>10</v>
      </c>
      <c r="AQ4" s="95"/>
    </row>
    <row r="5" spans="1:43" ht="18.75" x14ac:dyDescent="0.25">
      <c r="A5" s="168">
        <v>1</v>
      </c>
      <c r="B5" s="169" t="s">
        <v>11</v>
      </c>
      <c r="C5" s="7" t="s">
        <v>5</v>
      </c>
      <c r="D5" s="7" t="s">
        <v>5</v>
      </c>
      <c r="E5" s="7" t="s">
        <v>5</v>
      </c>
      <c r="F5" s="173" t="s">
        <v>5</v>
      </c>
      <c r="G5" s="173" t="s">
        <v>7</v>
      </c>
      <c r="H5" s="7" t="s">
        <v>5</v>
      </c>
      <c r="I5" s="7" t="s">
        <v>5</v>
      </c>
      <c r="J5" s="7" t="s">
        <v>5</v>
      </c>
      <c r="K5" s="7" t="s">
        <v>7</v>
      </c>
      <c r="L5" s="7" t="s">
        <v>7</v>
      </c>
      <c r="M5" s="173" t="s">
        <v>5</v>
      </c>
      <c r="N5" s="173" t="s">
        <v>5</v>
      </c>
      <c r="O5" s="7" t="s">
        <v>7</v>
      </c>
      <c r="P5" s="7" t="s">
        <v>7</v>
      </c>
      <c r="Q5" s="7" t="s">
        <v>5</v>
      </c>
      <c r="R5" s="7" t="s">
        <v>5</v>
      </c>
      <c r="S5" s="173" t="s">
        <v>7</v>
      </c>
      <c r="T5" s="173" t="s">
        <v>5</v>
      </c>
      <c r="U5" s="173" t="s">
        <v>5</v>
      </c>
      <c r="V5" s="7" t="s">
        <v>5</v>
      </c>
      <c r="W5" s="7" t="s">
        <v>5</v>
      </c>
      <c r="X5" s="173" t="s">
        <v>7</v>
      </c>
      <c r="Y5" s="7" t="s">
        <v>5</v>
      </c>
      <c r="Z5" s="7" t="s">
        <v>7</v>
      </c>
      <c r="AA5" s="173" t="s">
        <v>5</v>
      </c>
      <c r="AB5" s="173" t="s">
        <v>7</v>
      </c>
      <c r="AC5" s="7" t="s">
        <v>7</v>
      </c>
      <c r="AD5" s="7" t="s">
        <v>5</v>
      </c>
      <c r="AE5" s="7" t="s">
        <v>5</v>
      </c>
      <c r="AF5" s="7" t="s">
        <v>5</v>
      </c>
      <c r="AG5" s="7" t="s">
        <v>5</v>
      </c>
      <c r="AH5" s="126" t="s">
        <v>50</v>
      </c>
      <c r="AI5" s="124">
        <f>COUNTIF($C5:$AG5,"P")</f>
        <v>21</v>
      </c>
      <c r="AJ5" s="124">
        <f>COUNTIF($C5:$AG5,"S")</f>
        <v>0</v>
      </c>
      <c r="AK5" s="124">
        <f>COUNTIF($C5:$AG5,"L")</f>
        <v>10</v>
      </c>
      <c r="AL5" s="95">
        <f>AI5*8</f>
        <v>168</v>
      </c>
      <c r="AM5" s="95">
        <f>AJ5*7</f>
        <v>0</v>
      </c>
      <c r="AN5" s="95">
        <f>AL5+AM5</f>
        <v>168</v>
      </c>
      <c r="AO5" s="95">
        <f>AN5/28</f>
        <v>6</v>
      </c>
      <c r="AP5" s="95">
        <f>AN5/28</f>
        <v>6</v>
      </c>
      <c r="AQ5" s="95"/>
    </row>
    <row r="6" spans="1:43" ht="18.75" x14ac:dyDescent="0.25">
      <c r="A6" s="170">
        <v>2</v>
      </c>
      <c r="B6" s="171" t="s">
        <v>13</v>
      </c>
      <c r="C6" s="7" t="s">
        <v>5</v>
      </c>
      <c r="D6" s="7" t="s">
        <v>6</v>
      </c>
      <c r="E6" s="7" t="s">
        <v>7</v>
      </c>
      <c r="F6" s="173" t="s">
        <v>5</v>
      </c>
      <c r="G6" s="173" t="s">
        <v>5</v>
      </c>
      <c r="H6" s="7" t="s">
        <v>6</v>
      </c>
      <c r="I6" s="7" t="s">
        <v>7</v>
      </c>
      <c r="J6" s="7" t="s">
        <v>7</v>
      </c>
      <c r="K6" s="7" t="s">
        <v>5</v>
      </c>
      <c r="L6" s="7" t="s">
        <v>6</v>
      </c>
      <c r="M6" s="173" t="s">
        <v>7</v>
      </c>
      <c r="N6" s="173" t="s">
        <v>5</v>
      </c>
      <c r="O6" s="7" t="s">
        <v>7</v>
      </c>
      <c r="P6" s="7" t="s">
        <v>6</v>
      </c>
      <c r="Q6" s="7" t="s">
        <v>7</v>
      </c>
      <c r="R6" s="7" t="s">
        <v>6</v>
      </c>
      <c r="S6" s="173" t="s">
        <v>7</v>
      </c>
      <c r="T6" s="173" t="s">
        <v>16</v>
      </c>
      <c r="U6" s="173" t="s">
        <v>16</v>
      </c>
      <c r="V6" s="7" t="s">
        <v>16</v>
      </c>
      <c r="W6" s="7" t="s">
        <v>16</v>
      </c>
      <c r="X6" s="173" t="s">
        <v>16</v>
      </c>
      <c r="Y6" s="7" t="s">
        <v>6</v>
      </c>
      <c r="Z6" s="7" t="s">
        <v>7</v>
      </c>
      <c r="AA6" s="173" t="s">
        <v>5</v>
      </c>
      <c r="AB6" s="173" t="s">
        <v>5</v>
      </c>
      <c r="AC6" s="7" t="s">
        <v>6</v>
      </c>
      <c r="AD6" s="7" t="s">
        <v>7</v>
      </c>
      <c r="AE6" s="7" t="s">
        <v>7</v>
      </c>
      <c r="AF6" s="7" t="s">
        <v>5</v>
      </c>
      <c r="AG6" s="7" t="s">
        <v>6</v>
      </c>
      <c r="AH6" s="126" t="s">
        <v>50</v>
      </c>
      <c r="AI6" s="124">
        <f t="shared" ref="AI6:AI18" si="0">COUNTIF($C6:$AG6,"P")</f>
        <v>8</v>
      </c>
      <c r="AJ6" s="124">
        <f t="shared" ref="AJ6:AJ18" si="1">COUNTIF($C6:$AG6,"S")</f>
        <v>8</v>
      </c>
      <c r="AK6" s="124">
        <f t="shared" ref="AK6:AK18" si="2">COUNTIF($C6:$AG6,"L")</f>
        <v>10</v>
      </c>
      <c r="AL6" s="95">
        <f t="shared" ref="AL6:AL16" si="3">AI6*8</f>
        <v>64</v>
      </c>
      <c r="AM6" s="95">
        <f t="shared" ref="AM6:AM16" si="4">AJ6*7</f>
        <v>56</v>
      </c>
      <c r="AN6" s="95">
        <f t="shared" ref="AN6:AN16" si="5">AL6+AM6</f>
        <v>120</v>
      </c>
      <c r="AO6" s="95">
        <f t="shared" ref="AO6:AO16" si="6">AN6/30</f>
        <v>4</v>
      </c>
      <c r="AP6" s="95">
        <f t="shared" ref="AP6:AP16" si="7">AN6/31</f>
        <v>3.870967741935484</v>
      </c>
      <c r="AQ6" s="95"/>
    </row>
    <row r="7" spans="1:43" ht="18.75" x14ac:dyDescent="0.25">
      <c r="A7" s="170">
        <v>3</v>
      </c>
      <c r="B7" s="171" t="s">
        <v>14</v>
      </c>
      <c r="C7" s="7" t="s">
        <v>5</v>
      </c>
      <c r="D7" s="7" t="s">
        <v>5</v>
      </c>
      <c r="E7" s="7" t="s">
        <v>6</v>
      </c>
      <c r="F7" s="173" t="s">
        <v>7</v>
      </c>
      <c r="G7" s="173" t="s">
        <v>5</v>
      </c>
      <c r="H7" s="7" t="s">
        <v>7</v>
      </c>
      <c r="I7" s="7" t="s">
        <v>6</v>
      </c>
      <c r="J7" s="7" t="s">
        <v>7</v>
      </c>
      <c r="K7" s="7" t="s">
        <v>5</v>
      </c>
      <c r="L7" s="7" t="s">
        <v>5</v>
      </c>
      <c r="M7" s="173" t="s">
        <v>6</v>
      </c>
      <c r="N7" s="173" t="s">
        <v>7</v>
      </c>
      <c r="O7" s="7" t="s">
        <v>5</v>
      </c>
      <c r="P7" s="7" t="s">
        <v>5</v>
      </c>
      <c r="Q7" s="7" t="s">
        <v>6</v>
      </c>
      <c r="R7" s="7" t="s">
        <v>7</v>
      </c>
      <c r="S7" s="173" t="s">
        <v>5</v>
      </c>
      <c r="T7" s="173" t="s">
        <v>7</v>
      </c>
      <c r="U7" s="173" t="s">
        <v>6</v>
      </c>
      <c r="V7" s="7" t="s">
        <v>7</v>
      </c>
      <c r="W7" s="7" t="s">
        <v>5</v>
      </c>
      <c r="X7" s="173" t="s">
        <v>6</v>
      </c>
      <c r="Y7" s="7" t="s">
        <v>7</v>
      </c>
      <c r="Z7" s="7" t="s">
        <v>6</v>
      </c>
      <c r="AA7" s="173" t="s">
        <v>7</v>
      </c>
      <c r="AB7" s="173" t="s">
        <v>5</v>
      </c>
      <c r="AC7" s="7" t="s">
        <v>5</v>
      </c>
      <c r="AD7" s="7" t="s">
        <v>6</v>
      </c>
      <c r="AE7" s="7" t="s">
        <v>7</v>
      </c>
      <c r="AF7" s="7" t="s">
        <v>5</v>
      </c>
      <c r="AG7" s="7" t="s">
        <v>5</v>
      </c>
      <c r="AH7" s="126" t="s">
        <v>50</v>
      </c>
      <c r="AI7" s="124">
        <f t="shared" si="0"/>
        <v>13</v>
      </c>
      <c r="AJ7" s="124">
        <f t="shared" si="1"/>
        <v>8</v>
      </c>
      <c r="AK7" s="124">
        <f t="shared" si="2"/>
        <v>10</v>
      </c>
      <c r="AL7" s="95">
        <f t="shared" si="3"/>
        <v>104</v>
      </c>
      <c r="AM7" s="95">
        <f t="shared" si="4"/>
        <v>56</v>
      </c>
      <c r="AN7" s="95">
        <f t="shared" si="5"/>
        <v>160</v>
      </c>
      <c r="AO7" s="95">
        <f t="shared" si="6"/>
        <v>5.333333333333333</v>
      </c>
      <c r="AP7" s="95">
        <f t="shared" si="7"/>
        <v>5.161290322580645</v>
      </c>
      <c r="AQ7" s="95"/>
    </row>
    <row r="8" spans="1:43" ht="18.75" x14ac:dyDescent="0.25">
      <c r="A8" s="170">
        <v>4</v>
      </c>
      <c r="B8" s="171" t="s">
        <v>15</v>
      </c>
      <c r="C8" s="7" t="s">
        <v>7</v>
      </c>
      <c r="D8" s="7" t="s">
        <v>5</v>
      </c>
      <c r="E8" s="7" t="s">
        <v>5</v>
      </c>
      <c r="F8" s="173" t="s">
        <v>6</v>
      </c>
      <c r="G8" s="173" t="s">
        <v>7</v>
      </c>
      <c r="H8" s="7" t="s">
        <v>5</v>
      </c>
      <c r="I8" s="7" t="s">
        <v>5</v>
      </c>
      <c r="J8" s="7" t="s">
        <v>6</v>
      </c>
      <c r="K8" s="7" t="s">
        <v>7</v>
      </c>
      <c r="L8" s="7" t="s">
        <v>5</v>
      </c>
      <c r="M8" s="173" t="s">
        <v>7</v>
      </c>
      <c r="N8" s="173" t="s">
        <v>6</v>
      </c>
      <c r="O8" s="7" t="s">
        <v>7</v>
      </c>
      <c r="P8" s="7" t="s">
        <v>5</v>
      </c>
      <c r="Q8" s="7" t="s">
        <v>5</v>
      </c>
      <c r="R8" s="7" t="s">
        <v>5</v>
      </c>
      <c r="S8" s="173" t="s">
        <v>6</v>
      </c>
      <c r="T8" s="173" t="s">
        <v>7</v>
      </c>
      <c r="U8" s="173" t="s">
        <v>5</v>
      </c>
      <c r="V8" s="7" t="s">
        <v>6</v>
      </c>
      <c r="W8" s="7" t="s">
        <v>7</v>
      </c>
      <c r="X8" s="173" t="s">
        <v>5</v>
      </c>
      <c r="Y8" s="7" t="s">
        <v>5</v>
      </c>
      <c r="Z8" s="7" t="s">
        <v>5</v>
      </c>
      <c r="AA8" s="173" t="s">
        <v>6</v>
      </c>
      <c r="AB8" s="173" t="s">
        <v>7</v>
      </c>
      <c r="AC8" s="7" t="s">
        <v>5</v>
      </c>
      <c r="AD8" s="7" t="s">
        <v>5</v>
      </c>
      <c r="AE8" s="7" t="s">
        <v>6</v>
      </c>
      <c r="AF8" s="7" t="s">
        <v>7</v>
      </c>
      <c r="AG8" s="7" t="s">
        <v>7</v>
      </c>
      <c r="AH8" s="126" t="s">
        <v>50</v>
      </c>
      <c r="AI8" s="124">
        <f t="shared" si="0"/>
        <v>14</v>
      </c>
      <c r="AJ8" s="124">
        <f t="shared" si="1"/>
        <v>7</v>
      </c>
      <c r="AK8" s="124">
        <f t="shared" si="2"/>
        <v>10</v>
      </c>
      <c r="AL8" s="95">
        <f t="shared" si="3"/>
        <v>112</v>
      </c>
      <c r="AM8" s="95">
        <f t="shared" si="4"/>
        <v>49</v>
      </c>
      <c r="AN8" s="95">
        <f t="shared" si="5"/>
        <v>161</v>
      </c>
      <c r="AO8" s="95">
        <f t="shared" si="6"/>
        <v>5.3666666666666663</v>
      </c>
      <c r="AP8" s="95">
        <f t="shared" si="7"/>
        <v>5.193548387096774</v>
      </c>
      <c r="AQ8" s="95"/>
    </row>
    <row r="9" spans="1:43" ht="18.75" x14ac:dyDescent="0.25">
      <c r="A9" s="170">
        <v>5</v>
      </c>
      <c r="B9" s="171" t="s">
        <v>42</v>
      </c>
      <c r="C9" s="7" t="s">
        <v>6</v>
      </c>
      <c r="D9" s="7" t="s">
        <v>7</v>
      </c>
      <c r="E9" s="7" t="s">
        <v>5</v>
      </c>
      <c r="F9" s="173" t="s">
        <v>7</v>
      </c>
      <c r="G9" s="173" t="s">
        <v>6</v>
      </c>
      <c r="H9" s="7" t="s">
        <v>7</v>
      </c>
      <c r="I9" s="7" t="s">
        <v>5</v>
      </c>
      <c r="J9" s="7" t="s">
        <v>5</v>
      </c>
      <c r="K9" s="7" t="s">
        <v>6</v>
      </c>
      <c r="L9" s="7" t="s">
        <v>7</v>
      </c>
      <c r="M9" s="173" t="s">
        <v>5</v>
      </c>
      <c r="N9" s="173" t="s">
        <v>5</v>
      </c>
      <c r="O9" s="7" t="s">
        <v>6</v>
      </c>
      <c r="P9" s="7" t="s">
        <v>7</v>
      </c>
      <c r="Q9" s="7" t="s">
        <v>5</v>
      </c>
      <c r="R9" s="7" t="s">
        <v>5</v>
      </c>
      <c r="S9" s="173" t="s">
        <v>7</v>
      </c>
      <c r="T9" s="173" t="s">
        <v>6</v>
      </c>
      <c r="U9" s="173" t="s">
        <v>7</v>
      </c>
      <c r="V9" s="7" t="s">
        <v>5</v>
      </c>
      <c r="W9" s="7" t="s">
        <v>6</v>
      </c>
      <c r="X9" s="173" t="s">
        <v>7</v>
      </c>
      <c r="Y9" s="7" t="s">
        <v>5</v>
      </c>
      <c r="Z9" s="7" t="s">
        <v>5</v>
      </c>
      <c r="AA9" s="173" t="s">
        <v>5</v>
      </c>
      <c r="AB9" s="173" t="s">
        <v>6</v>
      </c>
      <c r="AC9" s="7" t="s">
        <v>7</v>
      </c>
      <c r="AD9" s="7" t="s">
        <v>5</v>
      </c>
      <c r="AE9" s="7" t="s">
        <v>5</v>
      </c>
      <c r="AF9" s="7" t="s">
        <v>6</v>
      </c>
      <c r="AG9" s="7" t="s">
        <v>7</v>
      </c>
      <c r="AH9" s="126" t="s">
        <v>50</v>
      </c>
      <c r="AI9" s="124">
        <f t="shared" si="0"/>
        <v>13</v>
      </c>
      <c r="AJ9" s="124">
        <f t="shared" si="1"/>
        <v>8</v>
      </c>
      <c r="AK9" s="124">
        <f t="shared" si="2"/>
        <v>10</v>
      </c>
      <c r="AL9" s="95">
        <f t="shared" si="3"/>
        <v>104</v>
      </c>
      <c r="AM9" s="95">
        <f t="shared" si="4"/>
        <v>56</v>
      </c>
      <c r="AN9" s="95">
        <f t="shared" ref="AN9:AN11" si="8">AL9+AM9</f>
        <v>160</v>
      </c>
      <c r="AO9" s="95">
        <f t="shared" ref="AO9:AO11" si="9">AN9/30</f>
        <v>5.333333333333333</v>
      </c>
      <c r="AP9" s="95">
        <f t="shared" ref="AP9:AP11" si="10">AN9/31</f>
        <v>5.161290322580645</v>
      </c>
      <c r="AQ9" s="95"/>
    </row>
    <row r="10" spans="1:43" ht="20.25" customHeight="1" x14ac:dyDescent="0.25">
      <c r="A10" s="170">
        <v>6</v>
      </c>
      <c r="B10" s="171" t="s">
        <v>22</v>
      </c>
      <c r="C10" s="7" t="s">
        <v>7</v>
      </c>
      <c r="D10" s="7" t="s">
        <v>5</v>
      </c>
      <c r="E10" s="7" t="s">
        <v>6</v>
      </c>
      <c r="F10" s="173" t="s">
        <v>7</v>
      </c>
      <c r="G10" s="173" t="s">
        <v>5</v>
      </c>
      <c r="H10" s="7" t="s">
        <v>5</v>
      </c>
      <c r="I10" s="7" t="s">
        <v>6</v>
      </c>
      <c r="J10" s="7" t="s">
        <v>7</v>
      </c>
      <c r="K10" s="7" t="s">
        <v>5</v>
      </c>
      <c r="L10" s="7" t="s">
        <v>5</v>
      </c>
      <c r="M10" s="173" t="s">
        <v>6</v>
      </c>
      <c r="N10" s="173" t="s">
        <v>7</v>
      </c>
      <c r="O10" s="7" t="s">
        <v>5</v>
      </c>
      <c r="P10" s="7" t="s">
        <v>5</v>
      </c>
      <c r="Q10" s="7" t="s">
        <v>6</v>
      </c>
      <c r="R10" s="7" t="s">
        <v>7</v>
      </c>
      <c r="S10" s="173" t="s">
        <v>6</v>
      </c>
      <c r="T10" s="173" t="s">
        <v>7</v>
      </c>
      <c r="U10" s="173" t="s">
        <v>5</v>
      </c>
      <c r="V10" s="7" t="s">
        <v>5</v>
      </c>
      <c r="W10" s="7" t="s">
        <v>5</v>
      </c>
      <c r="X10" s="173" t="s">
        <v>6</v>
      </c>
      <c r="Y10" s="7" t="s">
        <v>7</v>
      </c>
      <c r="Z10" s="7" t="s">
        <v>5</v>
      </c>
      <c r="AA10" s="173" t="s">
        <v>6</v>
      </c>
      <c r="AB10" s="173" t="s">
        <v>7</v>
      </c>
      <c r="AC10" s="7" t="s">
        <v>5</v>
      </c>
      <c r="AD10" s="7" t="s">
        <v>6</v>
      </c>
      <c r="AE10" s="7" t="s">
        <v>7</v>
      </c>
      <c r="AF10" s="7" t="s">
        <v>7</v>
      </c>
      <c r="AG10" s="7" t="s">
        <v>5</v>
      </c>
      <c r="AH10" s="126" t="s">
        <v>50</v>
      </c>
      <c r="AI10" s="124">
        <f t="shared" si="0"/>
        <v>13</v>
      </c>
      <c r="AJ10" s="124">
        <f t="shared" si="1"/>
        <v>8</v>
      </c>
      <c r="AK10" s="124">
        <f t="shared" si="2"/>
        <v>10</v>
      </c>
      <c r="AL10" s="95">
        <f t="shared" si="3"/>
        <v>104</v>
      </c>
      <c r="AM10" s="95">
        <f t="shared" si="4"/>
        <v>56</v>
      </c>
      <c r="AN10" s="95">
        <f t="shared" si="8"/>
        <v>160</v>
      </c>
      <c r="AO10" s="95">
        <f t="shared" si="9"/>
        <v>5.333333333333333</v>
      </c>
      <c r="AP10" s="95">
        <f t="shared" si="10"/>
        <v>5.161290322580645</v>
      </c>
      <c r="AQ10" s="95"/>
    </row>
    <row r="11" spans="1:43" ht="18.75" x14ac:dyDescent="0.25">
      <c r="A11" s="170">
        <v>7</v>
      </c>
      <c r="B11" s="171" t="s">
        <v>20</v>
      </c>
      <c r="C11" s="7" t="s">
        <v>5</v>
      </c>
      <c r="D11" s="7" t="s">
        <v>6</v>
      </c>
      <c r="E11" s="7" t="s">
        <v>7</v>
      </c>
      <c r="F11" s="173" t="s">
        <v>16</v>
      </c>
      <c r="G11" s="173" t="s">
        <v>16</v>
      </c>
      <c r="H11" s="7" t="s">
        <v>16</v>
      </c>
      <c r="I11" s="7" t="s">
        <v>16</v>
      </c>
      <c r="J11" s="7" t="s">
        <v>6</v>
      </c>
      <c r="K11" s="7" t="s">
        <v>7</v>
      </c>
      <c r="L11" s="7" t="s">
        <v>6</v>
      </c>
      <c r="M11" s="173" t="s">
        <v>7</v>
      </c>
      <c r="N11" s="173" t="s">
        <v>5</v>
      </c>
      <c r="O11" s="7" t="s">
        <v>5</v>
      </c>
      <c r="P11" s="7" t="s">
        <v>6</v>
      </c>
      <c r="Q11" s="7" t="s">
        <v>7</v>
      </c>
      <c r="R11" s="7" t="s">
        <v>7</v>
      </c>
      <c r="S11" s="173" t="s">
        <v>5</v>
      </c>
      <c r="T11" s="173" t="s">
        <v>5</v>
      </c>
      <c r="U11" s="173" t="s">
        <v>7</v>
      </c>
      <c r="V11" s="7" t="s">
        <v>6</v>
      </c>
      <c r="W11" s="7" t="s">
        <v>7</v>
      </c>
      <c r="X11" s="173" t="s">
        <v>5</v>
      </c>
      <c r="Y11" s="7" t="s">
        <v>6</v>
      </c>
      <c r="Z11" s="7" t="s">
        <v>7</v>
      </c>
      <c r="AA11" s="173" t="s">
        <v>7</v>
      </c>
      <c r="AB11" s="173" t="s">
        <v>5</v>
      </c>
      <c r="AC11" s="7" t="s">
        <v>6</v>
      </c>
      <c r="AD11" s="7" t="s">
        <v>7</v>
      </c>
      <c r="AE11" s="7" t="s">
        <v>5</v>
      </c>
      <c r="AF11" s="7" t="s">
        <v>5</v>
      </c>
      <c r="AG11" s="7" t="s">
        <v>6</v>
      </c>
      <c r="AH11" s="126" t="s">
        <v>50</v>
      </c>
      <c r="AI11" s="124">
        <f t="shared" si="0"/>
        <v>9</v>
      </c>
      <c r="AJ11" s="124">
        <f t="shared" si="1"/>
        <v>8</v>
      </c>
      <c r="AK11" s="124">
        <f t="shared" si="2"/>
        <v>10</v>
      </c>
      <c r="AL11" s="95">
        <f t="shared" si="3"/>
        <v>72</v>
      </c>
      <c r="AM11" s="95">
        <f t="shared" si="4"/>
        <v>56</v>
      </c>
      <c r="AN11" s="95">
        <f t="shared" si="8"/>
        <v>128</v>
      </c>
      <c r="AO11" s="95">
        <f t="shared" si="9"/>
        <v>4.2666666666666666</v>
      </c>
      <c r="AP11" s="95">
        <f t="shared" si="10"/>
        <v>4.129032258064516</v>
      </c>
      <c r="AQ11" s="95"/>
    </row>
    <row r="12" spans="1:43" ht="20.25" customHeight="1" x14ac:dyDescent="0.25">
      <c r="A12" s="170">
        <v>8</v>
      </c>
      <c r="B12" s="171" t="s">
        <v>52</v>
      </c>
      <c r="C12" s="7" t="s">
        <v>7</v>
      </c>
      <c r="D12" s="7" t="s">
        <v>7</v>
      </c>
      <c r="E12" s="7" t="s">
        <v>5</v>
      </c>
      <c r="F12" s="173" t="s">
        <v>6</v>
      </c>
      <c r="G12" s="173" t="s">
        <v>7</v>
      </c>
      <c r="H12" s="7" t="s">
        <v>6</v>
      </c>
      <c r="I12" s="7" t="s">
        <v>7</v>
      </c>
      <c r="J12" s="7" t="s">
        <v>5</v>
      </c>
      <c r="K12" s="7" t="s">
        <v>5</v>
      </c>
      <c r="L12" s="7" t="s">
        <v>5</v>
      </c>
      <c r="M12" s="173" t="s">
        <v>5</v>
      </c>
      <c r="N12" s="173" t="s">
        <v>6</v>
      </c>
      <c r="O12" s="7" t="s">
        <v>7</v>
      </c>
      <c r="P12" s="7" t="s">
        <v>5</v>
      </c>
      <c r="Q12" s="7" t="s">
        <v>5</v>
      </c>
      <c r="R12" s="7" t="s">
        <v>6</v>
      </c>
      <c r="S12" s="173" t="s">
        <v>7</v>
      </c>
      <c r="T12" s="173" t="s">
        <v>5</v>
      </c>
      <c r="U12" s="173" t="s">
        <v>6</v>
      </c>
      <c r="V12" s="7" t="s">
        <v>7</v>
      </c>
      <c r="W12" s="7" t="s">
        <v>5</v>
      </c>
      <c r="X12" s="173" t="s">
        <v>5</v>
      </c>
      <c r="Y12" s="7" t="s">
        <v>5</v>
      </c>
      <c r="Z12" s="7" t="s">
        <v>6</v>
      </c>
      <c r="AA12" s="173" t="s">
        <v>7</v>
      </c>
      <c r="AB12" s="173" t="s">
        <v>5</v>
      </c>
      <c r="AC12" s="7" t="s">
        <v>7</v>
      </c>
      <c r="AD12" s="7" t="s">
        <v>5</v>
      </c>
      <c r="AE12" s="7" t="s">
        <v>6</v>
      </c>
      <c r="AF12" s="7" t="s">
        <v>7</v>
      </c>
      <c r="AG12" s="7" t="s">
        <v>5</v>
      </c>
      <c r="AH12" s="126" t="s">
        <v>50</v>
      </c>
      <c r="AI12" s="124">
        <f t="shared" si="0"/>
        <v>14</v>
      </c>
      <c r="AJ12" s="124">
        <f t="shared" si="1"/>
        <v>7</v>
      </c>
      <c r="AK12" s="124">
        <f t="shared" si="2"/>
        <v>10</v>
      </c>
      <c r="AL12" s="95">
        <f t="shared" ref="AL12:AL13" si="11">AI12*8</f>
        <v>112</v>
      </c>
      <c r="AM12" s="95">
        <f t="shared" ref="AM12:AM13" si="12">AJ12*7</f>
        <v>49</v>
      </c>
      <c r="AN12" s="95">
        <f t="shared" ref="AN12:AN13" si="13">AL12+AM12</f>
        <v>161</v>
      </c>
      <c r="AO12" s="95">
        <f t="shared" ref="AO12:AO13" si="14">AN12/30</f>
        <v>5.3666666666666663</v>
      </c>
      <c r="AP12" s="95">
        <f t="shared" ref="AP12:AP13" si="15">AN12/31</f>
        <v>5.193548387096774</v>
      </c>
      <c r="AQ12" s="95"/>
    </row>
    <row r="13" spans="1:43" ht="20.25" customHeight="1" x14ac:dyDescent="0.25">
      <c r="A13" s="170">
        <v>9</v>
      </c>
      <c r="B13" s="171" t="s">
        <v>53</v>
      </c>
      <c r="C13" s="7" t="s">
        <v>6</v>
      </c>
      <c r="D13" s="7" t="s">
        <v>7</v>
      </c>
      <c r="E13" s="7" t="s">
        <v>5</v>
      </c>
      <c r="F13" s="173" t="s">
        <v>5</v>
      </c>
      <c r="G13" s="173" t="s">
        <v>6</v>
      </c>
      <c r="H13" s="7" t="s">
        <v>7</v>
      </c>
      <c r="I13" s="7" t="s">
        <v>5</v>
      </c>
      <c r="J13" s="7" t="s">
        <v>5</v>
      </c>
      <c r="K13" s="7" t="s">
        <v>6</v>
      </c>
      <c r="L13" s="7" t="s">
        <v>7</v>
      </c>
      <c r="M13" s="173" t="s">
        <v>5</v>
      </c>
      <c r="N13" s="173" t="s">
        <v>7</v>
      </c>
      <c r="O13" s="7" t="s">
        <v>6</v>
      </c>
      <c r="P13" s="7" t="s">
        <v>7</v>
      </c>
      <c r="Q13" s="7" t="s">
        <v>5</v>
      </c>
      <c r="R13" s="7" t="s">
        <v>5</v>
      </c>
      <c r="S13" s="173" t="s">
        <v>5</v>
      </c>
      <c r="T13" s="173" t="s">
        <v>6</v>
      </c>
      <c r="U13" s="173" t="s">
        <v>7</v>
      </c>
      <c r="V13" s="7" t="s">
        <v>5</v>
      </c>
      <c r="W13" s="7" t="s">
        <v>6</v>
      </c>
      <c r="X13" s="173" t="s">
        <v>7</v>
      </c>
      <c r="Y13" s="7" t="s">
        <v>5</v>
      </c>
      <c r="Z13" s="7" t="s">
        <v>5</v>
      </c>
      <c r="AA13" s="173" t="s">
        <v>7</v>
      </c>
      <c r="AB13" s="173" t="s">
        <v>6</v>
      </c>
      <c r="AC13" s="7" t="s">
        <v>7</v>
      </c>
      <c r="AD13" s="7" t="s">
        <v>5</v>
      </c>
      <c r="AE13" s="7" t="s">
        <v>5</v>
      </c>
      <c r="AF13" s="7" t="s">
        <v>6</v>
      </c>
      <c r="AG13" s="7" t="s">
        <v>7</v>
      </c>
      <c r="AH13" s="126" t="s">
        <v>12</v>
      </c>
      <c r="AI13" s="124">
        <f t="shared" si="0"/>
        <v>13</v>
      </c>
      <c r="AJ13" s="124">
        <f t="shared" si="1"/>
        <v>8</v>
      </c>
      <c r="AK13" s="124">
        <f t="shared" si="2"/>
        <v>10</v>
      </c>
      <c r="AL13" s="95">
        <f t="shared" si="11"/>
        <v>104</v>
      </c>
      <c r="AM13" s="95">
        <f t="shared" si="12"/>
        <v>56</v>
      </c>
      <c r="AN13" s="95">
        <f t="shared" si="13"/>
        <v>160</v>
      </c>
      <c r="AO13" s="95">
        <f t="shared" si="14"/>
        <v>5.333333333333333</v>
      </c>
      <c r="AP13" s="95">
        <f t="shared" si="15"/>
        <v>5.161290322580645</v>
      </c>
      <c r="AQ13" s="95"/>
    </row>
    <row r="14" spans="1:43" ht="18.75" x14ac:dyDescent="0.25">
      <c r="A14" s="170">
        <v>10</v>
      </c>
      <c r="B14" s="171" t="s">
        <v>18</v>
      </c>
      <c r="C14" s="7" t="s">
        <v>5</v>
      </c>
      <c r="D14" s="7" t="s">
        <v>5</v>
      </c>
      <c r="E14" s="7" t="s">
        <v>7</v>
      </c>
      <c r="F14" s="173" t="s">
        <v>5</v>
      </c>
      <c r="G14" s="173" t="s">
        <v>5</v>
      </c>
      <c r="H14" s="7" t="s">
        <v>5</v>
      </c>
      <c r="I14" s="7" t="s">
        <v>5</v>
      </c>
      <c r="J14" s="7" t="s">
        <v>7</v>
      </c>
      <c r="K14" s="7" t="s">
        <v>5</v>
      </c>
      <c r="L14" s="7" t="s">
        <v>5</v>
      </c>
      <c r="M14" s="173" t="s">
        <v>5</v>
      </c>
      <c r="N14" s="173" t="s">
        <v>7</v>
      </c>
      <c r="O14" s="7" t="s">
        <v>5</v>
      </c>
      <c r="P14" s="7" t="s">
        <v>5</v>
      </c>
      <c r="Q14" s="7" t="s">
        <v>7</v>
      </c>
      <c r="R14" s="7" t="s">
        <v>5</v>
      </c>
      <c r="S14" s="173" t="s">
        <v>7</v>
      </c>
      <c r="T14" s="173" t="s">
        <v>7</v>
      </c>
      <c r="U14" s="173" t="s">
        <v>7</v>
      </c>
      <c r="V14" s="7" t="s">
        <v>5</v>
      </c>
      <c r="W14" s="7" t="s">
        <v>5</v>
      </c>
      <c r="X14" s="173" t="s">
        <v>7</v>
      </c>
      <c r="Y14" s="7" t="s">
        <v>5</v>
      </c>
      <c r="Z14" s="7" t="s">
        <v>5</v>
      </c>
      <c r="AA14" s="173" t="s">
        <v>7</v>
      </c>
      <c r="AB14" s="173" t="s">
        <v>7</v>
      </c>
      <c r="AC14" s="7" t="s">
        <v>5</v>
      </c>
      <c r="AD14" s="7" t="s">
        <v>5</v>
      </c>
      <c r="AE14" s="7" t="s">
        <v>5</v>
      </c>
      <c r="AF14" s="7" t="s">
        <v>5</v>
      </c>
      <c r="AG14" s="7" t="s">
        <v>5</v>
      </c>
      <c r="AH14" s="126" t="s">
        <v>50</v>
      </c>
      <c r="AI14" s="124">
        <f t="shared" si="0"/>
        <v>21</v>
      </c>
      <c r="AJ14" s="124">
        <f t="shared" si="1"/>
        <v>0</v>
      </c>
      <c r="AK14" s="124">
        <f t="shared" si="2"/>
        <v>10</v>
      </c>
      <c r="AL14" s="95">
        <f t="shared" si="3"/>
        <v>168</v>
      </c>
      <c r="AM14" s="95">
        <f t="shared" si="4"/>
        <v>0</v>
      </c>
      <c r="AN14" s="95">
        <f t="shared" si="5"/>
        <v>168</v>
      </c>
      <c r="AO14" s="95">
        <f t="shared" si="6"/>
        <v>5.6</v>
      </c>
      <c r="AP14" s="95">
        <f t="shared" si="7"/>
        <v>5.419354838709677</v>
      </c>
      <c r="AQ14" s="95"/>
    </row>
    <row r="15" spans="1:43" ht="18.75" x14ac:dyDescent="0.25">
      <c r="A15" s="170">
        <v>11</v>
      </c>
      <c r="B15" s="171" t="s">
        <v>17</v>
      </c>
      <c r="C15" s="7" t="s">
        <v>5</v>
      </c>
      <c r="D15" s="7" t="s">
        <v>5</v>
      </c>
      <c r="E15" s="7" t="s">
        <v>7</v>
      </c>
      <c r="F15" s="173" t="s">
        <v>7</v>
      </c>
      <c r="G15" s="173" t="s">
        <v>7</v>
      </c>
      <c r="H15" s="7" t="s">
        <v>5</v>
      </c>
      <c r="I15" s="7" t="s">
        <v>5</v>
      </c>
      <c r="J15" s="7" t="s">
        <v>5</v>
      </c>
      <c r="K15" s="7" t="s">
        <v>5</v>
      </c>
      <c r="L15" s="7" t="s">
        <v>7</v>
      </c>
      <c r="M15" s="173" t="s">
        <v>7</v>
      </c>
      <c r="N15" s="173" t="s">
        <v>7</v>
      </c>
      <c r="O15" s="7" t="s">
        <v>5</v>
      </c>
      <c r="P15" s="7" t="s">
        <v>5</v>
      </c>
      <c r="Q15" s="7" t="s">
        <v>5</v>
      </c>
      <c r="R15" s="7" t="s">
        <v>5</v>
      </c>
      <c r="S15" s="173" t="s">
        <v>5</v>
      </c>
      <c r="T15" s="173" t="s">
        <v>7</v>
      </c>
      <c r="U15" s="173" t="s">
        <v>7</v>
      </c>
      <c r="V15" s="7" t="s">
        <v>5</v>
      </c>
      <c r="W15" s="7" t="s">
        <v>5</v>
      </c>
      <c r="X15" s="173" t="s">
        <v>5</v>
      </c>
      <c r="Y15" s="7" t="s">
        <v>5</v>
      </c>
      <c r="Z15" s="7" t="s">
        <v>5</v>
      </c>
      <c r="AA15" s="173" t="s">
        <v>7</v>
      </c>
      <c r="AB15" s="173" t="s">
        <v>7</v>
      </c>
      <c r="AC15" s="7" t="s">
        <v>5</v>
      </c>
      <c r="AD15" s="7" t="s">
        <v>5</v>
      </c>
      <c r="AE15" s="7" t="s">
        <v>5</v>
      </c>
      <c r="AF15" s="7" t="s">
        <v>5</v>
      </c>
      <c r="AG15" s="7" t="s">
        <v>5</v>
      </c>
      <c r="AH15" s="126" t="s">
        <v>50</v>
      </c>
      <c r="AI15" s="124">
        <f t="shared" si="0"/>
        <v>21</v>
      </c>
      <c r="AJ15" s="124">
        <f t="shared" si="1"/>
        <v>0</v>
      </c>
      <c r="AK15" s="124">
        <f t="shared" si="2"/>
        <v>10</v>
      </c>
      <c r="AL15" s="95">
        <f t="shared" si="3"/>
        <v>168</v>
      </c>
      <c r="AM15" s="95">
        <f t="shared" si="4"/>
        <v>0</v>
      </c>
      <c r="AN15" s="95">
        <f t="shared" si="5"/>
        <v>168</v>
      </c>
      <c r="AO15" s="95">
        <f t="shared" si="6"/>
        <v>5.6</v>
      </c>
      <c r="AP15" s="95">
        <f t="shared" si="7"/>
        <v>5.419354838709677</v>
      </c>
      <c r="AQ15" s="95"/>
    </row>
    <row r="16" spans="1:43" ht="18.75" x14ac:dyDescent="0.25">
      <c r="A16" s="170">
        <v>12</v>
      </c>
      <c r="B16" s="171" t="s">
        <v>19</v>
      </c>
      <c r="C16" s="7" t="s">
        <v>5</v>
      </c>
      <c r="D16" s="7" t="s">
        <v>5</v>
      </c>
      <c r="E16" s="7" t="s">
        <v>5</v>
      </c>
      <c r="F16" s="173" t="s">
        <v>7</v>
      </c>
      <c r="G16" s="173" t="s">
        <v>7</v>
      </c>
      <c r="H16" s="7" t="s">
        <v>5</v>
      </c>
      <c r="I16" s="7" t="s">
        <v>5</v>
      </c>
      <c r="J16" s="7" t="s">
        <v>5</v>
      </c>
      <c r="K16" s="7" t="s">
        <v>5</v>
      </c>
      <c r="L16" s="7" t="s">
        <v>5</v>
      </c>
      <c r="M16" s="173" t="s">
        <v>7</v>
      </c>
      <c r="N16" s="173" t="s">
        <v>7</v>
      </c>
      <c r="O16" s="7" t="s">
        <v>5</v>
      </c>
      <c r="P16" s="7" t="s">
        <v>5</v>
      </c>
      <c r="Q16" s="7" t="s">
        <v>5</v>
      </c>
      <c r="R16" s="7" t="s">
        <v>5</v>
      </c>
      <c r="S16" s="173" t="s">
        <v>7</v>
      </c>
      <c r="T16" s="173" t="s">
        <v>7</v>
      </c>
      <c r="U16" s="173" t="s">
        <v>7</v>
      </c>
      <c r="V16" s="7" t="s">
        <v>5</v>
      </c>
      <c r="W16" s="7" t="s">
        <v>5</v>
      </c>
      <c r="X16" s="173" t="s">
        <v>5</v>
      </c>
      <c r="Y16" s="7" t="s">
        <v>7</v>
      </c>
      <c r="Z16" s="7" t="s">
        <v>5</v>
      </c>
      <c r="AA16" s="173" t="s">
        <v>5</v>
      </c>
      <c r="AB16" s="173" t="s">
        <v>5</v>
      </c>
      <c r="AC16" s="7" t="s">
        <v>5</v>
      </c>
      <c r="AD16" s="7" t="s">
        <v>7</v>
      </c>
      <c r="AE16" s="7" t="s">
        <v>7</v>
      </c>
      <c r="AF16" s="7" t="s">
        <v>5</v>
      </c>
      <c r="AG16" s="7" t="s">
        <v>5</v>
      </c>
      <c r="AH16" s="126" t="s">
        <v>50</v>
      </c>
      <c r="AI16" s="124">
        <f t="shared" si="0"/>
        <v>21</v>
      </c>
      <c r="AJ16" s="124">
        <f t="shared" si="1"/>
        <v>0</v>
      </c>
      <c r="AK16" s="124">
        <f t="shared" si="2"/>
        <v>10</v>
      </c>
      <c r="AL16" s="95">
        <f t="shared" si="3"/>
        <v>168</v>
      </c>
      <c r="AM16" s="95">
        <f t="shared" si="4"/>
        <v>0</v>
      </c>
      <c r="AN16" s="95">
        <f t="shared" si="5"/>
        <v>168</v>
      </c>
      <c r="AO16" s="95">
        <f t="shared" si="6"/>
        <v>5.6</v>
      </c>
      <c r="AP16" s="95">
        <f t="shared" si="7"/>
        <v>5.419354838709677</v>
      </c>
      <c r="AQ16" s="95"/>
    </row>
    <row r="17" spans="1:43" ht="18.75" x14ac:dyDescent="0.25">
      <c r="A17" s="170">
        <v>13</v>
      </c>
      <c r="B17" s="171" t="s">
        <v>60</v>
      </c>
      <c r="C17" s="7" t="s">
        <v>5</v>
      </c>
      <c r="D17" s="7" t="s">
        <v>5</v>
      </c>
      <c r="E17" s="7" t="s">
        <v>5</v>
      </c>
      <c r="F17" s="173" t="s">
        <v>7</v>
      </c>
      <c r="G17" s="173" t="s">
        <v>7</v>
      </c>
      <c r="H17" s="7" t="s">
        <v>5</v>
      </c>
      <c r="I17" s="7" t="s">
        <v>5</v>
      </c>
      <c r="J17" s="7" t="s">
        <v>5</v>
      </c>
      <c r="K17" s="7" t="s">
        <v>5</v>
      </c>
      <c r="L17" s="7" t="s">
        <v>5</v>
      </c>
      <c r="M17" s="173" t="s">
        <v>7</v>
      </c>
      <c r="N17" s="173" t="s">
        <v>7</v>
      </c>
      <c r="O17" s="7" t="s">
        <v>5</v>
      </c>
      <c r="P17" s="7" t="s">
        <v>5</v>
      </c>
      <c r="Q17" s="7" t="s">
        <v>5</v>
      </c>
      <c r="R17" s="7" t="s">
        <v>5</v>
      </c>
      <c r="S17" s="173" t="s">
        <v>7</v>
      </c>
      <c r="T17" s="173" t="s">
        <v>5</v>
      </c>
      <c r="U17" s="173" t="s">
        <v>5</v>
      </c>
      <c r="V17" s="7" t="s">
        <v>5</v>
      </c>
      <c r="W17" s="7" t="s">
        <v>5</v>
      </c>
      <c r="X17" s="173" t="s">
        <v>7</v>
      </c>
      <c r="Y17" s="7" t="s">
        <v>5</v>
      </c>
      <c r="Z17" s="7" t="s">
        <v>5</v>
      </c>
      <c r="AA17" s="173" t="s">
        <v>7</v>
      </c>
      <c r="AB17" s="173" t="s">
        <v>7</v>
      </c>
      <c r="AC17" s="7" t="s">
        <v>5</v>
      </c>
      <c r="AD17" s="7" t="s">
        <v>5</v>
      </c>
      <c r="AE17" s="7" t="s">
        <v>5</v>
      </c>
      <c r="AF17" s="7" t="s">
        <v>7</v>
      </c>
      <c r="AG17" s="7" t="s">
        <v>7</v>
      </c>
      <c r="AH17" s="126" t="s">
        <v>50</v>
      </c>
      <c r="AI17" s="124">
        <f t="shared" si="0"/>
        <v>21</v>
      </c>
      <c r="AJ17" s="124">
        <f t="shared" si="1"/>
        <v>0</v>
      </c>
      <c r="AK17" s="124">
        <f t="shared" si="2"/>
        <v>10</v>
      </c>
      <c r="AL17" s="95">
        <f t="shared" ref="AL17:AL18" si="16">AI17*8</f>
        <v>168</v>
      </c>
      <c r="AM17" s="95">
        <f t="shared" ref="AM17:AM18" si="17">AJ17*7</f>
        <v>0</v>
      </c>
      <c r="AN17" s="95">
        <f t="shared" ref="AN17:AN18" si="18">AL17+AM17</f>
        <v>168</v>
      </c>
      <c r="AO17" s="95">
        <f t="shared" ref="AO17:AO18" si="19">AN17/30</f>
        <v>5.6</v>
      </c>
      <c r="AP17" s="95">
        <f t="shared" ref="AP17:AP18" si="20">AN17/31</f>
        <v>5.419354838709677</v>
      </c>
      <c r="AQ17" s="95"/>
    </row>
    <row r="18" spans="1:43" ht="20.25" customHeight="1" x14ac:dyDescent="0.25">
      <c r="A18" s="170">
        <v>14</v>
      </c>
      <c r="B18" s="171" t="s">
        <v>51</v>
      </c>
      <c r="C18" s="7" t="s">
        <v>5</v>
      </c>
      <c r="D18" s="7" t="s">
        <v>5</v>
      </c>
      <c r="E18" s="7" t="s">
        <v>5</v>
      </c>
      <c r="F18" s="173" t="s">
        <v>7</v>
      </c>
      <c r="G18" s="173" t="s">
        <v>7</v>
      </c>
      <c r="H18" s="7" t="s">
        <v>5</v>
      </c>
      <c r="I18" s="7" t="s">
        <v>5</v>
      </c>
      <c r="J18" s="7" t="s">
        <v>5</v>
      </c>
      <c r="K18" s="7" t="s">
        <v>5</v>
      </c>
      <c r="L18" s="7" t="s">
        <v>5</v>
      </c>
      <c r="M18" s="173" t="s">
        <v>7</v>
      </c>
      <c r="N18" s="173" t="s">
        <v>7</v>
      </c>
      <c r="O18" s="7" t="s">
        <v>5</v>
      </c>
      <c r="P18" s="7" t="s">
        <v>5</v>
      </c>
      <c r="Q18" s="7" t="s">
        <v>5</v>
      </c>
      <c r="R18" s="7" t="s">
        <v>5</v>
      </c>
      <c r="S18" s="173" t="s">
        <v>7</v>
      </c>
      <c r="T18" s="173" t="s">
        <v>7</v>
      </c>
      <c r="U18" s="173" t="s">
        <v>7</v>
      </c>
      <c r="V18" s="7" t="s">
        <v>5</v>
      </c>
      <c r="W18" s="7" t="s">
        <v>5</v>
      </c>
      <c r="X18" s="173" t="s">
        <v>7</v>
      </c>
      <c r="Y18" s="7" t="s">
        <v>5</v>
      </c>
      <c r="Z18" s="7" t="s">
        <v>5</v>
      </c>
      <c r="AA18" s="173" t="s">
        <v>7</v>
      </c>
      <c r="AB18" s="173" t="s">
        <v>7</v>
      </c>
      <c r="AC18" s="7" t="s">
        <v>5</v>
      </c>
      <c r="AD18" s="7" t="s">
        <v>5</v>
      </c>
      <c r="AE18" s="7" t="s">
        <v>5</v>
      </c>
      <c r="AF18" s="7" t="s">
        <v>5</v>
      </c>
      <c r="AG18" s="7" t="s">
        <v>5</v>
      </c>
      <c r="AH18" s="126" t="s">
        <v>12</v>
      </c>
      <c r="AI18" s="124">
        <f t="shared" si="0"/>
        <v>21</v>
      </c>
      <c r="AJ18" s="124">
        <f t="shared" si="1"/>
        <v>0</v>
      </c>
      <c r="AK18" s="124">
        <f t="shared" si="2"/>
        <v>10</v>
      </c>
      <c r="AL18" s="95">
        <f t="shared" si="16"/>
        <v>168</v>
      </c>
      <c r="AM18" s="95">
        <f t="shared" si="17"/>
        <v>0</v>
      </c>
      <c r="AN18" s="95">
        <f t="shared" si="18"/>
        <v>168</v>
      </c>
      <c r="AO18" s="95">
        <f t="shared" si="19"/>
        <v>5.6</v>
      </c>
      <c r="AP18" s="95">
        <f t="shared" si="20"/>
        <v>5.419354838709677</v>
      </c>
      <c r="AQ18" s="95"/>
    </row>
    <row r="19" spans="1:43" ht="18.75" x14ac:dyDescent="0.25">
      <c r="A19" s="172"/>
      <c r="B19" s="158" t="s">
        <v>23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0"/>
      <c r="Q19" s="141"/>
      <c r="R19" s="141"/>
      <c r="S19" s="141"/>
      <c r="T19" s="141"/>
      <c r="U19" s="141"/>
      <c r="V19" s="141"/>
      <c r="W19" s="15"/>
      <c r="X19" s="15"/>
      <c r="Y19" s="15"/>
      <c r="Z19" s="15"/>
      <c r="AA19" s="15"/>
      <c r="AB19" s="15"/>
      <c r="AC19" s="15"/>
      <c r="AD19" s="141"/>
      <c r="AE19" s="141"/>
      <c r="AF19" s="141"/>
      <c r="AG19" s="141"/>
      <c r="AH19" s="89"/>
      <c r="AI19" s="61"/>
      <c r="AJ19" s="61"/>
      <c r="AK19" s="61"/>
      <c r="AL19" s="61"/>
      <c r="AM19" s="61"/>
      <c r="AN19" s="61"/>
      <c r="AO19" s="61"/>
      <c r="AP19" s="61"/>
      <c r="AQ19" s="61"/>
    </row>
    <row r="20" spans="1:43" ht="18.75" x14ac:dyDescent="0.25">
      <c r="A20" s="14"/>
      <c r="B20" s="42"/>
      <c r="C20" s="149">
        <f t="shared" ref="C20:AG20" si="21">COUNTIF(C$5:C$19,"P")</f>
        <v>9</v>
      </c>
      <c r="D20" s="149">
        <f t="shared" si="21"/>
        <v>9</v>
      </c>
      <c r="E20" s="149">
        <f t="shared" si="21"/>
        <v>8</v>
      </c>
      <c r="F20" s="149">
        <f t="shared" si="21"/>
        <v>4</v>
      </c>
      <c r="G20" s="149">
        <f t="shared" si="21"/>
        <v>4</v>
      </c>
      <c r="H20" s="149">
        <f t="shared" si="21"/>
        <v>8</v>
      </c>
      <c r="I20" s="149">
        <f t="shared" si="21"/>
        <v>9</v>
      </c>
      <c r="J20" s="149">
        <f t="shared" si="21"/>
        <v>8</v>
      </c>
      <c r="K20" s="149">
        <f t="shared" si="21"/>
        <v>9</v>
      </c>
      <c r="L20" s="149">
        <f t="shared" si="21"/>
        <v>8</v>
      </c>
      <c r="M20" s="149">
        <f t="shared" si="21"/>
        <v>5</v>
      </c>
      <c r="N20" s="149">
        <f t="shared" si="21"/>
        <v>4</v>
      </c>
      <c r="O20" s="149">
        <f t="shared" si="21"/>
        <v>8</v>
      </c>
      <c r="P20" s="149">
        <f t="shared" si="21"/>
        <v>9</v>
      </c>
      <c r="Q20" s="149">
        <f t="shared" si="21"/>
        <v>9</v>
      </c>
      <c r="R20" s="149">
        <f t="shared" si="21"/>
        <v>9</v>
      </c>
      <c r="S20" s="149">
        <f t="shared" si="21"/>
        <v>4</v>
      </c>
      <c r="T20" s="149">
        <f t="shared" si="21"/>
        <v>4</v>
      </c>
      <c r="U20" s="149">
        <f t="shared" si="21"/>
        <v>4</v>
      </c>
      <c r="V20" s="149">
        <f t="shared" si="21"/>
        <v>9</v>
      </c>
      <c r="W20" s="149">
        <f t="shared" si="21"/>
        <v>9</v>
      </c>
      <c r="X20" s="149">
        <f t="shared" si="21"/>
        <v>5</v>
      </c>
      <c r="Y20" s="149">
        <f t="shared" si="21"/>
        <v>9</v>
      </c>
      <c r="Z20" s="149">
        <f t="shared" si="21"/>
        <v>9</v>
      </c>
      <c r="AA20" s="149">
        <f t="shared" si="21"/>
        <v>4</v>
      </c>
      <c r="AB20" s="149">
        <f t="shared" si="21"/>
        <v>5</v>
      </c>
      <c r="AC20" s="149">
        <f t="shared" si="21"/>
        <v>8</v>
      </c>
      <c r="AD20" s="149">
        <f t="shared" si="21"/>
        <v>9</v>
      </c>
      <c r="AE20" s="149">
        <f t="shared" si="21"/>
        <v>8</v>
      </c>
      <c r="AF20" s="149">
        <f t="shared" si="21"/>
        <v>8</v>
      </c>
      <c r="AG20" s="15">
        <f t="shared" si="21"/>
        <v>8</v>
      </c>
      <c r="AH20" s="87" t="s">
        <v>5</v>
      </c>
      <c r="AI20" s="61"/>
      <c r="AJ20" s="61"/>
      <c r="AK20" s="61"/>
      <c r="AL20" s="61"/>
      <c r="AM20" s="61"/>
      <c r="AN20" s="61"/>
      <c r="AO20" s="61"/>
      <c r="AP20" s="61"/>
      <c r="AQ20" s="61"/>
    </row>
    <row r="21" spans="1:43" ht="18.75" x14ac:dyDescent="0.25">
      <c r="A21" s="14"/>
      <c r="B21" s="42"/>
      <c r="C21" s="148">
        <f t="shared" ref="C21:AG21" si="22">COUNTIF(C$5:C$19,"S")</f>
        <v>2</v>
      </c>
      <c r="D21" s="148">
        <f t="shared" si="22"/>
        <v>2</v>
      </c>
      <c r="E21" s="148">
        <f t="shared" si="22"/>
        <v>2</v>
      </c>
      <c r="F21" s="148">
        <f t="shared" si="22"/>
        <v>2</v>
      </c>
      <c r="G21" s="148">
        <f t="shared" si="22"/>
        <v>2</v>
      </c>
      <c r="H21" s="148">
        <f t="shared" si="22"/>
        <v>2</v>
      </c>
      <c r="I21" s="148">
        <f t="shared" si="22"/>
        <v>2</v>
      </c>
      <c r="J21" s="148">
        <f t="shared" si="22"/>
        <v>2</v>
      </c>
      <c r="K21" s="148">
        <f t="shared" si="22"/>
        <v>2</v>
      </c>
      <c r="L21" s="148">
        <f t="shared" si="22"/>
        <v>2</v>
      </c>
      <c r="M21" s="148">
        <f t="shared" si="22"/>
        <v>2</v>
      </c>
      <c r="N21" s="148">
        <f t="shared" si="22"/>
        <v>2</v>
      </c>
      <c r="O21" s="148">
        <f t="shared" si="22"/>
        <v>2</v>
      </c>
      <c r="P21" s="148">
        <f t="shared" si="22"/>
        <v>2</v>
      </c>
      <c r="Q21" s="148">
        <f t="shared" si="22"/>
        <v>2</v>
      </c>
      <c r="R21" s="148">
        <f t="shared" si="22"/>
        <v>2</v>
      </c>
      <c r="S21" s="148">
        <f t="shared" si="22"/>
        <v>2</v>
      </c>
      <c r="T21" s="148">
        <f t="shared" si="22"/>
        <v>2</v>
      </c>
      <c r="U21" s="148">
        <f t="shared" si="22"/>
        <v>2</v>
      </c>
      <c r="V21" s="148">
        <f t="shared" si="22"/>
        <v>2</v>
      </c>
      <c r="W21" s="148">
        <f t="shared" si="22"/>
        <v>2</v>
      </c>
      <c r="X21" s="148">
        <f t="shared" si="22"/>
        <v>2</v>
      </c>
      <c r="Y21" s="148">
        <f t="shared" si="22"/>
        <v>2</v>
      </c>
      <c r="Z21" s="148">
        <f t="shared" si="22"/>
        <v>2</v>
      </c>
      <c r="AA21" s="148">
        <f t="shared" si="22"/>
        <v>2</v>
      </c>
      <c r="AB21" s="148">
        <f t="shared" si="22"/>
        <v>2</v>
      </c>
      <c r="AC21" s="148">
        <f t="shared" si="22"/>
        <v>2</v>
      </c>
      <c r="AD21" s="148">
        <f t="shared" si="22"/>
        <v>2</v>
      </c>
      <c r="AE21" s="148">
        <f t="shared" si="22"/>
        <v>2</v>
      </c>
      <c r="AF21" s="148">
        <f t="shared" si="22"/>
        <v>2</v>
      </c>
      <c r="AG21" s="16">
        <f t="shared" si="22"/>
        <v>2</v>
      </c>
      <c r="AH21" s="88" t="s">
        <v>6</v>
      </c>
      <c r="AI21" s="61"/>
      <c r="AJ21" s="61"/>
      <c r="AK21" s="61"/>
      <c r="AL21" s="61"/>
      <c r="AM21" s="61"/>
      <c r="AN21" s="61"/>
      <c r="AO21" s="61"/>
      <c r="AP21" s="61"/>
      <c r="AQ21" s="61"/>
    </row>
    <row r="22" spans="1:43" ht="18.75" x14ac:dyDescent="0.25">
      <c r="A22" s="14"/>
      <c r="B22" s="42"/>
      <c r="C22" s="149">
        <f t="shared" ref="C22:AG22" si="23">COUNTIF(C$5:C$19,"L")</f>
        <v>3</v>
      </c>
      <c r="D22" s="149">
        <f t="shared" si="23"/>
        <v>3</v>
      </c>
      <c r="E22" s="149">
        <f t="shared" si="23"/>
        <v>4</v>
      </c>
      <c r="F22" s="149">
        <f t="shared" si="23"/>
        <v>7</v>
      </c>
      <c r="G22" s="149">
        <f t="shared" si="23"/>
        <v>7</v>
      </c>
      <c r="H22" s="149">
        <f t="shared" si="23"/>
        <v>3</v>
      </c>
      <c r="I22" s="149">
        <f t="shared" si="23"/>
        <v>2</v>
      </c>
      <c r="J22" s="149">
        <f t="shared" si="23"/>
        <v>4</v>
      </c>
      <c r="K22" s="149">
        <f t="shared" si="23"/>
        <v>3</v>
      </c>
      <c r="L22" s="149">
        <f t="shared" si="23"/>
        <v>4</v>
      </c>
      <c r="M22" s="149">
        <f t="shared" si="23"/>
        <v>7</v>
      </c>
      <c r="N22" s="149">
        <f t="shared" si="23"/>
        <v>8</v>
      </c>
      <c r="O22" s="149">
        <f t="shared" si="23"/>
        <v>4</v>
      </c>
      <c r="P22" s="149">
        <f t="shared" si="23"/>
        <v>3</v>
      </c>
      <c r="Q22" s="149">
        <f t="shared" si="23"/>
        <v>3</v>
      </c>
      <c r="R22" s="149">
        <f t="shared" si="23"/>
        <v>3</v>
      </c>
      <c r="S22" s="149">
        <f t="shared" si="23"/>
        <v>8</v>
      </c>
      <c r="T22" s="149">
        <f t="shared" si="23"/>
        <v>7</v>
      </c>
      <c r="U22" s="149">
        <f t="shared" si="23"/>
        <v>7</v>
      </c>
      <c r="V22" s="149">
        <f t="shared" si="23"/>
        <v>2</v>
      </c>
      <c r="W22" s="149">
        <f t="shared" si="23"/>
        <v>2</v>
      </c>
      <c r="X22" s="149">
        <f t="shared" si="23"/>
        <v>6</v>
      </c>
      <c r="Y22" s="149">
        <f t="shared" si="23"/>
        <v>3</v>
      </c>
      <c r="Z22" s="149">
        <f t="shared" si="23"/>
        <v>3</v>
      </c>
      <c r="AA22" s="149">
        <f t="shared" si="23"/>
        <v>8</v>
      </c>
      <c r="AB22" s="149">
        <f t="shared" si="23"/>
        <v>7</v>
      </c>
      <c r="AC22" s="149">
        <f t="shared" si="23"/>
        <v>4</v>
      </c>
      <c r="AD22" s="149">
        <f t="shared" si="23"/>
        <v>3</v>
      </c>
      <c r="AE22" s="149">
        <f t="shared" si="23"/>
        <v>4</v>
      </c>
      <c r="AF22" s="149">
        <f t="shared" si="23"/>
        <v>4</v>
      </c>
      <c r="AG22" s="15">
        <f t="shared" si="23"/>
        <v>4</v>
      </c>
      <c r="AH22" s="89" t="s">
        <v>7</v>
      </c>
      <c r="AI22" s="61"/>
      <c r="AJ22" s="61"/>
      <c r="AK22" s="61"/>
      <c r="AL22" s="61"/>
      <c r="AM22" s="61"/>
      <c r="AN22" s="61"/>
      <c r="AO22" s="61"/>
      <c r="AP22" s="61"/>
      <c r="AQ22" s="61"/>
    </row>
    <row r="23" spans="1:43" ht="19.5" x14ac:dyDescent="0.25">
      <c r="A23" s="17"/>
      <c r="B23" s="159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54"/>
      <c r="Z23" s="55"/>
      <c r="AA23" s="49"/>
      <c r="AB23" s="49"/>
      <c r="AC23" s="49"/>
      <c r="AD23" s="49"/>
      <c r="AE23" s="49"/>
      <c r="AF23" s="49"/>
      <c r="AG23" s="49"/>
      <c r="AH23" s="4"/>
      <c r="AI23" s="61"/>
      <c r="AJ23" s="61"/>
      <c r="AK23" s="61"/>
      <c r="AL23" s="61"/>
      <c r="AM23" s="61"/>
      <c r="AN23" s="61"/>
      <c r="AO23" s="61"/>
      <c r="AP23" s="61"/>
      <c r="AQ23" s="61"/>
    </row>
    <row r="24" spans="1:43" ht="18.75" x14ac:dyDescent="0.25">
      <c r="A24" s="18"/>
      <c r="B24" s="160" t="s">
        <v>24</v>
      </c>
      <c r="C24" s="20"/>
      <c r="D24" s="20"/>
      <c r="E24" s="18"/>
      <c r="F24" s="18"/>
      <c r="G24" s="18"/>
      <c r="H24" s="18"/>
      <c r="I24" s="41"/>
      <c r="J24" s="18"/>
      <c r="K24" s="18"/>
      <c r="L24" s="18"/>
      <c r="M24" s="18"/>
      <c r="N24" s="18"/>
      <c r="O24" s="18"/>
      <c r="P24" s="49"/>
      <c r="Q24" s="49"/>
      <c r="R24" s="49"/>
      <c r="S24" s="22"/>
      <c r="T24" s="18"/>
      <c r="U24" s="49"/>
      <c r="V24" s="49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4"/>
      <c r="AI24" s="61"/>
      <c r="AJ24" s="61"/>
      <c r="AK24" s="61"/>
      <c r="AL24" s="61"/>
      <c r="AM24" s="61"/>
      <c r="AN24" s="61"/>
      <c r="AO24" s="61"/>
      <c r="AP24" s="61"/>
      <c r="AQ24" s="61"/>
    </row>
    <row r="25" spans="1:43" ht="18.75" x14ac:dyDescent="0.25">
      <c r="A25" s="18"/>
      <c r="B25" s="161" t="s">
        <v>25</v>
      </c>
      <c r="C25" s="22"/>
      <c r="D25" s="22"/>
      <c r="E25" s="22"/>
      <c r="F25" s="22"/>
      <c r="G25" s="22"/>
      <c r="H25" s="22"/>
      <c r="I25" s="42"/>
      <c r="J25" s="22"/>
      <c r="K25" s="22"/>
      <c r="L25" s="22"/>
      <c r="M25" s="22"/>
      <c r="N25" s="22"/>
      <c r="O25" s="22"/>
      <c r="P25" s="49"/>
      <c r="Q25" s="49"/>
      <c r="R25" s="49"/>
      <c r="S25" s="22"/>
      <c r="T25" s="22"/>
      <c r="U25" s="49"/>
      <c r="V25" s="49"/>
      <c r="W25" s="22"/>
      <c r="X25" s="56"/>
      <c r="Y25" s="22"/>
      <c r="Z25" s="22"/>
      <c r="AA25" s="22"/>
      <c r="AB25" s="22"/>
      <c r="AC25" s="22"/>
      <c r="AD25" s="49"/>
      <c r="AE25" s="49"/>
      <c r="AF25" s="49"/>
      <c r="AG25" s="49"/>
      <c r="AH25" s="4"/>
      <c r="AI25" s="61"/>
      <c r="AJ25" s="61"/>
      <c r="AK25" s="61"/>
      <c r="AL25" s="61"/>
      <c r="AM25" s="61"/>
      <c r="AN25" s="61"/>
      <c r="AO25" s="61"/>
      <c r="AP25" s="61"/>
      <c r="AQ25" s="61"/>
    </row>
    <row r="26" spans="1:43" ht="15.75" x14ac:dyDescent="0.25">
      <c r="A26" s="18"/>
      <c r="B26" s="59" t="s">
        <v>26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4"/>
      <c r="Q26" s="4"/>
      <c r="R26" s="4"/>
      <c r="S26" s="22"/>
      <c r="T26" s="22"/>
      <c r="U26" s="4"/>
      <c r="V26" s="4"/>
      <c r="W26" s="57"/>
      <c r="X26" s="58"/>
      <c r="Y26" s="57"/>
      <c r="Z26" s="57"/>
      <c r="AA26" s="57"/>
      <c r="AB26" s="57"/>
      <c r="AC26" s="4"/>
      <c r="AD26" s="4"/>
      <c r="AE26" s="4"/>
      <c r="AF26" s="4"/>
      <c r="AG26" s="4"/>
      <c r="AH26" s="4"/>
      <c r="AI26" s="61"/>
      <c r="AJ26" s="61"/>
      <c r="AK26" s="61"/>
      <c r="AL26" s="61"/>
      <c r="AM26" s="61"/>
      <c r="AN26" s="61"/>
      <c r="AO26" s="61"/>
      <c r="AP26" s="61"/>
      <c r="AQ26" s="61"/>
    </row>
    <row r="27" spans="1:43" ht="15.75" x14ac:dyDescent="0.25">
      <c r="A27" s="18"/>
      <c r="B27" s="61" t="s">
        <v>27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4"/>
      <c r="Q27" s="4"/>
      <c r="R27" s="4"/>
      <c r="S27" s="22"/>
      <c r="T27" s="22"/>
      <c r="U27" s="4"/>
      <c r="V27" s="4"/>
      <c r="W27" s="59"/>
      <c r="X27" s="59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61"/>
      <c r="AJ27" s="61"/>
      <c r="AK27" s="61"/>
      <c r="AL27" s="61"/>
      <c r="AM27" s="61"/>
      <c r="AN27" s="61"/>
      <c r="AO27" s="61"/>
      <c r="AP27" s="61"/>
      <c r="AQ27" s="61"/>
    </row>
    <row r="28" spans="1:43" ht="15.75" x14ac:dyDescent="0.25">
      <c r="A28" s="18"/>
      <c r="B28" s="61" t="s">
        <v>28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4"/>
      <c r="Q28" s="4"/>
      <c r="R28" s="4"/>
      <c r="S28" s="22"/>
      <c r="T28" s="22"/>
      <c r="U28" s="4"/>
      <c r="V28" s="4"/>
      <c r="W28" s="59"/>
      <c r="X28" s="59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61"/>
      <c r="AJ28" s="61"/>
      <c r="AK28" s="61"/>
      <c r="AL28" s="61"/>
      <c r="AM28" s="61"/>
      <c r="AN28" s="61"/>
      <c r="AO28" s="61"/>
      <c r="AP28" s="61"/>
      <c r="AQ28" s="61"/>
    </row>
    <row r="29" spans="1:43" ht="15.75" x14ac:dyDescent="0.25">
      <c r="A29" s="18"/>
      <c r="B29" s="162" t="s">
        <v>29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4"/>
      <c r="Q29" s="4"/>
      <c r="R29" s="4"/>
      <c r="S29" s="22"/>
      <c r="T29" s="22"/>
      <c r="U29" s="4"/>
      <c r="V29" s="4"/>
      <c r="W29" s="59"/>
      <c r="X29" s="59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61"/>
      <c r="AJ29" s="61"/>
      <c r="AK29" s="61"/>
      <c r="AL29" s="61"/>
      <c r="AM29" s="61"/>
      <c r="AN29" s="61"/>
      <c r="AO29" s="61"/>
      <c r="AP29" s="61"/>
      <c r="AQ29" s="61"/>
    </row>
    <row r="30" spans="1:43" ht="15.75" x14ac:dyDescent="0.25">
      <c r="A30" s="18"/>
      <c r="B30" s="162" t="s">
        <v>30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4"/>
      <c r="Q30" s="4"/>
      <c r="R30" s="4"/>
      <c r="S30" s="22"/>
      <c r="T30" s="22"/>
      <c r="U30" s="4"/>
      <c r="V30" s="4"/>
      <c r="W30" s="59"/>
      <c r="X30" s="59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61"/>
      <c r="AJ30" s="61"/>
      <c r="AK30" s="61"/>
      <c r="AL30" s="61"/>
      <c r="AM30" s="61"/>
      <c r="AN30" s="61"/>
      <c r="AO30" s="61"/>
      <c r="AP30" s="61"/>
      <c r="AQ30" s="61"/>
    </row>
    <row r="31" spans="1:43" ht="15.75" x14ac:dyDescent="0.25">
      <c r="A31" s="18"/>
      <c r="B31" s="162" t="s">
        <v>31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4"/>
      <c r="Q31" s="4"/>
      <c r="R31" s="4"/>
      <c r="S31" s="22"/>
      <c r="T31" s="22"/>
      <c r="U31" s="4"/>
      <c r="V31" s="4"/>
      <c r="W31" s="59"/>
      <c r="X31" s="59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61"/>
      <c r="AJ31" s="61"/>
      <c r="AK31" s="61"/>
      <c r="AL31" s="61"/>
      <c r="AM31" s="61"/>
      <c r="AN31" s="61"/>
      <c r="AO31" s="61"/>
      <c r="AP31" s="61"/>
      <c r="AQ31" s="61"/>
    </row>
    <row r="32" spans="1:43" ht="15.75" x14ac:dyDescent="0.25">
      <c r="A32" s="18"/>
      <c r="B32" s="162" t="s">
        <v>32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4"/>
      <c r="Q32" s="4"/>
      <c r="R32" s="4"/>
      <c r="S32" s="22"/>
      <c r="T32" s="22"/>
      <c r="U32" s="4"/>
      <c r="V32" s="4"/>
      <c r="W32" s="59"/>
      <c r="X32" s="59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61"/>
      <c r="AJ32" s="61"/>
      <c r="AK32" s="61"/>
      <c r="AL32" s="61"/>
      <c r="AM32" s="61"/>
      <c r="AN32" s="61"/>
      <c r="AO32" s="61"/>
      <c r="AP32" s="61"/>
      <c r="AQ32" s="61"/>
    </row>
    <row r="33" spans="1:43" ht="15.75" x14ac:dyDescent="0.25">
      <c r="A33" s="18"/>
      <c r="B33" s="162" t="s">
        <v>33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4"/>
      <c r="Q33" s="4"/>
      <c r="R33" s="4"/>
      <c r="S33" s="22"/>
      <c r="T33" s="22"/>
      <c r="U33" s="4"/>
      <c r="V33" s="4"/>
      <c r="W33" s="59"/>
      <c r="X33" s="59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61"/>
      <c r="AJ33" s="61"/>
      <c r="AK33" s="61"/>
      <c r="AL33" s="61"/>
      <c r="AM33" s="61"/>
      <c r="AN33" s="61"/>
      <c r="AO33" s="61"/>
      <c r="AP33" s="61"/>
      <c r="AQ33" s="61"/>
    </row>
    <row r="34" spans="1:43" ht="19.5" x14ac:dyDescent="0.25">
      <c r="A34" s="18"/>
      <c r="B34" s="163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4"/>
      <c r="S34" s="22"/>
      <c r="T34" s="18"/>
      <c r="U34" s="4"/>
      <c r="V34" s="4"/>
      <c r="W34" s="59"/>
      <c r="X34" s="59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61"/>
      <c r="AJ34" s="61"/>
      <c r="AK34" s="61"/>
      <c r="AL34" s="61"/>
      <c r="AM34" s="61"/>
      <c r="AN34" s="61"/>
      <c r="AO34" s="61"/>
      <c r="AP34" s="61"/>
      <c r="AQ34" s="61"/>
    </row>
    <row r="35" spans="1:43" ht="15.75" x14ac:dyDescent="0.25">
      <c r="A35" s="27"/>
      <c r="B35" s="27" t="s">
        <v>34</v>
      </c>
      <c r="C35" s="27"/>
      <c r="D35" s="27"/>
      <c r="E35" s="27"/>
      <c r="F35" s="27"/>
      <c r="G35" s="27"/>
      <c r="H35" s="27"/>
      <c r="I35" s="27"/>
      <c r="J35" s="27"/>
      <c r="K35" s="27"/>
      <c r="L35" s="43"/>
      <c r="M35" s="44"/>
      <c r="N35" s="45"/>
      <c r="O35" s="50"/>
      <c r="P35" s="50"/>
      <c r="Q35" s="50"/>
      <c r="R35" s="50"/>
      <c r="S35" s="50"/>
      <c r="T35" s="46"/>
      <c r="U35" s="29"/>
      <c r="V35" s="29" t="s">
        <v>61</v>
      </c>
      <c r="W35" s="32"/>
      <c r="X35" s="32"/>
      <c r="Y35" s="32"/>
      <c r="Z35" s="46"/>
      <c r="AA35" s="46"/>
      <c r="AB35" s="46"/>
      <c r="AC35" s="46"/>
      <c r="AD35" s="46"/>
      <c r="AE35" s="46"/>
      <c r="AF35" s="46"/>
      <c r="AG35" s="46"/>
      <c r="AH35" s="46"/>
      <c r="AI35" s="61"/>
      <c r="AJ35" s="61"/>
      <c r="AK35" s="61"/>
      <c r="AL35" s="61"/>
      <c r="AM35" s="61"/>
      <c r="AN35" s="61"/>
      <c r="AO35" s="61"/>
      <c r="AP35" s="61"/>
      <c r="AQ35" s="61"/>
    </row>
    <row r="36" spans="1:43" ht="18.75" x14ac:dyDescent="0.25">
      <c r="A36" s="29"/>
      <c r="B36" s="164" t="s">
        <v>36</v>
      </c>
      <c r="C36" s="31"/>
      <c r="D36" s="31"/>
      <c r="E36" s="32"/>
      <c r="F36" s="29"/>
      <c r="G36" s="46"/>
      <c r="H36" s="29"/>
      <c r="I36" s="32"/>
      <c r="J36" s="32"/>
      <c r="K36" s="31"/>
      <c r="L36" s="43"/>
      <c r="M36" s="44"/>
      <c r="N36" s="47"/>
      <c r="O36" s="32"/>
      <c r="P36" s="46"/>
      <c r="Q36" s="46"/>
      <c r="R36" s="46"/>
      <c r="S36" s="46"/>
      <c r="T36" s="46"/>
      <c r="U36" s="46"/>
      <c r="V36" s="31" t="s">
        <v>37</v>
      </c>
      <c r="W36" s="32"/>
      <c r="X36" s="32"/>
      <c r="Y36" s="32"/>
      <c r="Z36" s="46"/>
      <c r="AA36" s="46"/>
      <c r="AB36" s="46"/>
      <c r="AC36" s="46"/>
      <c r="AD36" s="46"/>
      <c r="AE36" s="46"/>
      <c r="AF36" s="46"/>
      <c r="AG36" s="46"/>
      <c r="AH36" s="46"/>
      <c r="AI36" s="61"/>
      <c r="AJ36" s="61"/>
      <c r="AK36" s="61"/>
      <c r="AL36" s="61"/>
      <c r="AM36" s="61"/>
      <c r="AN36" s="61"/>
      <c r="AO36" s="61"/>
      <c r="AP36" s="61"/>
      <c r="AQ36" s="61"/>
    </row>
    <row r="37" spans="1:43" ht="18.75" x14ac:dyDescent="0.25">
      <c r="A37" s="27"/>
      <c r="B37" s="164"/>
      <c r="C37" s="31"/>
      <c r="D37" s="31"/>
      <c r="E37" s="29"/>
      <c r="F37" s="29"/>
      <c r="G37" s="46"/>
      <c r="H37" s="29"/>
      <c r="I37" s="32"/>
      <c r="J37" s="32"/>
      <c r="K37" s="31"/>
      <c r="L37" s="43"/>
      <c r="M37" s="44"/>
      <c r="N37" s="47"/>
      <c r="O37" s="31"/>
      <c r="P37" s="51"/>
      <c r="Q37" s="51"/>
      <c r="R37" s="51"/>
      <c r="S37" s="46"/>
      <c r="T37" s="46"/>
      <c r="U37" s="46"/>
      <c r="V37" s="31"/>
      <c r="W37" s="32"/>
      <c r="X37" s="32"/>
      <c r="Y37" s="32"/>
      <c r="Z37" s="46"/>
      <c r="AA37" s="46"/>
      <c r="AB37" s="46"/>
      <c r="AC37" s="46"/>
      <c r="AD37" s="46"/>
      <c r="AE37" s="46"/>
      <c r="AF37" s="46"/>
      <c r="AG37" s="46"/>
      <c r="AH37" s="46"/>
      <c r="AI37" s="61"/>
      <c r="AJ37" s="61"/>
      <c r="AK37" s="61"/>
      <c r="AL37" s="61"/>
      <c r="AM37" s="61"/>
      <c r="AN37" s="61"/>
      <c r="AO37" s="61"/>
      <c r="AP37" s="61"/>
      <c r="AQ37" s="61"/>
    </row>
    <row r="38" spans="1:43" ht="18.75" x14ac:dyDescent="0.25">
      <c r="A38" s="33"/>
      <c r="B38" s="164"/>
      <c r="C38" s="31"/>
      <c r="D38" s="31"/>
      <c r="E38" s="29"/>
      <c r="F38" s="29"/>
      <c r="G38" s="46"/>
      <c r="H38" s="29"/>
      <c r="I38" s="32"/>
      <c r="J38" s="32"/>
      <c r="K38" s="31"/>
      <c r="L38" s="43"/>
      <c r="M38" s="44"/>
      <c r="N38" s="47"/>
      <c r="O38" s="31"/>
      <c r="P38" s="51"/>
      <c r="Q38" s="51"/>
      <c r="R38" s="51"/>
      <c r="S38" s="46"/>
      <c r="T38" s="46"/>
      <c r="U38" s="46"/>
      <c r="V38" s="29"/>
      <c r="W38" s="32"/>
      <c r="X38" s="32"/>
      <c r="Y38" s="32"/>
      <c r="Z38" s="46"/>
      <c r="AA38" s="46"/>
      <c r="AB38" s="46"/>
      <c r="AC38" s="46"/>
      <c r="AD38" s="46"/>
      <c r="AE38" s="46"/>
      <c r="AF38" s="46"/>
      <c r="AG38" s="46"/>
      <c r="AH38" s="46"/>
      <c r="AI38" s="61"/>
      <c r="AJ38" s="61"/>
      <c r="AK38" s="61"/>
      <c r="AL38" s="61"/>
      <c r="AM38" s="61"/>
      <c r="AN38" s="61"/>
      <c r="AO38" s="61"/>
      <c r="AP38" s="61"/>
      <c r="AQ38" s="61"/>
    </row>
    <row r="39" spans="1:43" ht="19.5" x14ac:dyDescent="0.3">
      <c r="A39" s="34"/>
      <c r="B39" s="165"/>
      <c r="C39" s="31"/>
      <c r="D39" s="31"/>
      <c r="E39" s="31"/>
      <c r="F39" s="29"/>
      <c r="G39" s="46"/>
      <c r="H39" s="29"/>
      <c r="I39" s="32"/>
      <c r="J39" s="32"/>
      <c r="K39" s="32"/>
      <c r="L39" s="29"/>
      <c r="M39" s="46"/>
      <c r="N39" s="46"/>
      <c r="O39" s="31"/>
      <c r="P39" s="51"/>
      <c r="Q39" s="51"/>
      <c r="R39" s="51"/>
      <c r="S39" s="46"/>
      <c r="T39" s="46"/>
      <c r="U39" s="46"/>
      <c r="V39" s="52"/>
      <c r="W39" s="32"/>
      <c r="X39" s="32"/>
      <c r="Y39" s="32"/>
      <c r="Z39" s="46"/>
      <c r="AA39" s="46"/>
      <c r="AB39" s="46"/>
      <c r="AC39" s="46"/>
      <c r="AD39" s="46"/>
      <c r="AE39" s="46"/>
      <c r="AF39" s="46"/>
      <c r="AG39" s="46"/>
      <c r="AH39" s="46"/>
      <c r="AI39" s="61"/>
      <c r="AJ39" s="61"/>
      <c r="AK39" s="61"/>
      <c r="AL39" s="61"/>
      <c r="AM39" s="61"/>
      <c r="AN39" s="61"/>
      <c r="AO39" s="61"/>
      <c r="AP39" s="61"/>
      <c r="AQ39" s="61"/>
    </row>
    <row r="40" spans="1:43" ht="15.75" x14ac:dyDescent="0.25">
      <c r="A40" s="34"/>
      <c r="B40" s="52" t="s">
        <v>62</v>
      </c>
      <c r="C40" s="32"/>
      <c r="D40" s="32"/>
      <c r="E40" s="29"/>
      <c r="F40" s="34"/>
      <c r="G40" s="46"/>
      <c r="H40" s="34"/>
      <c r="I40" s="32"/>
      <c r="J40" s="32"/>
      <c r="K40" s="32"/>
      <c r="L40" s="29"/>
      <c r="M40" s="46"/>
      <c r="N40" s="46"/>
      <c r="O40" s="32"/>
      <c r="P40" s="46"/>
      <c r="Q40" s="46"/>
      <c r="R40" s="51"/>
      <c r="S40" s="46"/>
      <c r="T40" s="46"/>
      <c r="U40" s="46"/>
      <c r="V40" s="52" t="s">
        <v>47</v>
      </c>
      <c r="W40" s="32"/>
      <c r="X40" s="32"/>
      <c r="Y40" s="60"/>
      <c r="Z40" s="46"/>
      <c r="AA40" s="46"/>
      <c r="AB40" s="46"/>
      <c r="AC40" s="46"/>
      <c r="AD40" s="46"/>
      <c r="AE40" s="46"/>
      <c r="AF40" s="46"/>
      <c r="AG40" s="46"/>
      <c r="AH40" s="46"/>
      <c r="AI40" s="61"/>
      <c r="AJ40" s="61"/>
      <c r="AK40" s="61"/>
      <c r="AL40" s="61"/>
      <c r="AM40" s="61"/>
      <c r="AN40" s="61"/>
      <c r="AO40" s="61"/>
      <c r="AP40" s="61"/>
      <c r="AQ40" s="61"/>
    </row>
    <row r="41" spans="1:43" ht="15.75" x14ac:dyDescent="0.25">
      <c r="A41" s="31"/>
      <c r="B41" s="31" t="s">
        <v>63</v>
      </c>
      <c r="C41" s="32"/>
      <c r="D41" s="32"/>
      <c r="E41" s="32"/>
      <c r="F41" s="31"/>
      <c r="G41" s="32"/>
      <c r="H41" s="31"/>
      <c r="I41" s="32"/>
      <c r="J41" s="32"/>
      <c r="K41" s="32"/>
      <c r="L41" s="32"/>
      <c r="M41" s="31"/>
      <c r="N41" s="33"/>
      <c r="O41" s="32"/>
      <c r="P41" s="32"/>
      <c r="Q41" s="32"/>
      <c r="R41" s="46"/>
      <c r="S41" s="46"/>
      <c r="T41" s="46"/>
      <c r="U41" s="46"/>
      <c r="V41" s="31" t="s">
        <v>48</v>
      </c>
      <c r="W41" s="32"/>
      <c r="X41" s="32"/>
      <c r="Y41" s="32"/>
      <c r="Z41" s="46"/>
      <c r="AA41" s="46"/>
      <c r="AB41" s="46"/>
      <c r="AC41" s="46"/>
      <c r="AD41" s="46"/>
      <c r="AE41" s="46"/>
      <c r="AF41" s="46"/>
      <c r="AG41" s="46"/>
      <c r="AH41" s="46"/>
      <c r="AI41" s="61"/>
      <c r="AJ41" s="61"/>
      <c r="AK41" s="61"/>
      <c r="AL41" s="61"/>
      <c r="AM41" s="61"/>
      <c r="AN41" s="61"/>
      <c r="AO41" s="61"/>
      <c r="AP41" s="61"/>
      <c r="AQ41" s="61"/>
    </row>
    <row r="42" spans="1:43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61"/>
      <c r="AJ42" s="61"/>
      <c r="AK42" s="61"/>
      <c r="AL42" s="61"/>
      <c r="AM42" s="61"/>
      <c r="AN42" s="61"/>
      <c r="AO42" s="61"/>
      <c r="AP42" s="61"/>
      <c r="AQ42" s="61"/>
    </row>
  </sheetData>
  <mergeCells count="2">
    <mergeCell ref="A1:AH1"/>
    <mergeCell ref="A2:AH2"/>
  </mergeCells>
  <printOptions horizontalCentered="1"/>
  <pageMargins left="0" right="0" top="0.74803149606299202" bottom="0.74803149606299202" header="0.31496062992126" footer="0.31496062992126"/>
  <pageSetup paperSize="9" scale="67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Q42"/>
  <sheetViews>
    <sheetView showGridLines="0" zoomScale="70" zoomScaleNormal="70" workbookViewId="0">
      <selection activeCell="W8" sqref="W8"/>
    </sheetView>
  </sheetViews>
  <sheetFormatPr defaultColWidth="9" defaultRowHeight="15" x14ac:dyDescent="0.25"/>
  <cols>
    <col min="2" max="2" width="38.5703125" customWidth="1"/>
    <col min="3" max="33" width="4" customWidth="1"/>
    <col min="34" max="34" width="15.5703125" customWidth="1"/>
    <col min="35" max="35" width="4.7109375" customWidth="1"/>
    <col min="36" max="37" width="5" customWidth="1"/>
    <col min="38" max="38" width="6.5703125" customWidth="1"/>
    <col min="39" max="39" width="5" customWidth="1"/>
  </cols>
  <sheetData>
    <row r="1" spans="1:43" ht="20.25" x14ac:dyDescent="0.25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61"/>
      <c r="AJ1" s="61"/>
      <c r="AK1" s="61"/>
      <c r="AL1" s="61"/>
      <c r="AM1" s="61"/>
      <c r="AN1" s="61"/>
      <c r="AO1" s="61"/>
      <c r="AP1" s="61"/>
      <c r="AQ1" s="61"/>
    </row>
    <row r="2" spans="1:43" ht="20.25" x14ac:dyDescent="0.25">
      <c r="A2" s="318" t="s">
        <v>64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61"/>
      <c r="AJ2" s="61"/>
      <c r="AK2" s="61"/>
      <c r="AL2" s="61"/>
      <c r="AM2" s="61"/>
      <c r="AN2" s="61"/>
      <c r="AO2" s="61"/>
      <c r="AP2" s="61"/>
      <c r="AQ2" s="61"/>
    </row>
    <row r="3" spans="1:43" ht="23.25" x14ac:dyDescent="0.25">
      <c r="A3" s="4"/>
      <c r="B3" s="153"/>
      <c r="C3" s="5"/>
      <c r="D3" s="5"/>
      <c r="E3" s="131"/>
      <c r="F3" s="5"/>
      <c r="G3" s="131"/>
      <c r="H3" s="5"/>
      <c r="I3" s="5"/>
      <c r="J3" s="5"/>
      <c r="K3" s="5"/>
      <c r="L3" s="137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/>
      <c r="AA3" s="4"/>
      <c r="AB3" s="4"/>
      <c r="AC3" s="4"/>
      <c r="AD3" s="4"/>
      <c r="AE3" s="4"/>
      <c r="AF3" s="4"/>
      <c r="AG3" s="4"/>
      <c r="AH3" s="4"/>
      <c r="AI3" s="63"/>
      <c r="AJ3" s="63"/>
      <c r="AK3" s="63"/>
      <c r="AL3" s="63"/>
      <c r="AM3" s="63"/>
      <c r="AN3" s="63"/>
      <c r="AO3" s="63"/>
      <c r="AP3" s="63"/>
      <c r="AQ3" s="63"/>
    </row>
    <row r="4" spans="1:43" ht="18.75" x14ac:dyDescent="0.25">
      <c r="A4" s="132" t="s">
        <v>2</v>
      </c>
      <c r="B4" s="154" t="s">
        <v>3</v>
      </c>
      <c r="C4" s="173">
        <v>1</v>
      </c>
      <c r="D4" s="173">
        <v>2</v>
      </c>
      <c r="E4" s="48">
        <v>3</v>
      </c>
      <c r="F4" s="48">
        <v>4</v>
      </c>
      <c r="G4" s="48">
        <v>5</v>
      </c>
      <c r="H4" s="48">
        <v>6</v>
      </c>
      <c r="I4" s="48">
        <v>7</v>
      </c>
      <c r="J4" s="173">
        <v>8</v>
      </c>
      <c r="K4" s="173">
        <v>9</v>
      </c>
      <c r="L4" s="48">
        <v>10</v>
      </c>
      <c r="M4" s="173">
        <v>11</v>
      </c>
      <c r="N4" s="48">
        <v>12</v>
      </c>
      <c r="O4" s="48">
        <v>13</v>
      </c>
      <c r="P4" s="48">
        <v>14</v>
      </c>
      <c r="Q4" s="173">
        <v>15</v>
      </c>
      <c r="R4" s="173">
        <v>16</v>
      </c>
      <c r="S4" s="48">
        <v>17</v>
      </c>
      <c r="T4" s="48">
        <v>18</v>
      </c>
      <c r="U4" s="48">
        <v>19</v>
      </c>
      <c r="V4" s="48">
        <v>20</v>
      </c>
      <c r="W4" s="48">
        <v>21</v>
      </c>
      <c r="X4" s="173">
        <v>22</v>
      </c>
      <c r="Y4" s="173">
        <v>23</v>
      </c>
      <c r="Z4" s="48">
        <v>24</v>
      </c>
      <c r="AA4" s="48">
        <v>25</v>
      </c>
      <c r="AB4" s="48">
        <v>26</v>
      </c>
      <c r="AC4" s="48">
        <v>27</v>
      </c>
      <c r="AD4" s="48">
        <v>28</v>
      </c>
      <c r="AE4" s="173">
        <v>29</v>
      </c>
      <c r="AF4" s="173">
        <v>30</v>
      </c>
      <c r="AG4" s="48"/>
      <c r="AH4" s="65" t="s">
        <v>4</v>
      </c>
      <c r="AI4" s="124" t="s">
        <v>5</v>
      </c>
      <c r="AJ4" s="124" t="s">
        <v>6</v>
      </c>
      <c r="AK4" s="124" t="s">
        <v>7</v>
      </c>
      <c r="AL4" s="124" t="s">
        <v>5</v>
      </c>
      <c r="AM4" s="124" t="s">
        <v>6</v>
      </c>
      <c r="AN4" s="124" t="s">
        <v>8</v>
      </c>
      <c r="AO4" s="124" t="s">
        <v>9</v>
      </c>
      <c r="AP4" s="124" t="s">
        <v>10</v>
      </c>
      <c r="AQ4" s="95"/>
    </row>
    <row r="5" spans="1:43" ht="18.75" x14ac:dyDescent="0.25">
      <c r="A5" s="168">
        <v>1</v>
      </c>
      <c r="B5" s="169" t="s">
        <v>11</v>
      </c>
      <c r="C5" s="173" t="s">
        <v>7</v>
      </c>
      <c r="D5" s="173" t="s">
        <v>5</v>
      </c>
      <c r="E5" s="48" t="s">
        <v>5</v>
      </c>
      <c r="F5" s="48" t="s">
        <v>5</v>
      </c>
      <c r="G5" s="48" t="s">
        <v>7</v>
      </c>
      <c r="H5" s="48" t="s">
        <v>5</v>
      </c>
      <c r="I5" s="48" t="s">
        <v>5</v>
      </c>
      <c r="J5" s="173" t="s">
        <v>5</v>
      </c>
      <c r="K5" s="173" t="s">
        <v>7</v>
      </c>
      <c r="L5" s="48" t="s">
        <v>5</v>
      </c>
      <c r="M5" s="173" t="s">
        <v>5</v>
      </c>
      <c r="N5" s="48" t="s">
        <v>7</v>
      </c>
      <c r="O5" s="48" t="s">
        <v>5</v>
      </c>
      <c r="P5" s="48" t="s">
        <v>5</v>
      </c>
      <c r="Q5" s="173" t="s">
        <v>7</v>
      </c>
      <c r="R5" s="173" t="s">
        <v>5</v>
      </c>
      <c r="S5" s="48" t="s">
        <v>7</v>
      </c>
      <c r="T5" s="48" t="s">
        <v>5</v>
      </c>
      <c r="U5" s="48" t="s">
        <v>7</v>
      </c>
      <c r="V5" s="48" t="s">
        <v>5</v>
      </c>
      <c r="W5" s="48" t="s">
        <v>5</v>
      </c>
      <c r="X5" s="173" t="s">
        <v>5</v>
      </c>
      <c r="Y5" s="173" t="s">
        <v>7</v>
      </c>
      <c r="Z5" s="48" t="s">
        <v>5</v>
      </c>
      <c r="AA5" s="48" t="s">
        <v>5</v>
      </c>
      <c r="AB5" s="48" t="s">
        <v>7</v>
      </c>
      <c r="AC5" s="48" t="s">
        <v>5</v>
      </c>
      <c r="AD5" s="48" t="s">
        <v>7</v>
      </c>
      <c r="AE5" s="173" t="s">
        <v>5</v>
      </c>
      <c r="AF5" s="173" t="s">
        <v>7</v>
      </c>
      <c r="AG5" s="48"/>
      <c r="AH5" s="126" t="s">
        <v>50</v>
      </c>
      <c r="AI5" s="124">
        <f>COUNTIF($C5:$AG5,"P")</f>
        <v>19</v>
      </c>
      <c r="AJ5" s="124">
        <f>COUNTIF($C5:$AG5,"S")</f>
        <v>0</v>
      </c>
      <c r="AK5" s="124">
        <f>COUNTIF($C5:$AG5,"L")</f>
        <v>11</v>
      </c>
      <c r="AL5" s="95">
        <f>AI5*8</f>
        <v>152</v>
      </c>
      <c r="AM5" s="95">
        <f>AJ5*7</f>
        <v>0</v>
      </c>
      <c r="AN5" s="95">
        <f>AL5+AM5</f>
        <v>152</v>
      </c>
      <c r="AO5" s="95">
        <f>AN5/28</f>
        <v>5.4285714285714288</v>
      </c>
      <c r="AP5" s="95">
        <f>AN5/28</f>
        <v>5.4285714285714288</v>
      </c>
      <c r="AQ5" s="95"/>
    </row>
    <row r="6" spans="1:43" ht="18.75" x14ac:dyDescent="0.25">
      <c r="A6" s="170">
        <v>2</v>
      </c>
      <c r="B6" s="171" t="s">
        <v>13</v>
      </c>
      <c r="C6" s="173" t="s">
        <v>7</v>
      </c>
      <c r="D6" s="173" t="s">
        <v>5</v>
      </c>
      <c r="E6" s="48" t="s">
        <v>5</v>
      </c>
      <c r="F6" s="48" t="s">
        <v>6</v>
      </c>
      <c r="G6" s="48" t="s">
        <v>7</v>
      </c>
      <c r="H6" s="48" t="s">
        <v>5</v>
      </c>
      <c r="I6" s="48" t="s">
        <v>5</v>
      </c>
      <c r="J6" s="173" t="s">
        <v>6</v>
      </c>
      <c r="K6" s="173" t="s">
        <v>7</v>
      </c>
      <c r="L6" s="48" t="s">
        <v>5</v>
      </c>
      <c r="M6" s="173" t="s">
        <v>5</v>
      </c>
      <c r="N6" s="48" t="s">
        <v>6</v>
      </c>
      <c r="O6" s="48" t="s">
        <v>7</v>
      </c>
      <c r="P6" s="48" t="s">
        <v>5</v>
      </c>
      <c r="Q6" s="173" t="s">
        <v>7</v>
      </c>
      <c r="R6" s="173" t="s">
        <v>6</v>
      </c>
      <c r="S6" s="48" t="s">
        <v>7</v>
      </c>
      <c r="T6" s="48" t="s">
        <v>5</v>
      </c>
      <c r="U6" s="48" t="s">
        <v>7</v>
      </c>
      <c r="V6" s="48" t="s">
        <v>6</v>
      </c>
      <c r="W6" s="48" t="s">
        <v>7</v>
      </c>
      <c r="X6" s="173" t="s">
        <v>5</v>
      </c>
      <c r="Y6" s="173" t="s">
        <v>7</v>
      </c>
      <c r="Z6" s="48" t="s">
        <v>6</v>
      </c>
      <c r="AA6" s="48" t="s">
        <v>7</v>
      </c>
      <c r="AB6" s="48" t="s">
        <v>5</v>
      </c>
      <c r="AC6" s="48" t="s">
        <v>5</v>
      </c>
      <c r="AD6" s="48" t="s">
        <v>6</v>
      </c>
      <c r="AE6" s="173" t="s">
        <v>7</v>
      </c>
      <c r="AF6" s="173" t="s">
        <v>5</v>
      </c>
      <c r="AG6" s="48"/>
      <c r="AH6" s="126" t="s">
        <v>50</v>
      </c>
      <c r="AI6" s="124">
        <f t="shared" ref="AI6:AI18" si="0">COUNTIF($C6:$AG6,"P")</f>
        <v>12</v>
      </c>
      <c r="AJ6" s="124">
        <f t="shared" ref="AJ6:AJ18" si="1">COUNTIF($C6:$AG6,"S")</f>
        <v>7</v>
      </c>
      <c r="AK6" s="124">
        <f t="shared" ref="AK6:AK18" si="2">COUNTIF($C6:$AG6,"L")</f>
        <v>11</v>
      </c>
      <c r="AL6" s="95">
        <f t="shared" ref="AL6:AL18" si="3">AI6*8</f>
        <v>96</v>
      </c>
      <c r="AM6" s="95">
        <f t="shared" ref="AM6:AM18" si="4">AJ6*7</f>
        <v>49</v>
      </c>
      <c r="AN6" s="95">
        <f t="shared" ref="AN6:AN18" si="5">AL6+AM6</f>
        <v>145</v>
      </c>
      <c r="AO6" s="95">
        <f t="shared" ref="AO6:AO18" si="6">AN6/30</f>
        <v>4.833333333333333</v>
      </c>
      <c r="AP6" s="95">
        <f t="shared" ref="AP6:AP18" si="7">AN6/31</f>
        <v>4.67741935483871</v>
      </c>
      <c r="AQ6" s="95"/>
    </row>
    <row r="7" spans="1:43" ht="18.75" x14ac:dyDescent="0.25">
      <c r="A7" s="170">
        <v>3</v>
      </c>
      <c r="B7" s="171" t="s">
        <v>14</v>
      </c>
      <c r="C7" s="173" t="s">
        <v>6</v>
      </c>
      <c r="D7" s="173" t="s">
        <v>7</v>
      </c>
      <c r="E7" s="48" t="s">
        <v>5</v>
      </c>
      <c r="F7" s="48" t="s">
        <v>5</v>
      </c>
      <c r="G7" s="48" t="s">
        <v>6</v>
      </c>
      <c r="H7" s="48" t="s">
        <v>7</v>
      </c>
      <c r="I7" s="48" t="s">
        <v>5</v>
      </c>
      <c r="J7" s="173" t="s">
        <v>7</v>
      </c>
      <c r="K7" s="173" t="s">
        <v>6</v>
      </c>
      <c r="L7" s="48" t="s">
        <v>7</v>
      </c>
      <c r="M7" s="173" t="s">
        <v>5</v>
      </c>
      <c r="N7" s="48" t="s">
        <v>5</v>
      </c>
      <c r="O7" s="48" t="s">
        <v>6</v>
      </c>
      <c r="P7" s="48" t="s">
        <v>7</v>
      </c>
      <c r="Q7" s="173" t="s">
        <v>5</v>
      </c>
      <c r="R7" s="173" t="s">
        <v>7</v>
      </c>
      <c r="S7" s="48" t="s">
        <v>6</v>
      </c>
      <c r="T7" s="48" t="s">
        <v>7</v>
      </c>
      <c r="U7" s="48" t="s">
        <v>5</v>
      </c>
      <c r="V7" s="48" t="s">
        <v>5</v>
      </c>
      <c r="W7" s="48" t="s">
        <v>6</v>
      </c>
      <c r="X7" s="173" t="s">
        <v>7</v>
      </c>
      <c r="Y7" s="173" t="s">
        <v>5</v>
      </c>
      <c r="Z7" s="48" t="s">
        <v>5</v>
      </c>
      <c r="AA7" s="48" t="s">
        <v>6</v>
      </c>
      <c r="AB7" s="48" t="s">
        <v>7</v>
      </c>
      <c r="AC7" s="48" t="s">
        <v>7</v>
      </c>
      <c r="AD7" s="48" t="s">
        <v>5</v>
      </c>
      <c r="AE7" s="173" t="s">
        <v>6</v>
      </c>
      <c r="AF7" s="173" t="s">
        <v>7</v>
      </c>
      <c r="AG7" s="48"/>
      <c r="AH7" s="126" t="s">
        <v>50</v>
      </c>
      <c r="AI7" s="124">
        <f t="shared" si="0"/>
        <v>11</v>
      </c>
      <c r="AJ7" s="124">
        <f t="shared" si="1"/>
        <v>8</v>
      </c>
      <c r="AK7" s="124">
        <f t="shared" si="2"/>
        <v>11</v>
      </c>
      <c r="AL7" s="95">
        <f t="shared" si="3"/>
        <v>88</v>
      </c>
      <c r="AM7" s="95">
        <f t="shared" si="4"/>
        <v>56</v>
      </c>
      <c r="AN7" s="95">
        <f t="shared" si="5"/>
        <v>144</v>
      </c>
      <c r="AO7" s="95">
        <f t="shared" si="6"/>
        <v>4.8</v>
      </c>
      <c r="AP7" s="95">
        <f t="shared" si="7"/>
        <v>4.645161290322581</v>
      </c>
      <c r="AQ7" s="95"/>
    </row>
    <row r="8" spans="1:43" ht="18.75" x14ac:dyDescent="0.25">
      <c r="A8" s="170">
        <v>4</v>
      </c>
      <c r="B8" s="171" t="s">
        <v>15</v>
      </c>
      <c r="C8" s="173" t="s">
        <v>5</v>
      </c>
      <c r="D8" s="173" t="s">
        <v>6</v>
      </c>
      <c r="E8" s="48" t="s">
        <v>7</v>
      </c>
      <c r="F8" s="48" t="s">
        <v>7</v>
      </c>
      <c r="G8" s="48" t="s">
        <v>5</v>
      </c>
      <c r="H8" s="48" t="s">
        <v>6</v>
      </c>
      <c r="I8" s="48" t="s">
        <v>7</v>
      </c>
      <c r="J8" s="173" t="s">
        <v>7</v>
      </c>
      <c r="K8" s="173" t="s">
        <v>7</v>
      </c>
      <c r="L8" s="48" t="s">
        <v>6</v>
      </c>
      <c r="M8" s="173" t="s">
        <v>7</v>
      </c>
      <c r="N8" s="48" t="s">
        <v>5</v>
      </c>
      <c r="O8" s="48" t="s">
        <v>5</v>
      </c>
      <c r="P8" s="48" t="s">
        <v>6</v>
      </c>
      <c r="Q8" s="173" t="s">
        <v>7</v>
      </c>
      <c r="R8" s="173" t="s">
        <v>5</v>
      </c>
      <c r="S8" s="48" t="s">
        <v>5</v>
      </c>
      <c r="T8" s="48" t="s">
        <v>6</v>
      </c>
      <c r="U8" s="48" t="s">
        <v>7</v>
      </c>
      <c r="V8" s="48" t="s">
        <v>5</v>
      </c>
      <c r="W8" s="48" t="s">
        <v>5</v>
      </c>
      <c r="X8" s="173" t="s">
        <v>6</v>
      </c>
      <c r="Y8" s="173" t="s">
        <v>7</v>
      </c>
      <c r="Z8" s="48" t="s">
        <v>5</v>
      </c>
      <c r="AA8" s="48" t="s">
        <v>5</v>
      </c>
      <c r="AB8" s="48" t="s">
        <v>6</v>
      </c>
      <c r="AC8" s="48" t="s">
        <v>7</v>
      </c>
      <c r="AD8" s="48" t="s">
        <v>5</v>
      </c>
      <c r="AE8" s="173" t="s">
        <v>7</v>
      </c>
      <c r="AF8" s="173" t="s">
        <v>6</v>
      </c>
      <c r="AG8" s="48"/>
      <c r="AH8" s="126" t="s">
        <v>50</v>
      </c>
      <c r="AI8" s="124">
        <f t="shared" si="0"/>
        <v>11</v>
      </c>
      <c r="AJ8" s="124">
        <f t="shared" si="1"/>
        <v>8</v>
      </c>
      <c r="AK8" s="124">
        <f t="shared" si="2"/>
        <v>11</v>
      </c>
      <c r="AL8" s="95">
        <f t="shared" si="3"/>
        <v>88</v>
      </c>
      <c r="AM8" s="95">
        <f t="shared" si="4"/>
        <v>56</v>
      </c>
      <c r="AN8" s="95">
        <f t="shared" si="5"/>
        <v>144</v>
      </c>
      <c r="AO8" s="95">
        <f t="shared" si="6"/>
        <v>4.8</v>
      </c>
      <c r="AP8" s="95">
        <f t="shared" si="7"/>
        <v>4.645161290322581</v>
      </c>
      <c r="AQ8" s="95"/>
    </row>
    <row r="9" spans="1:43" ht="18.75" x14ac:dyDescent="0.25">
      <c r="A9" s="170">
        <v>5</v>
      </c>
      <c r="B9" s="171" t="s">
        <v>42</v>
      </c>
      <c r="C9" s="173" t="s">
        <v>5</v>
      </c>
      <c r="D9" s="173" t="s">
        <v>7</v>
      </c>
      <c r="E9" s="48" t="s">
        <v>6</v>
      </c>
      <c r="F9" s="48" t="s">
        <v>7</v>
      </c>
      <c r="G9" s="48" t="s">
        <v>5</v>
      </c>
      <c r="H9" s="48" t="s">
        <v>5</v>
      </c>
      <c r="I9" s="48" t="s">
        <v>6</v>
      </c>
      <c r="J9" s="173" t="s">
        <v>7</v>
      </c>
      <c r="K9" s="173" t="s">
        <v>5</v>
      </c>
      <c r="L9" s="48" t="s">
        <v>7</v>
      </c>
      <c r="M9" s="173" t="s">
        <v>6</v>
      </c>
      <c r="N9" s="48" t="s">
        <v>7</v>
      </c>
      <c r="O9" s="48" t="s">
        <v>5</v>
      </c>
      <c r="P9" s="48" t="s">
        <v>5</v>
      </c>
      <c r="Q9" s="173" t="s">
        <v>6</v>
      </c>
      <c r="R9" s="173" t="s">
        <v>7</v>
      </c>
      <c r="S9" s="48" t="s">
        <v>5</v>
      </c>
      <c r="T9" s="48" t="s">
        <v>7</v>
      </c>
      <c r="U9" s="48" t="s">
        <v>6</v>
      </c>
      <c r="V9" s="48" t="s">
        <v>7</v>
      </c>
      <c r="W9" s="48" t="s">
        <v>5</v>
      </c>
      <c r="X9" s="173" t="s">
        <v>5</v>
      </c>
      <c r="Y9" s="173" t="s">
        <v>6</v>
      </c>
      <c r="Z9" s="48" t="s">
        <v>7</v>
      </c>
      <c r="AA9" s="48" t="s">
        <v>5</v>
      </c>
      <c r="AB9" s="48" t="s">
        <v>5</v>
      </c>
      <c r="AC9" s="48" t="s">
        <v>6</v>
      </c>
      <c r="AD9" s="48" t="s">
        <v>7</v>
      </c>
      <c r="AE9" s="173" t="s">
        <v>7</v>
      </c>
      <c r="AF9" s="173" t="s">
        <v>5</v>
      </c>
      <c r="AG9" s="48"/>
      <c r="AH9" s="126" t="s">
        <v>50</v>
      </c>
      <c r="AI9" s="124">
        <f t="shared" si="0"/>
        <v>12</v>
      </c>
      <c r="AJ9" s="124">
        <f t="shared" si="1"/>
        <v>7</v>
      </c>
      <c r="AK9" s="124">
        <f t="shared" si="2"/>
        <v>11</v>
      </c>
      <c r="AL9" s="95">
        <f t="shared" si="3"/>
        <v>96</v>
      </c>
      <c r="AM9" s="95">
        <f t="shared" si="4"/>
        <v>49</v>
      </c>
      <c r="AN9" s="95">
        <f t="shared" si="5"/>
        <v>145</v>
      </c>
      <c r="AO9" s="95">
        <f t="shared" si="6"/>
        <v>4.833333333333333</v>
      </c>
      <c r="AP9" s="95">
        <f t="shared" si="7"/>
        <v>4.67741935483871</v>
      </c>
      <c r="AQ9" s="95"/>
    </row>
    <row r="10" spans="1:43" ht="20.25" customHeight="1" x14ac:dyDescent="0.25">
      <c r="A10" s="170">
        <v>6</v>
      </c>
      <c r="B10" s="171" t="s">
        <v>22</v>
      </c>
      <c r="C10" s="173" t="s">
        <v>6</v>
      </c>
      <c r="D10" s="173" t="s">
        <v>7</v>
      </c>
      <c r="E10" s="48" t="s">
        <v>7</v>
      </c>
      <c r="F10" s="48" t="s">
        <v>5</v>
      </c>
      <c r="G10" s="48" t="s">
        <v>6</v>
      </c>
      <c r="H10" s="48" t="s">
        <v>7</v>
      </c>
      <c r="I10" s="48" t="s">
        <v>5</v>
      </c>
      <c r="J10" s="173" t="s">
        <v>5</v>
      </c>
      <c r="K10" s="173" t="s">
        <v>6</v>
      </c>
      <c r="L10" s="48" t="s">
        <v>7</v>
      </c>
      <c r="M10" s="173" t="s">
        <v>7</v>
      </c>
      <c r="N10" s="48" t="s">
        <v>5</v>
      </c>
      <c r="O10" s="48" t="s">
        <v>6</v>
      </c>
      <c r="P10" s="48" t="s">
        <v>7</v>
      </c>
      <c r="Q10" s="173" t="s">
        <v>5</v>
      </c>
      <c r="R10" s="173" t="s">
        <v>7</v>
      </c>
      <c r="S10" s="48" t="s">
        <v>6</v>
      </c>
      <c r="T10" s="48" t="s">
        <v>7</v>
      </c>
      <c r="U10" s="48" t="s">
        <v>5</v>
      </c>
      <c r="V10" s="48" t="s">
        <v>5</v>
      </c>
      <c r="W10" s="48" t="s">
        <v>6</v>
      </c>
      <c r="X10" s="173" t="s">
        <v>7</v>
      </c>
      <c r="Y10" s="173" t="s">
        <v>5</v>
      </c>
      <c r="Z10" s="48" t="s">
        <v>5</v>
      </c>
      <c r="AA10" s="48" t="s">
        <v>6</v>
      </c>
      <c r="AB10" s="48" t="s">
        <v>7</v>
      </c>
      <c r="AC10" s="48" t="s">
        <v>5</v>
      </c>
      <c r="AD10" s="48" t="s">
        <v>5</v>
      </c>
      <c r="AE10" s="173" t="s">
        <v>6</v>
      </c>
      <c r="AF10" s="173" t="s">
        <v>7</v>
      </c>
      <c r="AG10" s="48"/>
      <c r="AH10" s="126" t="s">
        <v>50</v>
      </c>
      <c r="AI10" s="124">
        <f t="shared" si="0"/>
        <v>11</v>
      </c>
      <c r="AJ10" s="124">
        <f t="shared" si="1"/>
        <v>8</v>
      </c>
      <c r="AK10" s="124">
        <f t="shared" si="2"/>
        <v>11</v>
      </c>
      <c r="AL10" s="95">
        <f t="shared" si="3"/>
        <v>88</v>
      </c>
      <c r="AM10" s="95">
        <f t="shared" si="4"/>
        <v>56</v>
      </c>
      <c r="AN10" s="95">
        <f t="shared" si="5"/>
        <v>144</v>
      </c>
      <c r="AO10" s="95">
        <f t="shared" si="6"/>
        <v>4.8</v>
      </c>
      <c r="AP10" s="95">
        <f t="shared" si="7"/>
        <v>4.645161290322581</v>
      </c>
      <c r="AQ10" s="95"/>
    </row>
    <row r="11" spans="1:43" ht="18.75" x14ac:dyDescent="0.25">
      <c r="A11" s="170">
        <v>7</v>
      </c>
      <c r="B11" s="171" t="s">
        <v>20</v>
      </c>
      <c r="C11" s="173" t="s">
        <v>7</v>
      </c>
      <c r="D11" s="173" t="s">
        <v>5</v>
      </c>
      <c r="E11" s="48" t="s">
        <v>5</v>
      </c>
      <c r="F11" s="48" t="s">
        <v>6</v>
      </c>
      <c r="G11" s="48" t="s">
        <v>7</v>
      </c>
      <c r="H11" s="48" t="s">
        <v>5</v>
      </c>
      <c r="I11" s="48" t="s">
        <v>7</v>
      </c>
      <c r="J11" s="173" t="s">
        <v>6</v>
      </c>
      <c r="K11" s="173" t="s">
        <v>5</v>
      </c>
      <c r="L11" s="48" t="s">
        <v>5</v>
      </c>
      <c r="M11" s="173" t="s">
        <v>5</v>
      </c>
      <c r="N11" s="48" t="s">
        <v>6</v>
      </c>
      <c r="O11" s="48" t="s">
        <v>7</v>
      </c>
      <c r="P11" s="48" t="s">
        <v>5</v>
      </c>
      <c r="Q11" s="173" t="s">
        <v>7</v>
      </c>
      <c r="R11" s="173" t="s">
        <v>6</v>
      </c>
      <c r="S11" s="48" t="s">
        <v>7</v>
      </c>
      <c r="T11" s="48" t="s">
        <v>7</v>
      </c>
      <c r="U11" s="48" t="s">
        <v>5</v>
      </c>
      <c r="V11" s="48" t="s">
        <v>6</v>
      </c>
      <c r="W11" s="48" t="s">
        <v>7</v>
      </c>
      <c r="X11" s="173" t="s">
        <v>7</v>
      </c>
      <c r="Y11" s="173" t="s">
        <v>5</v>
      </c>
      <c r="Z11" s="48" t="s">
        <v>6</v>
      </c>
      <c r="AA11" s="48" t="s">
        <v>7</v>
      </c>
      <c r="AB11" s="48" t="s">
        <v>5</v>
      </c>
      <c r="AC11" s="48" t="s">
        <v>5</v>
      </c>
      <c r="AD11" s="48" t="s">
        <v>6</v>
      </c>
      <c r="AE11" s="173" t="s">
        <v>7</v>
      </c>
      <c r="AF11" s="173" t="s">
        <v>5</v>
      </c>
      <c r="AG11" s="48"/>
      <c r="AH11" s="126" t="s">
        <v>50</v>
      </c>
      <c r="AI11" s="124">
        <f t="shared" si="0"/>
        <v>12</v>
      </c>
      <c r="AJ11" s="124">
        <f t="shared" si="1"/>
        <v>7</v>
      </c>
      <c r="AK11" s="124">
        <f t="shared" si="2"/>
        <v>11</v>
      </c>
      <c r="AL11" s="95">
        <f t="shared" si="3"/>
        <v>96</v>
      </c>
      <c r="AM11" s="95">
        <f t="shared" si="4"/>
        <v>49</v>
      </c>
      <c r="AN11" s="95">
        <f t="shared" si="5"/>
        <v>145</v>
      </c>
      <c r="AO11" s="95">
        <f t="shared" si="6"/>
        <v>4.833333333333333</v>
      </c>
      <c r="AP11" s="95">
        <f t="shared" si="7"/>
        <v>4.67741935483871</v>
      </c>
      <c r="AQ11" s="95"/>
    </row>
    <row r="12" spans="1:43" ht="20.25" customHeight="1" x14ac:dyDescent="0.25">
      <c r="A12" s="170">
        <v>8</v>
      </c>
      <c r="B12" s="171" t="s">
        <v>52</v>
      </c>
      <c r="C12" s="173" t="s">
        <v>7</v>
      </c>
      <c r="D12" s="173" t="s">
        <v>6</v>
      </c>
      <c r="E12" s="48" t="s">
        <v>7</v>
      </c>
      <c r="F12" s="48" t="s">
        <v>5</v>
      </c>
      <c r="G12" s="48" t="s">
        <v>5</v>
      </c>
      <c r="H12" s="48" t="s">
        <v>6</v>
      </c>
      <c r="I12" s="48" t="s">
        <v>7</v>
      </c>
      <c r="J12" s="173" t="s">
        <v>5</v>
      </c>
      <c r="K12" s="173" t="s">
        <v>7</v>
      </c>
      <c r="L12" s="48" t="s">
        <v>6</v>
      </c>
      <c r="M12" s="173" t="s">
        <v>7</v>
      </c>
      <c r="N12" s="48" t="s">
        <v>5</v>
      </c>
      <c r="O12" s="48" t="s">
        <v>5</v>
      </c>
      <c r="P12" s="48" t="s">
        <v>6</v>
      </c>
      <c r="Q12" s="173" t="s">
        <v>7</v>
      </c>
      <c r="R12" s="173" t="s">
        <v>5</v>
      </c>
      <c r="S12" s="48" t="s">
        <v>5</v>
      </c>
      <c r="T12" s="48" t="s">
        <v>6</v>
      </c>
      <c r="U12" s="48" t="s">
        <v>7</v>
      </c>
      <c r="V12" s="48" t="s">
        <v>5</v>
      </c>
      <c r="W12" s="48" t="s">
        <v>5</v>
      </c>
      <c r="X12" s="173" t="s">
        <v>6</v>
      </c>
      <c r="Y12" s="173" t="s">
        <v>7</v>
      </c>
      <c r="Z12" s="48" t="s">
        <v>5</v>
      </c>
      <c r="AA12" s="48" t="s">
        <v>7</v>
      </c>
      <c r="AB12" s="48" t="s">
        <v>6</v>
      </c>
      <c r="AC12" s="48" t="s">
        <v>7</v>
      </c>
      <c r="AD12" s="48" t="s">
        <v>5</v>
      </c>
      <c r="AE12" s="173" t="s">
        <v>7</v>
      </c>
      <c r="AF12" s="173" t="s">
        <v>6</v>
      </c>
      <c r="AG12" s="48"/>
      <c r="AH12" s="126" t="s">
        <v>50</v>
      </c>
      <c r="AI12" s="124">
        <f t="shared" si="0"/>
        <v>11</v>
      </c>
      <c r="AJ12" s="124">
        <f t="shared" si="1"/>
        <v>8</v>
      </c>
      <c r="AK12" s="124">
        <f t="shared" si="2"/>
        <v>11</v>
      </c>
      <c r="AL12" s="95">
        <f t="shared" ref="AL12:AL13" si="8">AI12*8</f>
        <v>88</v>
      </c>
      <c r="AM12" s="95">
        <f t="shared" ref="AM12:AM13" si="9">AJ12*7</f>
        <v>56</v>
      </c>
      <c r="AN12" s="95">
        <f t="shared" ref="AN12:AN13" si="10">AL12+AM12</f>
        <v>144</v>
      </c>
      <c r="AO12" s="95">
        <f t="shared" ref="AO12:AO13" si="11">AN12/30</f>
        <v>4.8</v>
      </c>
      <c r="AP12" s="95">
        <f t="shared" ref="AP12:AP13" si="12">AN12/31</f>
        <v>4.645161290322581</v>
      </c>
      <c r="AQ12" s="95"/>
    </row>
    <row r="13" spans="1:43" ht="20.25" customHeight="1" x14ac:dyDescent="0.25">
      <c r="A13" s="170">
        <v>9</v>
      </c>
      <c r="B13" s="171" t="s">
        <v>53</v>
      </c>
      <c r="C13" s="173" t="s">
        <v>5</v>
      </c>
      <c r="D13" s="173" t="s">
        <v>7</v>
      </c>
      <c r="E13" s="48" t="s">
        <v>6</v>
      </c>
      <c r="F13" s="48" t="s">
        <v>7</v>
      </c>
      <c r="G13" s="48" t="s">
        <v>5</v>
      </c>
      <c r="H13" s="48" t="s">
        <v>5</v>
      </c>
      <c r="I13" s="48" t="s">
        <v>6</v>
      </c>
      <c r="J13" s="173" t="s">
        <v>7</v>
      </c>
      <c r="K13" s="173" t="s">
        <v>5</v>
      </c>
      <c r="L13" s="48" t="s">
        <v>5</v>
      </c>
      <c r="M13" s="173" t="s">
        <v>6</v>
      </c>
      <c r="N13" s="48" t="s">
        <v>7</v>
      </c>
      <c r="O13" s="48" t="s">
        <v>5</v>
      </c>
      <c r="P13" s="48" t="s">
        <v>7</v>
      </c>
      <c r="Q13" s="173" t="s">
        <v>6</v>
      </c>
      <c r="R13" s="173" t="s">
        <v>7</v>
      </c>
      <c r="S13" s="48" t="s">
        <v>5</v>
      </c>
      <c r="T13" s="48" t="s">
        <v>5</v>
      </c>
      <c r="U13" s="48" t="s">
        <v>6</v>
      </c>
      <c r="V13" s="48" t="s">
        <v>7</v>
      </c>
      <c r="W13" s="48" t="s">
        <v>5</v>
      </c>
      <c r="X13" s="173" t="s">
        <v>7</v>
      </c>
      <c r="Y13" s="173" t="s">
        <v>6</v>
      </c>
      <c r="Z13" s="48" t="s">
        <v>7</v>
      </c>
      <c r="AA13" s="48" t="s">
        <v>5</v>
      </c>
      <c r="AB13" s="48" t="s">
        <v>5</v>
      </c>
      <c r="AC13" s="48" t="s">
        <v>6</v>
      </c>
      <c r="AD13" s="48" t="s">
        <v>7</v>
      </c>
      <c r="AE13" s="173" t="s">
        <v>5</v>
      </c>
      <c r="AF13" s="173" t="s">
        <v>7</v>
      </c>
      <c r="AG13" s="48"/>
      <c r="AH13" s="126" t="s">
        <v>12</v>
      </c>
      <c r="AI13" s="124">
        <f t="shared" si="0"/>
        <v>12</v>
      </c>
      <c r="AJ13" s="124">
        <f t="shared" si="1"/>
        <v>7</v>
      </c>
      <c r="AK13" s="124">
        <f t="shared" si="2"/>
        <v>11</v>
      </c>
      <c r="AL13" s="95">
        <f t="shared" si="8"/>
        <v>96</v>
      </c>
      <c r="AM13" s="95">
        <f t="shared" si="9"/>
        <v>49</v>
      </c>
      <c r="AN13" s="95">
        <f t="shared" si="10"/>
        <v>145</v>
      </c>
      <c r="AO13" s="95">
        <f t="shared" si="11"/>
        <v>4.833333333333333</v>
      </c>
      <c r="AP13" s="95">
        <f t="shared" si="12"/>
        <v>4.67741935483871</v>
      </c>
      <c r="AQ13" s="95"/>
    </row>
    <row r="14" spans="1:43" ht="18.75" x14ac:dyDescent="0.25">
      <c r="A14" s="170">
        <v>10</v>
      </c>
      <c r="B14" s="171" t="s">
        <v>18</v>
      </c>
      <c r="C14" s="173" t="s">
        <v>7</v>
      </c>
      <c r="D14" s="173" t="s">
        <v>7</v>
      </c>
      <c r="E14" s="48" t="s">
        <v>5</v>
      </c>
      <c r="F14" s="48" t="s">
        <v>5</v>
      </c>
      <c r="G14" s="48" t="s">
        <v>5</v>
      </c>
      <c r="H14" s="48" t="s">
        <v>7</v>
      </c>
      <c r="I14" s="48" t="s">
        <v>5</v>
      </c>
      <c r="J14" s="173" t="s">
        <v>7</v>
      </c>
      <c r="K14" s="173" t="s">
        <v>5</v>
      </c>
      <c r="L14" s="48" t="s">
        <v>5</v>
      </c>
      <c r="M14" s="173" t="s">
        <v>7</v>
      </c>
      <c r="N14" s="48" t="s">
        <v>5</v>
      </c>
      <c r="O14" s="48" t="s">
        <v>5</v>
      </c>
      <c r="P14" s="48" t="s">
        <v>7</v>
      </c>
      <c r="Q14" s="173" t="s">
        <v>5</v>
      </c>
      <c r="R14" s="173" t="s">
        <v>7</v>
      </c>
      <c r="S14" s="48" t="s">
        <v>5</v>
      </c>
      <c r="T14" s="48" t="s">
        <v>7</v>
      </c>
      <c r="U14" s="48" t="s">
        <v>5</v>
      </c>
      <c r="V14" s="48" t="s">
        <v>5</v>
      </c>
      <c r="W14" s="48" t="s">
        <v>5</v>
      </c>
      <c r="X14" s="173" t="s">
        <v>7</v>
      </c>
      <c r="Y14" s="173" t="s">
        <v>7</v>
      </c>
      <c r="Z14" s="48" t="s">
        <v>5</v>
      </c>
      <c r="AA14" s="48" t="s">
        <v>5</v>
      </c>
      <c r="AB14" s="48" t="s">
        <v>5</v>
      </c>
      <c r="AC14" s="48" t="s">
        <v>5</v>
      </c>
      <c r="AD14" s="48" t="s">
        <v>7</v>
      </c>
      <c r="AE14" s="173" t="s">
        <v>5</v>
      </c>
      <c r="AF14" s="173" t="s">
        <v>5</v>
      </c>
      <c r="AG14" s="48"/>
      <c r="AH14" s="126" t="s">
        <v>50</v>
      </c>
      <c r="AI14" s="124">
        <f t="shared" si="0"/>
        <v>19</v>
      </c>
      <c r="AJ14" s="124">
        <f t="shared" si="1"/>
        <v>0</v>
      </c>
      <c r="AK14" s="124">
        <f t="shared" si="2"/>
        <v>11</v>
      </c>
      <c r="AL14" s="95">
        <f t="shared" si="3"/>
        <v>152</v>
      </c>
      <c r="AM14" s="95">
        <f t="shared" si="4"/>
        <v>0</v>
      </c>
      <c r="AN14" s="95">
        <f t="shared" si="5"/>
        <v>152</v>
      </c>
      <c r="AO14" s="95">
        <f t="shared" si="6"/>
        <v>5.0666666666666664</v>
      </c>
      <c r="AP14" s="95">
        <f t="shared" si="7"/>
        <v>4.903225806451613</v>
      </c>
      <c r="AQ14" s="95"/>
    </row>
    <row r="15" spans="1:43" ht="18.75" x14ac:dyDescent="0.25">
      <c r="A15" s="170">
        <v>11</v>
      </c>
      <c r="B15" s="171" t="s">
        <v>17</v>
      </c>
      <c r="C15" s="173" t="s">
        <v>7</v>
      </c>
      <c r="D15" s="173" t="s">
        <v>7</v>
      </c>
      <c r="E15" s="48" t="s">
        <v>5</v>
      </c>
      <c r="F15" s="48" t="s">
        <v>5</v>
      </c>
      <c r="G15" s="48" t="s">
        <v>5</v>
      </c>
      <c r="H15" s="48" t="s">
        <v>5</v>
      </c>
      <c r="I15" s="48" t="s">
        <v>7</v>
      </c>
      <c r="J15" s="173" t="s">
        <v>7</v>
      </c>
      <c r="K15" s="173" t="s">
        <v>7</v>
      </c>
      <c r="L15" s="48" t="s">
        <v>5</v>
      </c>
      <c r="M15" s="173" t="s">
        <v>5</v>
      </c>
      <c r="N15" s="48" t="s">
        <v>5</v>
      </c>
      <c r="O15" s="48" t="s">
        <v>5</v>
      </c>
      <c r="P15" s="48" t="s">
        <v>5</v>
      </c>
      <c r="Q15" s="173" t="s">
        <v>7</v>
      </c>
      <c r="R15" s="173" t="s">
        <v>7</v>
      </c>
      <c r="S15" s="48" t="s">
        <v>5</v>
      </c>
      <c r="T15" s="48" t="s">
        <v>5</v>
      </c>
      <c r="U15" s="48" t="s">
        <v>5</v>
      </c>
      <c r="V15" s="48" t="s">
        <v>5</v>
      </c>
      <c r="W15" s="48" t="s">
        <v>5</v>
      </c>
      <c r="X15" s="173" t="s">
        <v>7</v>
      </c>
      <c r="Y15" s="173" t="s">
        <v>7</v>
      </c>
      <c r="Z15" s="48" t="s">
        <v>5</v>
      </c>
      <c r="AA15" s="48" t="s">
        <v>5</v>
      </c>
      <c r="AB15" s="48" t="s">
        <v>5</v>
      </c>
      <c r="AC15" s="48" t="s">
        <v>5</v>
      </c>
      <c r="AD15" s="48" t="s">
        <v>5</v>
      </c>
      <c r="AE15" s="173" t="s">
        <v>7</v>
      </c>
      <c r="AF15" s="173" t="s">
        <v>7</v>
      </c>
      <c r="AG15" s="48"/>
      <c r="AH15" s="126" t="s">
        <v>50</v>
      </c>
      <c r="AI15" s="124">
        <f t="shared" si="0"/>
        <v>19</v>
      </c>
      <c r="AJ15" s="124">
        <f t="shared" si="1"/>
        <v>0</v>
      </c>
      <c r="AK15" s="124">
        <f t="shared" si="2"/>
        <v>11</v>
      </c>
      <c r="AL15" s="95">
        <f t="shared" si="3"/>
        <v>152</v>
      </c>
      <c r="AM15" s="95">
        <f t="shared" si="4"/>
        <v>0</v>
      </c>
      <c r="AN15" s="95">
        <f t="shared" si="5"/>
        <v>152</v>
      </c>
      <c r="AO15" s="95">
        <f t="shared" si="6"/>
        <v>5.0666666666666664</v>
      </c>
      <c r="AP15" s="95">
        <f t="shared" si="7"/>
        <v>4.903225806451613</v>
      </c>
      <c r="AQ15" s="95"/>
    </row>
    <row r="16" spans="1:43" ht="18.75" x14ac:dyDescent="0.25">
      <c r="A16" s="170">
        <v>12</v>
      </c>
      <c r="B16" s="171" t="s">
        <v>19</v>
      </c>
      <c r="C16" s="173" t="s">
        <v>7</v>
      </c>
      <c r="D16" s="173" t="s">
        <v>5</v>
      </c>
      <c r="E16" s="48" t="s">
        <v>5</v>
      </c>
      <c r="F16" s="48" t="s">
        <v>7</v>
      </c>
      <c r="G16" s="48" t="s">
        <v>5</v>
      </c>
      <c r="H16" s="48" t="s">
        <v>5</v>
      </c>
      <c r="I16" s="48" t="s">
        <v>5</v>
      </c>
      <c r="J16" s="173" t="s">
        <v>5</v>
      </c>
      <c r="K16" s="173" t="s">
        <v>7</v>
      </c>
      <c r="L16" s="48" t="s">
        <v>5</v>
      </c>
      <c r="M16" s="173" t="s">
        <v>7</v>
      </c>
      <c r="N16" s="48" t="s">
        <v>5</v>
      </c>
      <c r="O16" s="48" t="s">
        <v>7</v>
      </c>
      <c r="P16" s="48" t="s">
        <v>5</v>
      </c>
      <c r="Q16" s="173" t="s">
        <v>7</v>
      </c>
      <c r="R16" s="173" t="s">
        <v>5</v>
      </c>
      <c r="S16" s="48" t="s">
        <v>5</v>
      </c>
      <c r="T16" s="48" t="s">
        <v>5</v>
      </c>
      <c r="U16" s="48" t="s">
        <v>5</v>
      </c>
      <c r="V16" s="48" t="s">
        <v>5</v>
      </c>
      <c r="W16" s="48" t="s">
        <v>7</v>
      </c>
      <c r="X16" s="173" t="s">
        <v>7</v>
      </c>
      <c r="Y16" s="173" t="s">
        <v>5</v>
      </c>
      <c r="Z16" s="48" t="s">
        <v>5</v>
      </c>
      <c r="AA16" s="48" t="s">
        <v>5</v>
      </c>
      <c r="AB16" s="48" t="s">
        <v>7</v>
      </c>
      <c r="AC16" s="48" t="s">
        <v>5</v>
      </c>
      <c r="AD16" s="48" t="s">
        <v>5</v>
      </c>
      <c r="AE16" s="173" t="s">
        <v>7</v>
      </c>
      <c r="AF16" s="173" t="s">
        <v>7</v>
      </c>
      <c r="AG16" s="48"/>
      <c r="AH16" s="126" t="s">
        <v>50</v>
      </c>
      <c r="AI16" s="124">
        <f t="shared" si="0"/>
        <v>19</v>
      </c>
      <c r="AJ16" s="124">
        <f t="shared" si="1"/>
        <v>0</v>
      </c>
      <c r="AK16" s="124">
        <f t="shared" si="2"/>
        <v>11</v>
      </c>
      <c r="AL16" s="95">
        <f t="shared" si="3"/>
        <v>152</v>
      </c>
      <c r="AM16" s="95">
        <f t="shared" si="4"/>
        <v>0</v>
      </c>
      <c r="AN16" s="95">
        <f t="shared" si="5"/>
        <v>152</v>
      </c>
      <c r="AO16" s="95">
        <f t="shared" si="6"/>
        <v>5.0666666666666664</v>
      </c>
      <c r="AP16" s="95">
        <f t="shared" si="7"/>
        <v>4.903225806451613</v>
      </c>
      <c r="AQ16" s="95"/>
    </row>
    <row r="17" spans="1:43" ht="18.75" x14ac:dyDescent="0.25">
      <c r="A17" s="170">
        <v>13</v>
      </c>
      <c r="B17" s="171" t="s">
        <v>60</v>
      </c>
      <c r="C17" s="173" t="s">
        <v>5</v>
      </c>
      <c r="D17" s="173" t="s">
        <v>7</v>
      </c>
      <c r="E17" s="48" t="s">
        <v>5</v>
      </c>
      <c r="F17" s="48" t="s">
        <v>5</v>
      </c>
      <c r="G17" s="48" t="s">
        <v>7</v>
      </c>
      <c r="H17" s="48" t="s">
        <v>5</v>
      </c>
      <c r="I17" s="48" t="s">
        <v>5</v>
      </c>
      <c r="J17" s="173" t="s">
        <v>7</v>
      </c>
      <c r="K17" s="173" t="s">
        <v>7</v>
      </c>
      <c r="L17" s="48" t="s">
        <v>5</v>
      </c>
      <c r="M17" s="173" t="s">
        <v>7</v>
      </c>
      <c r="N17" s="48" t="s">
        <v>7</v>
      </c>
      <c r="O17" s="48" t="s">
        <v>5</v>
      </c>
      <c r="P17" s="48" t="s">
        <v>5</v>
      </c>
      <c r="Q17" s="173" t="s">
        <v>5</v>
      </c>
      <c r="R17" s="173" t="s">
        <v>7</v>
      </c>
      <c r="S17" s="48" t="s">
        <v>5</v>
      </c>
      <c r="T17" s="48" t="s">
        <v>5</v>
      </c>
      <c r="U17" s="48" t="s">
        <v>5</v>
      </c>
      <c r="V17" s="48" t="s">
        <v>7</v>
      </c>
      <c r="W17" s="48" t="s">
        <v>5</v>
      </c>
      <c r="X17" s="173" t="s">
        <v>5</v>
      </c>
      <c r="Y17" s="173" t="s">
        <v>7</v>
      </c>
      <c r="Z17" s="48" t="s">
        <v>7</v>
      </c>
      <c r="AA17" s="48" t="s">
        <v>5</v>
      </c>
      <c r="AB17" s="48" t="s">
        <v>5</v>
      </c>
      <c r="AC17" s="48" t="s">
        <v>5</v>
      </c>
      <c r="AD17" s="48" t="s">
        <v>5</v>
      </c>
      <c r="AE17" s="173" t="s">
        <v>5</v>
      </c>
      <c r="AF17" s="173" t="s">
        <v>7</v>
      </c>
      <c r="AG17" s="48"/>
      <c r="AH17" s="126" t="s">
        <v>50</v>
      </c>
      <c r="AI17" s="124">
        <f t="shared" si="0"/>
        <v>19</v>
      </c>
      <c r="AJ17" s="124">
        <f t="shared" si="1"/>
        <v>0</v>
      </c>
      <c r="AK17" s="124">
        <f t="shared" si="2"/>
        <v>11</v>
      </c>
      <c r="AL17" s="95">
        <f t="shared" si="3"/>
        <v>152</v>
      </c>
      <c r="AM17" s="95">
        <f t="shared" si="4"/>
        <v>0</v>
      </c>
      <c r="AN17" s="95">
        <f t="shared" si="5"/>
        <v>152</v>
      </c>
      <c r="AO17" s="95">
        <f t="shared" si="6"/>
        <v>5.0666666666666664</v>
      </c>
      <c r="AP17" s="95">
        <f t="shared" si="7"/>
        <v>4.903225806451613</v>
      </c>
      <c r="AQ17" s="95"/>
    </row>
    <row r="18" spans="1:43" ht="20.25" customHeight="1" x14ac:dyDescent="0.25">
      <c r="A18" s="170">
        <v>14</v>
      </c>
      <c r="B18" s="171" t="s">
        <v>51</v>
      </c>
      <c r="C18" s="173" t="s">
        <v>7</v>
      </c>
      <c r="D18" s="173" t="s">
        <v>7</v>
      </c>
      <c r="E18" s="48" t="s">
        <v>5</v>
      </c>
      <c r="F18" s="48" t="s">
        <v>5</v>
      </c>
      <c r="G18" s="48" t="s">
        <v>5</v>
      </c>
      <c r="H18" s="48" t="s">
        <v>5</v>
      </c>
      <c r="I18" s="48" t="s">
        <v>5</v>
      </c>
      <c r="J18" s="173" t="s">
        <v>7</v>
      </c>
      <c r="K18" s="173" t="s">
        <v>7</v>
      </c>
      <c r="L18" s="48" t="s">
        <v>5</v>
      </c>
      <c r="M18" s="173" t="s">
        <v>7</v>
      </c>
      <c r="N18" s="48" t="s">
        <v>5</v>
      </c>
      <c r="O18" s="48" t="s">
        <v>5</v>
      </c>
      <c r="P18" s="48" t="s">
        <v>5</v>
      </c>
      <c r="Q18" s="173" t="s">
        <v>7</v>
      </c>
      <c r="R18" s="173" t="s">
        <v>7</v>
      </c>
      <c r="S18" s="48" t="s">
        <v>5</v>
      </c>
      <c r="T18" s="48" t="s">
        <v>5</v>
      </c>
      <c r="U18" s="48" t="s">
        <v>5</v>
      </c>
      <c r="V18" s="48" t="s">
        <v>5</v>
      </c>
      <c r="W18" s="48" t="s">
        <v>5</v>
      </c>
      <c r="X18" s="173" t="s">
        <v>7</v>
      </c>
      <c r="Y18" s="173" t="s">
        <v>7</v>
      </c>
      <c r="Z18" s="48" t="s">
        <v>5</v>
      </c>
      <c r="AA18" s="48" t="s">
        <v>5</v>
      </c>
      <c r="AB18" s="48" t="s">
        <v>5</v>
      </c>
      <c r="AC18" s="48" t="s">
        <v>5</v>
      </c>
      <c r="AD18" s="48" t="s">
        <v>5</v>
      </c>
      <c r="AE18" s="173" t="s">
        <v>7</v>
      </c>
      <c r="AF18" s="173" t="s">
        <v>7</v>
      </c>
      <c r="AG18" s="48"/>
      <c r="AH18" s="126" t="s">
        <v>12</v>
      </c>
      <c r="AI18" s="124">
        <f t="shared" si="0"/>
        <v>19</v>
      </c>
      <c r="AJ18" s="124">
        <f t="shared" si="1"/>
        <v>0</v>
      </c>
      <c r="AK18" s="124">
        <f t="shared" si="2"/>
        <v>11</v>
      </c>
      <c r="AL18" s="95">
        <f t="shared" si="3"/>
        <v>152</v>
      </c>
      <c r="AM18" s="95">
        <f t="shared" si="4"/>
        <v>0</v>
      </c>
      <c r="AN18" s="95">
        <f t="shared" si="5"/>
        <v>152</v>
      </c>
      <c r="AO18" s="95">
        <f t="shared" si="6"/>
        <v>5.0666666666666664</v>
      </c>
      <c r="AP18" s="95">
        <f t="shared" si="7"/>
        <v>4.903225806451613</v>
      </c>
      <c r="AQ18" s="95"/>
    </row>
    <row r="19" spans="1:43" ht="18.75" x14ac:dyDescent="0.25">
      <c r="A19" s="172"/>
      <c r="B19" s="158" t="s">
        <v>23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0"/>
      <c r="Q19" s="141"/>
      <c r="R19" s="141"/>
      <c r="S19" s="141"/>
      <c r="T19" s="141"/>
      <c r="U19" s="141"/>
      <c r="V19" s="141"/>
      <c r="W19" s="15"/>
      <c r="X19" s="15"/>
      <c r="Y19" s="15"/>
      <c r="Z19" s="15"/>
      <c r="AA19" s="15"/>
      <c r="AB19" s="15"/>
      <c r="AC19" s="15"/>
      <c r="AD19" s="141"/>
      <c r="AE19" s="141"/>
      <c r="AF19" s="141"/>
      <c r="AG19" s="141"/>
      <c r="AH19" s="89"/>
      <c r="AI19" s="61"/>
      <c r="AJ19" s="61"/>
      <c r="AK19" s="61"/>
      <c r="AL19" s="61"/>
      <c r="AM19" s="61"/>
      <c r="AN19" s="61"/>
      <c r="AO19" s="61"/>
      <c r="AP19" s="61"/>
      <c r="AQ19" s="61"/>
    </row>
    <row r="20" spans="1:43" ht="18.75" x14ac:dyDescent="0.25">
      <c r="A20" s="14"/>
      <c r="B20" s="42"/>
      <c r="C20" s="149">
        <f t="shared" ref="C20:AG20" si="13">COUNTIF(C$5:C$19,"P")</f>
        <v>4</v>
      </c>
      <c r="D20" s="149">
        <f t="shared" si="13"/>
        <v>4</v>
      </c>
      <c r="E20" s="149">
        <f t="shared" si="13"/>
        <v>9</v>
      </c>
      <c r="F20" s="149">
        <f t="shared" si="13"/>
        <v>8</v>
      </c>
      <c r="G20" s="149">
        <f t="shared" si="13"/>
        <v>8</v>
      </c>
      <c r="H20" s="149">
        <f t="shared" si="13"/>
        <v>9</v>
      </c>
      <c r="I20" s="149">
        <f t="shared" si="13"/>
        <v>8</v>
      </c>
      <c r="J20" s="149">
        <f t="shared" si="13"/>
        <v>4</v>
      </c>
      <c r="K20" s="149">
        <f t="shared" si="13"/>
        <v>4</v>
      </c>
      <c r="L20" s="149">
        <f t="shared" si="13"/>
        <v>9</v>
      </c>
      <c r="M20" s="149">
        <f t="shared" si="13"/>
        <v>5</v>
      </c>
      <c r="N20" s="149">
        <f t="shared" si="13"/>
        <v>8</v>
      </c>
      <c r="O20" s="149">
        <f t="shared" si="13"/>
        <v>9</v>
      </c>
      <c r="P20" s="149">
        <f t="shared" si="13"/>
        <v>8</v>
      </c>
      <c r="Q20" s="149">
        <f t="shared" si="13"/>
        <v>4</v>
      </c>
      <c r="R20" s="149">
        <f t="shared" si="13"/>
        <v>4</v>
      </c>
      <c r="S20" s="149">
        <f t="shared" si="13"/>
        <v>9</v>
      </c>
      <c r="T20" s="149">
        <f t="shared" si="13"/>
        <v>7</v>
      </c>
      <c r="U20" s="149">
        <f t="shared" si="13"/>
        <v>8</v>
      </c>
      <c r="V20" s="149">
        <f t="shared" si="13"/>
        <v>9</v>
      </c>
      <c r="W20" s="149">
        <f t="shared" si="13"/>
        <v>9</v>
      </c>
      <c r="X20" s="149">
        <f t="shared" si="13"/>
        <v>4</v>
      </c>
      <c r="Y20" s="149">
        <f t="shared" si="13"/>
        <v>4</v>
      </c>
      <c r="Z20" s="149">
        <f t="shared" si="13"/>
        <v>9</v>
      </c>
      <c r="AA20" s="149">
        <f t="shared" si="13"/>
        <v>9</v>
      </c>
      <c r="AB20" s="149">
        <f t="shared" si="13"/>
        <v>8</v>
      </c>
      <c r="AC20" s="149">
        <f t="shared" si="13"/>
        <v>9</v>
      </c>
      <c r="AD20" s="149">
        <f t="shared" si="13"/>
        <v>8</v>
      </c>
      <c r="AE20" s="149">
        <f t="shared" si="13"/>
        <v>4</v>
      </c>
      <c r="AF20" s="149">
        <f t="shared" si="13"/>
        <v>4</v>
      </c>
      <c r="AG20" s="15">
        <f t="shared" si="13"/>
        <v>0</v>
      </c>
      <c r="AH20" s="87" t="s">
        <v>5</v>
      </c>
      <c r="AI20" s="61"/>
      <c r="AJ20" s="61"/>
      <c r="AK20" s="61"/>
      <c r="AL20" s="61"/>
      <c r="AM20" s="61"/>
      <c r="AN20" s="61"/>
      <c r="AO20" s="61"/>
      <c r="AP20" s="61"/>
      <c r="AQ20" s="61"/>
    </row>
    <row r="21" spans="1:43" ht="18.75" x14ac:dyDescent="0.25">
      <c r="A21" s="14"/>
      <c r="B21" s="42"/>
      <c r="C21" s="148">
        <f t="shared" ref="C21:AG21" si="14">COUNTIF(C$5:C$19,"S")</f>
        <v>2</v>
      </c>
      <c r="D21" s="148">
        <f t="shared" si="14"/>
        <v>2</v>
      </c>
      <c r="E21" s="148">
        <f t="shared" si="14"/>
        <v>2</v>
      </c>
      <c r="F21" s="148">
        <f t="shared" si="14"/>
        <v>2</v>
      </c>
      <c r="G21" s="148">
        <f t="shared" si="14"/>
        <v>2</v>
      </c>
      <c r="H21" s="148">
        <f t="shared" si="14"/>
        <v>2</v>
      </c>
      <c r="I21" s="148">
        <f t="shared" si="14"/>
        <v>2</v>
      </c>
      <c r="J21" s="148">
        <f t="shared" si="14"/>
        <v>2</v>
      </c>
      <c r="K21" s="148">
        <f t="shared" si="14"/>
        <v>2</v>
      </c>
      <c r="L21" s="148">
        <f t="shared" si="14"/>
        <v>2</v>
      </c>
      <c r="M21" s="148">
        <f t="shared" si="14"/>
        <v>2</v>
      </c>
      <c r="N21" s="148">
        <f t="shared" si="14"/>
        <v>2</v>
      </c>
      <c r="O21" s="148">
        <f t="shared" si="14"/>
        <v>2</v>
      </c>
      <c r="P21" s="148">
        <f t="shared" si="14"/>
        <v>2</v>
      </c>
      <c r="Q21" s="148">
        <f t="shared" si="14"/>
        <v>2</v>
      </c>
      <c r="R21" s="148">
        <f t="shared" si="14"/>
        <v>2</v>
      </c>
      <c r="S21" s="148">
        <f t="shared" si="14"/>
        <v>2</v>
      </c>
      <c r="T21" s="148">
        <f t="shared" si="14"/>
        <v>2</v>
      </c>
      <c r="U21" s="148">
        <f t="shared" si="14"/>
        <v>2</v>
      </c>
      <c r="V21" s="148">
        <f t="shared" si="14"/>
        <v>2</v>
      </c>
      <c r="W21" s="148">
        <f t="shared" si="14"/>
        <v>2</v>
      </c>
      <c r="X21" s="148">
        <f t="shared" si="14"/>
        <v>2</v>
      </c>
      <c r="Y21" s="148">
        <f t="shared" si="14"/>
        <v>2</v>
      </c>
      <c r="Z21" s="148">
        <f t="shared" si="14"/>
        <v>2</v>
      </c>
      <c r="AA21" s="148">
        <f t="shared" si="14"/>
        <v>2</v>
      </c>
      <c r="AB21" s="148">
        <f t="shared" si="14"/>
        <v>2</v>
      </c>
      <c r="AC21" s="148">
        <f t="shared" si="14"/>
        <v>2</v>
      </c>
      <c r="AD21" s="148">
        <f t="shared" si="14"/>
        <v>2</v>
      </c>
      <c r="AE21" s="148">
        <f t="shared" si="14"/>
        <v>2</v>
      </c>
      <c r="AF21" s="148">
        <f t="shared" si="14"/>
        <v>2</v>
      </c>
      <c r="AG21" s="16">
        <f t="shared" si="14"/>
        <v>0</v>
      </c>
      <c r="AH21" s="88" t="s">
        <v>6</v>
      </c>
      <c r="AI21" s="61"/>
      <c r="AJ21" s="61"/>
      <c r="AK21" s="61"/>
      <c r="AL21" s="61"/>
      <c r="AM21" s="61"/>
      <c r="AN21" s="61"/>
      <c r="AO21" s="61"/>
      <c r="AP21" s="61"/>
      <c r="AQ21" s="61"/>
    </row>
    <row r="22" spans="1:43" ht="18.75" x14ac:dyDescent="0.25">
      <c r="A22" s="14"/>
      <c r="B22" s="42"/>
      <c r="C22" s="149">
        <f t="shared" ref="C22:AG22" si="15">COUNTIF(C$5:C$19,"L")</f>
        <v>8</v>
      </c>
      <c r="D22" s="149">
        <f t="shared" si="15"/>
        <v>8</v>
      </c>
      <c r="E22" s="149">
        <f t="shared" si="15"/>
        <v>3</v>
      </c>
      <c r="F22" s="149">
        <f t="shared" si="15"/>
        <v>4</v>
      </c>
      <c r="G22" s="149">
        <f t="shared" si="15"/>
        <v>4</v>
      </c>
      <c r="H22" s="149">
        <f t="shared" si="15"/>
        <v>3</v>
      </c>
      <c r="I22" s="149">
        <f t="shared" si="15"/>
        <v>4</v>
      </c>
      <c r="J22" s="149">
        <f t="shared" si="15"/>
        <v>8</v>
      </c>
      <c r="K22" s="149">
        <f t="shared" si="15"/>
        <v>8</v>
      </c>
      <c r="L22" s="149">
        <f t="shared" si="15"/>
        <v>3</v>
      </c>
      <c r="M22" s="149">
        <f t="shared" si="15"/>
        <v>7</v>
      </c>
      <c r="N22" s="149">
        <f t="shared" si="15"/>
        <v>4</v>
      </c>
      <c r="O22" s="149">
        <f t="shared" si="15"/>
        <v>3</v>
      </c>
      <c r="P22" s="149">
        <f t="shared" si="15"/>
        <v>4</v>
      </c>
      <c r="Q22" s="149">
        <f t="shared" si="15"/>
        <v>8</v>
      </c>
      <c r="R22" s="149">
        <f t="shared" si="15"/>
        <v>8</v>
      </c>
      <c r="S22" s="149">
        <f t="shared" si="15"/>
        <v>3</v>
      </c>
      <c r="T22" s="149">
        <f t="shared" si="15"/>
        <v>5</v>
      </c>
      <c r="U22" s="149">
        <f t="shared" si="15"/>
        <v>4</v>
      </c>
      <c r="V22" s="149">
        <f t="shared" si="15"/>
        <v>3</v>
      </c>
      <c r="W22" s="149">
        <f t="shared" si="15"/>
        <v>3</v>
      </c>
      <c r="X22" s="149">
        <f t="shared" si="15"/>
        <v>8</v>
      </c>
      <c r="Y22" s="149">
        <f t="shared" si="15"/>
        <v>8</v>
      </c>
      <c r="Z22" s="149">
        <f t="shared" si="15"/>
        <v>3</v>
      </c>
      <c r="AA22" s="149">
        <f t="shared" si="15"/>
        <v>3</v>
      </c>
      <c r="AB22" s="149">
        <f t="shared" si="15"/>
        <v>4</v>
      </c>
      <c r="AC22" s="149">
        <f t="shared" si="15"/>
        <v>3</v>
      </c>
      <c r="AD22" s="149">
        <f t="shared" si="15"/>
        <v>4</v>
      </c>
      <c r="AE22" s="149">
        <f t="shared" si="15"/>
        <v>8</v>
      </c>
      <c r="AF22" s="149">
        <f t="shared" si="15"/>
        <v>8</v>
      </c>
      <c r="AG22" s="15">
        <f t="shared" si="15"/>
        <v>0</v>
      </c>
      <c r="AH22" s="89" t="s">
        <v>7</v>
      </c>
      <c r="AI22" s="61"/>
      <c r="AJ22" s="61"/>
      <c r="AK22" s="61"/>
      <c r="AL22" s="61"/>
      <c r="AM22" s="61"/>
      <c r="AN22" s="61"/>
      <c r="AO22" s="61"/>
      <c r="AP22" s="61"/>
      <c r="AQ22" s="61"/>
    </row>
    <row r="23" spans="1:43" ht="19.5" x14ac:dyDescent="0.25">
      <c r="A23" s="17"/>
      <c r="B23" s="159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54"/>
      <c r="Z23" s="55"/>
      <c r="AA23" s="49"/>
      <c r="AB23" s="49"/>
      <c r="AC23" s="49"/>
      <c r="AD23" s="49"/>
      <c r="AE23" s="49"/>
      <c r="AF23" s="49"/>
      <c r="AG23" s="49"/>
      <c r="AH23" s="4"/>
      <c r="AI23" s="61"/>
      <c r="AJ23" s="61"/>
      <c r="AK23" s="61"/>
      <c r="AL23" s="61"/>
      <c r="AM23" s="61"/>
      <c r="AN23" s="61"/>
      <c r="AO23" s="61"/>
      <c r="AP23" s="61"/>
      <c r="AQ23" s="61"/>
    </row>
    <row r="24" spans="1:43" ht="18.75" x14ac:dyDescent="0.25">
      <c r="A24" s="18"/>
      <c r="B24" s="160" t="s">
        <v>24</v>
      </c>
      <c r="C24" s="20"/>
      <c r="D24" s="20"/>
      <c r="E24" s="18"/>
      <c r="F24" s="18"/>
      <c r="G24" s="18"/>
      <c r="H24" s="18"/>
      <c r="I24" s="41"/>
      <c r="J24" s="18"/>
      <c r="K24" s="18"/>
      <c r="L24" s="18"/>
      <c r="M24" s="18"/>
      <c r="N24" s="18"/>
      <c r="O24" s="18"/>
      <c r="P24" s="49"/>
      <c r="Q24" s="49"/>
      <c r="R24" s="49"/>
      <c r="S24" s="22"/>
      <c r="T24" s="18"/>
      <c r="U24" s="49"/>
      <c r="V24" s="49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4"/>
      <c r="AI24" s="61"/>
      <c r="AJ24" s="61"/>
      <c r="AK24" s="61"/>
      <c r="AL24" s="61"/>
      <c r="AM24" s="61"/>
      <c r="AN24" s="61"/>
      <c r="AO24" s="61"/>
      <c r="AP24" s="61"/>
      <c r="AQ24" s="61"/>
    </row>
    <row r="25" spans="1:43" ht="18.75" x14ac:dyDescent="0.25">
      <c r="A25" s="18"/>
      <c r="B25" s="161" t="s">
        <v>25</v>
      </c>
      <c r="C25" s="22"/>
      <c r="D25" s="22"/>
      <c r="E25" s="22"/>
      <c r="F25" s="22"/>
      <c r="G25" s="22"/>
      <c r="H25" s="22"/>
      <c r="I25" s="42"/>
      <c r="J25" s="22"/>
      <c r="K25" s="22"/>
      <c r="L25" s="22"/>
      <c r="M25" s="22"/>
      <c r="N25" s="22"/>
      <c r="O25" s="22"/>
      <c r="P25" s="49"/>
      <c r="Q25" s="49"/>
      <c r="R25" s="49"/>
      <c r="S25" s="22"/>
      <c r="T25" s="22"/>
      <c r="U25" s="49"/>
      <c r="V25" s="49"/>
      <c r="W25" s="22"/>
      <c r="X25" s="56"/>
      <c r="Y25" s="22"/>
      <c r="Z25" s="22"/>
      <c r="AA25" s="22"/>
      <c r="AB25" s="22"/>
      <c r="AC25" s="22"/>
      <c r="AD25" s="49"/>
      <c r="AE25" s="49"/>
      <c r="AF25" s="49"/>
      <c r="AG25" s="49"/>
      <c r="AH25" s="4"/>
      <c r="AI25" s="61"/>
      <c r="AJ25" s="61"/>
      <c r="AK25" s="61"/>
      <c r="AL25" s="61"/>
      <c r="AM25" s="61"/>
      <c r="AN25" s="61"/>
      <c r="AO25" s="61"/>
      <c r="AP25" s="61"/>
      <c r="AQ25" s="61"/>
    </row>
    <row r="26" spans="1:43" ht="15.75" x14ac:dyDescent="0.25">
      <c r="A26" s="18"/>
      <c r="B26" s="59" t="s">
        <v>26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4"/>
      <c r="Q26" s="4"/>
      <c r="R26" s="4"/>
      <c r="S26" s="22"/>
      <c r="T26" s="22"/>
      <c r="U26" s="4"/>
      <c r="V26" s="4"/>
      <c r="W26" s="57"/>
      <c r="X26" s="58"/>
      <c r="Y26" s="57"/>
      <c r="Z26" s="57"/>
      <c r="AA26" s="57"/>
      <c r="AB26" s="57"/>
      <c r="AC26" s="4"/>
      <c r="AD26" s="4"/>
      <c r="AE26" s="4"/>
      <c r="AF26" s="4"/>
      <c r="AG26" s="4"/>
      <c r="AH26" s="4"/>
      <c r="AI26" s="61"/>
      <c r="AJ26" s="61"/>
      <c r="AK26" s="61"/>
      <c r="AL26" s="61"/>
      <c r="AM26" s="61"/>
      <c r="AN26" s="61"/>
      <c r="AO26" s="61"/>
      <c r="AP26" s="61"/>
      <c r="AQ26" s="61"/>
    </row>
    <row r="27" spans="1:43" ht="15.75" x14ac:dyDescent="0.25">
      <c r="A27" s="18"/>
      <c r="B27" s="61" t="s">
        <v>27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4"/>
      <c r="Q27" s="4"/>
      <c r="R27" s="4"/>
      <c r="S27" s="22"/>
      <c r="T27" s="22"/>
      <c r="U27" s="4"/>
      <c r="V27" s="4"/>
      <c r="W27" s="59"/>
      <c r="X27" s="59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61"/>
      <c r="AJ27" s="61"/>
      <c r="AK27" s="61"/>
      <c r="AL27" s="61"/>
      <c r="AM27" s="61"/>
      <c r="AN27" s="61"/>
      <c r="AO27" s="61"/>
      <c r="AP27" s="61"/>
      <c r="AQ27" s="61"/>
    </row>
    <row r="28" spans="1:43" ht="15.75" x14ac:dyDescent="0.25">
      <c r="A28" s="18"/>
      <c r="B28" s="61" t="s">
        <v>28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4"/>
      <c r="Q28" s="4"/>
      <c r="R28" s="4"/>
      <c r="S28" s="22"/>
      <c r="T28" s="22"/>
      <c r="U28" s="4"/>
      <c r="V28" s="4"/>
      <c r="W28" s="59"/>
      <c r="X28" s="59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61"/>
      <c r="AJ28" s="61"/>
      <c r="AK28" s="61"/>
      <c r="AL28" s="61"/>
      <c r="AM28" s="61"/>
      <c r="AN28" s="61"/>
      <c r="AO28" s="61"/>
      <c r="AP28" s="61"/>
      <c r="AQ28" s="61"/>
    </row>
    <row r="29" spans="1:43" ht="15.75" x14ac:dyDescent="0.25">
      <c r="A29" s="18"/>
      <c r="B29" s="162" t="s">
        <v>29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4"/>
      <c r="Q29" s="4"/>
      <c r="R29" s="4"/>
      <c r="S29" s="22"/>
      <c r="T29" s="22"/>
      <c r="U29" s="4"/>
      <c r="V29" s="4"/>
      <c r="W29" s="59"/>
      <c r="X29" s="59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61"/>
      <c r="AJ29" s="61"/>
      <c r="AK29" s="61"/>
      <c r="AL29" s="61"/>
      <c r="AM29" s="61"/>
      <c r="AN29" s="61"/>
      <c r="AO29" s="61"/>
      <c r="AP29" s="61"/>
      <c r="AQ29" s="61"/>
    </row>
    <row r="30" spans="1:43" ht="15.75" x14ac:dyDescent="0.25">
      <c r="A30" s="18"/>
      <c r="B30" s="162" t="s">
        <v>30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4"/>
      <c r="Q30" s="4"/>
      <c r="R30" s="4"/>
      <c r="S30" s="22"/>
      <c r="T30" s="22"/>
      <c r="U30" s="4"/>
      <c r="V30" s="4"/>
      <c r="W30" s="59"/>
      <c r="X30" s="59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61"/>
      <c r="AJ30" s="61"/>
      <c r="AK30" s="61"/>
      <c r="AL30" s="61"/>
      <c r="AM30" s="61"/>
      <c r="AN30" s="61"/>
      <c r="AO30" s="61"/>
      <c r="AP30" s="61"/>
      <c r="AQ30" s="61"/>
    </row>
    <row r="31" spans="1:43" ht="15.75" x14ac:dyDescent="0.25">
      <c r="A31" s="18"/>
      <c r="B31" s="162" t="s">
        <v>31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4"/>
      <c r="Q31" s="4"/>
      <c r="R31" s="4"/>
      <c r="S31" s="22"/>
      <c r="T31" s="22"/>
      <c r="U31" s="4"/>
      <c r="V31" s="4"/>
      <c r="W31" s="59"/>
      <c r="X31" s="59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61"/>
      <c r="AJ31" s="61"/>
      <c r="AK31" s="61"/>
      <c r="AL31" s="61"/>
      <c r="AM31" s="61"/>
      <c r="AN31" s="61"/>
      <c r="AO31" s="61"/>
      <c r="AP31" s="61"/>
      <c r="AQ31" s="61"/>
    </row>
    <row r="32" spans="1:43" ht="15.75" x14ac:dyDescent="0.25">
      <c r="A32" s="18"/>
      <c r="B32" s="162" t="s">
        <v>32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4"/>
      <c r="Q32" s="4"/>
      <c r="R32" s="4"/>
      <c r="S32" s="22"/>
      <c r="T32" s="22"/>
      <c r="U32" s="4"/>
      <c r="V32" s="4"/>
      <c r="W32" s="59"/>
      <c r="X32" s="59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61"/>
      <c r="AJ32" s="61"/>
      <c r="AK32" s="61"/>
      <c r="AL32" s="61"/>
      <c r="AM32" s="61"/>
      <c r="AN32" s="61"/>
      <c r="AO32" s="61"/>
      <c r="AP32" s="61"/>
      <c r="AQ32" s="61"/>
    </row>
    <row r="33" spans="1:43" ht="15.75" x14ac:dyDescent="0.25">
      <c r="A33" s="18"/>
      <c r="B33" s="162" t="s">
        <v>33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4"/>
      <c r="Q33" s="4"/>
      <c r="R33" s="4"/>
      <c r="S33" s="22"/>
      <c r="T33" s="22"/>
      <c r="U33" s="4"/>
      <c r="V33" s="4"/>
      <c r="W33" s="59"/>
      <c r="X33" s="59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61"/>
      <c r="AJ33" s="61"/>
      <c r="AK33" s="61"/>
      <c r="AL33" s="61"/>
      <c r="AM33" s="61"/>
      <c r="AN33" s="61"/>
      <c r="AO33" s="61"/>
      <c r="AP33" s="61"/>
      <c r="AQ33" s="61"/>
    </row>
    <row r="34" spans="1:43" ht="19.5" x14ac:dyDescent="0.25">
      <c r="A34" s="18"/>
      <c r="B34" s="163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4"/>
      <c r="S34" s="22"/>
      <c r="T34" s="18"/>
      <c r="U34" s="4"/>
      <c r="V34" s="4"/>
      <c r="W34" s="59"/>
      <c r="X34" s="59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61"/>
      <c r="AJ34" s="61"/>
      <c r="AK34" s="61"/>
      <c r="AL34" s="61"/>
      <c r="AM34" s="61"/>
      <c r="AN34" s="61"/>
      <c r="AO34" s="61"/>
      <c r="AP34" s="61"/>
      <c r="AQ34" s="61"/>
    </row>
    <row r="35" spans="1:43" ht="15.75" x14ac:dyDescent="0.25">
      <c r="A35" s="27"/>
      <c r="B35" s="27" t="s">
        <v>34</v>
      </c>
      <c r="C35" s="27"/>
      <c r="D35" s="27"/>
      <c r="E35" s="27"/>
      <c r="F35" s="27"/>
      <c r="G35" s="27"/>
      <c r="H35" s="27"/>
      <c r="I35" s="27"/>
      <c r="J35" s="27"/>
      <c r="K35" s="27"/>
      <c r="L35" s="43"/>
      <c r="M35" s="44"/>
      <c r="N35" s="45"/>
      <c r="O35" s="50"/>
      <c r="P35" s="50"/>
      <c r="Q35" s="50"/>
      <c r="R35" s="50"/>
      <c r="S35" s="50"/>
      <c r="T35" s="46"/>
      <c r="U35" s="29"/>
      <c r="V35" s="29" t="s">
        <v>61</v>
      </c>
      <c r="W35" s="32"/>
      <c r="X35" s="32"/>
      <c r="Y35" s="32"/>
      <c r="Z35" s="46"/>
      <c r="AA35" s="46"/>
      <c r="AB35" s="46"/>
      <c r="AC35" s="46"/>
      <c r="AD35" s="46"/>
      <c r="AE35" s="46"/>
      <c r="AF35" s="46"/>
      <c r="AG35" s="46"/>
      <c r="AH35" s="46"/>
      <c r="AI35" s="61"/>
      <c r="AJ35" s="61"/>
      <c r="AK35" s="61"/>
      <c r="AL35" s="61"/>
      <c r="AM35" s="61"/>
      <c r="AN35" s="61"/>
      <c r="AO35" s="61"/>
      <c r="AP35" s="61"/>
      <c r="AQ35" s="61"/>
    </row>
    <row r="36" spans="1:43" ht="18.75" x14ac:dyDescent="0.25">
      <c r="A36" s="29"/>
      <c r="B36" s="164" t="s">
        <v>36</v>
      </c>
      <c r="C36" s="31"/>
      <c r="D36" s="31"/>
      <c r="E36" s="32"/>
      <c r="F36" s="29"/>
      <c r="G36" s="46"/>
      <c r="H36" s="29"/>
      <c r="I36" s="32"/>
      <c r="J36" s="32"/>
      <c r="K36" s="31"/>
      <c r="L36" s="43"/>
      <c r="M36" s="44"/>
      <c r="N36" s="47"/>
      <c r="O36" s="32"/>
      <c r="P36" s="46"/>
      <c r="Q36" s="46"/>
      <c r="R36" s="46"/>
      <c r="S36" s="46"/>
      <c r="T36" s="46"/>
      <c r="U36" s="46"/>
      <c r="V36" s="31" t="s">
        <v>37</v>
      </c>
      <c r="W36" s="32"/>
      <c r="X36" s="32"/>
      <c r="Y36" s="32"/>
      <c r="Z36" s="46"/>
      <c r="AA36" s="46"/>
      <c r="AB36" s="46"/>
      <c r="AC36" s="46"/>
      <c r="AD36" s="46"/>
      <c r="AE36" s="46"/>
      <c r="AF36" s="46"/>
      <c r="AG36" s="46"/>
      <c r="AH36" s="46"/>
      <c r="AI36" s="61"/>
      <c r="AJ36" s="61"/>
      <c r="AK36" s="61"/>
      <c r="AL36" s="61"/>
      <c r="AM36" s="61"/>
      <c r="AN36" s="61"/>
      <c r="AO36" s="61"/>
      <c r="AP36" s="61"/>
      <c r="AQ36" s="61"/>
    </row>
    <row r="37" spans="1:43" ht="18.75" x14ac:dyDescent="0.25">
      <c r="A37" s="27"/>
      <c r="B37" s="164"/>
      <c r="C37" s="31"/>
      <c r="D37" s="31"/>
      <c r="E37" s="29"/>
      <c r="F37" s="29"/>
      <c r="G37" s="46"/>
      <c r="H37" s="29"/>
      <c r="I37" s="32"/>
      <c r="J37" s="32"/>
      <c r="K37" s="31"/>
      <c r="L37" s="43"/>
      <c r="M37" s="44"/>
      <c r="N37" s="47"/>
      <c r="O37" s="31"/>
      <c r="P37" s="51"/>
      <c r="Q37" s="51"/>
      <c r="R37" s="51"/>
      <c r="S37" s="46"/>
      <c r="T37" s="46"/>
      <c r="U37" s="46"/>
      <c r="V37" s="31"/>
      <c r="W37" s="32"/>
      <c r="X37" s="32"/>
      <c r="Y37" s="32"/>
      <c r="Z37" s="46"/>
      <c r="AA37" s="46"/>
      <c r="AB37" s="46"/>
      <c r="AC37" s="46"/>
      <c r="AD37" s="46"/>
      <c r="AE37" s="46"/>
      <c r="AF37" s="46"/>
      <c r="AG37" s="46"/>
      <c r="AH37" s="46"/>
      <c r="AI37" s="61"/>
      <c r="AJ37" s="61"/>
      <c r="AK37" s="61"/>
      <c r="AL37" s="61"/>
      <c r="AM37" s="61"/>
      <c r="AN37" s="61"/>
      <c r="AO37" s="61"/>
      <c r="AP37" s="61"/>
      <c r="AQ37" s="61"/>
    </row>
    <row r="38" spans="1:43" ht="18.75" x14ac:dyDescent="0.25">
      <c r="A38" s="33"/>
      <c r="B38" s="164"/>
      <c r="C38" s="31"/>
      <c r="D38" s="31"/>
      <c r="E38" s="29"/>
      <c r="F38" s="29"/>
      <c r="G38" s="46"/>
      <c r="H38" s="29"/>
      <c r="I38" s="32"/>
      <c r="J38" s="32"/>
      <c r="K38" s="31"/>
      <c r="L38" s="43"/>
      <c r="M38" s="44"/>
      <c r="N38" s="47"/>
      <c r="O38" s="31"/>
      <c r="P38" s="51"/>
      <c r="Q38" s="51"/>
      <c r="R38" s="51"/>
      <c r="S38" s="46"/>
      <c r="T38" s="46"/>
      <c r="U38" s="46"/>
      <c r="V38" s="29"/>
      <c r="W38" s="32"/>
      <c r="X38" s="32"/>
      <c r="Y38" s="32"/>
      <c r="Z38" s="46"/>
      <c r="AA38" s="46"/>
      <c r="AB38" s="46"/>
      <c r="AC38" s="46"/>
      <c r="AD38" s="46"/>
      <c r="AE38" s="46"/>
      <c r="AF38" s="46"/>
      <c r="AG38" s="46"/>
      <c r="AH38" s="46"/>
      <c r="AI38" s="61"/>
      <c r="AJ38" s="61"/>
      <c r="AK38" s="61"/>
      <c r="AL38" s="61"/>
      <c r="AM38" s="61"/>
      <c r="AN38" s="61"/>
      <c r="AO38" s="61"/>
      <c r="AP38" s="61"/>
      <c r="AQ38" s="61"/>
    </row>
    <row r="39" spans="1:43" ht="19.5" x14ac:dyDescent="0.3">
      <c r="A39" s="34"/>
      <c r="B39" s="165"/>
      <c r="C39" s="31"/>
      <c r="D39" s="31"/>
      <c r="E39" s="31"/>
      <c r="F39" s="29"/>
      <c r="G39" s="46"/>
      <c r="H39" s="29"/>
      <c r="I39" s="32"/>
      <c r="J39" s="32"/>
      <c r="K39" s="32"/>
      <c r="L39" s="29"/>
      <c r="M39" s="46"/>
      <c r="N39" s="46"/>
      <c r="O39" s="31"/>
      <c r="P39" s="51"/>
      <c r="Q39" s="51"/>
      <c r="R39" s="51"/>
      <c r="S39" s="46"/>
      <c r="T39" s="46"/>
      <c r="U39" s="46"/>
      <c r="V39" s="52"/>
      <c r="W39" s="32"/>
      <c r="X39" s="32"/>
      <c r="Y39" s="32"/>
      <c r="Z39" s="46"/>
      <c r="AA39" s="46"/>
      <c r="AB39" s="46"/>
      <c r="AC39" s="46"/>
      <c r="AD39" s="46"/>
      <c r="AE39" s="46"/>
      <c r="AF39" s="46"/>
      <c r="AG39" s="46"/>
      <c r="AH39" s="46"/>
      <c r="AI39" s="61"/>
      <c r="AJ39" s="61"/>
      <c r="AK39" s="61"/>
      <c r="AL39" s="61"/>
      <c r="AM39" s="61"/>
      <c r="AN39" s="61"/>
      <c r="AO39" s="61"/>
      <c r="AP39" s="61"/>
      <c r="AQ39" s="61"/>
    </row>
    <row r="40" spans="1:43" ht="15.75" x14ac:dyDescent="0.25">
      <c r="A40" s="34"/>
      <c r="B40" s="52" t="s">
        <v>62</v>
      </c>
      <c r="C40" s="32"/>
      <c r="D40" s="32"/>
      <c r="E40" s="29"/>
      <c r="F40" s="34"/>
      <c r="G40" s="46"/>
      <c r="H40" s="34"/>
      <c r="I40" s="32"/>
      <c r="J40" s="32"/>
      <c r="K40" s="32"/>
      <c r="L40" s="29"/>
      <c r="M40" s="46"/>
      <c r="N40" s="46"/>
      <c r="O40" s="32"/>
      <c r="P40" s="46"/>
      <c r="Q40" s="46"/>
      <c r="R40" s="51"/>
      <c r="S40" s="46"/>
      <c r="T40" s="46"/>
      <c r="U40" s="46"/>
      <c r="V40" s="52" t="s">
        <v>47</v>
      </c>
      <c r="W40" s="32"/>
      <c r="X40" s="32"/>
      <c r="Y40" s="60"/>
      <c r="Z40" s="46"/>
      <c r="AA40" s="46"/>
      <c r="AB40" s="46"/>
      <c r="AC40" s="46"/>
      <c r="AD40" s="46"/>
      <c r="AE40" s="46"/>
      <c r="AF40" s="46"/>
      <c r="AG40" s="46"/>
      <c r="AH40" s="46"/>
      <c r="AI40" s="61"/>
      <c r="AJ40" s="61"/>
      <c r="AK40" s="61"/>
      <c r="AL40" s="61"/>
      <c r="AM40" s="61"/>
      <c r="AN40" s="61"/>
      <c r="AO40" s="61"/>
      <c r="AP40" s="61"/>
      <c r="AQ40" s="61"/>
    </row>
    <row r="41" spans="1:43" ht="15.75" x14ac:dyDescent="0.25">
      <c r="A41" s="31"/>
      <c r="B41" s="31" t="s">
        <v>63</v>
      </c>
      <c r="C41" s="32"/>
      <c r="D41" s="32"/>
      <c r="E41" s="32"/>
      <c r="F41" s="31"/>
      <c r="G41" s="32"/>
      <c r="H41" s="31"/>
      <c r="I41" s="32"/>
      <c r="J41" s="32"/>
      <c r="K41" s="32"/>
      <c r="L41" s="32"/>
      <c r="M41" s="31"/>
      <c r="N41" s="33"/>
      <c r="O41" s="32"/>
      <c r="P41" s="32"/>
      <c r="Q41" s="32"/>
      <c r="R41" s="46"/>
      <c r="S41" s="46"/>
      <c r="T41" s="46"/>
      <c r="U41" s="46"/>
      <c r="V41" s="31" t="s">
        <v>48</v>
      </c>
      <c r="W41" s="32"/>
      <c r="X41" s="32"/>
      <c r="Y41" s="32"/>
      <c r="Z41" s="46"/>
      <c r="AA41" s="46"/>
      <c r="AB41" s="46"/>
      <c r="AC41" s="46"/>
      <c r="AD41" s="46"/>
      <c r="AE41" s="46"/>
      <c r="AF41" s="46"/>
      <c r="AG41" s="46"/>
      <c r="AH41" s="46"/>
      <c r="AI41" s="61"/>
      <c r="AJ41" s="61"/>
      <c r="AK41" s="61"/>
      <c r="AL41" s="61"/>
      <c r="AM41" s="61"/>
      <c r="AN41" s="61"/>
      <c r="AO41" s="61"/>
      <c r="AP41" s="61"/>
      <c r="AQ41" s="61"/>
    </row>
    <row r="42" spans="1:43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61"/>
      <c r="AJ42" s="61"/>
      <c r="AK42" s="61"/>
      <c r="AL42" s="61"/>
      <c r="AM42" s="61"/>
      <c r="AN42" s="61"/>
      <c r="AO42" s="61"/>
      <c r="AP42" s="61"/>
      <c r="AQ42" s="61"/>
    </row>
  </sheetData>
  <mergeCells count="2">
    <mergeCell ref="A1:AH1"/>
    <mergeCell ref="A2:AH2"/>
  </mergeCells>
  <printOptions horizontalCentered="1"/>
  <pageMargins left="0" right="0" top="0.74803149606299202" bottom="0.74803149606299202" header="0.31496062992126" footer="0.31496062992126"/>
  <pageSetup paperSize="9" scale="67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43</vt:i4>
      </vt:variant>
    </vt:vector>
  </HeadingPairs>
  <TitlesOfParts>
    <vt:vector size="86" baseType="lpstr">
      <vt:lpstr>Jan-18</vt:lpstr>
      <vt:lpstr>Feb-18</vt:lpstr>
      <vt:lpstr>Mar-18</vt:lpstr>
      <vt:lpstr>Apr-18</vt:lpstr>
      <vt:lpstr>Mei-18</vt:lpstr>
      <vt:lpstr>Juni-18</vt:lpstr>
      <vt:lpstr>Juli-18</vt:lpstr>
      <vt:lpstr>Agus-18</vt:lpstr>
      <vt:lpstr>Sept-18</vt:lpstr>
      <vt:lpstr>Okt-18</vt:lpstr>
      <vt:lpstr>Nov-18</vt:lpstr>
      <vt:lpstr>Des-18</vt:lpstr>
      <vt:lpstr>Jan-19</vt:lpstr>
      <vt:lpstr>Feb-19</vt:lpstr>
      <vt:lpstr>Mar-19</vt:lpstr>
      <vt:lpstr>Apr-19</vt:lpstr>
      <vt:lpstr>Mei-19</vt:lpstr>
      <vt:lpstr>Juni-19</vt:lpstr>
      <vt:lpstr>Piket Siang</vt:lpstr>
      <vt:lpstr>Juli-19</vt:lpstr>
      <vt:lpstr>Agt-19</vt:lpstr>
      <vt:lpstr>Sep-19</vt:lpstr>
      <vt:lpstr>Des-19</vt:lpstr>
      <vt:lpstr>Jan-20</vt:lpstr>
      <vt:lpstr>Feb-20</vt:lpstr>
      <vt:lpstr>Mar-20</vt:lpstr>
      <vt:lpstr>Apr-20</vt:lpstr>
      <vt:lpstr>Mei-20</vt:lpstr>
      <vt:lpstr>Posko RAFI</vt:lpstr>
      <vt:lpstr>Jun-20</vt:lpstr>
      <vt:lpstr>Jul-20</vt:lpstr>
      <vt:lpstr>Agt-20</vt:lpstr>
      <vt:lpstr>Sept-20</vt:lpstr>
      <vt:lpstr>Okt-20</vt:lpstr>
      <vt:lpstr>Nov-20</vt:lpstr>
      <vt:lpstr>Des-20</vt:lpstr>
      <vt:lpstr>Jan-21</vt:lpstr>
      <vt:lpstr>Feb-21</vt:lpstr>
      <vt:lpstr>Mar-21</vt:lpstr>
      <vt:lpstr>Apr-21</vt:lpstr>
      <vt:lpstr>Mei-21</vt:lpstr>
      <vt:lpstr>Jun-21</vt:lpstr>
      <vt:lpstr>Jul-21</vt:lpstr>
      <vt:lpstr>'Agt-19'!Print_Area</vt:lpstr>
      <vt:lpstr>'Agt-20'!Print_Area</vt:lpstr>
      <vt:lpstr>'Agus-18'!Print_Area</vt:lpstr>
      <vt:lpstr>'Apr-18'!Print_Area</vt:lpstr>
      <vt:lpstr>'Apr-19'!Print_Area</vt:lpstr>
      <vt:lpstr>'Apr-20'!Print_Area</vt:lpstr>
      <vt:lpstr>'Apr-21'!Print_Area</vt:lpstr>
      <vt:lpstr>'Des-18'!Print_Area</vt:lpstr>
      <vt:lpstr>'Des-19'!Print_Area</vt:lpstr>
      <vt:lpstr>'Des-20'!Print_Area</vt:lpstr>
      <vt:lpstr>'Feb-18'!Print_Area</vt:lpstr>
      <vt:lpstr>'Feb-19'!Print_Area</vt:lpstr>
      <vt:lpstr>'Feb-20'!Print_Area</vt:lpstr>
      <vt:lpstr>'Feb-21'!Print_Area</vt:lpstr>
      <vt:lpstr>'Jan-18'!Print_Area</vt:lpstr>
      <vt:lpstr>'Jan-19'!Print_Area</vt:lpstr>
      <vt:lpstr>'Jan-20'!Print_Area</vt:lpstr>
      <vt:lpstr>'Jan-21'!Print_Area</vt:lpstr>
      <vt:lpstr>'Jul-20'!Print_Area</vt:lpstr>
      <vt:lpstr>'Jul-21'!Print_Area</vt:lpstr>
      <vt:lpstr>'Juli-18'!Print_Area</vt:lpstr>
      <vt:lpstr>'Juli-19'!Print_Area</vt:lpstr>
      <vt:lpstr>'Jun-20'!Print_Area</vt:lpstr>
      <vt:lpstr>'Jun-21'!Print_Area</vt:lpstr>
      <vt:lpstr>'Juni-18'!Print_Area</vt:lpstr>
      <vt:lpstr>'Juni-19'!Print_Area</vt:lpstr>
      <vt:lpstr>'Mar-18'!Print_Area</vt:lpstr>
      <vt:lpstr>'Mar-19'!Print_Area</vt:lpstr>
      <vt:lpstr>'Mar-20'!Print_Area</vt:lpstr>
      <vt:lpstr>'Mar-21'!Print_Area</vt:lpstr>
      <vt:lpstr>'Mei-18'!Print_Area</vt:lpstr>
      <vt:lpstr>'Mei-19'!Print_Area</vt:lpstr>
      <vt:lpstr>'Mei-20'!Print_Area</vt:lpstr>
      <vt:lpstr>'Mei-21'!Print_Area</vt:lpstr>
      <vt:lpstr>'Nov-18'!Print_Area</vt:lpstr>
      <vt:lpstr>'Nov-20'!Print_Area</vt:lpstr>
      <vt:lpstr>'Okt-18'!Print_Area</vt:lpstr>
      <vt:lpstr>'Okt-20'!Print_Area</vt:lpstr>
      <vt:lpstr>'Piket Siang'!Print_Area</vt:lpstr>
      <vt:lpstr>'Posko RAFI'!Print_Area</vt:lpstr>
      <vt:lpstr>'Sep-19'!Print_Area</vt:lpstr>
      <vt:lpstr>'Sept-18'!Print_Area</vt:lpstr>
      <vt:lpstr>'Sept-20'!Print_Area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840003</dc:creator>
  <cp:lastModifiedBy>Angga</cp:lastModifiedBy>
  <cp:lastPrinted>2019-12-30T14:54:00Z</cp:lastPrinted>
  <dcterms:created xsi:type="dcterms:W3CDTF">2016-07-12T00:12:00Z</dcterms:created>
  <dcterms:modified xsi:type="dcterms:W3CDTF">2021-07-06T02:15:13Z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1057-11.2.0.9150</vt:lpwstr>
  </property>
</Properties>
</file>