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ricardo\Downloads\"/>
    </mc:Choice>
  </mc:AlternateContent>
  <xr:revisionPtr revIDLastSave="0" documentId="13_ncr:1_{60A3B205-F1C4-46C9-AD65-593F644CD0C7}" xr6:coauthVersionLast="45" xr6:coauthVersionMax="46" xr10:uidLastSave="{00000000-0000-0000-0000-000000000000}"/>
  <bookViews>
    <workbookView xWindow="-120" yWindow="-120" windowWidth="29040" windowHeight="15990" tabRatio="648" activeTab="2" xr2:uid="{25C8D176-4C08-9D40-9B57-F7F8CA55C35B}"/>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Interventions Param" sheetId="11" r:id="rId10"/>
    <sheet name="Interventions" sheetId="14" r:id="rId11"/>
    <sheet name="HIDDEN" sheetId="12" state="hidden" r:id="rId12"/>
  </sheets>
  <definedNames>
    <definedName name="_xlnm._FilterDatabase" localSheetId="9" hidden="1">'Interventions Param'!$A$1:$F$25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15" l="1"/>
  <c r="E49" i="14" l="1"/>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48" i="14"/>
  <c r="E47" i="14"/>
  <c r="E46" i="14"/>
  <c r="E45" i="14"/>
  <c r="E44" i="14"/>
  <c r="E24" i="14"/>
  <c r="E25" i="14"/>
  <c r="E26" i="14"/>
  <c r="E27" i="14"/>
  <c r="E28" i="14"/>
  <c r="E29" i="14"/>
  <c r="E30" i="14"/>
  <c r="E31" i="14"/>
  <c r="E32" i="14"/>
  <c r="E33" i="14"/>
  <c r="E34" i="14"/>
  <c r="E35" i="14"/>
  <c r="E36" i="14"/>
  <c r="E37" i="14"/>
  <c r="E38" i="14"/>
  <c r="E39" i="14"/>
  <c r="E40" i="14"/>
  <c r="E41" i="14"/>
  <c r="E42" i="14"/>
  <c r="E43" i="14"/>
  <c r="E3" i="14"/>
  <c r="E4" i="14"/>
  <c r="E5" i="14"/>
  <c r="E6" i="14"/>
  <c r="E7" i="14"/>
  <c r="E8" i="14"/>
  <c r="E9" i="14"/>
  <c r="E10" i="14"/>
  <c r="E11" i="14"/>
  <c r="E12" i="14"/>
  <c r="E13" i="14"/>
  <c r="E14" i="14"/>
  <c r="E15" i="14"/>
  <c r="E16" i="14"/>
  <c r="E17" i="14"/>
  <c r="E18" i="14"/>
  <c r="E19" i="14"/>
  <c r="E20" i="14"/>
  <c r="E21" i="14"/>
  <c r="E22" i="14"/>
  <c r="E23" i="14"/>
  <c r="E2" i="14"/>
  <c r="B28" i="15" l="1"/>
  <c r="B27" i="15"/>
  <c r="B18" i="15"/>
  <c r="B17" i="15"/>
  <c r="B16" i="15"/>
  <c r="B15" i="15"/>
  <c r="B14" i="15"/>
  <c r="B13" i="15"/>
  <c r="B12" i="15"/>
  <c r="B7" i="15" l="1"/>
  <c r="B5" i="15"/>
  <c r="B11" i="15" l="1"/>
  <c r="B10" i="15"/>
  <c r="B22" i="15" l="1"/>
  <c r="B21" i="15"/>
  <c r="B20" i="15"/>
</calcChain>
</file>

<file path=xl/sharedStrings.xml><?xml version="1.0" encoding="utf-8"?>
<sst xmlns="http://schemas.openxmlformats.org/spreadsheetml/2006/main" count="774" uniqueCount="495">
  <si>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</si>
  <si>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</si>
  <si>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</si>
  <si>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</si>
  <si>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</si>
  <si>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</si>
  <si>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</si>
  <si>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</si>
  <si>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</si>
  <si>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</si>
  <si>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</si>
  <si>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</si>
  <si>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</si>
  <si>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</si>
  <si>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</si>
  <si>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</si>
  <si>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</si>
  <si>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</si>
  <si>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</si>
  <si>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</si>
  <si>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Label</t>
  </si>
  <si>
    <t>Type</t>
  </si>
  <si>
    <t>Parameter</t>
  </si>
  <si>
    <t>numeric</t>
  </si>
  <si>
    <t>Value</t>
  </si>
  <si>
    <t>household_size</t>
  </si>
  <si>
    <t>slider</t>
  </si>
  <si>
    <t>mean_imports</t>
  </si>
  <si>
    <t>rho</t>
  </si>
  <si>
    <t>gamma</t>
  </si>
  <si>
    <t>beds_available</t>
  </si>
  <si>
    <t>%</t>
  </si>
  <si>
    <t>days</t>
  </si>
  <si>
    <t>Unit</t>
  </si>
  <si>
    <t>individuals</t>
  </si>
  <si>
    <t>nui</t>
  </si>
  <si>
    <t>slider_text</t>
  </si>
  <si>
    <t>phi</t>
  </si>
  <si>
    <t>amp</t>
  </si>
  <si>
    <t>omega</t>
  </si>
  <si>
    <t>years</t>
  </si>
  <si>
    <t>pclin</t>
  </si>
  <si>
    <t>prob_icu</t>
  </si>
  <si>
    <t>prob_vent</t>
  </si>
  <si>
    <t>icu_beds_available</t>
  </si>
  <si>
    <t>ventilators_available</t>
  </si>
  <si>
    <t>rhos</t>
  </si>
  <si>
    <t>pdeath_h</t>
  </si>
  <si>
    <t>pdeath_hc</t>
  </si>
  <si>
    <t>pdeath_icu</t>
  </si>
  <si>
    <t>pdeath_icuc</t>
  </si>
  <si>
    <t>pdeath_vent</t>
  </si>
  <si>
    <t>pdeath_ventc</t>
  </si>
  <si>
    <t>nus</t>
  </si>
  <si>
    <t>nu_vent</t>
  </si>
  <si>
    <t>nu_icu</t>
  </si>
  <si>
    <t>beds</t>
  </si>
  <si>
    <t>Probability of dying when ventilated:</t>
  </si>
  <si>
    <t>Probability of dying when ventilator denied:</t>
  </si>
  <si>
    <t>Instructions</t>
  </si>
  <si>
    <t>Enter values only in the white cells</t>
  </si>
  <si>
    <t>Do not alter the grey cells</t>
  </si>
  <si>
    <t>Note the units and ensure that the values are entered in the correct units</t>
  </si>
  <si>
    <t>Label_1</t>
  </si>
  <si>
    <t>Label_2</t>
  </si>
  <si>
    <t>Social Distancing</t>
  </si>
  <si>
    <t>Handwashing</t>
  </si>
  <si>
    <t>Working at Home</t>
  </si>
  <si>
    <t>School Closures</t>
  </si>
  <si>
    <t>Value_Date</t>
  </si>
  <si>
    <t>weeks</t>
  </si>
  <si>
    <t>selfis_eff</t>
  </si>
  <si>
    <t>dist_eff</t>
  </si>
  <si>
    <t>work_eff</t>
  </si>
  <si>
    <t>Adherence:</t>
  </si>
  <si>
    <t>Efficacy:</t>
  </si>
  <si>
    <t>Home contacts inflation due to working from home:</t>
  </si>
  <si>
    <t>w2h</t>
  </si>
  <si>
    <t>Home contacts inflation due to school closure:</t>
  </si>
  <si>
    <t>s2h</t>
  </si>
  <si>
    <t>cocoon_eff</t>
  </si>
  <si>
    <t>y.o.</t>
  </si>
  <si>
    <t>age_cocoon</t>
  </si>
  <si>
    <t>quarantine_days</t>
  </si>
  <si>
    <t>quarantine_eff_other</t>
  </si>
  <si>
    <t>quarantine_eff_home</t>
  </si>
  <si>
    <t>Days in isolation for average person:</t>
  </si>
  <si>
    <t>Decrease in the number of other contacts when quarantined:</t>
  </si>
  <si>
    <t>Increase in the number of contacts at home when quarantined:</t>
  </si>
  <si>
    <t>Vaccination</t>
  </si>
  <si>
    <t>vac_campaign</t>
  </si>
  <si>
    <t>vaccine_eff</t>
  </si>
  <si>
    <t>Switch</t>
  </si>
  <si>
    <t>Number of deaths per day</t>
  </si>
  <si>
    <t>Number of reported cases per day</t>
  </si>
  <si>
    <t>Population</t>
  </si>
  <si>
    <t>Number of births per person (ie 0.5* births per woman) per day</t>
  </si>
  <si>
    <t>Deaths per person per day</t>
  </si>
  <si>
    <t>screen_overdispersion</t>
  </si>
  <si>
    <t>quarantine_effort</t>
  </si>
  <si>
    <t>Age-based relative fatality rate in well-resourced scenario (%)</t>
  </si>
  <si>
    <t>Age-stratum-specific hospitalization (proportion of all (asymptomatic + symptomatic) infections that lead to hospitalisation) (%)</t>
  </si>
  <si>
    <t>Relative percentage of regular daily contacts when hospitalised:</t>
  </si>
  <si>
    <t>Self-isolation if Symptomatic</t>
  </si>
  <si>
    <t>date_range_simul</t>
  </si>
  <si>
    <t>date_range_simul_start</t>
  </si>
  <si>
    <t>date_range_simul_end</t>
  </si>
  <si>
    <t>p</t>
  </si>
  <si>
    <t>report</t>
  </si>
  <si>
    <t>reportc</t>
  </si>
  <si>
    <t>reporth</t>
  </si>
  <si>
    <t>ihr_scaling</t>
  </si>
  <si>
    <t>Social Contacts</t>
  </si>
  <si>
    <t>Albania</t>
  </si>
  <si>
    <t>Algeria</t>
  </si>
  <si>
    <t>Andorra</t>
  </si>
  <si>
    <t>Antigua and Barbuda</t>
  </si>
  <si>
    <t>Argentina</t>
  </si>
  <si>
    <t>Armenia</t>
  </si>
  <si>
    <t>Australia</t>
  </si>
  <si>
    <t>Austria</t>
  </si>
  <si>
    <t>Azerbaijan</t>
  </si>
  <si>
    <t>Bahamas</t>
  </si>
  <si>
    <t>Bahrain</t>
  </si>
  <si>
    <t>Bangladesh</t>
  </si>
  <si>
    <t>Belarus</t>
  </si>
  <si>
    <t>Belgium</t>
  </si>
  <si>
    <t>Belize</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</si>
  <si>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</si>
  <si>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</si>
  <si>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</si>
  <si>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</si>
  <si>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</si>
  <si>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</si>
  <si>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</si>
  <si>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</si>
  <si>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</si>
  <si>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</si>
  <si>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</si>
  <si>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</si>
  <si>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</si>
  <si>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</si>
  <si>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</si>
  <si>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</si>
  <si>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</si>
  <si>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</si>
  <si>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</si>
  <si>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</si>
  <si>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</si>
  <si>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</si>
  <si>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</si>
  <si>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</si>
  <si>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</si>
  <si>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</si>
  <si>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</si>
  <si>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</si>
  <si>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</si>
  <si>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</si>
  <si>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</si>
  <si>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</si>
  <si>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</si>
  <si>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</si>
  <si>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</si>
  <si>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</si>
  <si>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</si>
  <si>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</si>
  <si>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</si>
  <si>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</si>
  <si>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</si>
  <si>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</si>
  <si>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</si>
  <si>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</si>
  <si>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</si>
  <si>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</si>
  <si>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</si>
  <si>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</si>
  <si>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</si>
  <si>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</si>
  <si>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</si>
  <si>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</si>
  <si>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</si>
  <si>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</si>
  <si>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</si>
  <si>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</si>
  <si>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</si>
  <si>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</si>
  <si>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</si>
  <si>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</si>
  <si>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</si>
  <si>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</si>
  <si>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</si>
  <si>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</si>
  <si>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</si>
  <si>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</si>
  <si>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</si>
  <si>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</si>
  <si>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</si>
  <si>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</si>
  <si>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</si>
  <si>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</si>
  <si>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</si>
  <si>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</si>
  <si>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</si>
  <si>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</si>
  <si>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</si>
  <si>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</si>
  <si>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</si>
  <si>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</si>
  <si>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</si>
  <si>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</si>
  <si>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</si>
  <si>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</si>
  <si>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</si>
  <si>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</si>
  <si>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</si>
  <si>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</si>
  <si>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</si>
  <si>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</si>
  <si>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</si>
  <si>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</si>
  <si>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</si>
  <si>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</si>
  <si>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</si>
  <si>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</si>
  <si>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</si>
  <si>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</si>
  <si>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</si>
  <si>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</si>
  <si>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</si>
  <si>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</si>
  <si>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</si>
  <si>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</si>
  <si>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</si>
  <si>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</si>
  <si>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</si>
  <si>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</si>
  <si>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</si>
  <si>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</si>
  <si>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</si>
  <si>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</si>
  <si>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</si>
  <si>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</si>
  <si>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</si>
  <si>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</si>
  <si>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</si>
  <si>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</si>
  <si>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</si>
  <si>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</si>
  <si>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</si>
  <si>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</si>
  <si>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</si>
  <si>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</si>
  <si>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</si>
  <si>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</si>
  <si>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</si>
  <si>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</si>
  <si>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</si>
  <si>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</si>
  <si>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</si>
  <si>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</si>
  <si>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</si>
  <si>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</si>
  <si>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</si>
  <si>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</si>
  <si>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</si>
  <si>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Value_Country</t>
  </si>
  <si>
    <t>picker</t>
  </si>
  <si>
    <t>country_contact</t>
  </si>
  <si>
    <t>Shielding the Elderly</t>
  </si>
  <si>
    <t>Intervention</t>
  </si>
  <si>
    <t>Apply to</t>
  </si>
  <si>
    <t>Date Start</t>
  </si>
  <si>
    <t>Date End</t>
  </si>
  <si>
    <t>Maximum number of hospital surge beds</t>
  </si>
  <si>
    <r>
      <t xml:space="preserve">Maximum number of ICU beds </t>
    </r>
    <r>
      <rPr>
        <b/>
        <sz val="12"/>
        <color theme="1"/>
        <rFont val="Calibri"/>
        <family val="2"/>
        <scheme val="minor"/>
      </rPr>
      <t>without</t>
    </r>
    <r>
      <rPr>
        <sz val="12"/>
        <color theme="1"/>
        <rFont val="Calibri"/>
        <family val="2"/>
        <scheme val="minor"/>
      </rPr>
      <t xml:space="preserve"> ventilators</t>
    </r>
  </si>
  <si>
    <r>
      <t xml:space="preserve">Maximum number of ICU beds </t>
    </r>
    <r>
      <rPr>
        <b/>
        <sz val="12"/>
        <color theme="1"/>
        <rFont val="Calibri"/>
        <family val="2"/>
        <scheme val="minor"/>
      </rPr>
      <t>with</t>
    </r>
    <r>
      <rPr>
        <sz val="12"/>
        <color theme="1"/>
        <rFont val="Calibri"/>
        <family val="2"/>
        <scheme val="minor"/>
      </rPr>
      <t xml:space="preserve"> ventilators</t>
    </r>
  </si>
  <si>
    <t>International Travel Ban</t>
  </si>
  <si>
    <t>Baseline (Calibration)</t>
  </si>
  <si>
    <t>Hypothetical Scenario</t>
  </si>
  <si>
    <t>Age Category</t>
  </si>
  <si>
    <t>Day</t>
  </si>
  <si>
    <t>Test Sensitivity:</t>
  </si>
  <si>
    <t>screen_test_sens</t>
  </si>
  <si>
    <t>hand_eff</t>
  </si>
  <si>
    <t>Efficacy: (0-25%)</t>
  </si>
  <si>
    <t>Duration of hospitalised infection: (1 to 30)</t>
  </si>
  <si>
    <t>Duration of ICU infection: (1 to 30)</t>
  </si>
  <si>
    <t>Duration of ventilated infection: (1 to 30)</t>
  </si>
  <si>
    <t>Overdispersion: (1, 2, 3, 4 or 5)</t>
  </si>
  <si>
    <t>Days to implement maximum quarantine coverage: (1 to 5)</t>
  </si>
  <si>
    <t>Minimum age for elderly shielding: (0 to 100)</t>
  </si>
  <si>
    <t>Scaling factor for infection hospitalisation rate: (0.1 to 5)</t>
  </si>
  <si>
    <t>iterations</t>
  </si>
  <si>
    <t>noise</t>
  </si>
  <si>
    <t>confidence</t>
  </si>
  <si>
    <t>Mass Testing</t>
  </si>
  <si>
    <t>mass_test_sens</t>
  </si>
  <si>
    <t>isolation_days</t>
  </si>
  <si>
    <t>Isolation days</t>
  </si>
  <si>
    <t>Sensitivity</t>
  </si>
  <si>
    <t>Interventions sheet: added "Mass Testing" to the dropdown list of interventions.</t>
  </si>
  <si>
    <t>Interventions Param sheet: Minimum Age for vaccination, 4 parameters for Mass Testing.</t>
  </si>
  <si>
    <t>Parameters sheet: Iterations, Noise, Confidence.</t>
  </si>
  <si>
    <t>Noise (0.01 to 0.2)</t>
  </si>
  <si>
    <t>Confidence (5 to 25)</t>
  </si>
  <si>
    <t>Proportion of hospitalised patients needing O2</t>
  </si>
  <si>
    <t>propo2</t>
  </si>
  <si>
    <t>Virus Param sheet: Proportion of hospitalised patients needing O2</t>
  </si>
  <si>
    <t>Probability of dying when hospitalised (not req O2):</t>
  </si>
  <si>
    <t>Probability of dying when hospitalised if req O2:</t>
  </si>
  <si>
    <t>pdeath_ho</t>
  </si>
  <si>
    <t>Probability of dying when denied hospitalisation (not req O2):</t>
  </si>
  <si>
    <t>Probability of dying when denied hospitalisation if req O2:</t>
  </si>
  <si>
    <t>pdeath_hco</t>
  </si>
  <si>
    <t>Probability of dying when admitted to ICU (not req O2):</t>
  </si>
  <si>
    <t>Probability of dying when admitted to ICU if req O2:</t>
  </si>
  <si>
    <t>pdeath_icuo</t>
  </si>
  <si>
    <t>Probability of dying when admission to ICU denied (not req O2):</t>
  </si>
  <si>
    <t>Probability of dying when admission to ICU denied if req O2:</t>
  </si>
  <si>
    <t>pdeath_icuco</t>
  </si>
  <si>
    <t>Dexamethasone</t>
  </si>
  <si>
    <t>Relative risk of dying if needing O2 and taking Dex</t>
  </si>
  <si>
    <t>dexo2</t>
  </si>
  <si>
    <t>Relative risk of dying if needing ventilation and taking Dex</t>
  </si>
  <si>
    <t>dexv</t>
  </si>
  <si>
    <t>dexo2c</t>
  </si>
  <si>
    <t>Relative risk of dying if needing but not receiving ventilation and taking Dex</t>
  </si>
  <si>
    <t>dexvc</t>
  </si>
  <si>
    <t>Change in ventilation requirement if given Dex</t>
  </si>
  <si>
    <t>vent_dex</t>
  </si>
  <si>
    <t>Mask Wearing</t>
  </si>
  <si>
    <t>Efficacy: (0-35%)</t>
  </si>
  <si>
    <t>mask_eff</t>
  </si>
  <si>
    <t>Hospitalisation Param sheet: the four "Probability of dying ..." parameters are duplicated with (1) req O2 and (2) not req O2</t>
  </si>
  <si>
    <t>Interventions Param:  several parameters for two new interventions: Mask Wearing and Dexamethasone.</t>
  </si>
  <si>
    <t>(*Self-isolation) Screening</t>
  </si>
  <si>
    <t>(*Self-isolation) Household Isolation</t>
  </si>
  <si>
    <t>contacts</t>
  </si>
  <si>
    <t>Unit Intervention</t>
  </si>
  <si>
    <t xml:space="preserve">_ </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</si>
  <si>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</si>
  <si>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Iterations (1 to 10,000)</t>
  </si>
  <si>
    <t xml:space="preserve">New in v15.3 </t>
  </si>
  <si>
    <t>Iterations can be set to 10,000 (previousely limit was 100)</t>
  </si>
  <si>
    <t>init</t>
  </si>
  <si>
    <t>pre</t>
  </si>
  <si>
    <t>reporth_ICU</t>
  </si>
  <si>
    <t>report_v</t>
  </si>
  <si>
    <t>report_vr</t>
  </si>
  <si>
    <t>report_r</t>
  </si>
  <si>
    <t>report_cv</t>
  </si>
  <si>
    <t>report_cvr</t>
  </si>
  <si>
    <t>report_cr</t>
  </si>
  <si>
    <t>report_natdeathI</t>
  </si>
  <si>
    <t>report_natdeathCL</t>
  </si>
  <si>
    <t>report_death_HC</t>
  </si>
  <si>
    <t>pclin_v</t>
  </si>
  <si>
    <t>pclin_vr</t>
  </si>
  <si>
    <t>pclin_r</t>
  </si>
  <si>
    <t>prob_icu_v</t>
  </si>
  <si>
    <t>prob_icu_vr</t>
  </si>
  <si>
    <t>prob_icu_r</t>
  </si>
  <si>
    <t>prob_v_v</t>
  </si>
  <si>
    <t>prob_v_vr</t>
  </si>
  <si>
    <t>prob_v_r</t>
  </si>
  <si>
    <t>sigmaR</t>
  </si>
  <si>
    <t>sigmaEV</t>
  </si>
  <si>
    <t>sigmaER</t>
  </si>
  <si>
    <t>sigmaEVR</t>
  </si>
  <si>
    <t>seroneg</t>
  </si>
  <si>
    <t>pdeath_vent_hc</t>
  </si>
  <si>
    <t>pdeath_icu_hc</t>
  </si>
  <si>
    <t>pdeath_icu_hco</t>
  </si>
  <si>
    <t>New in v16.2</t>
  </si>
  <si>
    <r>
      <rPr>
        <sz val="12"/>
        <color rgb="FFFF0000"/>
        <rFont val="Calibri (Body)_x0000_"/>
      </rPr>
      <t xml:space="preserve">(v16.2) </t>
    </r>
    <r>
      <rPr>
        <sz val="12"/>
        <color theme="1"/>
        <rFont val="Calibri"/>
        <family val="2"/>
        <scheme val="minor"/>
      </rPr>
      <t>Proportion of population with partial immunity at the start date</t>
    </r>
  </si>
  <si>
    <r>
      <rPr>
        <sz val="12"/>
        <color rgb="FFFF0000"/>
        <rFont val="Calibri (Body)_x0000_"/>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</si>
  <si>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r>
      <rPr>
        <sz val="12"/>
        <color rgb="FFFF0000"/>
        <rFont val="Calibri (Body)_x0000_"/>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</si>
  <si>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r>
      <rPr>
        <sz val="12"/>
        <color rgb="FFFF0000"/>
        <rFont val="Calibri (Body)_x0000_"/>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</si>
  <si>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Relative infectiousness of incubation phase</t>
  </si>
  <si>
    <t>Average incubation period (1 to 7 days)</t>
  </si>
  <si>
    <t>Average duration of symptomatic infection period (1 to 7 days)</t>
  </si>
  <si>
    <t>Month of peak infectivity of the virus (1, 2, …, 12)</t>
  </si>
  <si>
    <t>Annual variation in infectivity of the virus</t>
  </si>
  <si>
    <t>Average duration of immunity (0.5 to 150)</t>
  </si>
  <si>
    <t>Probability upon infection of developing clinical symptoms</t>
  </si>
  <si>
    <t>Probability upon hospitalisation of requiring ICU admission</t>
  </si>
  <si>
    <t>Probability upon admission to the ICU of requiring a ventilator</t>
  </si>
  <si>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rPr>
      <t>infected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</si>
  <si>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rPr>
      <t>vaccinated and exposed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</si>
  <si>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rPr>
      <t>vaccinated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</si>
  <si>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rPr>
      <t>infected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</si>
  <si>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rPr>
      <t>vaccinated and exposed</t>
    </r>
    <r>
      <rPr>
        <sz val="12"/>
        <color theme="1"/>
        <rFont val="Calibri"/>
        <family val="2"/>
        <scheme val="minor"/>
      </rPr>
      <t xml:space="preserve"> people that are reported</t>
    </r>
  </si>
  <si>
    <r>
      <rPr>
        <sz val="12"/>
        <color rgb="FFFF0000"/>
        <rFont val="Calibri (Body)_x0000_"/>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rPr>
      <t>vaccinated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</si>
  <si>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t>
    </r>
    <r>
      <rPr>
        <u/>
        <sz val="12"/>
        <color theme="1"/>
        <rFont val="Calibri (Body)_x0000_"/>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</si>
  <si>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r>
      <rPr>
        <sz val="12"/>
        <color rgb="FFFF0000"/>
        <rFont val="Calibri (Body)_x0000_"/>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</si>
  <si>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r>
      <t xml:space="preserve">Percentage of all </t>
    </r>
    <r>
      <rPr>
        <b/>
        <sz val="12"/>
        <color theme="1"/>
        <rFont val="Calibri"/>
        <family val="2"/>
        <scheme val="minor"/>
      </rPr>
      <t>symptomatic</t>
    </r>
    <r>
      <rPr>
        <sz val="12"/>
        <color theme="1"/>
        <rFont val="Calibri"/>
        <family val="2"/>
        <scheme val="minor"/>
      </rPr>
      <t xml:space="preserve"> infections that are reported</t>
    </r>
  </si>
  <si>
    <r>
      <t xml:space="preserve">Percentage of all </t>
    </r>
    <r>
      <rPr>
        <b/>
        <sz val="12"/>
        <color theme="1"/>
        <rFont val="Calibri"/>
        <family val="2"/>
        <scheme val="minor"/>
      </rPr>
      <t>asymptomatic</t>
    </r>
    <r>
      <rPr>
        <sz val="12"/>
        <color theme="1"/>
        <rFont val="Calibri"/>
        <family val="2"/>
        <scheme val="minor"/>
      </rPr>
      <t xml:space="preserve"> infections that are reported</t>
    </r>
  </si>
  <si>
    <t>Probability of infection given contact (0 to 0.2)</t>
  </si>
  <si>
    <t>Date range of simulation - START</t>
  </si>
  <si>
    <t>Date range of simulation - END</t>
  </si>
  <si>
    <t>Social Contacts Data</t>
  </si>
  <si>
    <t>Mean Household size</t>
  </si>
  <si>
    <t>Mean number of infectious migrants per day</t>
  </si>
  <si>
    <t>vac_dur</t>
  </si>
  <si>
    <t>vac_dur_r</t>
  </si>
  <si>
    <t>vaccine_eff_r</t>
  </si>
  <si>
    <r>
      <rPr>
        <sz val="12"/>
        <color rgb="FFFF0000"/>
        <rFont val="Calibri (Body)_x0000_"/>
      </rPr>
      <t>(v16.2)</t>
    </r>
    <r>
      <rPr>
        <sz val="12"/>
        <color theme="1"/>
        <rFont val="Calibri"/>
        <family val="2"/>
        <scheme val="minor"/>
      </rPr>
      <t xml:space="preserve"> Probability of dying when ventilator required and not going to hospital:</t>
    </r>
  </si>
  <si>
    <r>
      <rPr>
        <sz val="12"/>
        <color rgb="FFFF0000"/>
        <rFont val="Calibri (Body)_x0000_"/>
      </rPr>
      <t xml:space="preserve">(v16.2) </t>
    </r>
    <r>
      <rPr>
        <sz val="12"/>
        <color theme="1"/>
        <rFont val="Calibri"/>
        <family val="2"/>
        <scheme val="minor"/>
      </rPr>
      <t>Probability of dying when icu required (not O2) and not going to hospital:</t>
    </r>
  </si>
  <si>
    <r>
      <rPr>
        <sz val="12"/>
        <color rgb="FFFF0000"/>
        <rFont val="Calibri (Body)_x0000_"/>
      </rPr>
      <t>(v16.2)</t>
    </r>
    <r>
      <rPr>
        <sz val="12"/>
        <color theme="1"/>
        <rFont val="Calibri"/>
        <family val="2"/>
        <scheme val="minor"/>
      </rPr>
      <t xml:space="preserve"> Probability of dying when icu required (req O2) and not going to hospital:</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</si>
  <si>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</si>
  <si>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</si>
  <si>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</si>
  <si>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</si>
  <si>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t>New in v15.2</t>
  </si>
  <si>
    <t>New in v15</t>
  </si>
  <si>
    <t>thousand tests</t>
  </si>
  <si>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</si>
  <si>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Relative risk of dying if needing  but not receiving O2 and taking Dex</t>
  </si>
  <si>
    <t>reporth_g</t>
  </si>
  <si>
    <t>New in v17</t>
  </si>
  <si>
    <t>Age Groups</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</si>
  <si>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</si>
  <si>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</si>
  <si>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</si>
  <si>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</si>
  <si>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</si>
  <si>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</si>
  <si>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</si>
  <si>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</si>
  <si>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</si>
  <si>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</si>
  <si>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</si>
  <si>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</si>
  <si>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</si>
  <si>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</si>
  <si>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</si>
  <si>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</si>
  <si>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</si>
  <si>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</si>
  <si>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</si>
  <si>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</si>
  <si>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</si>
  <si>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t>1-3; 8; 19-21  &lt;=&gt; 1 + 2 + 3 + 8 + 19 + 20 + 21 &lt;=&gt; 0-15 y.o. + 30-35y.o. + 90y.o. and above.</t>
  </si>
  <si>
    <t>1-5 &lt;=&gt; 1 + 2 + 3 + 4 + 5 &lt;=&gt; 0-25 y.o.</t>
  </si>
  <si>
    <t>4 &lt;=&gt; 15-20 y.o.</t>
  </si>
  <si>
    <r>
      <rPr>
        <b/>
        <sz val="12"/>
        <color theme="1"/>
        <rFont val="Calibri"/>
        <family val="2"/>
        <scheme val="minor"/>
      </rPr>
      <t xml:space="preserve">Interventions sheet. </t>
    </r>
    <r>
      <rPr>
        <sz val="12"/>
        <color theme="1"/>
        <rFont val="Calibri"/>
        <family val="2"/>
        <scheme val="minor"/>
      </rPr>
      <t>Limit raised from 50 to 100 interventions.</t>
    </r>
  </si>
  <si>
    <t>1-21</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</si>
  <si>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</si>
  <si>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1-21 &lt;=&gt; All population.</t>
  </si>
  <si>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</si>
  <si>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</si>
  <si>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sz val="12"/>
        <color rgb="FFFF0000"/>
        <rFont val="Calibri (Body)_x0000_"/>
      </rPr>
      <t xml:space="preserve">(v16.2) </t>
    </r>
    <r>
      <rPr>
        <sz val="12"/>
        <color theme="1"/>
        <rFont val="Calibri"/>
        <family val="2"/>
        <scheme val="minor"/>
      </rPr>
      <t xml:space="preserve">Percentage of </t>
    </r>
    <r>
      <rPr>
        <u/>
        <sz val="12"/>
        <color theme="1"/>
        <rFont val="Calibri (Body)_x0000_"/>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</si>
  <si>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r>
      <rPr>
        <sz val="12"/>
        <color rgb="FFFF0000"/>
        <rFont val="Calibri (Body)_x0000_"/>
      </rPr>
      <t xml:space="preserve">(changed in v17) </t>
    </r>
    <r>
      <rPr>
        <sz val="12"/>
        <color theme="1"/>
        <rFont val="Calibri"/>
        <family val="2"/>
        <scheme val="minor"/>
      </rPr>
      <t xml:space="preserve">Number of exposed people at start date </t>
    </r>
  </si>
  <si>
    <r>
      <rPr>
        <b/>
        <sz val="12"/>
        <color theme="1"/>
        <rFont val="Calibri"/>
        <family val="2"/>
        <scheme val="minor"/>
      </rPr>
      <t>Parameters sheet</t>
    </r>
    <r>
      <rPr>
        <sz val="12"/>
        <color theme="1"/>
        <rFont val="Calibri"/>
        <family val="2"/>
        <scheme val="minor"/>
      </rPr>
      <t>. Removed min/max age for "Vaccination" and "Mass Testing" (see above for replacement).</t>
    </r>
  </si>
  <si>
    <t>0-5 y.o.</t>
  </si>
  <si>
    <t>people</t>
  </si>
  <si>
    <t>sample_size</t>
  </si>
  <si>
    <r>
      <rPr>
        <b/>
        <sz val="12"/>
        <color theme="1"/>
        <rFont val="Calibri"/>
        <family val="2"/>
        <scheme val="minor"/>
      </rPr>
      <t>Parameters sheet</t>
    </r>
    <r>
      <rPr>
        <sz val="12"/>
        <color theme="1"/>
        <rFont val="Calibri"/>
        <family val="2"/>
        <scheme val="minor"/>
      </rPr>
      <t>. Added sample_size.</t>
    </r>
  </si>
  <si>
    <t>1-4</t>
  </si>
  <si>
    <t>Seroprevalence (e.g. 12.3 for 12.3%)</t>
  </si>
  <si>
    <r>
      <rPr>
        <sz val="12"/>
        <color rgb="FFFF0000"/>
        <rFont val="Calibri (Body)"/>
      </rPr>
      <t>(v17)</t>
    </r>
    <r>
      <rPr>
        <sz val="12"/>
        <rFont val="Calibri (Body)"/>
      </rPr>
      <t xml:space="preserve"> Average sample size for seroprevalence</t>
    </r>
  </si>
  <si>
    <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</si>
  <si>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r>
      <rPr>
        <sz val="12"/>
        <color rgb="FFFF0000"/>
        <rFont val="Calibri (Body)"/>
      </rPr>
      <t xml:space="preserve">(Prev. in Virus Param) </t>
    </r>
    <r>
      <rPr>
        <sz val="12"/>
        <rFont val="Calibri"/>
        <family val="2"/>
        <scheme val="minor"/>
      </rPr>
      <t>Probability upon infection of developing clinical symptoms if previously vaccinated and exposed</t>
    </r>
  </si>
  <si>
    <r>
      <rPr>
        <sz val="12"/>
        <color rgb="FFFF0000"/>
        <rFont val="Calibri (Body)"/>
      </rPr>
      <t>(Prev. in Virus Param)</t>
    </r>
    <r>
      <rPr>
        <sz val="12"/>
        <rFont val="Calibri"/>
        <family val="2"/>
        <scheme val="minor"/>
      </rPr>
      <t xml:space="preserve"> Probability upon infection of developing clinical symptoms if previously infected</t>
    </r>
  </si>
  <si>
    <r>
      <rPr>
        <sz val="12"/>
        <color rgb="FFFF0000"/>
        <rFont val="Calibri (Body)"/>
      </rPr>
      <t>(Prev. in Virus Param)</t>
    </r>
    <r>
      <rPr>
        <sz val="12"/>
        <rFont val="Calibri"/>
        <family val="2"/>
        <scheme val="minor"/>
      </rPr>
      <t xml:space="preserve"> Probability upon hospitalisation of requiring ICU admission if previously vaccinated</t>
    </r>
  </si>
  <si>
    <r>
      <rPr>
        <sz val="12"/>
        <color rgb="FFFF0000"/>
        <rFont val="Calibri (Body)"/>
      </rPr>
      <t xml:space="preserve">(Prev. in Virus Param) </t>
    </r>
    <r>
      <rPr>
        <sz val="12"/>
        <rFont val="Calibri"/>
        <family val="2"/>
        <scheme val="minor"/>
      </rPr>
      <t>Probability upon hospitalisation of requiring ICU admission if previously vaccinated and exposed</t>
    </r>
  </si>
  <si>
    <r>
      <rPr>
        <sz val="12"/>
        <color rgb="FFFF0000"/>
        <rFont val="Calibri (Body)"/>
      </rPr>
      <t xml:space="preserve"> (Prev. in Virus Param)</t>
    </r>
    <r>
      <rPr>
        <sz val="12"/>
        <rFont val="Calibri"/>
        <family val="2"/>
        <scheme val="minor"/>
      </rPr>
      <t xml:space="preserve"> Probability upon hospitalisation of requiring ICU admission if previously infected</t>
    </r>
  </si>
  <si>
    <r>
      <rPr>
        <sz val="12"/>
        <color rgb="FFFF0000"/>
        <rFont val="Calibri (Body)"/>
      </rPr>
      <t>(Prev. in Virus Param)</t>
    </r>
    <r>
      <rPr>
        <sz val="12"/>
        <rFont val="Calibri"/>
        <family val="2"/>
        <scheme val="minor"/>
      </rPr>
      <t xml:space="preserve"> Probability upon admission to the ICU of requiring a ventilator if previously vaccinated</t>
    </r>
  </si>
  <si>
    <r>
      <rPr>
        <sz val="12"/>
        <color rgb="FFFF0000"/>
        <rFont val="Calibri (Body)"/>
      </rPr>
      <t xml:space="preserve">(Prev. in Virus Param) </t>
    </r>
    <r>
      <rPr>
        <sz val="12"/>
        <rFont val="Calibri"/>
        <family val="2"/>
        <scheme val="minor"/>
      </rPr>
      <t>Probability upon admission to the ICU of requiring a ventilator if previously vaccinated and exposed</t>
    </r>
  </si>
  <si>
    <r>
      <rPr>
        <sz val="12"/>
        <color rgb="FFFF0000"/>
        <rFont val="Calibri (Body)"/>
      </rPr>
      <t>(Prev. in Virus Param)</t>
    </r>
    <r>
      <rPr>
        <sz val="12"/>
        <rFont val="Calibri"/>
        <family val="2"/>
        <scheme val="minor"/>
      </rPr>
      <t xml:space="preserve"> Probability upon admission to the ICU of requiring a ventilator if previously infected</t>
    </r>
  </si>
  <si>
    <r>
      <rPr>
        <sz val="12"/>
        <color rgb="FFFF0000"/>
        <rFont val="Calibri (Body)"/>
      </rPr>
      <t>(Prev. in Virus Param)</t>
    </r>
    <r>
      <rPr>
        <sz val="12"/>
        <color theme="1"/>
        <rFont val="Calibri"/>
        <family val="2"/>
        <scheme val="minor"/>
      </rPr>
      <t xml:space="preserve"> Probability of infection of people that have recovered from a previous infection</t>
    </r>
  </si>
  <si>
    <r>
      <rPr>
        <sz val="12"/>
        <color rgb="FFFF0000"/>
        <rFont val="Calibri (Body)"/>
      </rPr>
      <t xml:space="preserve">(Prev. in Virus Param) </t>
    </r>
    <r>
      <rPr>
        <sz val="12"/>
        <rFont val="Calibri"/>
        <family val="2"/>
        <scheme val="minor"/>
      </rPr>
      <t xml:space="preserve">Days from seropositve to seronegative </t>
    </r>
  </si>
  <si>
    <r>
      <rPr>
        <sz val="12"/>
        <color rgb="FFFF0000"/>
        <rFont val="Calibri (Body)"/>
      </rPr>
      <t xml:space="preserve">(Optional Vaccine Formula) </t>
    </r>
    <r>
      <rPr>
        <sz val="12"/>
        <color theme="1"/>
        <rFont val="Calibri (Body)"/>
      </rPr>
      <t>Observed efficacy against disease (e.g. in a trial with a disease endpoint)</t>
    </r>
  </si>
  <si>
    <r>
      <rPr>
        <sz val="12"/>
        <color rgb="FFFF0000"/>
        <rFont val="Calibri (Body)"/>
      </rPr>
      <t xml:space="preserve">(Optional Vaccine Formula) </t>
    </r>
    <r>
      <rPr>
        <sz val="12"/>
        <color theme="1"/>
        <rFont val="Calibri (Body)"/>
      </rPr>
      <t>E</t>
    </r>
    <r>
      <rPr>
        <sz val="12"/>
        <color theme="1"/>
        <rFont val="Calibri"/>
        <family val="2"/>
        <scheme val="minor"/>
      </rPr>
      <t>fficacy against infection</t>
    </r>
  </si>
  <si>
    <r>
      <rPr>
        <sz val="12"/>
        <color rgb="FFFF0000"/>
        <rFont val="Calibri (Body)"/>
      </rPr>
      <t>(Optional Vaccine Formula)</t>
    </r>
    <r>
      <rPr>
        <sz val="12"/>
        <color theme="1"/>
        <rFont val="Calibri"/>
        <family val="2"/>
        <scheme val="minor"/>
      </rPr>
      <t xml:space="preserve"> Efficacy against disease given already infected</t>
    </r>
  </si>
  <si>
    <r>
      <rPr>
        <sz val="12"/>
        <color rgb="FFFF0000"/>
        <rFont val="Calibri (Body)"/>
      </rPr>
      <t>(Optional Vaccine Formula)</t>
    </r>
    <r>
      <rPr>
        <sz val="12"/>
        <color theme="1"/>
        <rFont val="Calibri"/>
        <family val="2"/>
        <scheme val="minor"/>
      </rPr>
      <t xml:space="preserve"> Efficacy against severe disease given already infected and has disease</t>
    </r>
  </si>
  <si>
    <r>
      <rPr>
        <sz val="12"/>
        <color rgb="FFFF0000"/>
        <rFont val="Calibri (Body)_x0000_"/>
      </rPr>
      <t xml:space="preserve">(Optional Vaccine Formula) </t>
    </r>
    <r>
      <rPr>
        <sz val="12"/>
        <rFont val="Calibri"/>
        <family val="2"/>
        <scheme val="minor"/>
      </rPr>
      <t>Probability upon infection of developing clinical symptoms if previously vaccinated</t>
    </r>
  </si>
  <si>
    <r>
      <rPr>
        <sz val="12"/>
        <color rgb="FFFF0000"/>
        <rFont val="Calibri (Body)"/>
      </rPr>
      <t>(Prev. in Virus Param)</t>
    </r>
    <r>
      <rPr>
        <sz val="12"/>
        <rFont val="Calibri"/>
        <family val="2"/>
        <scheme val="minor"/>
      </rPr>
      <t xml:space="preserve"> Probability upon infection of developing clinical symptoms if previously vaccinated</t>
    </r>
  </si>
  <si>
    <r>
      <rPr>
        <sz val="12"/>
        <color rgb="FFFF0000"/>
        <rFont val="Calibri (Body)"/>
      </rPr>
      <t xml:space="preserve">(Prev. in Interventions Param) </t>
    </r>
    <r>
      <rPr>
        <sz val="12"/>
        <color theme="1"/>
        <rFont val="Calibri (Body)"/>
      </rPr>
      <t xml:space="preserve">Vaccination - </t>
    </r>
    <r>
      <rPr>
        <sz val="12"/>
        <rFont val="Calibri"/>
        <family val="2"/>
        <scheme val="minor"/>
      </rPr>
      <t>Time to reach target coverage (1 to 52)</t>
    </r>
  </si>
  <si>
    <r>
      <rPr>
        <sz val="12"/>
        <color rgb="FFFF0000"/>
        <rFont val="Calibri (Body)_x0000_"/>
      </rPr>
      <t xml:space="preserve">(Prev. in Interventions Param) </t>
    </r>
    <r>
      <rPr>
        <sz val="12"/>
        <color theme="1"/>
        <rFont val="Calibri"/>
        <family val="2"/>
        <scheme val="minor"/>
      </rPr>
      <t>Vaccination - Duration of efficacious period</t>
    </r>
  </si>
  <si>
    <r>
      <rPr>
        <sz val="12"/>
        <color rgb="FFFF0000"/>
        <rFont val="Calibri (Body)_x0000_"/>
      </rPr>
      <t xml:space="preserve">(Prev. in Interventions Param) </t>
    </r>
    <r>
      <rPr>
        <sz val="12"/>
        <color theme="1"/>
        <rFont val="Calibri"/>
        <family val="2"/>
        <scheme val="minor"/>
      </rPr>
      <t>Vaccination -  Duration of efficacious period if previously infected</t>
    </r>
  </si>
  <si>
    <r>
      <rPr>
        <sz val="12"/>
        <color rgb="FFFF0000"/>
        <rFont val="Calibri (Body)"/>
      </rPr>
      <t>(Prev. in Interventions Param)</t>
    </r>
    <r>
      <rPr>
        <sz val="12"/>
        <color theme="1"/>
        <rFont val="Calibri"/>
        <family val="2"/>
        <scheme val="minor"/>
      </rPr>
      <t xml:space="preserve"> Vaccination -  Efficacy against infection</t>
    </r>
  </si>
  <si>
    <r>
      <rPr>
        <sz val="12"/>
        <color rgb="FFFF0000"/>
        <rFont val="Calibri (Body)_x0000_"/>
      </rPr>
      <t xml:space="preserve">(Prev. in Interventions Param) </t>
    </r>
    <r>
      <rPr>
        <sz val="12"/>
        <color theme="1"/>
        <rFont val="Calibri (Body)_x0000_"/>
      </rPr>
      <t xml:space="preserve">Vaccination -  </t>
    </r>
    <r>
      <rPr>
        <sz val="12"/>
        <color theme="1"/>
        <rFont val="Calibri"/>
        <family val="2"/>
        <scheme val="minor"/>
      </rPr>
      <t>Efficacy against infection if previously infected</t>
    </r>
  </si>
  <si>
    <t>You can inform the vaccine related model parameters by filling in the yellow cells. These values should be taken directly from the published efficacies against infection and disease generated by the vaccine clinical trials</t>
  </si>
  <si>
    <t>All Vaccination Parameters have been regrouped into the "Vaccination Param" sheet and several formulas have been addded.</t>
  </si>
  <si>
    <t>Partial School Closures</t>
  </si>
  <si>
    <t>Template v18</t>
  </si>
  <si>
    <t>New in v18</t>
  </si>
  <si>
    <t>Added a "Partial School Closures" intervention.</t>
  </si>
  <si>
    <t>1-2</t>
  </si>
  <si>
    <t>v18.a</t>
  </si>
  <si>
    <r>
      <rPr>
        <sz val="12"/>
        <color rgb="FFFF0000"/>
        <rFont val="Calibri (Body)_x0000_"/>
      </rPr>
      <t xml:space="preserve">(Optional Vaccine Formula) </t>
    </r>
    <r>
      <rPr>
        <sz val="12"/>
        <rFont val="Calibri"/>
        <family val="2"/>
        <scheme val="minor"/>
      </rPr>
      <t>Probability of requiring hospitalisation if previously vaccinated</t>
    </r>
  </si>
  <si>
    <r>
      <rPr>
        <sz val="12"/>
        <color rgb="FFFF0000"/>
        <rFont val="Calibri (Body)"/>
      </rPr>
      <t xml:space="preserve">(Prev. in Virus Param) </t>
    </r>
    <r>
      <rPr>
        <sz val="12"/>
        <rFont val="Calibri"/>
        <family val="2"/>
        <scheme val="minor"/>
      </rPr>
      <t>Probability of requiring hospitalisation if previously vaccinated</t>
    </r>
  </si>
  <si>
    <r>
      <rPr>
        <sz val="12"/>
        <color rgb="FFFF0000"/>
        <rFont val="Calibri (Body)"/>
      </rPr>
      <t xml:space="preserve">(Prev. in Virus Param) </t>
    </r>
    <r>
      <rPr>
        <sz val="12"/>
        <rFont val="Calibri"/>
        <family val="2"/>
        <scheme val="minor"/>
      </rPr>
      <t>Probability of requiring hospitalisation if previously infected</t>
    </r>
  </si>
  <si>
    <r>
      <rPr>
        <sz val="12"/>
        <color rgb="FFFF0000"/>
        <rFont val="Calibri (Body)"/>
      </rPr>
      <t>(Prev. in Virus Param)</t>
    </r>
    <r>
      <rPr>
        <sz val="12"/>
        <rFont val="Calibri"/>
        <family val="2"/>
        <scheme val="minor"/>
      </rPr>
      <t xml:space="preserve"> Probability of requiring hospitalisation if previously infected and vaccinated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</si>
</sst>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21">
    <font>
      <sz val="12"/>
      <color theme="1"/>
      <name val="Calibri"/>
      <family val="2"/>
      <scheme val="minor"/>
    </font>
    <font>
      <sz val="12"/>
      <color theme="2" tint="-9.9978637043366805E-2"/>
      <name val="Calibri"/>
      <family val="2"/>
      <scheme val="minor"/>
    </font>
    <font>
      <sz val="12"/>
      <name val="Calibri"/>
      <family val="2"/>
      <scheme val="minor"/>
    </font>
    <font>
      <sz val="12"/>
      <color theme="1"/>
      <name val="Calibri"/>
      <family val="2"/>
      <scheme val="minor"/>
    </font>
    <font>
      <b/>
      <sz val="16"/>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sz val="12"/>
      <color rgb="FFD0CECE"/>
      <name val="Calibri"/>
      <family val="2"/>
      <scheme val="minor"/>
    </font>
    <font>
      <i/>
      <sz val="12"/>
      <color theme="1"/>
      <name val="Calibri"/>
      <family val="2"/>
      <scheme val="minor"/>
    </font>
    <font>
      <b/>
      <sz val="12"/>
      <name val="Calibri"/>
      <family val="2"/>
      <scheme val="minor"/>
    </font>
    <font>
      <sz val="12"/>
      <color rgb="FFFF0000"/>
      <name val="Calibri (Body)_x0000_"/>
    </font>
    <font>
      <u/>
      <sz val="12"/>
      <color theme="1"/>
      <name val="Calibri (Body)_x0000_"/>
    </font>
    <font>
      <sz val="12"/>
      <color rgb="FFFF0000"/>
      <name val="Calibri (Body)"/>
    </font>
    <font>
      <sz val="12"/>
      <color theme="2"/>
      <name val="Calibri"/>
      <family val="2"/>
      <scheme val="minor"/>
    </font>
    <font>
      <sz val="12"/>
      <name val="Calibri (Body)"/>
    </font>
    <font>
      <sz val="12"/>
      <color theme="1"/>
      <name val="Calibri (Body)"/>
    </font>
    <font>
      <i/>
      <sz val="12"/>
      <color theme="2" tint="-9.9978637043366805E-2"/>
      <name val="Calibri"/>
      <family val="2"/>
      <scheme val="minor"/>
    </font>
    <font>
      <sz val="12"/>
      <color theme="2" tint="-9.9978637043366805E-2"/>
      <name val="Calibri (Body)"/>
    </font>
    <font>
      <sz val="12"/>
      <color theme="1"/>
      <name val="Calibri (Body)_x0000_"/>
    </font>
    <font>
      <b/>
      <sz val="12"/>
      <color theme="0" tint="-0.14999847407452621"/>
      <name val="Abadi Extra Light"/>
      <family val="2"/>
    </font>
  </fonts>
  <fills count="11">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2F2F2"/>
        <bgColor rgb="FF000000"/>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3" fillId="0" borderId="0" applyFont="0" applyFill="0" applyBorder="0" applyAlignment="0" applyProtection="0"/>
  </cellStyleXfs>
  <cellXfs count="113">
    <xf numFmtId="0" fontId="0" fillId="0" borderId="0" xfId="0"/>
    <xf numFmtId="0" fontId="0" fillId="0" borderId="0" xfId="0" applyFill="1"/>
    <xf numFmtId="0" fontId="0" fillId="2" borderId="0" xfId="0" applyFill="1"/>
    <xf numFmtId="0" fontId="4" fillId="0" borderId="0" xfId="0" applyFont="1"/>
    <xf numFmtId="0" fontId="0" fillId="2" borderId="0" xfId="0" applyFill="1" applyAlignment="1">
      <alignment wrapText="1"/>
    </xf>
    <xf numFmtId="0" fontId="5" fillId="3" borderId="0" xfId="0" applyFont="1" applyFill="1"/>
    <xf numFmtId="0" fontId="2" fillId="0" borderId="0" xfId="0" applyFont="1" applyFill="1"/>
    <xf numFmtId="14" fontId="0" fillId="0" borderId="0" xfId="0" applyNumberFormat="1" applyFill="1"/>
    <xf numFmtId="0" fontId="0" fillId="4" borderId="0" xfId="0" applyFill="1"/>
    <xf numFmtId="0" fontId="0" fillId="4" borderId="0" xfId="0" applyFill="1" applyAlignment="1">
      <alignment horizontal="center" vertical="center"/>
    </xf>
    <xf numFmtId="0" fontId="0" fillId="4" borderId="0" xfId="0" applyFill="1" applyAlignment="1">
      <alignment horizontal="center" vertical="center" wrapText="1"/>
    </xf>
    <xf numFmtId="0" fontId="0" fillId="0" borderId="0" xfId="0" applyFill="1" applyAlignment="1">
      <alignment horizontal="center" vertical="center"/>
    </xf>
    <xf numFmtId="0" fontId="1" fillId="4" borderId="0" xfId="0" applyFont="1" applyFill="1"/>
    <xf numFmtId="0" fontId="2" fillId="4" borderId="0" xfId="0" applyFont="1" applyFill="1"/>
    <xf numFmtId="0" fontId="0" fillId="4" borderId="0" xfId="0" applyFont="1" applyFill="1"/>
    <xf numFmtId="0" fontId="0" fillId="4" borderId="4" xfId="0" applyFill="1" applyBorder="1"/>
    <xf numFmtId="0" fontId="1" fillId="4" borderId="0" xfId="0" applyFont="1" applyFill="1" applyBorder="1"/>
    <xf numFmtId="0" fontId="1" fillId="4" borderId="5" xfId="0" applyFont="1" applyFill="1" applyBorder="1"/>
    <xf numFmtId="0" fontId="0" fillId="4" borderId="4" xfId="0" applyFont="1" applyFill="1" applyBorder="1"/>
    <xf numFmtId="0" fontId="1" fillId="4" borderId="7" xfId="0" applyFont="1" applyFill="1" applyBorder="1"/>
    <xf numFmtId="0" fontId="1" fillId="4" borderId="8" xfId="0" applyFont="1" applyFill="1" applyBorder="1"/>
    <xf numFmtId="0" fontId="0" fillId="4" borderId="6" xfId="0" applyFill="1" applyBorder="1"/>
    <xf numFmtId="0" fontId="0" fillId="5" borderId="1" xfId="0" applyFill="1" applyBorder="1"/>
    <xf numFmtId="0" fontId="0" fillId="5" borderId="2" xfId="0" applyFill="1" applyBorder="1" applyAlignment="1">
      <alignment wrapText="1"/>
    </xf>
    <xf numFmtId="0" fontId="0" fillId="5" borderId="2" xfId="0" applyFill="1" applyBorder="1"/>
    <xf numFmtId="0" fontId="1" fillId="5" borderId="2" xfId="0" applyFont="1" applyFill="1" applyBorder="1"/>
    <xf numFmtId="0" fontId="1" fillId="5" borderId="3" xfId="0" applyFont="1" applyFill="1" applyBorder="1"/>
    <xf numFmtId="0" fontId="0" fillId="5" borderId="2" xfId="0" applyFill="1" applyBorder="1" applyAlignment="1">
      <alignment horizontal="center" vertical="center"/>
    </xf>
    <xf numFmtId="0" fontId="0" fillId="0" borderId="0" xfId="0" applyFont="1" applyFill="1" applyBorder="1" applyAlignment="1">
      <alignment horizontal="center" vertical="center"/>
    </xf>
    <xf numFmtId="0" fontId="0" fillId="0" borderId="7" xfId="0" applyFill="1" applyBorder="1" applyAlignment="1">
      <alignment horizontal="center" vertical="center"/>
    </xf>
    <xf numFmtId="0" fontId="0" fillId="4" borderId="0" xfId="0" applyFill="1" applyBorder="1" applyAlignment="1">
      <alignment vertical="center"/>
    </xf>
    <xf numFmtId="0" fontId="0" fillId="5" borderId="2" xfId="0" applyFill="1" applyBorder="1" applyAlignment="1">
      <alignment vertical="center"/>
    </xf>
    <xf numFmtId="0" fontId="0" fillId="4" borderId="7" xfId="0" applyFill="1" applyBorder="1" applyAlignment="1">
      <alignment vertical="center"/>
    </xf>
    <xf numFmtId="0" fontId="0" fillId="4" borderId="0" xfId="0" applyFill="1" applyBorder="1" applyAlignment="1">
      <alignment horizontal="right" vertical="center" wrapText="1"/>
    </xf>
    <xf numFmtId="0" fontId="0" fillId="5" borderId="2" xfId="0" applyFill="1" applyBorder="1" applyAlignment="1">
      <alignment horizontal="right" vertical="center" wrapText="1"/>
    </xf>
    <xf numFmtId="0" fontId="0" fillId="4" borderId="0" xfId="0" applyFont="1" applyFill="1" applyBorder="1" applyAlignment="1">
      <alignment horizontal="right" vertical="center" wrapText="1"/>
    </xf>
    <xf numFmtId="0" fontId="0" fillId="4" borderId="7" xfId="0" applyFill="1" applyBorder="1" applyAlignment="1">
      <alignment horizontal="right" vertical="center" wrapText="1"/>
    </xf>
    <xf numFmtId="165" fontId="0" fillId="0" borderId="0" xfId="1" applyNumberFormat="1" applyFont="1" applyFill="1"/>
    <xf numFmtId="0" fontId="0" fillId="0" borderId="0" xfId="0" applyAlignment="1">
      <alignment wrapText="1"/>
    </xf>
    <xf numFmtId="0" fontId="9" fillId="0" borderId="0" xfId="0" applyFont="1"/>
    <xf numFmtId="0" fontId="0" fillId="0" borderId="0" xfId="0" applyFont="1"/>
    <xf numFmtId="0" fontId="2" fillId="0" borderId="0" xfId="0" applyFont="1" applyFill="1" applyAlignment="1">
      <alignment horizontal="center" vertical="center"/>
    </xf>
    <xf numFmtId="0" fontId="2" fillId="5" borderId="1" xfId="0" applyFont="1" applyFill="1" applyBorder="1"/>
    <xf numFmtId="0" fontId="2" fillId="5" borderId="2" xfId="0" applyFont="1" applyFill="1" applyBorder="1" applyAlignment="1">
      <alignment horizontal="right" vertical="center" wrapText="1"/>
    </xf>
    <xf numFmtId="0" fontId="2" fillId="5" borderId="2" xfId="0" applyFont="1" applyFill="1" applyBorder="1" applyAlignment="1">
      <alignment horizontal="center" vertical="center"/>
    </xf>
    <xf numFmtId="0" fontId="2" fillId="5" borderId="2" xfId="0" applyFont="1" applyFill="1" applyBorder="1" applyAlignment="1">
      <alignment vertical="center"/>
    </xf>
    <xf numFmtId="0" fontId="2" fillId="4" borderId="6" xfId="0" applyFont="1" applyFill="1" applyBorder="1"/>
    <xf numFmtId="0" fontId="2" fillId="4" borderId="7" xfId="0" applyFont="1" applyFill="1" applyBorder="1" applyAlignment="1">
      <alignment horizontal="right" vertical="center" wrapText="1"/>
    </xf>
    <xf numFmtId="0" fontId="2" fillId="0" borderId="7" xfId="0" applyFont="1" applyFill="1" applyBorder="1" applyAlignment="1">
      <alignment horizontal="center" vertical="center"/>
    </xf>
    <xf numFmtId="0" fontId="2" fillId="4" borderId="7" xfId="0" applyFont="1" applyFill="1" applyBorder="1" applyAlignment="1">
      <alignment vertical="center"/>
    </xf>
    <xf numFmtId="0" fontId="2" fillId="4" borderId="0" xfId="0" applyFont="1" applyFill="1" applyBorder="1" applyAlignment="1">
      <alignment horizontal="right" vertical="center" wrapText="1"/>
    </xf>
    <xf numFmtId="0" fontId="2" fillId="4" borderId="0" xfId="0" applyFont="1" applyFill="1" applyAlignment="1">
      <alignment horizontal="right" vertical="center" wrapText="1"/>
    </xf>
    <xf numFmtId="0" fontId="2" fillId="0" borderId="7" xfId="0" applyFont="1" applyBorder="1" applyAlignment="1">
      <alignment horizontal="center" vertical="center"/>
    </xf>
    <xf numFmtId="0" fontId="2" fillId="4" borderId="4" xfId="0" applyFont="1" applyFill="1" applyBorder="1"/>
    <xf numFmtId="0" fontId="2" fillId="4" borderId="0" xfId="0" applyFont="1" applyFill="1" applyBorder="1" applyAlignment="1">
      <alignment vertical="center"/>
    </xf>
    <xf numFmtId="0" fontId="2" fillId="0" borderId="0" xfId="0" applyFont="1" applyAlignment="1">
      <alignment horizontal="center" vertical="center"/>
    </xf>
    <xf numFmtId="0" fontId="2" fillId="4" borderId="0" xfId="0" applyFont="1" applyFill="1" applyAlignment="1">
      <alignment vertical="center"/>
    </xf>
    <xf numFmtId="0" fontId="2" fillId="0" borderId="0" xfId="0" applyFont="1" applyBorder="1" applyAlignment="1">
      <alignment horizontal="center" vertical="center"/>
    </xf>
    <xf numFmtId="0" fontId="6" fillId="3" borderId="0" xfId="0" applyFont="1" applyFill="1"/>
    <xf numFmtId="0" fontId="1" fillId="4" borderId="0" xfId="0" applyFont="1" applyFill="1" applyAlignment="1">
      <alignment vertical="center"/>
    </xf>
    <xf numFmtId="0" fontId="0" fillId="4" borderId="0" xfId="0" applyFill="1" applyAlignment="1">
      <alignment vertical="center"/>
    </xf>
    <xf numFmtId="14" fontId="0" fillId="0" borderId="0" xfId="0" applyNumberFormat="1" applyFill="1" applyAlignment="1">
      <alignment vertical="center"/>
    </xf>
    <xf numFmtId="0" fontId="0" fillId="0" borderId="0" xfId="0" applyFill="1" applyAlignment="1">
      <alignment vertical="center"/>
    </xf>
    <xf numFmtId="0" fontId="0" fillId="4" borderId="0" xfId="0" applyFill="1" applyAlignment="1">
      <alignment vertical="center" wrapText="1"/>
    </xf>
    <xf numFmtId="0" fontId="7" fillId="6" borderId="0" xfId="0" applyFont="1" applyFill="1" applyBorder="1" applyAlignment="1">
      <alignment vertical="center"/>
    </xf>
    <xf numFmtId="0" fontId="8" fillId="6" borderId="0" xfId="0" applyFont="1" applyFill="1" applyBorder="1" applyAlignment="1">
      <alignment vertical="center"/>
    </xf>
    <xf numFmtId="14" fontId="0" fillId="4" borderId="0" xfId="0" applyNumberFormat="1" applyFill="1" applyAlignment="1">
      <alignment vertical="center"/>
    </xf>
    <xf numFmtId="0" fontId="0" fillId="7" borderId="0" xfId="0" applyNumberFormat="1" applyFill="1" applyAlignment="1">
      <alignment vertical="center"/>
    </xf>
    <xf numFmtId="0" fontId="7" fillId="6" borderId="0" xfId="0" applyFont="1" applyFill="1" applyBorder="1" applyAlignment="1">
      <alignment vertical="center" wrapText="1"/>
    </xf>
    <xf numFmtId="0" fontId="9" fillId="4" borderId="0" xfId="0" applyFont="1" applyFill="1"/>
    <xf numFmtId="0" fontId="0" fillId="4" borderId="0" xfId="0" applyFill="1" applyAlignment="1">
      <alignment wrapText="1"/>
    </xf>
    <xf numFmtId="0" fontId="2" fillId="4" borderId="0" xfId="0" applyFont="1" applyFill="1" applyAlignment="1">
      <alignment horizontal="left" wrapText="1"/>
    </xf>
    <xf numFmtId="0" fontId="0" fillId="4" borderId="0" xfId="0" applyFill="1" applyAlignment="1">
      <alignment horizontal="left" wrapText="1"/>
    </xf>
    <xf numFmtId="0" fontId="0" fillId="4" borderId="0" xfId="0" applyFill="1" applyAlignment="1">
      <alignment horizontal="left"/>
    </xf>
    <xf numFmtId="0" fontId="10" fillId="2" borderId="0" xfId="0" applyFont="1" applyFill="1"/>
    <xf numFmtId="0" fontId="6" fillId="2" borderId="0" xfId="0" applyFont="1" applyFill="1"/>
    <xf numFmtId="0" fontId="0" fillId="0" borderId="0" xfId="0" applyFill="1" applyAlignment="1">
      <alignment horizontal="left"/>
    </xf>
    <xf numFmtId="165" fontId="0" fillId="0" borderId="0" xfId="1" applyNumberFormat="1" applyFont="1" applyFill="1" applyAlignment="1">
      <alignment horizontal="left" vertical="center"/>
    </xf>
    <xf numFmtId="0" fontId="0" fillId="0" borderId="0" xfId="0" applyFill="1" applyAlignment="1">
      <alignment horizontal="left" vertical="center"/>
    </xf>
    <xf numFmtId="0" fontId="6" fillId="8" borderId="0" xfId="0" applyFont="1" applyFill="1"/>
    <xf numFmtId="0" fontId="0" fillId="2" borderId="0" xfId="0" applyFont="1" applyFill="1"/>
    <xf numFmtId="49" fontId="0" fillId="0" borderId="0" xfId="0" applyNumberFormat="1" applyFill="1"/>
    <xf numFmtId="49" fontId="0" fillId="0" borderId="0" xfId="0" applyNumberFormat="1" applyFill="1" applyAlignment="1">
      <alignment horizontal="center"/>
    </xf>
    <xf numFmtId="1" fontId="0" fillId="7" borderId="0" xfId="0" applyNumberFormat="1" applyFill="1" applyAlignment="1">
      <alignment vertical="center"/>
    </xf>
    <xf numFmtId="0" fontId="0" fillId="0" borderId="0" xfId="0" applyAlignment="1">
      <alignment horizontal="left" wrapText="1"/>
    </xf>
    <xf numFmtId="0" fontId="0" fillId="0" borderId="0" xfId="0" applyFill="1" applyAlignment="1">
      <alignment horizontal="left" wrapText="1"/>
    </xf>
    <xf numFmtId="1" fontId="0" fillId="0" borderId="0" xfId="0" applyNumberFormat="1" applyFill="1" applyAlignment="1">
      <alignment horizontal="right" vertical="center"/>
    </xf>
    <xf numFmtId="1" fontId="2" fillId="0" borderId="0" xfId="0" applyNumberFormat="1" applyFont="1" applyFill="1" applyAlignment="1">
      <alignment horizontal="right" vertical="center"/>
    </xf>
    <xf numFmtId="165" fontId="0" fillId="0" borderId="0" xfId="1" applyNumberFormat="1" applyFont="1" applyFill="1" applyAlignment="1">
      <alignment vertical="center"/>
    </xf>
    <xf numFmtId="166" fontId="0" fillId="0" borderId="0" xfId="0" applyNumberFormat="1" applyFill="1" applyAlignment="1">
      <alignment vertical="center"/>
    </xf>
    <xf numFmtId="0" fontId="0" fillId="9" borderId="0" xfId="0" applyFill="1" applyAlignment="1">
      <alignment horizontal="left"/>
    </xf>
    <xf numFmtId="0" fontId="14" fillId="0" borderId="0" xfId="0" applyFont="1"/>
    <xf numFmtId="0" fontId="16" fillId="4" borderId="0" xfId="0" applyFont="1" applyFill="1"/>
    <xf numFmtId="0" fontId="2" fillId="4" borderId="0" xfId="0" applyFont="1" applyFill="1" applyBorder="1" applyAlignment="1">
      <alignment horizontal="left" vertical="center" wrapText="1"/>
    </xf>
    <xf numFmtId="0" fontId="0" fillId="4" borderId="0" xfId="0" applyFill="1" applyBorder="1" applyAlignment="1">
      <alignment horizontal="left" vertical="center" wrapText="1"/>
    </xf>
    <xf numFmtId="0" fontId="0" fillId="4" borderId="0" xfId="0" applyFill="1" applyBorder="1"/>
    <xf numFmtId="0" fontId="17" fillId="4" borderId="0" xfId="0" applyFont="1" applyFill="1"/>
    <xf numFmtId="0" fontId="2" fillId="0" borderId="0" xfId="0" applyFont="1" applyFill="1" applyBorder="1" applyAlignment="1">
      <alignment horizontal="right" vertical="center"/>
    </xf>
    <xf numFmtId="0" fontId="0" fillId="0" borderId="0" xfId="0" applyFill="1" applyBorder="1" applyAlignment="1">
      <alignment horizontal="right" vertical="center"/>
    </xf>
    <xf numFmtId="0" fontId="0" fillId="3" borderId="0" xfId="0" applyFont="1" applyFill="1" applyAlignment="1">
      <alignment horizontal="center"/>
    </xf>
    <xf numFmtId="1" fontId="0" fillId="4" borderId="0" xfId="0" applyNumberFormat="1" applyFont="1" applyFill="1" applyAlignment="1">
      <alignment horizontal="center"/>
    </xf>
    <xf numFmtId="0" fontId="2" fillId="4" borderId="0" xfId="0" applyFont="1" applyFill="1" applyAlignment="1">
      <alignment horizontal="left" vertical="center" wrapText="1"/>
    </xf>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1" fillId="4" borderId="0" xfId="0" applyFont="1" applyFill="1" applyAlignment="1">
      <alignment vertical="center" wrapText="1"/>
    </xf>
    <xf numFmtId="0" fontId="0" fillId="4" borderId="0" xfId="0" applyFill="1" applyAlignment="1">
      <alignment horizontal="left" vertical="center" wrapText="1"/>
    </xf>
    <xf numFmtId="1" fontId="0" fillId="0" borderId="0" xfId="1" applyNumberFormat="1" applyFont="1" applyFill="1" applyBorder="1" applyAlignment="1">
      <alignment horizontal="right" vertical="center" wrapText="1"/>
    </xf>
    <xf numFmtId="0" fontId="0" fillId="4" borderId="0" xfId="0" applyFill="1" applyBorder="1" applyAlignment="1">
      <alignment vertical="center" wrapText="1"/>
    </xf>
    <xf numFmtId="0" fontId="1" fillId="4" borderId="0" xfId="0" applyFont="1" applyFill="1" applyBorder="1" applyAlignment="1">
      <alignment vertical="center" wrapText="1"/>
    </xf>
    <xf numFmtId="0" fontId="1" fillId="4" borderId="0" xfId="0" applyFont="1" applyFill="1" applyBorder="1" applyAlignment="1">
      <alignment vertical="center"/>
    </xf>
    <xf numFmtId="0" fontId="18" fillId="4" borderId="0" xfId="0" applyFont="1" applyFill="1" applyAlignment="1">
      <alignment vertical="center"/>
    </xf>
    <xf numFmtId="0" fontId="20" fillId="10" borderId="0" xfId="0" applyFont="1" applyFill="1" applyAlignment="1">
      <alignment horizontal="left" vertical="center" wrapText="1"/>
    </xf>
    <xf numFmtId="0" fontId="0" fillId="0" borderId="0" xfId="0" applyAlignment="1">
      <alignment horizontal="left"/>
    </xf>
  </cellXfs>
  <cellStyles count="2">
    <cellStyle name="Comma" xfId="1" builtinId="3"/>
    <cellStyle name="Normal" xfId="0" builtinId="0"/>
  </cellStyles>
  <dxfs count="5">
    <dxf>
      <font>
        <color rgb="FF9C0006"/>
      </font>
      <fill>
        <patternFill>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ont>
        <strike val="0"/>
        <outline val="0"/>
        <shadow val="0"/>
        <u val="none"/>
        <vertAlign val="baseline"/>
        <sz val="12"/>
        <color theme="1"/>
        <name val="Calibri"/>
        <family val="2"/>
        <scheme val="minor"/>
      </font>
      <fill>
        <patternFill patternType="solid">
          <fgColor indexed="64"/>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0B0E91-77B9-BF40-854E-551FE7298B58}" name="Table2" displayName="Table2" ref="E1:F16" totalsRowShown="0" headerRowDxfId="4" dataDxfId="3">
  <autoFilter ref="E1:F16" xr:uid="{2E89BE7F-E667-6946-928D-DC5AB4119A65}"/>
  <sortState xmlns:xlrd2="http://schemas.microsoft.com/office/spreadsheetml/2017/richdata2" ref="E2:F8">
    <sortCondition ref="E1:E8"/>
  </sortState>
  <tableColumns count="2">
    <tableColumn id="1" xr3:uid="{1DFAD25E-CC0B-354F-8701-442A29A91782}" name="Intervention" dataDxfId="2"/>
    <tableColumn id="2" xr3:uid="{D399EFFD-3A23-4943-B9C5-CF90FE06EA91}" name="Unit Intervention"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13D8F-D093-7849-84D5-273B640F7707}">
  <sheetPr codeName="Sheet1"/>
  <dimension ref="A1:F68"/>
  <sheetViews>
    <sheetView zoomScale="140" zoomScaleNormal="140" workbookViewId="0">
      <selection activeCell="B2" sqref="B2"/>
    </sheetView>
  </sheetViews>
  <sheetFormatPr defaultColWidth="11" defaultRowHeight="15.75"/>
  <cols>
    <col min="1" max="1" width="76.625" bestFit="1" customWidth="1"/>
  </cols>
  <sheetData>
    <row r="1" spans="1:2">
      <c r="A1" s="5" t="s">
        <v>486</v>
      </c>
      <c r="B1" s="91" t="s">
        <v>490</v>
      </c>
    </row>
    <row r="2" spans="1:2" ht="21">
      <c r="A2" s="3" t="s">
        <v>59</v>
      </c>
    </row>
    <row r="3" spans="1:2">
      <c r="A3" t="s">
        <v>60</v>
      </c>
    </row>
    <row r="4" spans="1:2">
      <c r="A4" s="2" t="s">
        <v>61</v>
      </c>
    </row>
    <row r="5" spans="1:2">
      <c r="A5" t="s">
        <v>62</v>
      </c>
    </row>
    <row r="7" spans="1:2">
      <c r="A7" s="58" t="s">
        <v>487</v>
      </c>
    </row>
    <row r="8" spans="1:2">
      <c r="A8" s="38" t="s">
        <v>488</v>
      </c>
    </row>
    <row r="9" spans="1:2" ht="31.5">
      <c r="A9" s="38" t="s">
        <v>484</v>
      </c>
    </row>
    <row r="11" spans="1:2">
      <c r="A11" s="58" t="s">
        <v>419</v>
      </c>
    </row>
    <row r="12" spans="1:2" ht="89.1" customHeight="1">
      <c r="A12" s="38" t="s">
        <v>447</v>
      </c>
    </row>
    <row r="13" spans="1:2">
      <c r="A13" s="38"/>
    </row>
    <row r="14" spans="1:2">
      <c r="A14" t="s">
        <v>442</v>
      </c>
    </row>
    <row r="15" spans="1:2">
      <c r="A15" t="s">
        <v>443</v>
      </c>
    </row>
    <row r="16" spans="1:2">
      <c r="A16" t="s">
        <v>448</v>
      </c>
    </row>
    <row r="17" spans="1:6">
      <c r="A17" t="s">
        <v>444</v>
      </c>
    </row>
    <row r="19" spans="1:6">
      <c r="A19" s="90" t="s">
        <v>421</v>
      </c>
      <c r="F19" s="40"/>
    </row>
    <row r="20" spans="1:6">
      <c r="A20" s="90" t="s">
        <v>422</v>
      </c>
      <c r="F20" s="40"/>
    </row>
    <row r="21" spans="1:6">
      <c r="A21" s="90" t="s">
        <v>423</v>
      </c>
      <c r="F21" s="40"/>
    </row>
    <row r="22" spans="1:6">
      <c r="A22" s="90" t="s">
        <v>424</v>
      </c>
      <c r="F22" s="40"/>
    </row>
    <row r="23" spans="1:6">
      <c r="A23" s="90" t="s">
        <v>425</v>
      </c>
      <c r="F23" s="40"/>
    </row>
    <row r="24" spans="1:6">
      <c r="A24" s="90" t="s">
        <v>426</v>
      </c>
      <c r="F24" s="40"/>
    </row>
    <row r="25" spans="1:6">
      <c r="A25" s="90" t="s">
        <v>427</v>
      </c>
      <c r="F25" s="40"/>
    </row>
    <row r="26" spans="1:6">
      <c r="A26" s="90" t="s">
        <v>428</v>
      </c>
      <c r="F26" s="40"/>
    </row>
    <row r="27" spans="1:6">
      <c r="A27" s="90" t="s">
        <v>429</v>
      </c>
      <c r="F27" s="40"/>
    </row>
    <row r="28" spans="1:6">
      <c r="A28" s="90" t="s">
        <v>430</v>
      </c>
      <c r="F28" s="40"/>
    </row>
    <row r="29" spans="1:6">
      <c r="A29" s="90" t="s">
        <v>431</v>
      </c>
      <c r="F29" s="40"/>
    </row>
    <row r="30" spans="1:6" s="39" customFormat="1">
      <c r="A30" s="90" t="s">
        <v>432</v>
      </c>
      <c r="B30"/>
      <c r="D30"/>
      <c r="F30" s="40"/>
    </row>
    <row r="31" spans="1:6">
      <c r="A31" s="90" t="s">
        <v>433</v>
      </c>
      <c r="F31" s="40"/>
    </row>
    <row r="32" spans="1:6">
      <c r="A32" s="90" t="s">
        <v>434</v>
      </c>
      <c r="F32" s="40"/>
    </row>
    <row r="33" spans="1:6">
      <c r="A33" s="90" t="s">
        <v>435</v>
      </c>
      <c r="F33" s="40"/>
    </row>
    <row r="34" spans="1:6">
      <c r="A34" s="90" t="s">
        <v>436</v>
      </c>
      <c r="F34" s="40"/>
    </row>
    <row r="35" spans="1:6">
      <c r="A35" s="90" t="s">
        <v>437</v>
      </c>
      <c r="F35" s="40"/>
    </row>
    <row r="36" spans="1:6">
      <c r="A36" s="90" t="s">
        <v>438</v>
      </c>
      <c r="F36" s="40"/>
    </row>
    <row r="37" spans="1:6">
      <c r="A37" s="90" t="s">
        <v>439</v>
      </c>
      <c r="F37" s="40"/>
    </row>
    <row r="38" spans="1:6">
      <c r="A38" s="90" t="s">
        <v>440</v>
      </c>
      <c r="F38" s="40"/>
    </row>
    <row r="39" spans="1:6">
      <c r="A39" s="90" t="s">
        <v>441</v>
      </c>
      <c r="F39" s="40"/>
    </row>
    <row r="41" spans="1:6">
      <c r="A41" s="76" t="s">
        <v>445</v>
      </c>
    </row>
    <row r="42" spans="1:6" ht="31.5">
      <c r="A42" s="84" t="s">
        <v>449</v>
      </c>
    </row>
    <row r="43" spans="1:6" ht="31.5">
      <c r="A43" s="85" t="s">
        <v>450</v>
      </c>
    </row>
    <row r="44" spans="1:6" ht="31.5">
      <c r="A44" s="85" t="s">
        <v>453</v>
      </c>
    </row>
    <row r="45" spans="1:6">
      <c r="A45" s="85" t="s">
        <v>457</v>
      </c>
    </row>
    <row r="46" spans="1:6">
      <c r="A46" s="85" t="s">
        <v>461</v>
      </c>
    </row>
    <row r="47" spans="1:6">
      <c r="A47" s="76"/>
    </row>
    <row r="49" spans="1:1">
      <c r="A49" s="79" t="s">
        <v>373</v>
      </c>
    </row>
    <row r="50" spans="1:1" ht="31.5">
      <c r="A50" s="38" t="s">
        <v>412</v>
      </c>
    </row>
    <row r="51" spans="1:1">
      <c r="A51" s="38" t="s">
        <v>411</v>
      </c>
    </row>
    <row r="52" spans="1:1">
      <c r="A52" s="38" t="s">
        <v>409</v>
      </c>
    </row>
    <row r="53" spans="1:1">
      <c r="A53" s="38" t="s">
        <v>410</v>
      </c>
    </row>
    <row r="54" spans="1:1" ht="31.5">
      <c r="A54" s="38" t="s">
        <v>416</v>
      </c>
    </row>
    <row r="56" spans="1:1">
      <c r="A56" s="74" t="s">
        <v>342</v>
      </c>
    </row>
    <row r="57" spans="1:1">
      <c r="A57" s="40" t="s">
        <v>343</v>
      </c>
    </row>
    <row r="59" spans="1:1">
      <c r="A59" s="75" t="s">
        <v>413</v>
      </c>
    </row>
    <row r="60" spans="1:1">
      <c r="A60" t="s">
        <v>307</v>
      </c>
    </row>
    <row r="61" spans="1:1" ht="31.5">
      <c r="A61" s="38" t="s">
        <v>333</v>
      </c>
    </row>
    <row r="62" spans="1:1" ht="31.5">
      <c r="A62" s="38" t="s">
        <v>334</v>
      </c>
    </row>
    <row r="63" spans="1:1" ht="63">
      <c r="A63" s="38" t="s">
        <v>340</v>
      </c>
    </row>
    <row r="64" spans="1:1">
      <c r="A64" s="38"/>
    </row>
    <row r="65" spans="1:1">
      <c r="A65" s="75" t="s">
        <v>414</v>
      </c>
    </row>
    <row r="66" spans="1:1">
      <c r="A66" t="s">
        <v>302</v>
      </c>
    </row>
    <row r="67" spans="1:1">
      <c r="A67" t="s">
        <v>301</v>
      </c>
    </row>
    <row r="68" spans="1:1">
      <c r="A68" t="s">
        <v>300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C6647-D12A-2647-B02F-0C6C0D519608}">
  <sheetPr codeName="Sheet10">
    <tabColor rgb="FFFF0000"/>
  </sheetPr>
  <dimension ref="A1:F34"/>
  <sheetViews>
    <sheetView topLeftCell="A10" zoomScale="110" zoomScaleNormal="110" workbookViewId="0">
      <selection activeCell="J30" sqref="J30"/>
    </sheetView>
  </sheetViews>
  <sheetFormatPr defaultColWidth="11" defaultRowHeight="15.75"/>
  <cols>
    <col min="1" max="1" width="35" style="8" bestFit="1" customWidth="1"/>
    <col min="2" max="2" width="42.625" style="8" customWidth="1"/>
    <col min="3" max="3" width="8.375" style="8" bestFit="1" customWidth="1"/>
    <col min="4" max="4" width="8" style="8" bestFit="1" customWidth="1"/>
    <col min="5" max="5" width="11" style="8"/>
    <col min="6" max="6" width="20.625" style="8" bestFit="1" customWidth="1"/>
    <col min="7" max="16384" width="11" style="8"/>
  </cols>
  <sheetData>
    <row r="1" spans="1:6" ht="16.5" thickBot="1">
      <c r="A1" s="12" t="s">
        <v>63</v>
      </c>
      <c r="B1" s="12" t="s">
        <v>64</v>
      </c>
      <c r="C1" s="12" t="s">
        <v>24</v>
      </c>
      <c r="D1" s="12" t="s">
        <v>33</v>
      </c>
      <c r="E1" s="12" t="s">
        <v>21</v>
      </c>
      <c r="F1" s="12" t="s">
        <v>22</v>
      </c>
    </row>
    <row r="2" spans="1:6">
      <c r="A2" s="22" t="s">
        <v>103</v>
      </c>
      <c r="B2" s="23"/>
      <c r="C2" s="24"/>
      <c r="D2" s="24"/>
      <c r="E2" s="25"/>
      <c r="F2" s="26"/>
    </row>
    <row r="3" spans="1:6" ht="16.5" thickBot="1">
      <c r="A3" s="15"/>
      <c r="B3" s="33" t="s">
        <v>74</v>
      </c>
      <c r="C3" s="11">
        <v>50</v>
      </c>
      <c r="D3" s="30" t="s">
        <v>31</v>
      </c>
      <c r="E3" s="16" t="s">
        <v>26</v>
      </c>
      <c r="F3" s="17" t="s">
        <v>71</v>
      </c>
    </row>
    <row r="4" spans="1:6">
      <c r="A4" s="22" t="s">
        <v>335</v>
      </c>
      <c r="B4" s="34"/>
      <c r="C4" s="27"/>
      <c r="D4" s="31"/>
      <c r="E4" s="25"/>
      <c r="F4" s="26"/>
    </row>
    <row r="5" spans="1:6">
      <c r="A5" s="18"/>
      <c r="B5" s="35" t="s">
        <v>288</v>
      </c>
      <c r="C5" s="28">
        <v>4</v>
      </c>
      <c r="D5" s="30"/>
      <c r="E5" s="16" t="s">
        <v>26</v>
      </c>
      <c r="F5" s="17" t="s">
        <v>98</v>
      </c>
    </row>
    <row r="6" spans="1:6" ht="16.5" thickBot="1">
      <c r="A6" s="18"/>
      <c r="B6" s="35" t="s">
        <v>281</v>
      </c>
      <c r="C6" s="28">
        <v>80</v>
      </c>
      <c r="D6" s="30" t="s">
        <v>31</v>
      </c>
      <c r="E6" s="16" t="s">
        <v>26</v>
      </c>
      <c r="F6" s="17" t="s">
        <v>282</v>
      </c>
    </row>
    <row r="7" spans="1:6">
      <c r="A7" s="22" t="s">
        <v>336</v>
      </c>
      <c r="B7" s="34"/>
      <c r="C7" s="27"/>
      <c r="D7" s="31"/>
      <c r="E7" s="25"/>
      <c r="F7" s="26"/>
    </row>
    <row r="8" spans="1:6">
      <c r="A8" s="15"/>
      <c r="B8" s="33" t="s">
        <v>86</v>
      </c>
      <c r="C8" s="11">
        <v>14</v>
      </c>
      <c r="D8" s="30" t="s">
        <v>32</v>
      </c>
      <c r="E8" s="16" t="s">
        <v>26</v>
      </c>
      <c r="F8" s="17" t="s">
        <v>83</v>
      </c>
    </row>
    <row r="9" spans="1:6" ht="31.5">
      <c r="A9" s="15"/>
      <c r="B9" s="35" t="s">
        <v>289</v>
      </c>
      <c r="C9" s="28">
        <v>2</v>
      </c>
      <c r="D9" s="30" t="s">
        <v>32</v>
      </c>
      <c r="E9" s="16" t="s">
        <v>26</v>
      </c>
      <c r="F9" s="17" t="s">
        <v>99</v>
      </c>
    </row>
    <row r="10" spans="1:6" ht="31.5">
      <c r="A10" s="15"/>
      <c r="B10" s="33" t="s">
        <v>87</v>
      </c>
      <c r="C10" s="11">
        <v>20</v>
      </c>
      <c r="D10" s="30" t="s">
        <v>31</v>
      </c>
      <c r="E10" s="16" t="s">
        <v>26</v>
      </c>
      <c r="F10" s="17" t="s">
        <v>84</v>
      </c>
    </row>
    <row r="11" spans="1:6" ht="32.25" thickBot="1">
      <c r="A11" s="21"/>
      <c r="B11" s="36" t="s">
        <v>88</v>
      </c>
      <c r="C11" s="29">
        <v>100</v>
      </c>
      <c r="D11" s="32" t="s">
        <v>31</v>
      </c>
      <c r="E11" s="19" t="s">
        <v>26</v>
      </c>
      <c r="F11" s="20" t="s">
        <v>85</v>
      </c>
    </row>
    <row r="12" spans="1:6">
      <c r="A12" s="42" t="s">
        <v>65</v>
      </c>
      <c r="B12" s="43"/>
      <c r="C12" s="44"/>
      <c r="D12" s="45"/>
      <c r="E12" s="25"/>
      <c r="F12" s="26"/>
    </row>
    <row r="13" spans="1:6" ht="16.5" thickBot="1">
      <c r="A13" s="46"/>
      <c r="B13" s="47" t="s">
        <v>74</v>
      </c>
      <c r="C13" s="48">
        <v>100</v>
      </c>
      <c r="D13" s="49" t="s">
        <v>31</v>
      </c>
      <c r="E13" s="19" t="s">
        <v>26</v>
      </c>
      <c r="F13" s="20" t="s">
        <v>72</v>
      </c>
    </row>
    <row r="14" spans="1:6">
      <c r="A14" s="42" t="s">
        <v>66</v>
      </c>
      <c r="B14" s="43"/>
      <c r="C14" s="44"/>
      <c r="D14" s="45"/>
      <c r="E14" s="25"/>
      <c r="F14" s="26"/>
    </row>
    <row r="15" spans="1:6" ht="16.5" thickBot="1">
      <c r="A15" s="46"/>
      <c r="B15" s="50" t="s">
        <v>284</v>
      </c>
      <c r="C15" s="48">
        <v>20</v>
      </c>
      <c r="D15" s="49" t="s">
        <v>31</v>
      </c>
      <c r="E15" s="19" t="s">
        <v>26</v>
      </c>
      <c r="F15" s="20" t="s">
        <v>283</v>
      </c>
    </row>
    <row r="16" spans="1:6">
      <c r="A16" s="42" t="s">
        <v>330</v>
      </c>
      <c r="B16" s="43"/>
      <c r="C16" s="44"/>
      <c r="D16" s="45"/>
      <c r="E16" s="25"/>
      <c r="F16" s="26"/>
    </row>
    <row r="17" spans="1:6" ht="16.5" thickBot="1">
      <c r="A17" s="46"/>
      <c r="B17" s="51" t="s">
        <v>331</v>
      </c>
      <c r="C17" s="52">
        <v>15</v>
      </c>
      <c r="D17" s="49" t="s">
        <v>31</v>
      </c>
      <c r="E17" s="19" t="s">
        <v>26</v>
      </c>
      <c r="F17" s="20" t="s">
        <v>332</v>
      </c>
    </row>
    <row r="18" spans="1:6">
      <c r="A18" s="42" t="s">
        <v>67</v>
      </c>
      <c r="B18" s="43"/>
      <c r="C18" s="44"/>
      <c r="D18" s="45"/>
      <c r="E18" s="25"/>
      <c r="F18" s="26"/>
    </row>
    <row r="19" spans="1:6">
      <c r="A19" s="53"/>
      <c r="B19" s="50" t="s">
        <v>75</v>
      </c>
      <c r="C19" s="41">
        <v>85</v>
      </c>
      <c r="D19" s="54" t="s">
        <v>31</v>
      </c>
      <c r="E19" s="16" t="s">
        <v>26</v>
      </c>
      <c r="F19" s="17" t="s">
        <v>73</v>
      </c>
    </row>
    <row r="20" spans="1:6" ht="32.25" thickBot="1">
      <c r="A20" s="46"/>
      <c r="B20" s="47" t="s">
        <v>76</v>
      </c>
      <c r="C20" s="48">
        <v>10</v>
      </c>
      <c r="D20" s="49" t="s">
        <v>31</v>
      </c>
      <c r="E20" s="19" t="s">
        <v>26</v>
      </c>
      <c r="F20" s="20" t="s">
        <v>77</v>
      </c>
    </row>
    <row r="21" spans="1:6">
      <c r="A21" s="42" t="s">
        <v>68</v>
      </c>
      <c r="B21" s="43"/>
      <c r="C21" s="44"/>
      <c r="D21" s="45"/>
      <c r="E21" s="25"/>
      <c r="F21" s="26"/>
    </row>
    <row r="22" spans="1:6" ht="16.5" thickBot="1">
      <c r="A22" s="46"/>
      <c r="B22" s="47" t="s">
        <v>78</v>
      </c>
      <c r="C22" s="48">
        <v>20</v>
      </c>
      <c r="D22" s="49" t="s">
        <v>31</v>
      </c>
      <c r="E22" s="19" t="s">
        <v>26</v>
      </c>
      <c r="F22" s="20" t="s">
        <v>79</v>
      </c>
    </row>
    <row r="23" spans="1:6">
      <c r="A23" s="42" t="s">
        <v>268</v>
      </c>
      <c r="B23" s="43"/>
      <c r="C23" s="44"/>
      <c r="D23" s="45"/>
      <c r="E23" s="25"/>
      <c r="F23" s="26"/>
    </row>
    <row r="24" spans="1:6">
      <c r="A24" s="53"/>
      <c r="B24" s="50" t="s">
        <v>75</v>
      </c>
      <c r="C24" s="41">
        <v>95</v>
      </c>
      <c r="D24" s="54" t="s">
        <v>31</v>
      </c>
      <c r="E24" s="16" t="s">
        <v>26</v>
      </c>
      <c r="F24" s="17" t="s">
        <v>80</v>
      </c>
    </row>
    <row r="25" spans="1:6" ht="16.5" thickBot="1">
      <c r="A25" s="46"/>
      <c r="B25" s="47" t="s">
        <v>290</v>
      </c>
      <c r="C25" s="48">
        <v>70</v>
      </c>
      <c r="D25" s="49" t="s">
        <v>81</v>
      </c>
      <c r="E25" s="19" t="s">
        <v>26</v>
      </c>
      <c r="F25" s="20" t="s">
        <v>82</v>
      </c>
    </row>
    <row r="26" spans="1:6">
      <c r="A26" s="42" t="s">
        <v>295</v>
      </c>
      <c r="B26" s="43"/>
      <c r="C26" s="44"/>
      <c r="D26" s="45"/>
      <c r="E26" s="25"/>
      <c r="F26" s="26"/>
    </row>
    <row r="27" spans="1:6">
      <c r="A27" s="53"/>
      <c r="B27" s="50" t="s">
        <v>299</v>
      </c>
      <c r="C27" s="41">
        <v>80</v>
      </c>
      <c r="D27" s="54" t="s">
        <v>31</v>
      </c>
      <c r="E27" s="16" t="s">
        <v>26</v>
      </c>
      <c r="F27" s="17" t="s">
        <v>296</v>
      </c>
    </row>
    <row r="28" spans="1:6" ht="16.5" thickBot="1">
      <c r="A28" s="53"/>
      <c r="B28" s="50" t="s">
        <v>298</v>
      </c>
      <c r="C28" s="41">
        <v>14</v>
      </c>
      <c r="D28" s="54" t="s">
        <v>32</v>
      </c>
      <c r="E28" s="16" t="s">
        <v>26</v>
      </c>
      <c r="F28" s="17" t="s">
        <v>297</v>
      </c>
    </row>
    <row r="29" spans="1:6">
      <c r="A29" s="42" t="s">
        <v>320</v>
      </c>
      <c r="B29" s="43"/>
      <c r="C29" s="44"/>
      <c r="D29" s="45"/>
      <c r="E29" s="25"/>
      <c r="F29" s="26"/>
    </row>
    <row r="30" spans="1:6" ht="31.5">
      <c r="A30" s="53"/>
      <c r="B30" s="51" t="s">
        <v>321</v>
      </c>
      <c r="C30" s="55">
        <v>82</v>
      </c>
      <c r="D30" s="56" t="s">
        <v>31</v>
      </c>
      <c r="E30" s="12" t="s">
        <v>26</v>
      </c>
      <c r="F30" s="17" t="s">
        <v>322</v>
      </c>
    </row>
    <row r="31" spans="1:6" ht="31.5">
      <c r="A31" s="13"/>
      <c r="B31" s="51" t="s">
        <v>323</v>
      </c>
      <c r="C31" s="55">
        <v>64</v>
      </c>
      <c r="D31" s="56" t="s">
        <v>31</v>
      </c>
      <c r="E31" s="12" t="s">
        <v>26</v>
      </c>
      <c r="F31" s="17" t="s">
        <v>324</v>
      </c>
    </row>
    <row r="32" spans="1:6" ht="31.5">
      <c r="A32" s="53"/>
      <c r="B32" s="51" t="s">
        <v>417</v>
      </c>
      <c r="C32" s="55">
        <v>82</v>
      </c>
      <c r="D32" s="56" t="s">
        <v>31</v>
      </c>
      <c r="E32" s="12" t="s">
        <v>26</v>
      </c>
      <c r="F32" s="17" t="s">
        <v>325</v>
      </c>
    </row>
    <row r="33" spans="1:6" ht="31.5">
      <c r="A33" s="53"/>
      <c r="B33" s="50" t="s">
        <v>326</v>
      </c>
      <c r="C33" s="57">
        <v>64</v>
      </c>
      <c r="D33" s="54" t="s">
        <v>31</v>
      </c>
      <c r="E33" s="16" t="s">
        <v>26</v>
      </c>
      <c r="F33" s="17" t="s">
        <v>327</v>
      </c>
    </row>
    <row r="34" spans="1:6" ht="16.5" thickBot="1">
      <c r="A34" s="46"/>
      <c r="B34" s="47" t="s">
        <v>328</v>
      </c>
      <c r="C34" s="52">
        <v>87</v>
      </c>
      <c r="D34" s="49" t="s">
        <v>31</v>
      </c>
      <c r="E34" s="19" t="s">
        <v>26</v>
      </c>
      <c r="F34" s="20" t="s">
        <v>329</v>
      </c>
    </row>
  </sheetData>
  <dataValidations count="9">
    <dataValidation type="whole" allowBlank="1" showInputMessage="1" showErrorMessage="1" sqref="C9" xr:uid="{BFC4374A-BF4E-D446-B591-ABBA5DFA0D32}">
      <formula1>1</formula1>
      <formula2>5</formula2>
    </dataValidation>
    <dataValidation type="whole" allowBlank="1" showInputMessage="1" showErrorMessage="1" sqref="C3:C4 C10:C11 C27:C28 C24:C25 C19:C20 C13 C22" xr:uid="{0227A7DA-52BF-41F5-B1CC-7112D8A0D503}">
      <formula1>0</formula1>
      <formula2>100</formula2>
    </dataValidation>
    <dataValidation type="whole" allowBlank="1" showInputMessage="1" showErrorMessage="1" sqref="C8" xr:uid="{F1FF1A14-FBFD-4ABB-A983-0610B931ADEC}">
      <formula1>1</formula1>
      <formula2>21</formula2>
    </dataValidation>
    <dataValidation type="decimal" allowBlank="1" showInputMessage="1" showErrorMessage="1" sqref="C5" xr:uid="{B6D144CD-4330-4834-8E17-FC96B6EF40AB}">
      <formula1>1</formula1>
      <formula2>5</formula2>
    </dataValidation>
    <dataValidation type="decimal" allowBlank="1" showInputMessage="1" showErrorMessage="1" sqref="C6" xr:uid="{CD746C83-53B1-D345-A8F6-BC88F0AF7ED0}">
      <formula1>0</formula1>
      <formula2>100</formula2>
    </dataValidation>
    <dataValidation type="whole" allowBlank="1" showInputMessage="1" showErrorMessage="1" sqref="C15" xr:uid="{1FE2A73D-4B9A-994E-9090-48F33D0F77E3}">
      <formula1>0</formula1>
      <formula2>25</formula2>
    </dataValidation>
    <dataValidation type="whole" allowBlank="1" showInputMessage="1" showErrorMessage="1" sqref="C7:C11" xr:uid="{E2FA9153-BF97-F44D-8444-660C47A52190}">
      <formula1>1</formula1>
      <formula2>10</formula2>
    </dataValidation>
    <dataValidation type="whole" allowBlank="1" showInputMessage="1" showErrorMessage="1" sqref="C30:C34" xr:uid="{B3A77258-E555-9644-BB0D-41361904BE89}">
      <formula1>1</formula1>
      <formula2>100</formula2>
    </dataValidation>
    <dataValidation type="whole" allowBlank="1" showInputMessage="1" showErrorMessage="1" sqref="C17" xr:uid="{55DE335C-11E3-B249-8863-8D771A23BE20}">
      <formula1>0</formula1>
      <formula2>35</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F3269-EADF-2244-AA79-650982CA3F37}">
  <sheetPr codeName="Sheet11">
    <tabColor rgb="FFFF0000"/>
  </sheetPr>
  <dimension ref="A1:G100"/>
  <sheetViews>
    <sheetView topLeftCell="A2" zoomScale="150" zoomScaleNormal="150" workbookViewId="0">
      <selection activeCell="F17" sqref="F17"/>
    </sheetView>
  </sheetViews>
  <sheetFormatPr defaultColWidth="10.875" defaultRowHeight="15.75"/>
  <cols>
    <col min="1" max="1" width="31.375" style="2" bestFit="1" customWidth="1"/>
    <col min="2" max="2" width="11" style="2" bestFit="1" customWidth="1"/>
    <col min="3" max="3" width="10.875" style="2" bestFit="1" customWidth="1"/>
    <col min="4" max="4" width="8.625" style="2" bestFit="1" customWidth="1"/>
    <col min="5" max="5" width="13.125" style="2" bestFit="1" customWidth="1"/>
    <col min="6" max="6" width="21" style="2" customWidth="1"/>
    <col min="7" max="7" width="24.125" style="2" bestFit="1" customWidth="1"/>
    <col min="8" max="16384" width="10.875" style="2"/>
  </cols>
  <sheetData>
    <row r="1" spans="1:7">
      <c r="A1" s="2" t="s">
        <v>269</v>
      </c>
      <c r="B1" s="2" t="s">
        <v>271</v>
      </c>
      <c r="C1" s="2" t="s">
        <v>272</v>
      </c>
      <c r="D1" s="4" t="s">
        <v>24</v>
      </c>
      <c r="E1" s="4" t="s">
        <v>33</v>
      </c>
      <c r="F1" s="4" t="s">
        <v>420</v>
      </c>
      <c r="G1" s="2" t="s">
        <v>270</v>
      </c>
    </row>
    <row r="2" spans="1:7">
      <c r="A2" s="1" t="s">
        <v>335</v>
      </c>
      <c r="B2" s="7">
        <v>43876</v>
      </c>
      <c r="C2" s="7">
        <v>43936</v>
      </c>
      <c r="D2" s="1">
        <v>30</v>
      </c>
      <c r="E2" s="2" t="str">
        <f>IF(A2="","",VLOOKUP(A2,HIDDEN!$E$2:$F$16,2,FALSE))</f>
        <v>contacts</v>
      </c>
      <c r="F2" s="81"/>
      <c r="G2" s="1" t="s">
        <v>277</v>
      </c>
    </row>
    <row r="3" spans="1:7">
      <c r="A3" s="1" t="s">
        <v>103</v>
      </c>
      <c r="B3" s="7">
        <v>43876</v>
      </c>
      <c r="C3" s="7">
        <v>44074</v>
      </c>
      <c r="D3" s="1">
        <v>60</v>
      </c>
      <c r="E3" s="2" t="str">
        <f>IF(A3="","",VLOOKUP(A3,HIDDEN!$E$2:$F$16,2,FALSE))</f>
        <v>%</v>
      </c>
      <c r="F3" s="82"/>
      <c r="G3" s="1" t="s">
        <v>277</v>
      </c>
    </row>
    <row r="4" spans="1:7">
      <c r="A4" s="1" t="s">
        <v>335</v>
      </c>
      <c r="B4" s="7">
        <v>43937</v>
      </c>
      <c r="C4" s="7">
        <v>44286</v>
      </c>
      <c r="D4" s="1">
        <v>60</v>
      </c>
      <c r="E4" s="2" t="str">
        <f>IF(A4="","",VLOOKUP(A4,HIDDEN!$E$2:$F$16,2,FALSE))</f>
        <v>contacts</v>
      </c>
      <c r="F4" s="82"/>
      <c r="G4" s="1" t="s">
        <v>277</v>
      </c>
    </row>
    <row r="5" spans="1:7">
      <c r="A5" s="1" t="s">
        <v>336</v>
      </c>
      <c r="B5" s="7">
        <v>43876</v>
      </c>
      <c r="C5" s="7">
        <v>43921</v>
      </c>
      <c r="D5" s="1">
        <v>50</v>
      </c>
      <c r="E5" s="2" t="str">
        <f>IF(A5="","",VLOOKUP(A5,HIDDEN!$E$2:$F$16,2,FALSE))</f>
        <v>%</v>
      </c>
      <c r="F5" s="82"/>
      <c r="G5" s="1" t="s">
        <v>277</v>
      </c>
    </row>
    <row r="6" spans="1:7">
      <c r="A6" s="1" t="s">
        <v>66</v>
      </c>
      <c r="B6" s="7">
        <v>43876</v>
      </c>
      <c r="C6" s="7">
        <v>43936</v>
      </c>
      <c r="D6" s="1">
        <v>30</v>
      </c>
      <c r="E6" s="2" t="str">
        <f>IF(A6="","",VLOOKUP(A6,HIDDEN!$E$2:$F$16,2,FALSE))</f>
        <v>%</v>
      </c>
      <c r="F6" s="82"/>
      <c r="G6" s="1" t="s">
        <v>278</v>
      </c>
    </row>
    <row r="7" spans="1:7">
      <c r="A7" s="1" t="s">
        <v>268</v>
      </c>
      <c r="B7" s="7">
        <v>43937</v>
      </c>
      <c r="C7" s="7">
        <v>44196</v>
      </c>
      <c r="D7" s="1">
        <v>60</v>
      </c>
      <c r="E7" s="2" t="str">
        <f>IF(A7="","",VLOOKUP(A7,HIDDEN!$E$2:$F$16,2,FALSE))</f>
        <v>%</v>
      </c>
      <c r="F7" s="82"/>
      <c r="G7" s="1" t="s">
        <v>278</v>
      </c>
    </row>
    <row r="8" spans="1:7">
      <c r="A8" s="1" t="s">
        <v>103</v>
      </c>
      <c r="B8" s="7">
        <v>43876</v>
      </c>
      <c r="C8" s="7">
        <v>43921</v>
      </c>
      <c r="D8" s="1">
        <v>60</v>
      </c>
      <c r="E8" s="2" t="str">
        <f>IF(A8="","",VLOOKUP(A8,HIDDEN!$E$2:$F$16,2,FALSE))</f>
        <v>%</v>
      </c>
      <c r="F8" s="82"/>
      <c r="G8" s="1" t="s">
        <v>278</v>
      </c>
    </row>
    <row r="9" spans="1:7">
      <c r="A9" s="1" t="s">
        <v>335</v>
      </c>
      <c r="B9" s="7">
        <v>43876</v>
      </c>
      <c r="C9" s="7">
        <v>43921</v>
      </c>
      <c r="D9" s="1">
        <v>60</v>
      </c>
      <c r="E9" s="2" t="str">
        <f>IF(A9="","",VLOOKUP(A9,HIDDEN!$E$2:$F$16,2,FALSE))</f>
        <v>contacts</v>
      </c>
      <c r="F9" s="82"/>
      <c r="G9" s="1" t="s">
        <v>278</v>
      </c>
    </row>
    <row r="10" spans="1:7">
      <c r="A10" s="1" t="s">
        <v>336</v>
      </c>
      <c r="B10" s="7">
        <v>43876</v>
      </c>
      <c r="C10" s="7">
        <v>43921</v>
      </c>
      <c r="D10" s="1">
        <v>50</v>
      </c>
      <c r="E10" s="2" t="str">
        <f>IF(A10="","",VLOOKUP(A10,HIDDEN!$E$2:$F$16,2,FALSE))</f>
        <v>%</v>
      </c>
      <c r="F10" s="82"/>
      <c r="G10" s="1" t="s">
        <v>278</v>
      </c>
    </row>
    <row r="11" spans="1:7">
      <c r="A11" s="1" t="s">
        <v>276</v>
      </c>
      <c r="B11" s="7">
        <v>43876</v>
      </c>
      <c r="C11" s="7">
        <v>44196</v>
      </c>
      <c r="D11" s="1">
        <v>100</v>
      </c>
      <c r="E11" s="2" t="str">
        <f>IF(A11="","",VLOOKUP(A11,HIDDEN!$E$2:$F$16,2,FALSE))</f>
        <v>%</v>
      </c>
      <c r="F11" s="82"/>
      <c r="G11" s="1" t="s">
        <v>278</v>
      </c>
    </row>
    <row r="12" spans="1:7">
      <c r="A12" s="1" t="s">
        <v>65</v>
      </c>
      <c r="B12" s="7">
        <v>43866</v>
      </c>
      <c r="C12" s="7">
        <v>43890</v>
      </c>
      <c r="D12" s="1">
        <v>15</v>
      </c>
      <c r="E12" s="2" t="str">
        <f>IF(A12="","",VLOOKUP(A12,HIDDEN!$E$2:$F$16,2,FALSE))</f>
        <v>%</v>
      </c>
      <c r="F12" s="82"/>
      <c r="G12" s="1" t="s">
        <v>278</v>
      </c>
    </row>
    <row r="13" spans="1:7">
      <c r="A13" s="1" t="s">
        <v>295</v>
      </c>
      <c r="B13" s="7">
        <v>43891</v>
      </c>
      <c r="C13" s="7">
        <v>44012</v>
      </c>
      <c r="D13" s="1">
        <v>30</v>
      </c>
      <c r="E13" s="2" t="str">
        <f>IF(A13="","",VLOOKUP(A13,HIDDEN!$E$2:$F$16,2,FALSE))</f>
        <v>thousand tests</v>
      </c>
      <c r="F13" s="82" t="s">
        <v>446</v>
      </c>
      <c r="G13" s="1" t="s">
        <v>278</v>
      </c>
    </row>
    <row r="14" spans="1:7">
      <c r="A14" s="1" t="s">
        <v>68</v>
      </c>
      <c r="B14" s="7">
        <v>43891</v>
      </c>
      <c r="C14" s="7">
        <v>44089</v>
      </c>
      <c r="D14" s="1">
        <v>15</v>
      </c>
      <c r="E14" s="2" t="str">
        <f>IF(A14="","",VLOOKUP(A14,HIDDEN!$E$2:$F$16,2,FALSE))</f>
        <v>%</v>
      </c>
      <c r="F14" s="82" t="s">
        <v>458</v>
      </c>
      <c r="G14" s="1" t="s">
        <v>278</v>
      </c>
    </row>
    <row r="15" spans="1:7">
      <c r="A15" s="1" t="s">
        <v>103</v>
      </c>
      <c r="B15" s="7">
        <v>43941</v>
      </c>
      <c r="C15" s="7">
        <v>44095</v>
      </c>
      <c r="D15" s="1">
        <v>30</v>
      </c>
      <c r="E15" s="2" t="str">
        <f>IF(A15="","",VLOOKUP(A15,HIDDEN!$E$2:$F$16,2,FALSE))</f>
        <v>%</v>
      </c>
      <c r="F15" s="82"/>
      <c r="G15" s="1" t="s">
        <v>278</v>
      </c>
    </row>
    <row r="16" spans="1:7">
      <c r="A16" s="1" t="s">
        <v>485</v>
      </c>
      <c r="B16" s="7">
        <v>43983</v>
      </c>
      <c r="C16" s="7">
        <v>44012</v>
      </c>
      <c r="D16" s="1">
        <v>70</v>
      </c>
      <c r="E16" s="2" t="str">
        <f>IF(A16="","",VLOOKUP(A16,HIDDEN!$E$2:$F$16,2,FALSE))</f>
        <v>%</v>
      </c>
      <c r="F16" s="82" t="s">
        <v>489</v>
      </c>
      <c r="G16" s="1" t="s">
        <v>278</v>
      </c>
    </row>
    <row r="17" spans="1:7">
      <c r="A17" s="1"/>
      <c r="B17" s="7"/>
      <c r="C17" s="7"/>
      <c r="D17" s="1"/>
      <c r="E17" s="2" t="str">
        <f>IF(A17="","",VLOOKUP(A17,HIDDEN!$E$2:$F$16,2,FALSE))</f>
        <v/>
      </c>
      <c r="F17" s="81"/>
      <c r="G17" s="1"/>
    </row>
    <row r="18" spans="1:7">
      <c r="A18" s="1"/>
      <c r="B18" s="7"/>
      <c r="C18" s="7"/>
      <c r="D18" s="1"/>
      <c r="E18" s="2" t="str">
        <f>IF(A18="","",VLOOKUP(A18,HIDDEN!$E$2:$F$16,2,FALSE))</f>
        <v/>
      </c>
      <c r="F18" s="81"/>
      <c r="G18" s="1"/>
    </row>
    <row r="19" spans="1:7">
      <c r="A19" s="1"/>
      <c r="B19" s="7"/>
      <c r="C19" s="7"/>
      <c r="D19" s="1"/>
      <c r="E19" s="2" t="str">
        <f>IF(A19="","",VLOOKUP(A19,HIDDEN!$E$2:$F$16,2,FALSE))</f>
        <v/>
      </c>
      <c r="F19" s="81"/>
      <c r="G19" s="1"/>
    </row>
    <row r="20" spans="1:7">
      <c r="A20" s="1"/>
      <c r="B20" s="7"/>
      <c r="C20" s="7"/>
      <c r="D20" s="1"/>
      <c r="E20" s="2" t="str">
        <f>IF(A20="","",VLOOKUP(A20,HIDDEN!$E$2:$F$16,2,FALSE))</f>
        <v/>
      </c>
      <c r="F20" s="81"/>
      <c r="G20" s="1"/>
    </row>
    <row r="21" spans="1:7">
      <c r="A21" s="1"/>
      <c r="B21" s="7"/>
      <c r="C21" s="7"/>
      <c r="D21" s="1"/>
      <c r="E21" s="2" t="str">
        <f>IF(A21="","",VLOOKUP(A21,HIDDEN!$E$2:$F$16,2,FALSE))</f>
        <v/>
      </c>
      <c r="F21" s="81"/>
      <c r="G21" s="1"/>
    </row>
    <row r="22" spans="1:7">
      <c r="A22" s="1"/>
      <c r="B22" s="7"/>
      <c r="C22" s="7"/>
      <c r="D22" s="1"/>
      <c r="E22" s="2" t="str">
        <f>IF(A22="","",VLOOKUP(A22,HIDDEN!$E$2:$F$16,2,FALSE))</f>
        <v/>
      </c>
      <c r="F22" s="81"/>
      <c r="G22" s="1"/>
    </row>
    <row r="23" spans="1:7">
      <c r="A23" s="1"/>
      <c r="B23" s="7"/>
      <c r="C23" s="7"/>
      <c r="D23" s="1"/>
      <c r="E23" s="2" t="str">
        <f>IF(A23="","",VLOOKUP(A23,HIDDEN!$E$2:$F$16,2,FALSE))</f>
        <v/>
      </c>
      <c r="F23" s="81"/>
      <c r="G23" s="1"/>
    </row>
    <row r="24" spans="1:7">
      <c r="A24" s="1"/>
      <c r="B24" s="7"/>
      <c r="C24" s="7"/>
      <c r="D24" s="1"/>
      <c r="E24" s="2" t="str">
        <f>IF(A24="","",VLOOKUP(A24,HIDDEN!$E$2:$F$16,2,FALSE))</f>
        <v/>
      </c>
      <c r="F24" s="81"/>
      <c r="G24" s="1"/>
    </row>
    <row r="25" spans="1:7">
      <c r="A25" s="1"/>
      <c r="B25" s="7"/>
      <c r="C25" s="7"/>
      <c r="D25" s="1"/>
      <c r="E25" s="2" t="str">
        <f>IF(A25="","",VLOOKUP(A25,HIDDEN!$E$2:$F$16,2,FALSE))</f>
        <v/>
      </c>
      <c r="F25" s="81"/>
      <c r="G25" s="1"/>
    </row>
    <row r="26" spans="1:7">
      <c r="A26" s="1"/>
      <c r="B26" s="7"/>
      <c r="C26" s="7"/>
      <c r="D26" s="1"/>
      <c r="E26" s="2" t="str">
        <f>IF(A26="","",VLOOKUP(A26,HIDDEN!$E$2:$F$16,2,FALSE))</f>
        <v/>
      </c>
      <c r="F26" s="81"/>
      <c r="G26" s="1"/>
    </row>
    <row r="27" spans="1:7">
      <c r="A27" s="1"/>
      <c r="B27" s="7"/>
      <c r="C27" s="7"/>
      <c r="D27" s="1"/>
      <c r="E27" s="2" t="str">
        <f>IF(A27="","",VLOOKUP(A27,HIDDEN!$E$2:$F$16,2,FALSE))</f>
        <v/>
      </c>
      <c r="F27" s="81"/>
      <c r="G27" s="1"/>
    </row>
    <row r="28" spans="1:7">
      <c r="A28" s="1"/>
      <c r="B28" s="7"/>
      <c r="C28" s="7"/>
      <c r="D28" s="1"/>
      <c r="E28" s="2" t="str">
        <f>IF(A28="","",VLOOKUP(A28,HIDDEN!$E$2:$F$16,2,FALSE))</f>
        <v/>
      </c>
      <c r="F28" s="81"/>
      <c r="G28" s="1"/>
    </row>
    <row r="29" spans="1:7">
      <c r="A29" s="1"/>
      <c r="B29" s="7"/>
      <c r="C29" s="7"/>
      <c r="D29" s="1"/>
      <c r="E29" s="2" t="str">
        <f>IF(A29="","",VLOOKUP(A29,HIDDEN!$E$2:$F$16,2,FALSE))</f>
        <v/>
      </c>
      <c r="F29" s="81"/>
      <c r="G29" s="1"/>
    </row>
    <row r="30" spans="1:7">
      <c r="A30" s="1"/>
      <c r="B30" s="7"/>
      <c r="C30" s="7"/>
      <c r="D30" s="1"/>
      <c r="E30" s="2" t="str">
        <f>IF(A30="","",VLOOKUP(A30,HIDDEN!$E$2:$F$16,2,FALSE))</f>
        <v/>
      </c>
      <c r="F30" s="81"/>
      <c r="G30" s="1"/>
    </row>
    <row r="31" spans="1:7">
      <c r="A31" s="1"/>
      <c r="B31" s="7"/>
      <c r="C31" s="7"/>
      <c r="D31" s="1"/>
      <c r="E31" s="2" t="str">
        <f>IF(A31="","",VLOOKUP(A31,HIDDEN!$E$2:$F$16,2,FALSE))</f>
        <v/>
      </c>
      <c r="F31" s="81"/>
      <c r="G31" s="1"/>
    </row>
    <row r="32" spans="1:7">
      <c r="A32" s="1"/>
      <c r="B32" s="7"/>
      <c r="C32" s="7"/>
      <c r="D32" s="1"/>
      <c r="E32" s="2" t="str">
        <f>IF(A32="","",VLOOKUP(A32,HIDDEN!$E$2:$F$16,2,FALSE))</f>
        <v/>
      </c>
      <c r="F32" s="81"/>
      <c r="G32" s="1"/>
    </row>
    <row r="33" spans="1:7">
      <c r="A33" s="1"/>
      <c r="B33" s="7"/>
      <c r="C33" s="7"/>
      <c r="D33" s="1"/>
      <c r="E33" s="2" t="str">
        <f>IF(A33="","",VLOOKUP(A33,HIDDEN!$E$2:$F$16,2,FALSE))</f>
        <v/>
      </c>
      <c r="F33" s="81"/>
      <c r="G33" s="1"/>
    </row>
    <row r="34" spans="1:7">
      <c r="A34" s="1"/>
      <c r="B34" s="7"/>
      <c r="C34" s="7"/>
      <c r="D34" s="1"/>
      <c r="E34" s="2" t="str">
        <f>IF(A34="","",VLOOKUP(A34,HIDDEN!$E$2:$F$16,2,FALSE))</f>
        <v/>
      </c>
      <c r="F34" s="81"/>
      <c r="G34" s="1"/>
    </row>
    <row r="35" spans="1:7">
      <c r="A35" s="1"/>
      <c r="B35" s="7"/>
      <c r="C35" s="7"/>
      <c r="D35" s="1"/>
      <c r="E35" s="2" t="str">
        <f>IF(A35="","",VLOOKUP(A35,HIDDEN!$E$2:$F$16,2,FALSE))</f>
        <v/>
      </c>
      <c r="F35" s="81"/>
      <c r="G35" s="1"/>
    </row>
    <row r="36" spans="1:7">
      <c r="A36" s="1"/>
      <c r="B36" s="7"/>
      <c r="C36" s="7"/>
      <c r="D36" s="1"/>
      <c r="E36" s="2" t="str">
        <f>IF(A36="","",VLOOKUP(A36,HIDDEN!$E$2:$F$16,2,FALSE))</f>
        <v/>
      </c>
      <c r="F36" s="81"/>
      <c r="G36" s="1"/>
    </row>
    <row r="37" spans="1:7">
      <c r="A37" s="1"/>
      <c r="B37" s="7"/>
      <c r="C37" s="7"/>
      <c r="D37" s="1"/>
      <c r="E37" s="2" t="str">
        <f>IF(A37="","",VLOOKUP(A37,HIDDEN!$E$2:$F$16,2,FALSE))</f>
        <v/>
      </c>
      <c r="F37" s="81"/>
      <c r="G37" s="1"/>
    </row>
    <row r="38" spans="1:7">
      <c r="A38" s="1"/>
      <c r="B38" s="7"/>
      <c r="C38" s="7"/>
      <c r="D38" s="1"/>
      <c r="E38" s="2" t="str">
        <f>IF(A38="","",VLOOKUP(A38,HIDDEN!$E$2:$F$16,2,FALSE))</f>
        <v/>
      </c>
      <c r="F38" s="81"/>
      <c r="G38" s="1"/>
    </row>
    <row r="39" spans="1:7">
      <c r="A39" s="1"/>
      <c r="B39" s="7"/>
      <c r="C39" s="7"/>
      <c r="D39" s="1"/>
      <c r="E39" s="2" t="str">
        <f>IF(A39="","",VLOOKUP(A39,HIDDEN!$E$2:$F$16,2,FALSE))</f>
        <v/>
      </c>
      <c r="F39" s="81"/>
      <c r="G39" s="1"/>
    </row>
    <row r="40" spans="1:7">
      <c r="A40" s="1"/>
      <c r="B40" s="7"/>
      <c r="C40" s="7"/>
      <c r="D40" s="1"/>
      <c r="E40" s="2" t="str">
        <f>IF(A40="","",VLOOKUP(A40,HIDDEN!$E$2:$F$16,2,FALSE))</f>
        <v/>
      </c>
      <c r="F40" s="81"/>
      <c r="G40" s="1"/>
    </row>
    <row r="41" spans="1:7">
      <c r="A41" s="1"/>
      <c r="B41" s="7"/>
      <c r="C41" s="7"/>
      <c r="D41" s="1"/>
      <c r="E41" s="2" t="str">
        <f>IF(A41="","",VLOOKUP(A41,HIDDEN!$E$2:$F$16,2,FALSE))</f>
        <v/>
      </c>
      <c r="F41" s="81"/>
      <c r="G41" s="1"/>
    </row>
    <row r="42" spans="1:7">
      <c r="A42" s="1"/>
      <c r="B42" s="7"/>
      <c r="C42" s="7"/>
      <c r="D42" s="1"/>
      <c r="E42" s="2" t="str">
        <f>IF(A42="","",VLOOKUP(A42,HIDDEN!$E$2:$F$16,2,FALSE))</f>
        <v/>
      </c>
      <c r="F42" s="81"/>
      <c r="G42" s="1"/>
    </row>
    <row r="43" spans="1:7">
      <c r="A43" s="1"/>
      <c r="B43" s="7"/>
      <c r="C43" s="7"/>
      <c r="D43" s="1"/>
      <c r="E43" s="2" t="str">
        <f>IF(A43="","",VLOOKUP(A43,HIDDEN!$E$2:$F$16,2,FALSE))</f>
        <v/>
      </c>
      <c r="F43" s="81"/>
      <c r="G43" s="1"/>
    </row>
    <row r="44" spans="1:7">
      <c r="A44" s="1"/>
      <c r="B44" s="7"/>
      <c r="C44" s="7"/>
      <c r="D44" s="1"/>
      <c r="E44" s="2" t="str">
        <f>IF(A44="","",VLOOKUP(A44,HIDDEN!$E$2:$F$16,2,FALSE))</f>
        <v/>
      </c>
      <c r="F44" s="81"/>
      <c r="G44" s="1"/>
    </row>
    <row r="45" spans="1:7">
      <c r="A45" s="1"/>
      <c r="B45" s="7"/>
      <c r="C45" s="7"/>
      <c r="D45" s="1"/>
      <c r="E45" s="2" t="str">
        <f>IF(A45="","",VLOOKUP(A45,HIDDEN!$E$2:$F$16,2,FALSE))</f>
        <v/>
      </c>
      <c r="F45" s="81"/>
      <c r="G45" s="1"/>
    </row>
    <row r="46" spans="1:7">
      <c r="A46" s="1"/>
      <c r="B46" s="7"/>
      <c r="C46" s="7"/>
      <c r="D46" s="1"/>
      <c r="E46" s="2" t="str">
        <f>IF(A46="","",VLOOKUP(A46,HIDDEN!$E$2:$F$16,2,FALSE))</f>
        <v/>
      </c>
      <c r="F46" s="81"/>
      <c r="G46" s="1"/>
    </row>
    <row r="47" spans="1:7">
      <c r="A47" s="1"/>
      <c r="B47" s="7"/>
      <c r="C47" s="7"/>
      <c r="D47" s="1"/>
      <c r="E47" s="2" t="str">
        <f>IF(A47="","",VLOOKUP(A47,HIDDEN!$E$2:$F$16,2,FALSE))</f>
        <v/>
      </c>
      <c r="F47" s="81"/>
      <c r="G47" s="1"/>
    </row>
    <row r="48" spans="1:7">
      <c r="A48" s="1"/>
      <c r="B48" s="7"/>
      <c r="C48" s="7"/>
      <c r="D48" s="1"/>
      <c r="E48" s="2" t="str">
        <f>IF(A48="","",VLOOKUP(A48,HIDDEN!$E$2:$F$16,2,FALSE))</f>
        <v/>
      </c>
      <c r="F48" s="81"/>
      <c r="G48" s="1"/>
    </row>
    <row r="49" spans="1:7">
      <c r="A49" s="1"/>
      <c r="B49" s="7"/>
      <c r="C49" s="7"/>
      <c r="D49" s="1"/>
      <c r="E49" s="2" t="str">
        <f>IF(A49="","",VLOOKUP(A49,HIDDEN!$E$2:$F$16,2,FALSE))</f>
        <v/>
      </c>
      <c r="F49" s="81"/>
      <c r="G49" s="1"/>
    </row>
    <row r="50" spans="1:7">
      <c r="A50" s="1"/>
      <c r="B50" s="7"/>
      <c r="C50" s="7"/>
      <c r="D50" s="1"/>
      <c r="E50" s="2" t="str">
        <f>IF(A50="","",VLOOKUP(A50,HIDDEN!$E$2:$F$16,2,FALSE))</f>
        <v/>
      </c>
      <c r="F50" s="81"/>
      <c r="G50" s="1"/>
    </row>
    <row r="51" spans="1:7">
      <c r="A51" s="1"/>
      <c r="B51" s="7"/>
      <c r="C51" s="7"/>
      <c r="D51" s="1"/>
      <c r="E51" s="2" t="str">
        <f>IF(A51="","",VLOOKUP(A51,HIDDEN!$E$2:$F$16,2,FALSE))</f>
        <v/>
      </c>
      <c r="F51" s="81"/>
      <c r="G51" s="1"/>
    </row>
    <row r="52" spans="1:7">
      <c r="A52" s="1"/>
      <c r="B52" s="7"/>
      <c r="C52" s="7"/>
      <c r="D52" s="1"/>
      <c r="E52" s="2" t="str">
        <f>IF(A52="","",VLOOKUP(A52,HIDDEN!$E$2:$F$16,2,FALSE))</f>
        <v/>
      </c>
      <c r="F52" s="81"/>
      <c r="G52" s="1"/>
    </row>
    <row r="53" spans="1:7">
      <c r="A53" s="1"/>
      <c r="B53" s="7"/>
      <c r="C53" s="7"/>
      <c r="D53" s="1"/>
      <c r="E53" s="2" t="str">
        <f>IF(A53="","",VLOOKUP(A53,HIDDEN!$E$2:$F$16,2,FALSE))</f>
        <v/>
      </c>
      <c r="F53" s="81"/>
      <c r="G53" s="1"/>
    </row>
    <row r="54" spans="1:7">
      <c r="A54" s="1"/>
      <c r="B54" s="7"/>
      <c r="C54" s="7"/>
      <c r="D54" s="1"/>
      <c r="E54" s="2" t="str">
        <f>IF(A54="","",VLOOKUP(A54,HIDDEN!$E$2:$F$16,2,FALSE))</f>
        <v/>
      </c>
      <c r="F54" s="81"/>
      <c r="G54" s="1"/>
    </row>
    <row r="55" spans="1:7">
      <c r="A55" s="1"/>
      <c r="B55" s="7"/>
      <c r="C55" s="7"/>
      <c r="D55" s="1"/>
      <c r="E55" s="2" t="str">
        <f>IF(A55="","",VLOOKUP(A55,HIDDEN!$E$2:$F$16,2,FALSE))</f>
        <v/>
      </c>
      <c r="F55" s="81"/>
      <c r="G55" s="1"/>
    </row>
    <row r="56" spans="1:7">
      <c r="A56" s="1"/>
      <c r="B56" s="7"/>
      <c r="C56" s="7"/>
      <c r="D56" s="1"/>
      <c r="E56" s="2" t="str">
        <f>IF(A56="","",VLOOKUP(A56,HIDDEN!$E$2:$F$16,2,FALSE))</f>
        <v/>
      </c>
      <c r="F56" s="81"/>
      <c r="G56" s="1"/>
    </row>
    <row r="57" spans="1:7">
      <c r="A57" s="1"/>
      <c r="B57" s="7"/>
      <c r="C57" s="7"/>
      <c r="D57" s="1"/>
      <c r="E57" s="2" t="str">
        <f>IF(A57="","",VLOOKUP(A57,HIDDEN!$E$2:$F$16,2,FALSE))</f>
        <v/>
      </c>
      <c r="F57" s="81"/>
      <c r="G57" s="1"/>
    </row>
    <row r="58" spans="1:7">
      <c r="A58" s="1"/>
      <c r="B58" s="7"/>
      <c r="C58" s="7"/>
      <c r="D58" s="1"/>
      <c r="E58" s="2" t="str">
        <f>IF(A58="","",VLOOKUP(A58,HIDDEN!$E$2:$F$16,2,FALSE))</f>
        <v/>
      </c>
      <c r="F58" s="81"/>
      <c r="G58" s="1"/>
    </row>
    <row r="59" spans="1:7">
      <c r="A59" s="1"/>
      <c r="B59" s="7"/>
      <c r="C59" s="7"/>
      <c r="D59" s="1"/>
      <c r="E59" s="2" t="str">
        <f>IF(A59="","",VLOOKUP(A59,HIDDEN!$E$2:$F$16,2,FALSE))</f>
        <v/>
      </c>
      <c r="F59" s="81"/>
      <c r="G59" s="1"/>
    </row>
    <row r="60" spans="1:7">
      <c r="A60" s="1"/>
      <c r="B60" s="7"/>
      <c r="C60" s="7"/>
      <c r="D60" s="1"/>
      <c r="E60" s="2" t="str">
        <f>IF(A60="","",VLOOKUP(A60,HIDDEN!$E$2:$F$16,2,FALSE))</f>
        <v/>
      </c>
      <c r="F60" s="81"/>
      <c r="G60" s="1"/>
    </row>
    <row r="61" spans="1:7">
      <c r="A61" s="1"/>
      <c r="B61" s="7"/>
      <c r="C61" s="7"/>
      <c r="D61" s="1"/>
      <c r="E61" s="2" t="str">
        <f>IF(A61="","",VLOOKUP(A61,HIDDEN!$E$2:$F$16,2,FALSE))</f>
        <v/>
      </c>
      <c r="F61" s="81"/>
      <c r="G61" s="1"/>
    </row>
    <row r="62" spans="1:7">
      <c r="A62" s="1"/>
      <c r="B62" s="7"/>
      <c r="C62" s="7"/>
      <c r="D62" s="1"/>
      <c r="E62" s="2" t="str">
        <f>IF(A62="","",VLOOKUP(A62,HIDDEN!$E$2:$F$16,2,FALSE))</f>
        <v/>
      </c>
      <c r="F62" s="81"/>
      <c r="G62" s="1"/>
    </row>
    <row r="63" spans="1:7">
      <c r="A63" s="1"/>
      <c r="B63" s="7"/>
      <c r="C63" s="7"/>
      <c r="D63" s="1"/>
      <c r="E63" s="2" t="str">
        <f>IF(A63="","",VLOOKUP(A63,HIDDEN!$E$2:$F$16,2,FALSE))</f>
        <v/>
      </c>
      <c r="F63" s="81"/>
      <c r="G63" s="1"/>
    </row>
    <row r="64" spans="1:7">
      <c r="A64" s="1"/>
      <c r="B64" s="7"/>
      <c r="C64" s="7"/>
      <c r="D64" s="1"/>
      <c r="E64" s="2" t="str">
        <f>IF(A64="","",VLOOKUP(A64,HIDDEN!$E$2:$F$16,2,FALSE))</f>
        <v/>
      </c>
      <c r="F64" s="81"/>
      <c r="G64" s="1"/>
    </row>
    <row r="65" spans="1:7">
      <c r="A65" s="1"/>
      <c r="B65" s="7"/>
      <c r="C65" s="7"/>
      <c r="D65" s="1"/>
      <c r="E65" s="2" t="str">
        <f>IF(A65="","",VLOOKUP(A65,HIDDEN!$E$2:$F$16,2,FALSE))</f>
        <v/>
      </c>
      <c r="F65" s="81"/>
      <c r="G65" s="1"/>
    </row>
    <row r="66" spans="1:7">
      <c r="A66" s="1"/>
      <c r="B66" s="7"/>
      <c r="C66" s="7"/>
      <c r="D66" s="1"/>
      <c r="E66" s="2" t="str">
        <f>IF(A66="","",VLOOKUP(A66,HIDDEN!$E$2:$F$16,2,FALSE))</f>
        <v/>
      </c>
      <c r="F66" s="81"/>
      <c r="G66" s="1"/>
    </row>
    <row r="67" spans="1:7">
      <c r="A67" s="1"/>
      <c r="B67" s="7"/>
      <c r="C67" s="7"/>
      <c r="D67" s="1"/>
      <c r="E67" s="2" t="str">
        <f>IF(A67="","",VLOOKUP(A67,HIDDEN!$E$2:$F$16,2,FALSE))</f>
        <v/>
      </c>
      <c r="F67" s="81"/>
      <c r="G67" s="1"/>
    </row>
    <row r="68" spans="1:7">
      <c r="A68" s="1"/>
      <c r="B68" s="7"/>
      <c r="C68" s="7"/>
      <c r="D68" s="1"/>
      <c r="E68" s="2" t="str">
        <f>IF(A68="","",VLOOKUP(A68,HIDDEN!$E$2:$F$16,2,FALSE))</f>
        <v/>
      </c>
      <c r="F68" s="81"/>
      <c r="G68" s="1"/>
    </row>
    <row r="69" spans="1:7">
      <c r="A69" s="1"/>
      <c r="B69" s="7"/>
      <c r="C69" s="7"/>
      <c r="D69" s="1"/>
      <c r="E69" s="2" t="str">
        <f>IF(A69="","",VLOOKUP(A69,HIDDEN!$E$2:$F$16,2,FALSE))</f>
        <v/>
      </c>
      <c r="F69" s="81"/>
      <c r="G69" s="1"/>
    </row>
    <row r="70" spans="1:7">
      <c r="A70" s="1"/>
      <c r="B70" s="7"/>
      <c r="C70" s="7"/>
      <c r="D70" s="1"/>
      <c r="E70" s="2" t="str">
        <f>IF(A70="","",VLOOKUP(A70,HIDDEN!$E$2:$F$16,2,FALSE))</f>
        <v/>
      </c>
      <c r="F70" s="81"/>
      <c r="G70" s="1"/>
    </row>
    <row r="71" spans="1:7">
      <c r="A71" s="1"/>
      <c r="B71" s="7"/>
      <c r="C71" s="7"/>
      <c r="D71" s="1"/>
      <c r="E71" s="2" t="str">
        <f>IF(A71="","",VLOOKUP(A71,HIDDEN!$E$2:$F$16,2,FALSE))</f>
        <v/>
      </c>
      <c r="F71" s="81"/>
      <c r="G71" s="1"/>
    </row>
    <row r="72" spans="1:7">
      <c r="A72" s="1"/>
      <c r="B72" s="7"/>
      <c r="C72" s="7"/>
      <c r="D72" s="1"/>
      <c r="E72" s="2" t="str">
        <f>IF(A72="","",VLOOKUP(A72,HIDDEN!$E$2:$F$16,2,FALSE))</f>
        <v/>
      </c>
      <c r="F72" s="81"/>
      <c r="G72" s="1"/>
    </row>
    <row r="73" spans="1:7">
      <c r="A73" s="1"/>
      <c r="B73" s="7"/>
      <c r="C73" s="7"/>
      <c r="D73" s="1"/>
      <c r="E73" s="2" t="str">
        <f>IF(A73="","",VLOOKUP(A73,HIDDEN!$E$2:$F$16,2,FALSE))</f>
        <v/>
      </c>
      <c r="F73" s="81"/>
      <c r="G73" s="1"/>
    </row>
    <row r="74" spans="1:7">
      <c r="A74" s="1"/>
      <c r="B74" s="7"/>
      <c r="C74" s="7"/>
      <c r="D74" s="1"/>
      <c r="E74" s="2" t="str">
        <f>IF(A74="","",VLOOKUP(A74,HIDDEN!$E$2:$F$16,2,FALSE))</f>
        <v/>
      </c>
      <c r="F74" s="81"/>
      <c r="G74" s="1"/>
    </row>
    <row r="75" spans="1:7">
      <c r="A75" s="1"/>
      <c r="B75" s="7"/>
      <c r="C75" s="7"/>
      <c r="D75" s="1"/>
      <c r="E75" s="2" t="str">
        <f>IF(A75="","",VLOOKUP(A75,HIDDEN!$E$2:$F$16,2,FALSE))</f>
        <v/>
      </c>
      <c r="F75" s="81"/>
      <c r="G75" s="1"/>
    </row>
    <row r="76" spans="1:7">
      <c r="A76" s="1"/>
      <c r="B76" s="7"/>
      <c r="C76" s="7"/>
      <c r="D76" s="1"/>
      <c r="E76" s="2" t="str">
        <f>IF(A76="","",VLOOKUP(A76,HIDDEN!$E$2:$F$16,2,FALSE))</f>
        <v/>
      </c>
      <c r="F76" s="81"/>
      <c r="G76" s="1"/>
    </row>
    <row r="77" spans="1:7">
      <c r="A77" s="1"/>
      <c r="B77" s="7"/>
      <c r="C77" s="7"/>
      <c r="D77" s="1"/>
      <c r="E77" s="2" t="str">
        <f>IF(A77="","",VLOOKUP(A77,HIDDEN!$E$2:$F$16,2,FALSE))</f>
        <v/>
      </c>
      <c r="F77" s="81"/>
      <c r="G77" s="1"/>
    </row>
    <row r="78" spans="1:7">
      <c r="A78" s="1"/>
      <c r="B78" s="7"/>
      <c r="C78" s="7"/>
      <c r="D78" s="1"/>
      <c r="E78" s="2" t="str">
        <f>IF(A78="","",VLOOKUP(A78,HIDDEN!$E$2:$F$16,2,FALSE))</f>
        <v/>
      </c>
      <c r="F78" s="81"/>
      <c r="G78" s="1"/>
    </row>
    <row r="79" spans="1:7">
      <c r="A79" s="1"/>
      <c r="B79" s="7"/>
      <c r="C79" s="7"/>
      <c r="D79" s="1"/>
      <c r="E79" s="2" t="str">
        <f>IF(A79="","",VLOOKUP(A79,HIDDEN!$E$2:$F$16,2,FALSE))</f>
        <v/>
      </c>
      <c r="F79" s="81"/>
      <c r="G79" s="1"/>
    </row>
    <row r="80" spans="1:7">
      <c r="A80" s="1"/>
      <c r="B80" s="7"/>
      <c r="C80" s="7"/>
      <c r="D80" s="1"/>
      <c r="E80" s="2" t="str">
        <f>IF(A80="","",VLOOKUP(A80,HIDDEN!$E$2:$F$16,2,FALSE))</f>
        <v/>
      </c>
      <c r="F80" s="81"/>
      <c r="G80" s="1"/>
    </row>
    <row r="81" spans="1:7">
      <c r="A81" s="1"/>
      <c r="B81" s="7"/>
      <c r="C81" s="7"/>
      <c r="D81" s="1"/>
      <c r="E81" s="2" t="str">
        <f>IF(A81="","",VLOOKUP(A81,HIDDEN!$E$2:$F$16,2,FALSE))</f>
        <v/>
      </c>
      <c r="F81" s="81"/>
      <c r="G81" s="1"/>
    </row>
    <row r="82" spans="1:7">
      <c r="A82" s="1"/>
      <c r="B82" s="7"/>
      <c r="C82" s="7"/>
      <c r="D82" s="1"/>
      <c r="E82" s="2" t="str">
        <f>IF(A82="","",VLOOKUP(A82,HIDDEN!$E$2:$F$16,2,FALSE))</f>
        <v/>
      </c>
      <c r="F82" s="81"/>
      <c r="G82" s="1"/>
    </row>
    <row r="83" spans="1:7">
      <c r="A83" s="1"/>
      <c r="B83" s="7"/>
      <c r="C83" s="7"/>
      <c r="D83" s="1"/>
      <c r="E83" s="2" t="str">
        <f>IF(A83="","",VLOOKUP(A83,HIDDEN!$E$2:$F$16,2,FALSE))</f>
        <v/>
      </c>
      <c r="F83" s="81"/>
      <c r="G83" s="1"/>
    </row>
    <row r="84" spans="1:7">
      <c r="A84" s="1"/>
      <c r="B84" s="7"/>
      <c r="C84" s="7"/>
      <c r="D84" s="1"/>
      <c r="E84" s="2" t="str">
        <f>IF(A84="","",VLOOKUP(A84,HIDDEN!$E$2:$F$16,2,FALSE))</f>
        <v/>
      </c>
      <c r="F84" s="81"/>
      <c r="G84" s="1"/>
    </row>
    <row r="85" spans="1:7">
      <c r="A85" s="1"/>
      <c r="B85" s="7"/>
      <c r="C85" s="7"/>
      <c r="D85" s="1"/>
      <c r="E85" s="2" t="str">
        <f>IF(A85="","",VLOOKUP(A85,HIDDEN!$E$2:$F$16,2,FALSE))</f>
        <v/>
      </c>
      <c r="F85" s="81"/>
      <c r="G85" s="1"/>
    </row>
    <row r="86" spans="1:7">
      <c r="A86" s="1"/>
      <c r="B86" s="7"/>
      <c r="C86" s="7"/>
      <c r="D86" s="1"/>
      <c r="E86" s="2" t="str">
        <f>IF(A86="","",VLOOKUP(A86,HIDDEN!$E$2:$F$16,2,FALSE))</f>
        <v/>
      </c>
      <c r="F86" s="81"/>
      <c r="G86" s="1"/>
    </row>
    <row r="87" spans="1:7">
      <c r="A87" s="1"/>
      <c r="B87" s="7"/>
      <c r="C87" s="7"/>
      <c r="D87" s="1"/>
      <c r="E87" s="2" t="str">
        <f>IF(A87="","",VLOOKUP(A87,HIDDEN!$E$2:$F$16,2,FALSE))</f>
        <v/>
      </c>
      <c r="F87" s="81"/>
      <c r="G87" s="1"/>
    </row>
    <row r="88" spans="1:7">
      <c r="A88" s="1"/>
      <c r="B88" s="7"/>
      <c r="C88" s="7"/>
      <c r="D88" s="1"/>
      <c r="E88" s="2" t="str">
        <f>IF(A88="","",VLOOKUP(A88,HIDDEN!$E$2:$F$16,2,FALSE))</f>
        <v/>
      </c>
      <c r="F88" s="81"/>
      <c r="G88" s="1"/>
    </row>
    <row r="89" spans="1:7">
      <c r="A89" s="1"/>
      <c r="B89" s="7"/>
      <c r="C89" s="7"/>
      <c r="D89" s="1"/>
      <c r="E89" s="2" t="str">
        <f>IF(A89="","",VLOOKUP(A89,HIDDEN!$E$2:$F$16,2,FALSE))</f>
        <v/>
      </c>
      <c r="F89" s="81"/>
      <c r="G89" s="1"/>
    </row>
    <row r="90" spans="1:7">
      <c r="A90" s="1"/>
      <c r="B90" s="7"/>
      <c r="C90" s="7"/>
      <c r="D90" s="1"/>
      <c r="E90" s="2" t="str">
        <f>IF(A90="","",VLOOKUP(A90,HIDDEN!$E$2:$F$16,2,FALSE))</f>
        <v/>
      </c>
      <c r="F90" s="81"/>
      <c r="G90" s="1"/>
    </row>
    <row r="91" spans="1:7">
      <c r="A91" s="1"/>
      <c r="B91" s="7"/>
      <c r="C91" s="7"/>
      <c r="D91" s="1"/>
      <c r="E91" s="2" t="str">
        <f>IF(A91="","",VLOOKUP(A91,HIDDEN!$E$2:$F$16,2,FALSE))</f>
        <v/>
      </c>
      <c r="F91" s="81"/>
      <c r="G91" s="1"/>
    </row>
    <row r="92" spans="1:7">
      <c r="A92" s="1"/>
      <c r="B92" s="7"/>
      <c r="C92" s="7"/>
      <c r="D92" s="1"/>
      <c r="E92" s="2" t="str">
        <f>IF(A92="","",VLOOKUP(A92,HIDDEN!$E$2:$F$16,2,FALSE))</f>
        <v/>
      </c>
      <c r="F92" s="81"/>
      <c r="G92" s="1"/>
    </row>
    <row r="93" spans="1:7">
      <c r="A93" s="1"/>
      <c r="B93" s="7"/>
      <c r="C93" s="7"/>
      <c r="D93" s="1"/>
      <c r="E93" s="2" t="str">
        <f>IF(A93="","",VLOOKUP(A93,HIDDEN!$E$2:$F$16,2,FALSE))</f>
        <v/>
      </c>
      <c r="F93" s="81"/>
      <c r="G93" s="1"/>
    </row>
    <row r="94" spans="1:7">
      <c r="A94" s="1"/>
      <c r="B94" s="7"/>
      <c r="C94" s="7"/>
      <c r="D94" s="1"/>
      <c r="E94" s="2" t="str">
        <f>IF(A94="","",VLOOKUP(A94,HIDDEN!$E$2:$F$16,2,FALSE))</f>
        <v/>
      </c>
      <c r="F94" s="81"/>
      <c r="G94" s="1"/>
    </row>
    <row r="95" spans="1:7">
      <c r="A95" s="1"/>
      <c r="B95" s="7"/>
      <c r="C95" s="7"/>
      <c r="D95" s="1"/>
      <c r="E95" s="2" t="str">
        <f>IF(A95="","",VLOOKUP(A95,HIDDEN!$E$2:$F$16,2,FALSE))</f>
        <v/>
      </c>
      <c r="F95" s="81"/>
      <c r="G95" s="1"/>
    </row>
    <row r="96" spans="1:7">
      <c r="A96" s="1"/>
      <c r="B96" s="7"/>
      <c r="C96" s="7"/>
      <c r="D96" s="1"/>
      <c r="E96" s="2" t="str">
        <f>IF(A96="","",VLOOKUP(A96,HIDDEN!$E$2:$F$16,2,FALSE))</f>
        <v/>
      </c>
      <c r="F96" s="81"/>
      <c r="G96" s="1"/>
    </row>
    <row r="97" spans="1:7">
      <c r="A97" s="1"/>
      <c r="B97" s="7"/>
      <c r="C97" s="7"/>
      <c r="D97" s="1"/>
      <c r="E97" s="2" t="str">
        <f>IF(A97="","",VLOOKUP(A97,HIDDEN!$E$2:$F$16,2,FALSE))</f>
        <v/>
      </c>
      <c r="F97" s="81"/>
      <c r="G97" s="1"/>
    </row>
    <row r="98" spans="1:7">
      <c r="A98" s="1"/>
      <c r="B98" s="7"/>
      <c r="C98" s="7"/>
      <c r="D98" s="1"/>
      <c r="E98" s="2" t="str">
        <f>IF(A98="","",VLOOKUP(A98,HIDDEN!$E$2:$F$16,2,FALSE))</f>
        <v/>
      </c>
      <c r="F98" s="81"/>
      <c r="G98" s="1"/>
    </row>
    <row r="99" spans="1:7">
      <c r="A99" s="1"/>
      <c r="B99" s="7"/>
      <c r="C99" s="7"/>
      <c r="D99" s="1"/>
      <c r="E99" s="2" t="str">
        <f>IF(A99="","",VLOOKUP(A99,HIDDEN!$E$2:$F$16,2,FALSE))</f>
        <v/>
      </c>
      <c r="F99" s="81"/>
      <c r="G99" s="1"/>
    </row>
    <row r="100" spans="1:7">
      <c r="A100" s="1"/>
      <c r="B100" s="7"/>
      <c r="C100" s="7"/>
      <c r="D100" s="1"/>
      <c r="E100" s="2" t="str">
        <f>IF(A100="","",VLOOKUP(A100,HIDDEN!$E$2:$F$16,2,FALSE))</f>
        <v/>
      </c>
      <c r="F100" s="81"/>
      <c r="G100" s="1"/>
    </row>
  </sheetData>
  <conditionalFormatting sqref="F2:F100">
    <cfRule type="expression" dxfId="0" priority="1">
      <formula>NOT(OR($A2 = "Vaccination", $A2 = "School Closures", $A2 = "Partial School Closures",  $A2 = "Mass Testing"))</formula>
    </cfRule>
  </conditionalFormatting>
  <dataValidations count="1">
    <dataValidation type="decimal" allowBlank="1" showInputMessage="1" showErrorMessage="1" sqref="D2:D100" xr:uid="{D6E5BF00-5D2D-744A-810E-E4B5BEB9445C}">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40D4135-AD3D-9D45-A472-9BA444A2B9DA}">
          <x14:formula1>
            <xm:f>HIDDEN!$I$2:$I$3</xm:f>
          </x14:formula1>
          <xm:sqref>G2:G100</xm:sqref>
        </x14:dataValidation>
        <x14:dataValidation type="list" allowBlank="1" showInputMessage="1" showErrorMessage="1" xr:uid="{8111968A-8FE9-DE4F-AE93-5F28872C16C3}">
          <x14:formula1>
            <xm:f>HIDDEN!$E$2:$E$16</xm:f>
          </x14:formula1>
          <xm:sqref>A2:A100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CEFC6-D2C7-B343-A51D-3BA4E81D468A}">
  <sheetPr codeName="Sheet12"/>
  <dimension ref="A1:I153"/>
  <sheetViews>
    <sheetView zoomScale="130" zoomScaleNormal="130" workbookViewId="0">
      <selection activeCell="F16" sqref="F16"/>
    </sheetView>
  </sheetViews>
  <sheetFormatPr defaultColWidth="10.875" defaultRowHeight="15.75"/>
  <cols>
    <col min="1" max="4" width="10.875" style="2"/>
    <col min="5" max="5" width="39.875" style="2" bestFit="1" customWidth="1"/>
    <col min="6" max="6" width="18" style="2" customWidth="1"/>
    <col min="7" max="16384" width="10.875" style="2"/>
  </cols>
  <sheetData>
    <row r="1" spans="1:9">
      <c r="A1" s="2" t="s">
        <v>92</v>
      </c>
      <c r="C1" s="2" t="s">
        <v>112</v>
      </c>
      <c r="E1" s="80" t="s">
        <v>269</v>
      </c>
      <c r="F1" s="80" t="s">
        <v>338</v>
      </c>
      <c r="I1" s="2" t="s">
        <v>270</v>
      </c>
    </row>
    <row r="2" spans="1:9">
      <c r="A2" s="2" t="b">
        <v>0</v>
      </c>
      <c r="C2" s="2" t="s">
        <v>113</v>
      </c>
      <c r="E2" s="2" t="s">
        <v>320</v>
      </c>
      <c r="F2" s="2" t="s">
        <v>31</v>
      </c>
      <c r="I2" s="2" t="s">
        <v>277</v>
      </c>
    </row>
    <row r="3" spans="1:9">
      <c r="A3" s="2" t="b">
        <v>1</v>
      </c>
      <c r="C3" s="2" t="s">
        <v>114</v>
      </c>
      <c r="E3" s="2" t="s">
        <v>66</v>
      </c>
      <c r="F3" s="2" t="s">
        <v>31</v>
      </c>
      <c r="I3" s="2" t="s">
        <v>278</v>
      </c>
    </row>
    <row r="4" spans="1:9">
      <c r="C4" s="2" t="s">
        <v>115</v>
      </c>
      <c r="E4" s="2" t="s">
        <v>276</v>
      </c>
      <c r="F4" s="2" t="s">
        <v>31</v>
      </c>
    </row>
    <row r="5" spans="1:9">
      <c r="C5" s="2" t="s">
        <v>116</v>
      </c>
      <c r="E5" s="2" t="s">
        <v>330</v>
      </c>
      <c r="F5" s="2" t="s">
        <v>31</v>
      </c>
    </row>
    <row r="6" spans="1:9">
      <c r="C6" s="2" t="s">
        <v>117</v>
      </c>
      <c r="E6" s="2" t="s">
        <v>295</v>
      </c>
      <c r="F6" s="2" t="s">
        <v>415</v>
      </c>
    </row>
    <row r="7" spans="1:9">
      <c r="C7" s="2" t="s">
        <v>118</v>
      </c>
      <c r="E7" s="2" t="s">
        <v>68</v>
      </c>
      <c r="F7" s="2" t="s">
        <v>31</v>
      </c>
    </row>
    <row r="8" spans="1:9">
      <c r="C8" s="2" t="s">
        <v>119</v>
      </c>
      <c r="E8" s="2" t="s">
        <v>103</v>
      </c>
      <c r="F8" s="2" t="s">
        <v>31</v>
      </c>
    </row>
    <row r="9" spans="1:9">
      <c r="C9" s="2" t="s">
        <v>120</v>
      </c>
      <c r="E9" s="2" t="s">
        <v>336</v>
      </c>
      <c r="F9" s="2" t="s">
        <v>31</v>
      </c>
    </row>
    <row r="10" spans="1:9">
      <c r="C10" s="2" t="s">
        <v>121</v>
      </c>
      <c r="E10" s="2" t="s">
        <v>335</v>
      </c>
      <c r="F10" s="2" t="s">
        <v>337</v>
      </c>
    </row>
    <row r="11" spans="1:9">
      <c r="C11" s="2" t="s">
        <v>122</v>
      </c>
      <c r="E11" s="2" t="s">
        <v>268</v>
      </c>
      <c r="F11" s="2" t="s">
        <v>31</v>
      </c>
    </row>
    <row r="12" spans="1:9">
      <c r="C12" s="2" t="s">
        <v>123</v>
      </c>
      <c r="E12" s="2" t="s">
        <v>65</v>
      </c>
      <c r="F12" s="2" t="s">
        <v>31</v>
      </c>
    </row>
    <row r="13" spans="1:9">
      <c r="C13" s="2" t="s">
        <v>124</v>
      </c>
      <c r="E13" s="2" t="s">
        <v>89</v>
      </c>
      <c r="F13" s="2" t="s">
        <v>31</v>
      </c>
    </row>
    <row r="14" spans="1:9">
      <c r="C14" s="2" t="s">
        <v>125</v>
      </c>
      <c r="E14" s="2" t="s">
        <v>67</v>
      </c>
      <c r="F14" s="2" t="s">
        <v>31</v>
      </c>
    </row>
    <row r="15" spans="1:9">
      <c r="C15" s="2" t="s">
        <v>126</v>
      </c>
      <c r="E15" s="2" t="s">
        <v>485</v>
      </c>
      <c r="F15" s="2" t="s">
        <v>31</v>
      </c>
    </row>
    <row r="16" spans="1:9">
      <c r="C16" s="2" t="s">
        <v>127</v>
      </c>
      <c r="F16" s="2" t="s">
        <v>339</v>
      </c>
    </row>
    <row r="17" spans="3:3">
      <c r="C17" s="2" t="s">
        <v>128</v>
      </c>
    </row>
    <row r="18" spans="3:3">
      <c r="C18" s="2" t="s">
        <v>129</v>
      </c>
    </row>
    <row r="19" spans="3:3">
      <c r="C19" s="2" t="s">
        <v>130</v>
      </c>
    </row>
    <row r="20" spans="3:3">
      <c r="C20" s="2" t="s">
        <v>131</v>
      </c>
    </row>
    <row r="21" spans="3:3">
      <c r="C21" s="2" t="s">
        <v>132</v>
      </c>
    </row>
    <row r="22" spans="3:3">
      <c r="C22" s="2" t="s">
        <v>133</v>
      </c>
    </row>
    <row r="23" spans="3:3">
      <c r="C23" s="2" t="s">
        <v>134</v>
      </c>
    </row>
    <row r="24" spans="3:3">
      <c r="C24" s="2" t="s">
        <v>135</v>
      </c>
    </row>
    <row r="25" spans="3:3">
      <c r="C25" s="2" t="s">
        <v>136</v>
      </c>
    </row>
    <row r="26" spans="3:3">
      <c r="C26" s="2" t="s">
        <v>137</v>
      </c>
    </row>
    <row r="27" spans="3:3">
      <c r="C27" s="2" t="s">
        <v>138</v>
      </c>
    </row>
    <row r="28" spans="3:3">
      <c r="C28" s="2" t="s">
        <v>139</v>
      </c>
    </row>
    <row r="29" spans="3:3">
      <c r="C29" s="2" t="s">
        <v>140</v>
      </c>
    </row>
    <row r="30" spans="3:3">
      <c r="C30" s="2" t="s">
        <v>141</v>
      </c>
    </row>
    <row r="31" spans="3:3">
      <c r="C31" s="2" t="s">
        <v>142</v>
      </c>
    </row>
    <row r="32" spans="3:3">
      <c r="C32" s="2" t="s">
        <v>143</v>
      </c>
    </row>
    <row r="33" spans="3:3">
      <c r="C33" s="2" t="s">
        <v>144</v>
      </c>
    </row>
    <row r="34" spans="3:3">
      <c r="C34" s="2" t="s">
        <v>145</v>
      </c>
    </row>
    <row r="35" spans="3:3">
      <c r="C35" s="2" t="s">
        <v>146</v>
      </c>
    </row>
    <row r="36" spans="3:3">
      <c r="C36" s="2" t="s">
        <v>147</v>
      </c>
    </row>
    <row r="37" spans="3:3">
      <c r="C37" s="2" t="s">
        <v>148</v>
      </c>
    </row>
    <row r="38" spans="3:3">
      <c r="C38" s="2" t="s">
        <v>149</v>
      </c>
    </row>
    <row r="39" spans="3:3">
      <c r="C39" s="2" t="s">
        <v>150</v>
      </c>
    </row>
    <row r="40" spans="3:3">
      <c r="C40" s="2" t="s">
        <v>151</v>
      </c>
    </row>
    <row r="41" spans="3:3">
      <c r="C41" s="2" t="s">
        <v>152</v>
      </c>
    </row>
    <row r="42" spans="3:3">
      <c r="C42" s="2" t="s">
        <v>153</v>
      </c>
    </row>
    <row r="43" spans="3:3">
      <c r="C43" s="2" t="s">
        <v>154</v>
      </c>
    </row>
    <row r="44" spans="3:3">
      <c r="C44" s="2" t="s">
        <v>155</v>
      </c>
    </row>
    <row r="45" spans="3:3">
      <c r="C45" s="2" t="s">
        <v>156</v>
      </c>
    </row>
    <row r="46" spans="3:3">
      <c r="C46" s="2" t="s">
        <v>157</v>
      </c>
    </row>
    <row r="47" spans="3:3">
      <c r="C47" s="2" t="s">
        <v>158</v>
      </c>
    </row>
    <row r="48" spans="3:3">
      <c r="C48" s="2" t="s">
        <v>159</v>
      </c>
    </row>
    <row r="49" spans="3:3">
      <c r="C49" s="2" t="s">
        <v>160</v>
      </c>
    </row>
    <row r="50" spans="3:3">
      <c r="C50" s="2" t="s">
        <v>161</v>
      </c>
    </row>
    <row r="51" spans="3:3">
      <c r="C51" s="2" t="s">
        <v>162</v>
      </c>
    </row>
    <row r="52" spans="3:3">
      <c r="C52" s="2" t="s">
        <v>163</v>
      </c>
    </row>
    <row r="53" spans="3:3">
      <c r="C53" s="2" t="s">
        <v>164</v>
      </c>
    </row>
    <row r="54" spans="3:3">
      <c r="C54" s="2" t="s">
        <v>165</v>
      </c>
    </row>
    <row r="55" spans="3:3">
      <c r="C55" s="2" t="s">
        <v>166</v>
      </c>
    </row>
    <row r="56" spans="3:3">
      <c r="C56" s="2" t="s">
        <v>167</v>
      </c>
    </row>
    <row r="57" spans="3:3">
      <c r="C57" s="2" t="s">
        <v>168</v>
      </c>
    </row>
    <row r="58" spans="3:3">
      <c r="C58" s="2" t="s">
        <v>169</v>
      </c>
    </row>
    <row r="59" spans="3:3">
      <c r="C59" s="2" t="s">
        <v>170</v>
      </c>
    </row>
    <row r="60" spans="3:3">
      <c r="C60" s="2" t="s">
        <v>171</v>
      </c>
    </row>
    <row r="61" spans="3:3">
      <c r="C61" s="2" t="s">
        <v>172</v>
      </c>
    </row>
    <row r="62" spans="3:3">
      <c r="C62" s="2" t="s">
        <v>173</v>
      </c>
    </row>
    <row r="63" spans="3:3">
      <c r="C63" s="2" t="s">
        <v>174</v>
      </c>
    </row>
    <row r="64" spans="3:3">
      <c r="C64" s="2" t="s">
        <v>175</v>
      </c>
    </row>
    <row r="65" spans="3:3">
      <c r="C65" s="2" t="s">
        <v>176</v>
      </c>
    </row>
    <row r="66" spans="3:3">
      <c r="C66" s="2" t="s">
        <v>177</v>
      </c>
    </row>
    <row r="67" spans="3:3">
      <c r="C67" s="2" t="s">
        <v>178</v>
      </c>
    </row>
    <row r="68" spans="3:3">
      <c r="C68" s="2" t="s">
        <v>179</v>
      </c>
    </row>
    <row r="69" spans="3:3">
      <c r="C69" s="2" t="s">
        <v>180</v>
      </c>
    </row>
    <row r="70" spans="3:3">
      <c r="C70" s="2" t="s">
        <v>181</v>
      </c>
    </row>
    <row r="71" spans="3:3">
      <c r="C71" s="2" t="s">
        <v>182</v>
      </c>
    </row>
    <row r="72" spans="3:3">
      <c r="C72" s="2" t="s">
        <v>183</v>
      </c>
    </row>
    <row r="73" spans="3:3">
      <c r="C73" s="2" t="s">
        <v>184</v>
      </c>
    </row>
    <row r="74" spans="3:3">
      <c r="C74" s="2" t="s">
        <v>185</v>
      </c>
    </row>
    <row r="75" spans="3:3">
      <c r="C75" s="2" t="s">
        <v>186</v>
      </c>
    </row>
    <row r="76" spans="3:3">
      <c r="C76" s="2" t="s">
        <v>187</v>
      </c>
    </row>
    <row r="77" spans="3:3">
      <c r="C77" s="2" t="s">
        <v>188</v>
      </c>
    </row>
    <row r="78" spans="3:3">
      <c r="C78" s="2" t="s">
        <v>189</v>
      </c>
    </row>
    <row r="79" spans="3:3">
      <c r="C79" s="2" t="s">
        <v>190</v>
      </c>
    </row>
    <row r="80" spans="3:3">
      <c r="C80" s="2" t="s">
        <v>191</v>
      </c>
    </row>
    <row r="81" spans="3:3">
      <c r="C81" s="2" t="s">
        <v>192</v>
      </c>
    </row>
    <row r="82" spans="3:3">
      <c r="C82" s="2" t="s">
        <v>193</v>
      </c>
    </row>
    <row r="83" spans="3:3">
      <c r="C83" s="2" t="s">
        <v>194</v>
      </c>
    </row>
    <row r="84" spans="3:3">
      <c r="C84" s="2" t="s">
        <v>195</v>
      </c>
    </row>
    <row r="85" spans="3:3">
      <c r="C85" s="2" t="s">
        <v>196</v>
      </c>
    </row>
    <row r="86" spans="3:3">
      <c r="C86" s="2" t="s">
        <v>197</v>
      </c>
    </row>
    <row r="87" spans="3:3">
      <c r="C87" s="2" t="s">
        <v>198</v>
      </c>
    </row>
    <row r="88" spans="3:3">
      <c r="C88" s="2" t="s">
        <v>199</v>
      </c>
    </row>
    <row r="89" spans="3:3">
      <c r="C89" s="2" t="s">
        <v>200</v>
      </c>
    </row>
    <row r="90" spans="3:3">
      <c r="C90" s="2" t="s">
        <v>201</v>
      </c>
    </row>
    <row r="91" spans="3:3">
      <c r="C91" s="2" t="s">
        <v>202</v>
      </c>
    </row>
    <row r="92" spans="3:3">
      <c r="C92" s="2" t="s">
        <v>203</v>
      </c>
    </row>
    <row r="93" spans="3:3">
      <c r="C93" s="2" t="s">
        <v>204</v>
      </c>
    </row>
    <row r="94" spans="3:3">
      <c r="C94" s="2" t="s">
        <v>205</v>
      </c>
    </row>
    <row r="95" spans="3:3">
      <c r="C95" s="2" t="s">
        <v>206</v>
      </c>
    </row>
    <row r="96" spans="3:3">
      <c r="C96" s="2" t="s">
        <v>207</v>
      </c>
    </row>
    <row r="97" spans="3:3">
      <c r="C97" s="2" t="s">
        <v>208</v>
      </c>
    </row>
    <row r="98" spans="3:3">
      <c r="C98" s="2" t="s">
        <v>209</v>
      </c>
    </row>
    <row r="99" spans="3:3">
      <c r="C99" s="2" t="s">
        <v>210</v>
      </c>
    </row>
    <row r="100" spans="3:3">
      <c r="C100" s="2" t="s">
        <v>211</v>
      </c>
    </row>
    <row r="101" spans="3:3">
      <c r="C101" s="2" t="s">
        <v>212</v>
      </c>
    </row>
    <row r="102" spans="3:3">
      <c r="C102" s="2" t="s">
        <v>213</v>
      </c>
    </row>
    <row r="103" spans="3:3">
      <c r="C103" s="2" t="s">
        <v>214</v>
      </c>
    </row>
    <row r="104" spans="3:3">
      <c r="C104" s="2" t="s">
        <v>215</v>
      </c>
    </row>
    <row r="105" spans="3:3">
      <c r="C105" s="2" t="s">
        <v>216</v>
      </c>
    </row>
    <row r="106" spans="3:3">
      <c r="C106" s="2" t="s">
        <v>217</v>
      </c>
    </row>
    <row r="107" spans="3:3">
      <c r="C107" s="2" t="s">
        <v>218</v>
      </c>
    </row>
    <row r="108" spans="3:3">
      <c r="C108" s="2" t="s">
        <v>219</v>
      </c>
    </row>
    <row r="109" spans="3:3">
      <c r="C109" s="2" t="s">
        <v>220</v>
      </c>
    </row>
    <row r="110" spans="3:3">
      <c r="C110" s="2" t="s">
        <v>221</v>
      </c>
    </row>
    <row r="111" spans="3:3">
      <c r="C111" s="2" t="s">
        <v>222</v>
      </c>
    </row>
    <row r="112" spans="3:3">
      <c r="C112" s="2" t="s">
        <v>223</v>
      </c>
    </row>
    <row r="113" spans="3:3">
      <c r="C113" s="2" t="s">
        <v>224</v>
      </c>
    </row>
    <row r="114" spans="3:3">
      <c r="C114" s="2" t="s">
        <v>225</v>
      </c>
    </row>
    <row r="115" spans="3:3">
      <c r="C115" s="2" t="s">
        <v>226</v>
      </c>
    </row>
    <row r="116" spans="3:3">
      <c r="C116" s="2" t="s">
        <v>227</v>
      </c>
    </row>
    <row r="117" spans="3:3">
      <c r="C117" s="2" t="s">
        <v>228</v>
      </c>
    </row>
    <row r="118" spans="3:3">
      <c r="C118" s="2" t="s">
        <v>229</v>
      </c>
    </row>
    <row r="119" spans="3:3">
      <c r="C119" s="2" t="s">
        <v>230</v>
      </c>
    </row>
    <row r="120" spans="3:3">
      <c r="C120" s="2" t="s">
        <v>231</v>
      </c>
    </row>
    <row r="121" spans="3:3">
      <c r="C121" s="2" t="s">
        <v>232</v>
      </c>
    </row>
    <row r="122" spans="3:3">
      <c r="C122" s="2" t="s">
        <v>233</v>
      </c>
    </row>
    <row r="123" spans="3:3">
      <c r="C123" s="2" t="s">
        <v>234</v>
      </c>
    </row>
    <row r="124" spans="3:3">
      <c r="C124" s="2" t="s">
        <v>235</v>
      </c>
    </row>
    <row r="125" spans="3:3">
      <c r="C125" s="2" t="s">
        <v>236</v>
      </c>
    </row>
    <row r="126" spans="3:3">
      <c r="C126" s="2" t="s">
        <v>237</v>
      </c>
    </row>
    <row r="127" spans="3:3">
      <c r="C127" s="2" t="s">
        <v>238</v>
      </c>
    </row>
    <row r="128" spans="3:3">
      <c r="C128" s="2" t="s">
        <v>239</v>
      </c>
    </row>
    <row r="129" spans="3:3">
      <c r="C129" s="2" t="s">
        <v>240</v>
      </c>
    </row>
    <row r="130" spans="3:3">
      <c r="C130" s="2" t="s">
        <v>241</v>
      </c>
    </row>
    <row r="131" spans="3:3">
      <c r="C131" s="2" t="s">
        <v>242</v>
      </c>
    </row>
    <row r="132" spans="3:3">
      <c r="C132" s="2" t="s">
        <v>243</v>
      </c>
    </row>
    <row r="133" spans="3:3">
      <c r="C133" s="2" t="s">
        <v>244</v>
      </c>
    </row>
    <row r="134" spans="3:3">
      <c r="C134" s="2" t="s">
        <v>245</v>
      </c>
    </row>
    <row r="135" spans="3:3">
      <c r="C135" s="2" t="s">
        <v>246</v>
      </c>
    </row>
    <row r="136" spans="3:3">
      <c r="C136" s="2" t="s">
        <v>247</v>
      </c>
    </row>
    <row r="137" spans="3:3">
      <c r="C137" s="2" t="s">
        <v>248</v>
      </c>
    </row>
    <row r="138" spans="3:3">
      <c r="C138" s="2" t="s">
        <v>249</v>
      </c>
    </row>
    <row r="139" spans="3:3">
      <c r="C139" s="2" t="s">
        <v>250</v>
      </c>
    </row>
    <row r="140" spans="3:3">
      <c r="C140" s="2" t="s">
        <v>251</v>
      </c>
    </row>
    <row r="141" spans="3:3">
      <c r="C141" s="2" t="s">
        <v>252</v>
      </c>
    </row>
    <row r="142" spans="3:3">
      <c r="C142" s="2" t="s">
        <v>253</v>
      </c>
    </row>
    <row r="143" spans="3:3">
      <c r="C143" s="2" t="s">
        <v>254</v>
      </c>
    </row>
    <row r="144" spans="3:3">
      <c r="C144" s="2" t="s">
        <v>255</v>
      </c>
    </row>
    <row r="145" spans="3:3">
      <c r="C145" s="2" t="s">
        <v>256</v>
      </c>
    </row>
    <row r="146" spans="3:3">
      <c r="C146" s="2" t="s">
        <v>257</v>
      </c>
    </row>
    <row r="147" spans="3:3">
      <c r="C147" s="2" t="s">
        <v>258</v>
      </c>
    </row>
    <row r="148" spans="3:3">
      <c r="C148" s="2" t="s">
        <v>259</v>
      </c>
    </row>
    <row r="149" spans="3:3">
      <c r="C149" s="2" t="s">
        <v>260</v>
      </c>
    </row>
    <row r="150" spans="3:3">
      <c r="C150" s="2" t="s">
        <v>261</v>
      </c>
    </row>
    <row r="151" spans="3:3">
      <c r="C151" s="2" t="s">
        <v>262</v>
      </c>
    </row>
    <row r="152" spans="3:3">
      <c r="C152" s="2" t="s">
        <v>263</v>
      </c>
    </row>
    <row r="153" spans="3:3">
      <c r="C153" s="2" t="s">
        <v>264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D9388-418E-E54C-B820-C5ED1189DAC2}">
  <sheetPr codeName="Sheet2">
    <tabColor theme="5"/>
  </sheetPr>
  <dimension ref="A1:D105"/>
  <sheetViews>
    <sheetView zoomScale="120" zoomScaleNormal="120" workbookViewId="0">
      <pane ySplit="1" topLeftCell="A65" activePane="bottomLeft" state="frozen"/>
      <selection pane="bottomLeft" activeCell="E70" sqref="E70"/>
    </sheetView>
  </sheetViews>
  <sheetFormatPr defaultColWidth="11" defaultRowHeight="15.75"/>
  <cols>
    <col min="1" max="3" width="11" style="1"/>
    <col min="4" max="4" width="13.625" style="1" bestFit="1" customWidth="1"/>
    <col min="5" max="16384" width="11" style="8"/>
  </cols>
  <sheetData>
    <row r="1" spans="1:4" ht="63">
      <c r="A1" s="9" t="s">
        <v>280</v>
      </c>
      <c r="B1" s="10" t="s">
        <v>94</v>
      </c>
      <c r="C1" s="10" t="s">
        <v>93</v>
      </c>
      <c r="D1" s="10" t="s">
        <v>459</v>
      </c>
    </row>
    <row r="2" spans="1:4">
      <c r="A2" s="7">
        <v>43830</v>
      </c>
      <c r="B2" s="1">
        <v>0</v>
      </c>
      <c r="C2" s="1">
        <v>0</v>
      </c>
    </row>
    <row r="3" spans="1:4">
      <c r="A3" s="7">
        <v>43831</v>
      </c>
      <c r="B3" s="1">
        <v>0</v>
      </c>
      <c r="C3" s="1">
        <v>0</v>
      </c>
    </row>
    <row r="4" spans="1:4">
      <c r="A4" s="7">
        <v>43832</v>
      </c>
      <c r="B4" s="1">
        <v>0</v>
      </c>
      <c r="C4" s="1">
        <v>0</v>
      </c>
    </row>
    <row r="5" spans="1:4">
      <c r="A5" s="7">
        <v>43833</v>
      </c>
      <c r="B5" s="1">
        <v>0</v>
      </c>
      <c r="C5" s="1">
        <v>0</v>
      </c>
    </row>
    <row r="6" spans="1:4">
      <c r="A6" s="7">
        <v>43834</v>
      </c>
      <c r="B6" s="1">
        <v>0</v>
      </c>
      <c r="C6" s="1">
        <v>0</v>
      </c>
    </row>
    <row r="7" spans="1:4">
      <c r="A7" s="7">
        <v>43835</v>
      </c>
      <c r="B7" s="1">
        <v>0</v>
      </c>
      <c r="C7" s="1">
        <v>0</v>
      </c>
    </row>
    <row r="8" spans="1:4">
      <c r="A8" s="7">
        <v>43836</v>
      </c>
      <c r="B8" s="1">
        <v>0</v>
      </c>
      <c r="C8" s="1">
        <v>0</v>
      </c>
    </row>
    <row r="9" spans="1:4">
      <c r="A9" s="7">
        <v>43837</v>
      </c>
      <c r="B9" s="1">
        <v>0</v>
      </c>
      <c r="C9" s="1">
        <v>0</v>
      </c>
    </row>
    <row r="10" spans="1:4">
      <c r="A10" s="7">
        <v>43838</v>
      </c>
      <c r="B10" s="1">
        <v>0</v>
      </c>
      <c r="C10" s="1">
        <v>0</v>
      </c>
    </row>
    <row r="11" spans="1:4">
      <c r="A11" s="7">
        <v>43839</v>
      </c>
      <c r="B11" s="1">
        <v>0</v>
      </c>
      <c r="C11" s="1">
        <v>0</v>
      </c>
    </row>
    <row r="12" spans="1:4">
      <c r="A12" s="7">
        <v>43840</v>
      </c>
      <c r="B12" s="1">
        <v>0</v>
      </c>
      <c r="C12" s="1">
        <v>0</v>
      </c>
    </row>
    <row r="13" spans="1:4">
      <c r="A13" s="7">
        <v>43841</v>
      </c>
      <c r="B13" s="1">
        <v>0</v>
      </c>
      <c r="C13" s="1">
        <v>0</v>
      </c>
    </row>
    <row r="14" spans="1:4">
      <c r="A14" s="7">
        <v>43842</v>
      </c>
      <c r="B14" s="1">
        <v>0</v>
      </c>
      <c r="C14" s="1">
        <v>0</v>
      </c>
    </row>
    <row r="15" spans="1:4">
      <c r="A15" s="7">
        <v>43843</v>
      </c>
      <c r="B15" s="1">
        <v>0</v>
      </c>
      <c r="C15" s="1">
        <v>0</v>
      </c>
    </row>
    <row r="16" spans="1:4">
      <c r="A16" s="7">
        <v>43844</v>
      </c>
      <c r="B16" s="1">
        <v>0</v>
      </c>
      <c r="C16" s="1">
        <v>0</v>
      </c>
    </row>
    <row r="17" spans="1:3">
      <c r="A17" s="7">
        <v>43845</v>
      </c>
      <c r="B17" s="1">
        <v>0</v>
      </c>
      <c r="C17" s="1">
        <v>0</v>
      </c>
    </row>
    <row r="18" spans="1:3">
      <c r="A18" s="7">
        <v>43846</v>
      </c>
      <c r="B18" s="1">
        <v>0</v>
      </c>
      <c r="C18" s="1">
        <v>0</v>
      </c>
    </row>
    <row r="19" spans="1:3">
      <c r="A19" s="7">
        <v>43847</v>
      </c>
      <c r="B19" s="1">
        <v>0</v>
      </c>
      <c r="C19" s="1">
        <v>0</v>
      </c>
    </row>
    <row r="20" spans="1:3">
      <c r="A20" s="7">
        <v>43848</v>
      </c>
      <c r="B20" s="1">
        <v>0</v>
      </c>
      <c r="C20" s="1">
        <v>0</v>
      </c>
    </row>
    <row r="21" spans="1:3">
      <c r="A21" s="7">
        <v>43849</v>
      </c>
      <c r="B21" s="1">
        <v>0</v>
      </c>
      <c r="C21" s="1">
        <v>0</v>
      </c>
    </row>
    <row r="22" spans="1:3">
      <c r="A22" s="7">
        <v>43850</v>
      </c>
      <c r="B22" s="1">
        <v>0</v>
      </c>
      <c r="C22" s="1">
        <v>0</v>
      </c>
    </row>
    <row r="23" spans="1:3">
      <c r="A23" s="7">
        <v>43851</v>
      </c>
      <c r="B23" s="1">
        <v>0</v>
      </c>
      <c r="C23" s="1">
        <v>0</v>
      </c>
    </row>
    <row r="24" spans="1:3">
      <c r="A24" s="7">
        <v>43852</v>
      </c>
      <c r="B24" s="1">
        <v>0</v>
      </c>
      <c r="C24" s="1">
        <v>0</v>
      </c>
    </row>
    <row r="25" spans="1:3">
      <c r="A25" s="7">
        <v>43853</v>
      </c>
      <c r="B25" s="1">
        <v>0</v>
      </c>
      <c r="C25" s="1">
        <v>0</v>
      </c>
    </row>
    <row r="26" spans="1:3">
      <c r="A26" s="7">
        <v>43854</v>
      </c>
      <c r="B26" s="1">
        <v>0</v>
      </c>
      <c r="C26" s="1">
        <v>0</v>
      </c>
    </row>
    <row r="27" spans="1:3">
      <c r="A27" s="7">
        <v>43855</v>
      </c>
      <c r="B27" s="1">
        <v>0</v>
      </c>
      <c r="C27" s="1">
        <v>0</v>
      </c>
    </row>
    <row r="28" spans="1:3">
      <c r="A28" s="7">
        <v>43856</v>
      </c>
      <c r="B28" s="1">
        <v>0</v>
      </c>
      <c r="C28" s="1">
        <v>0</v>
      </c>
    </row>
    <row r="29" spans="1:3">
      <c r="A29" s="7">
        <v>43857</v>
      </c>
      <c r="B29" s="1">
        <v>0</v>
      </c>
      <c r="C29" s="1">
        <v>0</v>
      </c>
    </row>
    <row r="30" spans="1:3">
      <c r="A30" s="7">
        <v>43858</v>
      </c>
      <c r="B30" s="1">
        <v>0</v>
      </c>
      <c r="C30" s="1">
        <v>0</v>
      </c>
    </row>
    <row r="31" spans="1:3">
      <c r="A31" s="7">
        <v>43859</v>
      </c>
      <c r="B31" s="1">
        <v>0</v>
      </c>
      <c r="C31" s="1">
        <v>0</v>
      </c>
    </row>
    <row r="32" spans="1:3">
      <c r="A32" s="7">
        <v>43860</v>
      </c>
      <c r="B32" s="1">
        <v>0</v>
      </c>
      <c r="C32" s="1">
        <v>0</v>
      </c>
    </row>
    <row r="33" spans="1:3">
      <c r="A33" s="7">
        <v>43861</v>
      </c>
      <c r="B33" s="1">
        <v>2</v>
      </c>
      <c r="C33" s="1">
        <v>0</v>
      </c>
    </row>
    <row r="34" spans="1:3">
      <c r="A34" s="7">
        <v>43862</v>
      </c>
      <c r="B34" s="1">
        <v>0</v>
      </c>
      <c r="C34" s="1">
        <v>0</v>
      </c>
    </row>
    <row r="35" spans="1:3">
      <c r="A35" s="7">
        <v>43863</v>
      </c>
      <c r="B35" s="1">
        <v>0</v>
      </c>
      <c r="C35" s="1">
        <v>0</v>
      </c>
    </row>
    <row r="36" spans="1:3">
      <c r="A36" s="7">
        <v>43864</v>
      </c>
      <c r="B36" s="1">
        <v>0</v>
      </c>
      <c r="C36" s="1">
        <v>0</v>
      </c>
    </row>
    <row r="37" spans="1:3">
      <c r="A37" s="7">
        <v>43865</v>
      </c>
      <c r="B37" s="1">
        <v>0</v>
      </c>
      <c r="C37" s="1">
        <v>0</v>
      </c>
    </row>
    <row r="38" spans="1:3">
      <c r="A38" s="7">
        <v>43866</v>
      </c>
      <c r="B38" s="1">
        <v>0</v>
      </c>
      <c r="C38" s="1">
        <v>0</v>
      </c>
    </row>
    <row r="39" spans="1:3">
      <c r="A39" s="7">
        <v>43867</v>
      </c>
      <c r="B39" s="1">
        <v>0</v>
      </c>
      <c r="C39" s="1">
        <v>0</v>
      </c>
    </row>
    <row r="40" spans="1:3">
      <c r="A40" s="7">
        <v>43868</v>
      </c>
      <c r="B40" s="1">
        <v>1</v>
      </c>
      <c r="C40" s="1">
        <v>0</v>
      </c>
    </row>
    <row r="41" spans="1:3">
      <c r="A41" s="7">
        <v>43869</v>
      </c>
      <c r="B41" s="1">
        <v>0</v>
      </c>
      <c r="C41" s="1">
        <v>0</v>
      </c>
    </row>
    <row r="42" spans="1:3">
      <c r="A42" s="7">
        <v>43870</v>
      </c>
      <c r="B42" s="1">
        <v>1</v>
      </c>
      <c r="C42" s="1">
        <v>0</v>
      </c>
    </row>
    <row r="43" spans="1:3">
      <c r="A43" s="7">
        <v>43871</v>
      </c>
      <c r="B43" s="1">
        <v>0</v>
      </c>
      <c r="C43" s="1">
        <v>0</v>
      </c>
    </row>
    <row r="44" spans="1:3">
      <c r="A44" s="7">
        <v>43872</v>
      </c>
      <c r="B44" s="1">
        <v>4</v>
      </c>
      <c r="C44" s="1">
        <v>0</v>
      </c>
    </row>
    <row r="45" spans="1:3">
      <c r="A45" s="7">
        <v>43873</v>
      </c>
      <c r="B45" s="1">
        <v>0</v>
      </c>
      <c r="C45" s="1">
        <v>0</v>
      </c>
    </row>
    <row r="46" spans="1:3">
      <c r="A46" s="7">
        <v>43874</v>
      </c>
      <c r="B46" s="1">
        <v>1</v>
      </c>
      <c r="C46" s="1">
        <v>0</v>
      </c>
    </row>
    <row r="47" spans="1:3">
      <c r="A47" s="7">
        <v>43875</v>
      </c>
      <c r="B47" s="1">
        <v>0</v>
      </c>
      <c r="C47" s="1">
        <v>0</v>
      </c>
    </row>
    <row r="48" spans="1:3">
      <c r="A48" s="7">
        <v>43876</v>
      </c>
      <c r="B48" s="1">
        <v>0</v>
      </c>
      <c r="C48" s="1">
        <v>0</v>
      </c>
    </row>
    <row r="49" spans="1:3">
      <c r="A49" s="7">
        <v>43877</v>
      </c>
      <c r="B49" s="1">
        <v>0</v>
      </c>
      <c r="C49" s="1">
        <v>0</v>
      </c>
    </row>
    <row r="50" spans="1:3">
      <c r="A50" s="7">
        <v>43878</v>
      </c>
      <c r="B50" s="1">
        <v>0</v>
      </c>
      <c r="C50" s="1">
        <v>0</v>
      </c>
    </row>
    <row r="51" spans="1:3">
      <c r="A51" s="7">
        <v>43879</v>
      </c>
      <c r="B51" s="1">
        <v>0</v>
      </c>
      <c r="C51" s="1">
        <v>0</v>
      </c>
    </row>
    <row r="52" spans="1:3">
      <c r="A52" s="7">
        <v>43880</v>
      </c>
      <c r="B52" s="1">
        <v>0</v>
      </c>
      <c r="C52" s="1">
        <v>0</v>
      </c>
    </row>
    <row r="53" spans="1:3">
      <c r="A53" s="7">
        <v>43881</v>
      </c>
      <c r="B53" s="1">
        <v>0</v>
      </c>
      <c r="C53" s="1">
        <v>0</v>
      </c>
    </row>
    <row r="54" spans="1:3">
      <c r="A54" s="7">
        <v>43882</v>
      </c>
      <c r="B54" s="1">
        <v>0</v>
      </c>
      <c r="C54" s="1">
        <v>0</v>
      </c>
    </row>
    <row r="55" spans="1:3">
      <c r="A55" s="7">
        <v>43883</v>
      </c>
      <c r="B55" s="1">
        <v>0</v>
      </c>
      <c r="C55" s="1">
        <v>0</v>
      </c>
    </row>
    <row r="56" spans="1:3">
      <c r="A56" s="7">
        <v>43884</v>
      </c>
      <c r="B56" s="1">
        <v>0</v>
      </c>
      <c r="C56" s="1">
        <v>0</v>
      </c>
    </row>
    <row r="57" spans="1:3">
      <c r="A57" s="7">
        <v>43885</v>
      </c>
      <c r="B57" s="1">
        <v>4</v>
      </c>
      <c r="C57" s="1">
        <v>0</v>
      </c>
    </row>
    <row r="58" spans="1:3">
      <c r="A58" s="7">
        <v>43886</v>
      </c>
      <c r="B58" s="1">
        <v>0</v>
      </c>
      <c r="C58" s="1">
        <v>0</v>
      </c>
    </row>
    <row r="59" spans="1:3">
      <c r="A59" s="7">
        <v>43887</v>
      </c>
      <c r="B59" s="1">
        <v>0</v>
      </c>
      <c r="C59" s="1">
        <v>0</v>
      </c>
    </row>
    <row r="60" spans="1:3">
      <c r="A60" s="7">
        <v>43888</v>
      </c>
      <c r="B60" s="1">
        <v>0</v>
      </c>
      <c r="C60" s="1">
        <v>0</v>
      </c>
    </row>
    <row r="61" spans="1:3">
      <c r="A61" s="7">
        <v>43889</v>
      </c>
      <c r="B61" s="1">
        <v>3</v>
      </c>
      <c r="C61" s="1">
        <v>0</v>
      </c>
    </row>
    <row r="62" spans="1:3">
      <c r="A62" s="7">
        <v>43890</v>
      </c>
      <c r="B62" s="1">
        <v>2</v>
      </c>
      <c r="C62" s="1">
        <v>0</v>
      </c>
    </row>
    <row r="63" spans="1:3">
      <c r="A63" s="7">
        <v>43891</v>
      </c>
      <c r="B63" s="1">
        <v>5</v>
      </c>
      <c r="C63" s="1">
        <v>0</v>
      </c>
    </row>
    <row r="64" spans="1:3">
      <c r="A64" s="7">
        <v>43892</v>
      </c>
      <c r="B64" s="1">
        <v>13</v>
      </c>
      <c r="C64" s="1">
        <v>0</v>
      </c>
    </row>
    <row r="65" spans="1:4">
      <c r="A65" s="7">
        <v>43893</v>
      </c>
      <c r="B65" s="1">
        <v>4</v>
      </c>
      <c r="C65" s="1">
        <v>0</v>
      </c>
    </row>
    <row r="66" spans="1:4">
      <c r="A66" s="7">
        <v>43894</v>
      </c>
      <c r="B66" s="1">
        <v>11</v>
      </c>
      <c r="C66" s="1">
        <v>0</v>
      </c>
    </row>
    <row r="67" spans="1:4">
      <c r="A67" s="7">
        <v>43895</v>
      </c>
      <c r="B67" s="1">
        <v>34</v>
      </c>
      <c r="C67" s="1">
        <v>0</v>
      </c>
    </row>
    <row r="68" spans="1:4">
      <c r="A68" s="7">
        <v>43896</v>
      </c>
      <c r="B68" s="1">
        <v>30</v>
      </c>
      <c r="C68" s="1">
        <v>1</v>
      </c>
    </row>
    <row r="69" spans="1:4">
      <c r="A69" s="7">
        <v>43897</v>
      </c>
      <c r="B69" s="1">
        <v>48</v>
      </c>
      <c r="C69" s="1">
        <v>0</v>
      </c>
    </row>
    <row r="70" spans="1:4">
      <c r="A70" s="7">
        <v>43898</v>
      </c>
      <c r="B70" s="1">
        <v>43</v>
      </c>
      <c r="C70" s="1">
        <v>1</v>
      </c>
    </row>
    <row r="71" spans="1:4">
      <c r="A71" s="7">
        <v>43899</v>
      </c>
      <c r="B71" s="1">
        <v>67</v>
      </c>
      <c r="C71" s="1">
        <v>1</v>
      </c>
    </row>
    <row r="72" spans="1:4">
      <c r="A72" s="7">
        <v>43900</v>
      </c>
      <c r="B72" s="1">
        <v>48</v>
      </c>
      <c r="C72" s="1">
        <v>2</v>
      </c>
    </row>
    <row r="73" spans="1:4">
      <c r="A73" s="7">
        <v>43901</v>
      </c>
      <c r="B73" s="1">
        <v>52</v>
      </c>
      <c r="C73" s="1">
        <v>1</v>
      </c>
    </row>
    <row r="74" spans="1:4">
      <c r="A74" s="7">
        <v>43902</v>
      </c>
      <c r="B74" s="1">
        <v>83</v>
      </c>
      <c r="C74" s="1">
        <v>0</v>
      </c>
    </row>
    <row r="75" spans="1:4">
      <c r="A75" s="7">
        <v>43903</v>
      </c>
      <c r="B75" s="1">
        <v>134</v>
      </c>
      <c r="C75" s="1">
        <v>4</v>
      </c>
    </row>
    <row r="76" spans="1:4">
      <c r="A76" s="7">
        <v>43904</v>
      </c>
      <c r="B76" s="1">
        <v>117</v>
      </c>
      <c r="C76" s="1">
        <v>0</v>
      </c>
    </row>
    <row r="77" spans="1:4">
      <c r="A77" s="7">
        <v>43905</v>
      </c>
      <c r="B77" s="1">
        <v>433</v>
      </c>
      <c r="C77" s="1">
        <v>11</v>
      </c>
      <c r="D77" s="1">
        <v>12</v>
      </c>
    </row>
    <row r="78" spans="1:4">
      <c r="A78" s="7">
        <v>43906</v>
      </c>
      <c r="B78" s="1">
        <v>251</v>
      </c>
      <c r="C78" s="1">
        <v>14</v>
      </c>
    </row>
    <row r="79" spans="1:4">
      <c r="A79" s="7">
        <v>43907</v>
      </c>
      <c r="B79" s="1">
        <v>152</v>
      </c>
      <c r="C79" s="1">
        <v>20</v>
      </c>
    </row>
    <row r="80" spans="1:4">
      <c r="A80" s="7">
        <v>43908</v>
      </c>
      <c r="B80" s="1">
        <v>407</v>
      </c>
      <c r="C80" s="1">
        <v>5</v>
      </c>
    </row>
    <row r="81" spans="1:4">
      <c r="A81" s="7">
        <v>43909</v>
      </c>
      <c r="B81" s="1">
        <v>680</v>
      </c>
      <c r="C81" s="1">
        <v>43</v>
      </c>
    </row>
    <row r="82" spans="1:4">
      <c r="A82" s="7">
        <v>43910</v>
      </c>
      <c r="B82" s="1">
        <v>647</v>
      </c>
      <c r="C82" s="1">
        <v>41</v>
      </c>
      <c r="D82" s="1">
        <v>12.5</v>
      </c>
    </row>
    <row r="83" spans="1:4">
      <c r="A83" s="7">
        <v>43911</v>
      </c>
      <c r="B83" s="1">
        <v>706</v>
      </c>
      <c r="C83" s="1">
        <v>33</v>
      </c>
    </row>
    <row r="84" spans="1:4">
      <c r="A84" s="7">
        <v>43912</v>
      </c>
      <c r="B84" s="1">
        <v>1035</v>
      </c>
      <c r="C84" s="1">
        <v>56</v>
      </c>
    </row>
    <row r="85" spans="1:4">
      <c r="A85" s="7">
        <v>43913</v>
      </c>
      <c r="B85" s="1">
        <v>665</v>
      </c>
      <c r="C85" s="1">
        <v>48</v>
      </c>
    </row>
    <row r="86" spans="1:4">
      <c r="A86" s="7">
        <v>43914</v>
      </c>
      <c r="B86" s="1">
        <v>967</v>
      </c>
      <c r="C86" s="1">
        <v>54</v>
      </c>
    </row>
    <row r="87" spans="1:4">
      <c r="A87" s="7">
        <v>43915</v>
      </c>
      <c r="B87" s="1">
        <v>1427</v>
      </c>
      <c r="C87" s="1">
        <v>87</v>
      </c>
      <c r="D87" s="1">
        <v>13</v>
      </c>
    </row>
    <row r="88" spans="1:4">
      <c r="A88" s="7">
        <v>43916</v>
      </c>
      <c r="B88" s="1">
        <v>1452</v>
      </c>
      <c r="C88" s="1">
        <v>41</v>
      </c>
    </row>
    <row r="89" spans="1:4">
      <c r="A89" s="7">
        <v>43917</v>
      </c>
      <c r="B89" s="1">
        <v>2129</v>
      </c>
      <c r="C89" s="1">
        <v>115</v>
      </c>
    </row>
    <row r="90" spans="1:4">
      <c r="A90" s="7">
        <v>43918</v>
      </c>
      <c r="B90" s="1">
        <v>2885</v>
      </c>
      <c r="C90" s="1">
        <v>181</v>
      </c>
    </row>
    <row r="91" spans="1:4">
      <c r="A91" s="7">
        <v>43919</v>
      </c>
      <c r="B91" s="1">
        <v>2546</v>
      </c>
      <c r="C91" s="1">
        <v>260</v>
      </c>
    </row>
    <row r="92" spans="1:4">
      <c r="A92" s="7">
        <v>43920</v>
      </c>
      <c r="B92" s="1">
        <v>2433</v>
      </c>
      <c r="C92" s="1">
        <v>209</v>
      </c>
      <c r="D92" s="1">
        <v>13.2</v>
      </c>
    </row>
    <row r="93" spans="1:4">
      <c r="A93" s="7">
        <v>43921</v>
      </c>
      <c r="B93" s="1">
        <v>2619</v>
      </c>
      <c r="C93" s="1">
        <v>180</v>
      </c>
    </row>
    <row r="94" spans="1:4">
      <c r="A94" s="7">
        <v>43922</v>
      </c>
      <c r="B94" s="1">
        <v>3009</v>
      </c>
      <c r="C94" s="1">
        <v>381</v>
      </c>
    </row>
    <row r="95" spans="1:4">
      <c r="A95" s="7">
        <v>43923</v>
      </c>
      <c r="B95" s="1">
        <v>4324</v>
      </c>
      <c r="C95" s="1">
        <v>743</v>
      </c>
    </row>
    <row r="96" spans="1:4">
      <c r="A96" s="7">
        <v>43924</v>
      </c>
      <c r="B96" s="1">
        <v>4244</v>
      </c>
      <c r="C96" s="1">
        <v>389</v>
      </c>
    </row>
    <row r="97" spans="1:3">
      <c r="A97" s="7">
        <v>43925</v>
      </c>
      <c r="B97" s="1">
        <v>4450</v>
      </c>
      <c r="C97" s="1">
        <v>684</v>
      </c>
    </row>
    <row r="98" spans="1:3">
      <c r="A98" s="7">
        <v>43926</v>
      </c>
      <c r="B98" s="1">
        <v>3735</v>
      </c>
      <c r="C98" s="1">
        <v>708</v>
      </c>
    </row>
    <row r="99" spans="1:3">
      <c r="A99" s="7">
        <v>43927</v>
      </c>
    </row>
    <row r="100" spans="1:3">
      <c r="A100" s="7">
        <v>43928</v>
      </c>
    </row>
    <row r="101" spans="1:3">
      <c r="A101" s="7">
        <v>43929</v>
      </c>
    </row>
    <row r="102" spans="1:3">
      <c r="A102" s="7">
        <v>43930</v>
      </c>
    </row>
    <row r="103" spans="1:3">
      <c r="A103" s="7">
        <v>43931</v>
      </c>
    </row>
    <row r="104" spans="1:3">
      <c r="A104" s="7">
        <v>43932</v>
      </c>
    </row>
    <row r="105" spans="1:3">
      <c r="A105" s="7">
        <v>43933</v>
      </c>
    </row>
  </sheetData>
  <dataConsolidate/>
  <dataValidations count="1">
    <dataValidation type="whole" operator="greaterThanOrEqual" allowBlank="1" showInputMessage="1" showErrorMessage="1" sqref="B2:C1048576" xr:uid="{CA2F4C38-1945-4E46-88C8-A10E089E0E1E}">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D93E7-8099-7445-854A-45C229BB8903}">
  <sheetPr codeName="Sheet3">
    <tabColor theme="5"/>
  </sheetPr>
  <dimension ref="A1:C22"/>
  <sheetViews>
    <sheetView tabSelected="1" zoomScale="120" zoomScaleNormal="120" workbookViewId="0">
      <selection activeCell="D8" sqref="D8"/>
    </sheetView>
  </sheetViews>
  <sheetFormatPr defaultColWidth="11" defaultRowHeight="15.75"/>
  <cols>
    <col min="1" max="1" width="12.125" style="8" bestFit="1" customWidth="1"/>
    <col min="2" max="2" width="18.625" style="8" customWidth="1"/>
    <col min="3" max="3" width="19.75" style="8" customWidth="1"/>
    <col min="4" max="16384" width="11" style="8"/>
  </cols>
  <sheetData>
    <row r="1" spans="1:3" ht="126" customHeight="1">
      <c r="A1" s="73" t="s">
        <v>279</v>
      </c>
      <c r="B1" s="72" t="s">
        <v>100</v>
      </c>
      <c r="C1" s="72" t="s">
        <v>101</v>
      </c>
    </row>
    <row r="2" spans="1:3">
      <c r="A2" s="8" t="s">
        <v>454</v>
      </c>
      <c r="B2" s="112">
        <v>0.6</v>
      </c>
      <c r="C2" s="112">
        <v>0.1</v>
      </c>
    </row>
    <row r="3" spans="1:3">
      <c r="A3" s="8" t="s">
        <v>0</v>
      </c>
      <c r="B3" s="112">
        <v>0.6</v>
      </c>
      <c r="C3" s="112">
        <v>0.1</v>
      </c>
    </row>
    <row r="4" spans="1:3">
      <c r="A4" s="8" t="s">
        <v>1</v>
      </c>
      <c r="B4" s="112">
        <v>0.6</v>
      </c>
      <c r="C4" s="112">
        <v>0.1</v>
      </c>
    </row>
    <row r="5" spans="1:3">
      <c r="A5" s="8" t="s">
        <v>2</v>
      </c>
      <c r="B5" s="112">
        <v>0.6</v>
      </c>
      <c r="C5" s="112">
        <v>0.1</v>
      </c>
    </row>
    <row r="6" spans="1:3">
      <c r="A6" s="8" t="s">
        <v>3</v>
      </c>
      <c r="B6" s="112">
        <v>1.1000000000000001</v>
      </c>
      <c r="C6" s="112">
        <v>0.5</v>
      </c>
    </row>
    <row r="7" spans="1:3">
      <c r="A7" s="8" t="s">
        <v>4</v>
      </c>
      <c r="B7" s="112">
        <v>1.1000000000000001</v>
      </c>
      <c r="C7" s="112">
        <v>0.5</v>
      </c>
    </row>
    <row r="8" spans="1:3">
      <c r="A8" s="8" t="s">
        <v>5</v>
      </c>
      <c r="B8" s="112">
        <v>1.9</v>
      </c>
      <c r="C8" s="112">
        <v>1.1000000000000001</v>
      </c>
    </row>
    <row r="9" spans="1:3">
      <c r="A9" s="8" t="s">
        <v>6</v>
      </c>
      <c r="B9" s="112">
        <v>1.9</v>
      </c>
      <c r="C9" s="112">
        <v>1.1000000000000001</v>
      </c>
    </row>
    <row r="10" spans="1:3">
      <c r="A10" s="8" t="s">
        <v>7</v>
      </c>
      <c r="B10" s="112">
        <v>3.3</v>
      </c>
      <c r="C10" s="112">
        <v>1.4</v>
      </c>
    </row>
    <row r="11" spans="1:3">
      <c r="A11" s="8" t="s">
        <v>8</v>
      </c>
      <c r="B11" s="112">
        <v>3.3</v>
      </c>
      <c r="C11" s="112">
        <v>1.4</v>
      </c>
    </row>
    <row r="12" spans="1:3">
      <c r="A12" s="8" t="s">
        <v>9</v>
      </c>
      <c r="B12" s="112">
        <v>6.5</v>
      </c>
      <c r="C12" s="112">
        <v>2.9</v>
      </c>
    </row>
    <row r="13" spans="1:3">
      <c r="A13" s="8" t="s">
        <v>10</v>
      </c>
      <c r="B13" s="112">
        <v>6.5</v>
      </c>
      <c r="C13" s="112">
        <v>2.9</v>
      </c>
    </row>
    <row r="14" spans="1:3">
      <c r="A14" s="8" t="s">
        <v>11</v>
      </c>
      <c r="B14" s="112">
        <v>12.6</v>
      </c>
      <c r="C14" s="112">
        <v>5.8</v>
      </c>
    </row>
    <row r="15" spans="1:3">
      <c r="A15" s="8" t="s">
        <v>12</v>
      </c>
      <c r="B15" s="112">
        <v>12.6</v>
      </c>
      <c r="C15" s="112">
        <v>5.8</v>
      </c>
    </row>
    <row r="16" spans="1:3">
      <c r="A16" s="8" t="s">
        <v>13</v>
      </c>
      <c r="B16" s="112">
        <v>21</v>
      </c>
      <c r="C16" s="112">
        <v>9.3000000000000007</v>
      </c>
    </row>
    <row r="17" spans="1:3">
      <c r="A17" s="8" t="s">
        <v>14</v>
      </c>
      <c r="B17" s="112">
        <v>21</v>
      </c>
      <c r="C17" s="112">
        <v>9.3000000000000007</v>
      </c>
    </row>
    <row r="18" spans="1:3">
      <c r="A18" s="8" t="s">
        <v>15</v>
      </c>
      <c r="B18" s="112">
        <v>31.6</v>
      </c>
      <c r="C18" s="112">
        <v>26.2</v>
      </c>
    </row>
    <row r="19" spans="1:3">
      <c r="A19" s="8" t="s">
        <v>16</v>
      </c>
      <c r="B19" s="112">
        <v>31.6</v>
      </c>
      <c r="C19" s="112">
        <v>26.2</v>
      </c>
    </row>
    <row r="20" spans="1:3">
      <c r="A20" s="8" t="s">
        <v>17</v>
      </c>
      <c r="B20" s="112">
        <v>31.6</v>
      </c>
      <c r="C20" s="112">
        <v>26.2</v>
      </c>
    </row>
    <row r="21" spans="1:3">
      <c r="A21" s="8" t="s">
        <v>18</v>
      </c>
      <c r="B21" s="112">
        <v>31.6</v>
      </c>
      <c r="C21" s="112">
        <v>26.2</v>
      </c>
    </row>
    <row r="22" spans="1:3">
      <c r="A22" s="8" t="s">
        <v>19</v>
      </c>
      <c r="B22" s="112">
        <v>31.6</v>
      </c>
      <c r="C22" s="112">
        <v>26.2</v>
      </c>
    </row>
  </sheetData>
  <dataValidations disablePrompts="1" count="1">
    <dataValidation type="decimal" showInputMessage="1" showErrorMessage="1" sqref="B2:C22" xr:uid="{6764B28F-EEAB-5F4A-838F-FD36DD7F6B03}">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3C32F-1FC1-834A-A335-FAE1EAB95206}">
  <sheetPr codeName="Sheet4">
    <tabColor theme="5"/>
  </sheetPr>
  <dimension ref="A1:D22"/>
  <sheetViews>
    <sheetView zoomScale="120" zoomScaleNormal="120" workbookViewId="0">
      <selection activeCell="D24" sqref="D24"/>
    </sheetView>
  </sheetViews>
  <sheetFormatPr defaultColWidth="11" defaultRowHeight="15.75"/>
  <cols>
    <col min="1" max="1" width="12.125" style="9" bestFit="1" customWidth="1"/>
    <col min="2" max="2" width="14" style="9" bestFit="1" customWidth="1"/>
    <col min="3" max="3" width="16.5" style="9" customWidth="1"/>
    <col min="4" max="5" width="11" style="9"/>
    <col min="6" max="6" width="11.125" style="9" bestFit="1" customWidth="1"/>
    <col min="7" max="16384" width="11" style="9"/>
  </cols>
  <sheetData>
    <row r="1" spans="1:4" ht="63">
      <c r="A1" s="9" t="s">
        <v>279</v>
      </c>
      <c r="B1" s="9" t="s">
        <v>95</v>
      </c>
      <c r="C1" s="10" t="s">
        <v>96</v>
      </c>
      <c r="D1" s="10" t="s">
        <v>97</v>
      </c>
    </row>
    <row r="2" spans="1:4">
      <c r="A2" s="8" t="s">
        <v>454</v>
      </c>
      <c r="B2" s="77">
        <v>3924000</v>
      </c>
      <c r="C2" s="78">
        <v>0</v>
      </c>
      <c r="D2" s="78">
        <v>2.3722458400227202E-6</v>
      </c>
    </row>
    <row r="3" spans="1:4">
      <c r="A3" s="8" t="s">
        <v>0</v>
      </c>
      <c r="B3" s="77">
        <v>4120000</v>
      </c>
      <c r="C3" s="78">
        <v>0</v>
      </c>
      <c r="D3" s="78">
        <v>1.32905378016121E-7</v>
      </c>
    </row>
    <row r="4" spans="1:4">
      <c r="A4" s="8" t="s">
        <v>1</v>
      </c>
      <c r="B4" s="77">
        <v>3956000</v>
      </c>
      <c r="C4" s="78">
        <v>0</v>
      </c>
      <c r="D4" s="78">
        <v>2.7683021103459102E-7</v>
      </c>
    </row>
    <row r="5" spans="1:4">
      <c r="A5" s="8" t="s">
        <v>2</v>
      </c>
      <c r="B5" s="77">
        <v>3686000</v>
      </c>
      <c r="C5" s="78">
        <v>1.82721457849836E-5</v>
      </c>
      <c r="D5" s="78">
        <v>5.9421612308889897E-7</v>
      </c>
    </row>
    <row r="6" spans="1:4">
      <c r="A6" s="8" t="s">
        <v>3</v>
      </c>
      <c r="B6" s="77">
        <v>4075000</v>
      </c>
      <c r="C6" s="78">
        <v>7.3367682442901998E-5</v>
      </c>
      <c r="D6" s="78">
        <v>9.4061131337053795E-7</v>
      </c>
    </row>
    <row r="7" spans="1:4">
      <c r="A7" s="8" t="s">
        <v>4</v>
      </c>
      <c r="B7" s="77">
        <v>4484000</v>
      </c>
      <c r="C7" s="78">
        <v>1.2968766886415199E-4</v>
      </c>
      <c r="D7" s="78">
        <v>1.22116449024625E-6</v>
      </c>
    </row>
    <row r="8" spans="1:4">
      <c r="A8" s="8" t="s">
        <v>5</v>
      </c>
      <c r="B8" s="77">
        <v>4707000</v>
      </c>
      <c r="C8" s="78">
        <v>1.4518112523224401E-4</v>
      </c>
      <c r="D8" s="78">
        <v>1.74496544750293E-6</v>
      </c>
    </row>
    <row r="9" spans="1:4">
      <c r="A9" s="8" t="s">
        <v>6</v>
      </c>
      <c r="B9" s="77">
        <v>4588000</v>
      </c>
      <c r="C9" s="78">
        <v>8.5692103973881797E-5</v>
      </c>
      <c r="D9" s="78">
        <v>2.3869666845092401E-6</v>
      </c>
    </row>
    <row r="10" spans="1:4">
      <c r="A10" s="8" t="s">
        <v>7</v>
      </c>
      <c r="B10" s="77">
        <v>4308000</v>
      </c>
      <c r="C10" s="78">
        <v>1.9320024124609101E-5</v>
      </c>
      <c r="D10" s="78">
        <v>3.9402680780452703E-6</v>
      </c>
    </row>
    <row r="11" spans="1:4">
      <c r="A11" s="8" t="s">
        <v>8</v>
      </c>
      <c r="B11" s="77">
        <v>4296000</v>
      </c>
      <c r="C11" s="78">
        <v>1.2746046495028399E-6</v>
      </c>
      <c r="D11" s="78">
        <v>5.9906418526633501E-6</v>
      </c>
    </row>
    <row r="12" spans="1:4">
      <c r="A12" s="8" t="s">
        <v>9</v>
      </c>
      <c r="B12" s="77">
        <v>4635000</v>
      </c>
      <c r="C12" s="78">
        <v>0</v>
      </c>
      <c r="D12" s="78">
        <v>8.5059441930317695E-6</v>
      </c>
    </row>
    <row r="13" spans="1:4">
      <c r="A13" s="8" t="s">
        <v>10</v>
      </c>
      <c r="B13" s="77">
        <v>4539000</v>
      </c>
      <c r="C13" s="78">
        <v>0</v>
      </c>
      <c r="D13" s="78">
        <v>1.26668575743058E-5</v>
      </c>
    </row>
    <row r="14" spans="1:4">
      <c r="A14" s="8" t="s">
        <v>11</v>
      </c>
      <c r="B14" s="77">
        <v>3905000</v>
      </c>
      <c r="C14" s="78">
        <v>0</v>
      </c>
      <c r="D14" s="78">
        <v>2.0472533414662599E-5</v>
      </c>
    </row>
    <row r="15" spans="1:4">
      <c r="A15" s="8" t="s">
        <v>12</v>
      </c>
      <c r="B15" s="77">
        <v>3382000</v>
      </c>
      <c r="C15" s="78">
        <v>0</v>
      </c>
      <c r="D15" s="78">
        <v>3.4000512436294603E-5</v>
      </c>
    </row>
    <row r="16" spans="1:4">
      <c r="A16" s="8" t="s">
        <v>13</v>
      </c>
      <c r="B16" s="77">
        <v>3388000</v>
      </c>
      <c r="C16" s="78">
        <v>0</v>
      </c>
      <c r="D16" s="78">
        <v>4.9617484749088298E-5</v>
      </c>
    </row>
    <row r="17" spans="1:4">
      <c r="A17" s="8" t="s">
        <v>14</v>
      </c>
      <c r="B17" s="77">
        <v>2442000</v>
      </c>
      <c r="C17" s="78">
        <v>0</v>
      </c>
      <c r="D17" s="78">
        <v>8.7449779441565906E-5</v>
      </c>
    </row>
    <row r="18" spans="1:4">
      <c r="A18" s="8" t="s">
        <v>15</v>
      </c>
      <c r="B18" s="77">
        <v>1737000</v>
      </c>
      <c r="C18" s="78">
        <v>0</v>
      </c>
      <c r="D18" s="78">
        <v>1.6171761126065301E-4</v>
      </c>
    </row>
    <row r="19" spans="1:4">
      <c r="A19" s="8" t="s">
        <v>16</v>
      </c>
      <c r="B19" s="77">
        <v>1078000</v>
      </c>
      <c r="C19" s="78">
        <v>0</v>
      </c>
      <c r="D19" s="78">
        <v>2.9461103089733202E-4</v>
      </c>
    </row>
    <row r="20" spans="1:4">
      <c r="A20" s="8" t="s">
        <v>17</v>
      </c>
      <c r="B20" s="77">
        <v>491000</v>
      </c>
      <c r="C20" s="78">
        <v>0</v>
      </c>
      <c r="D20" s="78">
        <v>4.9738551978041395E-4</v>
      </c>
    </row>
    <row r="21" spans="1:4">
      <c r="A21" s="8" t="s">
        <v>18</v>
      </c>
      <c r="B21" s="77">
        <v>130000</v>
      </c>
      <c r="C21" s="78">
        <v>0</v>
      </c>
      <c r="D21" s="78">
        <v>8.9717264255251901E-4</v>
      </c>
    </row>
    <row r="22" spans="1:4">
      <c r="A22" s="8" t="s">
        <v>19</v>
      </c>
      <c r="B22" s="77">
        <v>16000</v>
      </c>
      <c r="C22" s="78">
        <v>0</v>
      </c>
      <c r="D22" s="78">
        <v>7.2895277207392197E-3</v>
      </c>
    </row>
  </sheetData>
  <dataValidations count="2">
    <dataValidation type="decimal" operator="greaterThanOrEqual" showInputMessage="1" showErrorMessage="1" sqref="C2:D22" xr:uid="{929625A2-06FA-4903-A71F-22589C31D241}">
      <formula1>0</formula1>
    </dataValidation>
    <dataValidation type="whole" operator="greaterThanOrEqual" showInputMessage="1" showErrorMessage="1" sqref="B2:B22" xr:uid="{02619829-1321-4250-94A3-2C5454D7533B}">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BEAC8-C0D6-3149-B965-10185C366694}">
  <sheetPr codeName="Sheet5">
    <tabColor theme="4"/>
  </sheetPr>
  <dimension ref="A1:F24"/>
  <sheetViews>
    <sheetView topLeftCell="A2" zoomScale="120" zoomScaleNormal="120" workbookViewId="0">
      <selection activeCell="A20" sqref="A20"/>
    </sheetView>
  </sheetViews>
  <sheetFormatPr defaultColWidth="10.875" defaultRowHeight="15.75"/>
  <cols>
    <col min="1" max="1" width="70.625" style="8" customWidth="1"/>
    <col min="2" max="2" width="10.875" style="8" bestFit="1" customWidth="1"/>
    <col min="3" max="3" width="7" style="8" bestFit="1" customWidth="1"/>
    <col min="4" max="4" width="9.875" style="8" bestFit="1" customWidth="1"/>
    <col min="5" max="5" width="16" style="8" bestFit="1" customWidth="1"/>
    <col min="6" max="6" width="21" style="8" bestFit="1" customWidth="1"/>
    <col min="7" max="16384" width="10.875" style="8"/>
  </cols>
  <sheetData>
    <row r="1" spans="1:6">
      <c r="A1" s="59" t="s">
        <v>20</v>
      </c>
      <c r="B1" s="59" t="s">
        <v>69</v>
      </c>
      <c r="C1" s="59" t="s">
        <v>24</v>
      </c>
      <c r="D1" s="59" t="s">
        <v>33</v>
      </c>
      <c r="E1" s="59" t="s">
        <v>21</v>
      </c>
      <c r="F1" s="59" t="s">
        <v>22</v>
      </c>
    </row>
    <row r="2" spans="1:6">
      <c r="A2" s="63" t="s">
        <v>398</v>
      </c>
      <c r="B2" s="61">
        <v>43862</v>
      </c>
      <c r="C2" s="60"/>
      <c r="D2" s="60"/>
      <c r="E2" s="59" t="s">
        <v>104</v>
      </c>
      <c r="F2" s="59" t="s">
        <v>105</v>
      </c>
    </row>
    <row r="3" spans="1:6">
      <c r="A3" s="63" t="s">
        <v>399</v>
      </c>
      <c r="B3" s="61">
        <v>44377</v>
      </c>
      <c r="C3" s="60"/>
      <c r="D3" s="60"/>
      <c r="E3" s="59" t="s">
        <v>104</v>
      </c>
      <c r="F3" s="59" t="s">
        <v>106</v>
      </c>
    </row>
    <row r="4" spans="1:6">
      <c r="A4" s="63" t="s">
        <v>452</v>
      </c>
      <c r="B4" s="66"/>
      <c r="C4" s="83">
        <v>10</v>
      </c>
      <c r="D4" s="60" t="s">
        <v>455</v>
      </c>
      <c r="E4" s="59" t="s">
        <v>23</v>
      </c>
      <c r="F4" s="65" t="s">
        <v>344</v>
      </c>
    </row>
    <row r="5" spans="1:6" s="69" customFormat="1">
      <c r="A5" s="63" t="s">
        <v>374</v>
      </c>
      <c r="B5" s="66"/>
      <c r="C5" s="67">
        <v>0</v>
      </c>
      <c r="D5" s="60" t="s">
        <v>31</v>
      </c>
      <c r="E5" s="59" t="s">
        <v>26</v>
      </c>
      <c r="F5" s="65" t="s">
        <v>345</v>
      </c>
    </row>
    <row r="6" spans="1:6">
      <c r="A6" s="63" t="s">
        <v>397</v>
      </c>
      <c r="B6" s="60"/>
      <c r="C6" s="62">
        <v>4.9000000000000002E-2</v>
      </c>
      <c r="D6" s="60"/>
      <c r="E6" s="59" t="s">
        <v>26</v>
      </c>
      <c r="F6" s="59" t="s">
        <v>107</v>
      </c>
    </row>
    <row r="7" spans="1:6">
      <c r="A7" s="63" t="s">
        <v>396</v>
      </c>
      <c r="B7" s="60"/>
      <c r="C7" s="62">
        <v>2.5</v>
      </c>
      <c r="D7" s="60" t="s">
        <v>31</v>
      </c>
      <c r="E7" s="59" t="s">
        <v>26</v>
      </c>
      <c r="F7" s="59" t="s">
        <v>108</v>
      </c>
    </row>
    <row r="8" spans="1:6">
      <c r="A8" s="63" t="s">
        <v>395</v>
      </c>
      <c r="B8" s="60"/>
      <c r="C8" s="62">
        <v>10</v>
      </c>
      <c r="D8" s="60" t="s">
        <v>31</v>
      </c>
      <c r="E8" s="59" t="s">
        <v>26</v>
      </c>
      <c r="F8" s="59" t="s">
        <v>109</v>
      </c>
    </row>
    <row r="9" spans="1:6">
      <c r="A9" s="63" t="s">
        <v>394</v>
      </c>
      <c r="B9" s="60"/>
      <c r="C9" s="62">
        <v>90</v>
      </c>
      <c r="D9" s="60" t="s">
        <v>31</v>
      </c>
      <c r="E9" s="59" t="s">
        <v>26</v>
      </c>
      <c r="F9" s="65" t="s">
        <v>418</v>
      </c>
    </row>
    <row r="10" spans="1:6">
      <c r="A10" s="63" t="s">
        <v>451</v>
      </c>
      <c r="B10" s="60"/>
      <c r="C10" s="62">
        <v>90</v>
      </c>
      <c r="D10" s="60" t="s">
        <v>31</v>
      </c>
      <c r="E10" s="59" t="s">
        <v>26</v>
      </c>
      <c r="F10" s="65" t="s">
        <v>110</v>
      </c>
    </row>
    <row r="11" spans="1:6">
      <c r="A11" s="63" t="s">
        <v>393</v>
      </c>
      <c r="B11" s="60"/>
      <c r="C11" s="62">
        <v>90</v>
      </c>
      <c r="D11" s="60" t="s">
        <v>31</v>
      </c>
      <c r="E11" s="59" t="s">
        <v>26</v>
      </c>
      <c r="F11" s="65" t="s">
        <v>346</v>
      </c>
    </row>
    <row r="12" spans="1:6" ht="31.5">
      <c r="A12" s="63" t="s">
        <v>392</v>
      </c>
      <c r="B12" s="60"/>
      <c r="C12" s="62">
        <v>0</v>
      </c>
      <c r="D12" s="60" t="s">
        <v>31</v>
      </c>
      <c r="E12" s="59" t="s">
        <v>26</v>
      </c>
      <c r="F12" s="65" t="s">
        <v>347</v>
      </c>
    </row>
    <row r="13" spans="1:6" ht="31.5">
      <c r="A13" s="63" t="s">
        <v>391</v>
      </c>
      <c r="B13" s="60"/>
      <c r="C13" s="62">
        <v>0</v>
      </c>
      <c r="D13" s="60" t="s">
        <v>31</v>
      </c>
      <c r="E13" s="59" t="s">
        <v>26</v>
      </c>
      <c r="F13" s="65" t="s">
        <v>348</v>
      </c>
    </row>
    <row r="14" spans="1:6" ht="31.5">
      <c r="A14" s="63" t="s">
        <v>390</v>
      </c>
      <c r="B14" s="60"/>
      <c r="C14" s="62">
        <v>0</v>
      </c>
      <c r="D14" s="60" t="s">
        <v>31</v>
      </c>
      <c r="E14" s="59" t="s">
        <v>26</v>
      </c>
      <c r="F14" s="65" t="s">
        <v>349</v>
      </c>
    </row>
    <row r="15" spans="1:6" ht="31.5">
      <c r="A15" s="63" t="s">
        <v>389</v>
      </c>
      <c r="B15" s="60"/>
      <c r="C15" s="62">
        <v>0</v>
      </c>
      <c r="D15" s="60" t="s">
        <v>31</v>
      </c>
      <c r="E15" s="59" t="s">
        <v>26</v>
      </c>
      <c r="F15" s="65" t="s">
        <v>350</v>
      </c>
    </row>
    <row r="16" spans="1:6" ht="31.5">
      <c r="A16" s="63" t="s">
        <v>388</v>
      </c>
      <c r="B16" s="60"/>
      <c r="C16" s="62">
        <v>0</v>
      </c>
      <c r="D16" s="60" t="s">
        <v>31</v>
      </c>
      <c r="E16" s="59" t="s">
        <v>26</v>
      </c>
      <c r="F16" s="65" t="s">
        <v>351</v>
      </c>
    </row>
    <row r="17" spans="1:6" ht="31.5">
      <c r="A17" s="63" t="s">
        <v>387</v>
      </c>
      <c r="B17" s="60"/>
      <c r="C17" s="62">
        <v>0</v>
      </c>
      <c r="D17" s="60" t="s">
        <v>31</v>
      </c>
      <c r="E17" s="59" t="s">
        <v>26</v>
      </c>
      <c r="F17" s="65" t="s">
        <v>352</v>
      </c>
    </row>
    <row r="18" spans="1:6" ht="31.5">
      <c r="A18" s="63" t="s">
        <v>375</v>
      </c>
      <c r="B18" s="60"/>
      <c r="C18" s="62">
        <v>0</v>
      </c>
      <c r="D18" s="60" t="s">
        <v>31</v>
      </c>
      <c r="E18" s="59" t="s">
        <v>26</v>
      </c>
      <c r="F18" s="65" t="s">
        <v>353</v>
      </c>
    </row>
    <row r="19" spans="1:6" ht="31.5">
      <c r="A19" s="63" t="s">
        <v>376</v>
      </c>
      <c r="B19" s="60"/>
      <c r="C19" s="62">
        <v>10</v>
      </c>
      <c r="D19" s="60" t="s">
        <v>31</v>
      </c>
      <c r="E19" s="59" t="s">
        <v>26</v>
      </c>
      <c r="F19" s="65" t="s">
        <v>354</v>
      </c>
    </row>
    <row r="20" spans="1:6" ht="31.5">
      <c r="A20" s="63" t="s">
        <v>377</v>
      </c>
      <c r="B20" s="60"/>
      <c r="C20" s="62">
        <v>10</v>
      </c>
      <c r="D20" s="60" t="s">
        <v>31</v>
      </c>
      <c r="E20" s="59" t="s">
        <v>26</v>
      </c>
      <c r="F20" s="65" t="s">
        <v>355</v>
      </c>
    </row>
    <row r="21" spans="1:6">
      <c r="A21" s="68" t="s">
        <v>341</v>
      </c>
      <c r="B21" s="64"/>
      <c r="C21" s="88">
        <v>1</v>
      </c>
      <c r="D21" s="64"/>
      <c r="E21" s="65" t="s">
        <v>23</v>
      </c>
      <c r="F21" s="65" t="s">
        <v>292</v>
      </c>
    </row>
    <row r="22" spans="1:6">
      <c r="A22" s="68" t="s">
        <v>303</v>
      </c>
      <c r="B22" s="64"/>
      <c r="C22" s="62">
        <v>0.1</v>
      </c>
      <c r="D22" s="64"/>
      <c r="E22" s="65" t="s">
        <v>26</v>
      </c>
      <c r="F22" s="65" t="s">
        <v>293</v>
      </c>
    </row>
    <row r="23" spans="1:6">
      <c r="A23" s="68" t="s">
        <v>304</v>
      </c>
      <c r="B23" s="64"/>
      <c r="C23" s="89">
        <v>5</v>
      </c>
      <c r="D23" s="64" t="s">
        <v>31</v>
      </c>
      <c r="E23" s="65" t="s">
        <v>26</v>
      </c>
      <c r="F23" s="65" t="s">
        <v>294</v>
      </c>
    </row>
    <row r="24" spans="1:6">
      <c r="A24" s="92" t="s">
        <v>460</v>
      </c>
      <c r="C24" s="88">
        <v>100</v>
      </c>
      <c r="E24" s="65" t="s">
        <v>23</v>
      </c>
      <c r="F24" s="65" t="s">
        <v>456</v>
      </c>
    </row>
  </sheetData>
  <dataValidations count="8">
    <dataValidation type="decimal" allowBlank="1" showInputMessage="1" showErrorMessage="1" sqref="C6" xr:uid="{B93D921B-ACCD-B540-B62C-AE19092FA296}">
      <formula1>0</formula1>
      <formula2>0.2</formula2>
    </dataValidation>
    <dataValidation type="decimal" allowBlank="1" showInputMessage="1" showErrorMessage="1" sqref="C7:C20" xr:uid="{25C6410D-5F17-2B45-9B47-570BD4117291}">
      <formula1>0</formula1>
      <formula2>100</formula2>
    </dataValidation>
    <dataValidation type="decimal" operator="greaterThanOrEqual" showInputMessage="1" showErrorMessage="1" sqref="C3:C5" xr:uid="{2B543E6D-BE7D-744F-84D2-DB111310B6BA}">
      <formula1>0</formula1>
    </dataValidation>
    <dataValidation type="decimal" showInputMessage="1" showErrorMessage="1" sqref="C2" xr:uid="{57FC95D5-98D8-714B-ACBA-F89D3090C305}">
      <formula1>1</formula1>
      <formula2>10</formula2>
    </dataValidation>
    <dataValidation type="date" allowBlank="1" showInputMessage="1" showErrorMessage="1" sqref="B2:B5" xr:uid="{439241F6-0612-BB4B-B5E3-5B6C55F0B4B9}">
      <formula1>1</formula1>
      <formula2>73051</formula2>
    </dataValidation>
    <dataValidation type="whole" allowBlank="1" showInputMessage="1" showErrorMessage="1" sqref="C21" xr:uid="{CB814818-B5CA-A746-A079-0D54DE38C760}">
      <formula1>1</formula1>
      <formula2>10000</formula2>
    </dataValidation>
    <dataValidation type="decimal" allowBlank="1" showInputMessage="1" showErrorMessage="1" sqref="C22" xr:uid="{86EA7129-76D5-C14C-A270-6059C886D569}">
      <formula1>0.01</formula1>
      <formula2>0.2</formula2>
    </dataValidation>
    <dataValidation type="whole" showInputMessage="1" showErrorMessage="1" sqref="C5" xr:uid="{78CD2674-E3BD-A948-BA00-EAB323BF1DDA}">
      <formula1>0</formula1>
      <formula2>100</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179CC-EA38-1749-8906-36FC7049943A}">
  <sheetPr codeName="Sheet6">
    <tabColor theme="4"/>
  </sheetPr>
  <dimension ref="A1:F4"/>
  <sheetViews>
    <sheetView zoomScale="120" zoomScaleNormal="120" workbookViewId="0">
      <selection activeCell="G28" sqref="G28"/>
    </sheetView>
  </sheetViews>
  <sheetFormatPr defaultColWidth="11" defaultRowHeight="15.75"/>
  <cols>
    <col min="1" max="1" width="38.5" style="8" bestFit="1" customWidth="1"/>
    <col min="2" max="2" width="28.125" style="8" bestFit="1" customWidth="1"/>
    <col min="3" max="3" width="13" style="8" customWidth="1"/>
    <col min="4" max="4" width="9.875" style="8" bestFit="1" customWidth="1"/>
    <col min="5" max="5" width="7.875" style="8" bestFit="1" customWidth="1"/>
    <col min="6" max="6" width="13.625" style="8" bestFit="1" customWidth="1"/>
    <col min="7" max="16384" width="11" style="8"/>
  </cols>
  <sheetData>
    <row r="1" spans="1:6">
      <c r="A1" s="12" t="s">
        <v>20</v>
      </c>
      <c r="B1" s="12" t="s">
        <v>265</v>
      </c>
      <c r="C1" s="12" t="s">
        <v>24</v>
      </c>
      <c r="D1" s="12" t="s">
        <v>33</v>
      </c>
      <c r="E1" s="12" t="s">
        <v>21</v>
      </c>
      <c r="F1" s="12" t="s">
        <v>22</v>
      </c>
    </row>
    <row r="2" spans="1:6">
      <c r="A2" s="13" t="s">
        <v>400</v>
      </c>
      <c r="B2" s="6" t="s">
        <v>254</v>
      </c>
      <c r="C2" s="13"/>
      <c r="D2" s="13"/>
      <c r="E2" s="12" t="s">
        <v>266</v>
      </c>
      <c r="F2" s="12" t="s">
        <v>267</v>
      </c>
    </row>
    <row r="3" spans="1:6">
      <c r="A3" s="8" t="s">
        <v>401</v>
      </c>
      <c r="C3" s="1">
        <v>2.8</v>
      </c>
      <c r="D3" s="8" t="s">
        <v>34</v>
      </c>
      <c r="E3" s="12" t="s">
        <v>26</v>
      </c>
      <c r="F3" s="12" t="s">
        <v>25</v>
      </c>
    </row>
    <row r="4" spans="1:6">
      <c r="A4" s="8" t="s">
        <v>402</v>
      </c>
      <c r="C4" s="1">
        <v>0</v>
      </c>
      <c r="D4" s="8" t="s">
        <v>34</v>
      </c>
      <c r="E4" s="12" t="s">
        <v>23</v>
      </c>
      <c r="F4" s="12" t="s">
        <v>27</v>
      </c>
    </row>
  </sheetData>
  <dataValidations count="2">
    <dataValidation type="decimal" showInputMessage="1" showErrorMessage="1" sqref="C3" xr:uid="{A2B6A4A1-21F7-44BD-A536-4E6AFE445B59}">
      <formula1>1</formula1>
      <formula2>10</formula2>
    </dataValidation>
    <dataValidation type="decimal" operator="greaterThanOrEqual" showInputMessage="1" showErrorMessage="1" sqref="C4" xr:uid="{931327C6-46CF-4FD3-BA8F-07E73A7543F5}">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15037C-2AB5-744F-90C5-E7A36E8197AB}">
          <x14:formula1>
            <xm:f>HIDDEN!$C$2:$C$153</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67C35-2310-B341-9292-D007A3DFBE5D}">
  <sheetPr codeName="Sheet7">
    <tabColor theme="4"/>
  </sheetPr>
  <dimension ref="A1:E25"/>
  <sheetViews>
    <sheetView zoomScale="120" zoomScaleNormal="120" workbookViewId="0">
      <selection activeCell="B8" sqref="B8"/>
    </sheetView>
  </sheetViews>
  <sheetFormatPr defaultColWidth="11" defaultRowHeight="15.75"/>
  <cols>
    <col min="1" max="1" width="66.375" style="8" customWidth="1"/>
    <col min="2" max="2" width="5.875" style="8" bestFit="1" customWidth="1"/>
    <col min="3" max="3" width="5.5" style="8" bestFit="1" customWidth="1"/>
    <col min="4" max="5" width="11" style="8"/>
    <col min="6" max="6" width="7.375" style="8" bestFit="1" customWidth="1"/>
    <col min="7" max="7" width="10.875" style="8"/>
    <col min="8" max="16384" width="11" style="8"/>
  </cols>
  <sheetData>
    <row r="1" spans="1:5">
      <c r="A1" s="12" t="s">
        <v>20</v>
      </c>
      <c r="B1" s="12" t="s">
        <v>24</v>
      </c>
      <c r="C1" s="12" t="s">
        <v>33</v>
      </c>
      <c r="D1" s="12" t="s">
        <v>21</v>
      </c>
      <c r="E1" s="12" t="s">
        <v>22</v>
      </c>
    </row>
    <row r="2" spans="1:5">
      <c r="A2" s="71" t="s">
        <v>378</v>
      </c>
      <c r="B2" s="86">
        <v>50</v>
      </c>
      <c r="C2" s="14" t="s">
        <v>31</v>
      </c>
      <c r="D2" s="12" t="s">
        <v>26</v>
      </c>
      <c r="E2" s="12" t="s">
        <v>28</v>
      </c>
    </row>
    <row r="3" spans="1:5">
      <c r="A3" s="71" t="s">
        <v>379</v>
      </c>
      <c r="B3" s="86">
        <v>3.5</v>
      </c>
      <c r="C3" s="14" t="s">
        <v>32</v>
      </c>
      <c r="D3" s="12" t="s">
        <v>26</v>
      </c>
      <c r="E3" s="12" t="s">
        <v>29</v>
      </c>
    </row>
    <row r="4" spans="1:5">
      <c r="A4" s="71" t="s">
        <v>380</v>
      </c>
      <c r="B4" s="86">
        <v>4.5</v>
      </c>
      <c r="C4" s="14" t="s">
        <v>32</v>
      </c>
      <c r="D4" s="12" t="s">
        <v>26</v>
      </c>
      <c r="E4" s="12" t="s">
        <v>35</v>
      </c>
    </row>
    <row r="5" spans="1:5">
      <c r="A5" s="71" t="s">
        <v>381</v>
      </c>
      <c r="B5" s="86">
        <v>1</v>
      </c>
      <c r="C5" s="14"/>
      <c r="D5" s="12" t="s">
        <v>36</v>
      </c>
      <c r="E5" s="12" t="s">
        <v>37</v>
      </c>
    </row>
    <row r="6" spans="1:5">
      <c r="A6" s="71" t="s">
        <v>382</v>
      </c>
      <c r="B6" s="86">
        <v>0</v>
      </c>
      <c r="C6" s="14" t="s">
        <v>31</v>
      </c>
      <c r="D6" s="12" t="s">
        <v>26</v>
      </c>
      <c r="E6" s="12" t="s">
        <v>38</v>
      </c>
    </row>
    <row r="7" spans="1:5">
      <c r="A7" s="71" t="s">
        <v>383</v>
      </c>
      <c r="B7" s="86">
        <v>150</v>
      </c>
      <c r="C7" s="14" t="s">
        <v>40</v>
      </c>
      <c r="D7" s="12" t="s">
        <v>26</v>
      </c>
      <c r="E7" s="12" t="s">
        <v>39</v>
      </c>
    </row>
    <row r="8" spans="1:5">
      <c r="A8" s="71" t="s">
        <v>384</v>
      </c>
      <c r="B8" s="86">
        <v>15</v>
      </c>
      <c r="C8" s="14" t="s">
        <v>31</v>
      </c>
      <c r="D8" s="12" t="s">
        <v>26</v>
      </c>
      <c r="E8" s="12" t="s">
        <v>41</v>
      </c>
    </row>
    <row r="9" spans="1:5">
      <c r="A9" s="71" t="s">
        <v>385</v>
      </c>
      <c r="B9" s="86">
        <v>25</v>
      </c>
      <c r="C9" s="14" t="s">
        <v>31</v>
      </c>
      <c r="D9" s="12" t="s">
        <v>26</v>
      </c>
      <c r="E9" s="12" t="s">
        <v>42</v>
      </c>
    </row>
    <row r="10" spans="1:5">
      <c r="A10" s="71" t="s">
        <v>386</v>
      </c>
      <c r="B10" s="86">
        <v>40</v>
      </c>
      <c r="C10" s="14" t="s">
        <v>31</v>
      </c>
      <c r="D10" s="12" t="s">
        <v>26</v>
      </c>
      <c r="E10" s="12" t="s">
        <v>43</v>
      </c>
    </row>
    <row r="11" spans="1:5">
      <c r="A11" s="71" t="s">
        <v>305</v>
      </c>
      <c r="B11" s="87">
        <v>50</v>
      </c>
      <c r="C11" s="13" t="s">
        <v>31</v>
      </c>
      <c r="D11" s="12" t="s">
        <v>26</v>
      </c>
      <c r="E11" s="12" t="s">
        <v>306</v>
      </c>
    </row>
    <row r="20" s="70" customFormat="1"/>
    <row r="21" s="70" customFormat="1" ht="30" customHeight="1"/>
    <row r="22" s="70" customFormat="1" ht="32.25" customHeight="1"/>
    <row r="23" s="70" customFormat="1" ht="17.100000000000001" customHeight="1"/>
    <row r="24" s="70" customFormat="1"/>
    <row r="25" s="70" customFormat="1"/>
  </sheetData>
  <dataValidations disablePrompts="1" count="6">
    <dataValidation type="decimal" showInputMessage="1" showErrorMessage="1" sqref="B3:B4" xr:uid="{655A6F57-9369-8648-9632-8EF8EA8EE8F3}">
      <formula1>1</formula1>
      <formula2>7</formula2>
    </dataValidation>
    <dataValidation type="decimal" showInputMessage="1" showErrorMessage="1" sqref="B7" xr:uid="{4CB4E6D8-3096-E34F-B13F-2C8FD631502A}">
      <formula1>0.5</formula1>
      <formula2>150</formula2>
    </dataValidation>
    <dataValidation type="whole" showInputMessage="1" showErrorMessage="1" sqref="B5" xr:uid="{984BCE92-AAE1-0F43-A1B5-01F3543C31B6}">
      <formula1>1</formula1>
      <formula2>12</formula2>
    </dataValidation>
    <dataValidation type="decimal" allowBlank="1" showInputMessage="1" showErrorMessage="1" sqref="B2" xr:uid="{0E06CA38-619F-4BA0-8821-079A8BC06C88}">
      <formula1>0</formula1>
      <formula2>100</formula2>
    </dataValidation>
    <dataValidation type="whole" showInputMessage="1" showErrorMessage="1" sqref="B6 B9:B11" xr:uid="{2A8D3FDB-25E9-4D83-8EB8-DB3DA49C3FD5}">
      <formula1>0</formula1>
      <formula2>100</formula2>
    </dataValidation>
    <dataValidation type="decimal" showInputMessage="1" showErrorMessage="1" sqref="B8" xr:uid="{8F3E5C67-D800-4809-ADCB-28B1A2CF8532}">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1F038-D814-D045-99D6-939E07D55DA9}">
  <sheetPr codeName="Sheet8">
    <tabColor theme="4"/>
  </sheetPr>
  <dimension ref="A1:E22"/>
  <sheetViews>
    <sheetView zoomScale="120" zoomScaleNormal="120" workbookViewId="0">
      <selection sqref="A1:XFD1"/>
    </sheetView>
  </sheetViews>
  <sheetFormatPr defaultColWidth="11" defaultRowHeight="15.75"/>
  <cols>
    <col min="1" max="1" width="71.5" style="8" customWidth="1"/>
    <col min="2" max="2" width="12.5" style="8" bestFit="1" customWidth="1"/>
    <col min="3" max="3" width="9.875" style="8" bestFit="1" customWidth="1"/>
    <col min="4" max="4" width="7.875" style="8" bestFit="1" customWidth="1"/>
    <col min="5" max="5" width="18.375" style="8" bestFit="1" customWidth="1"/>
    <col min="6" max="16384" width="11" style="8"/>
  </cols>
  <sheetData>
    <row r="1" spans="1:5">
      <c r="A1" s="12" t="s">
        <v>20</v>
      </c>
      <c r="B1" s="12" t="s">
        <v>24</v>
      </c>
      <c r="C1" s="12" t="s">
        <v>33</v>
      </c>
      <c r="D1" s="12" t="s">
        <v>21</v>
      </c>
      <c r="E1" s="12" t="s">
        <v>22</v>
      </c>
    </row>
    <row r="2" spans="1:5">
      <c r="A2" s="8" t="s">
        <v>273</v>
      </c>
      <c r="B2" s="37">
        <v>160000</v>
      </c>
      <c r="C2" s="8" t="s">
        <v>56</v>
      </c>
      <c r="D2" s="12" t="s">
        <v>23</v>
      </c>
      <c r="E2" s="12" t="s">
        <v>30</v>
      </c>
    </row>
    <row r="3" spans="1:5">
      <c r="A3" s="8" t="s">
        <v>274</v>
      </c>
      <c r="B3" s="37">
        <v>8000</v>
      </c>
      <c r="C3" s="8" t="s">
        <v>56</v>
      </c>
      <c r="D3" s="12" t="s">
        <v>23</v>
      </c>
      <c r="E3" s="12" t="s">
        <v>44</v>
      </c>
    </row>
    <row r="4" spans="1:5">
      <c r="A4" s="8" t="s">
        <v>275</v>
      </c>
      <c r="B4" s="37">
        <v>8000</v>
      </c>
      <c r="C4" s="8" t="s">
        <v>56</v>
      </c>
      <c r="D4" s="12" t="s">
        <v>23</v>
      </c>
      <c r="E4" s="12" t="s">
        <v>45</v>
      </c>
    </row>
    <row r="5" spans="1:5">
      <c r="A5" s="8" t="s">
        <v>102</v>
      </c>
      <c r="B5" s="1">
        <v>5</v>
      </c>
      <c r="C5" s="8" t="s">
        <v>31</v>
      </c>
      <c r="D5" s="12" t="s">
        <v>26</v>
      </c>
      <c r="E5" s="12" t="s">
        <v>46</v>
      </c>
    </row>
    <row r="6" spans="1:5">
      <c r="A6" s="8" t="s">
        <v>291</v>
      </c>
      <c r="B6" s="1">
        <v>1</v>
      </c>
      <c r="D6" s="12" t="s">
        <v>26</v>
      </c>
      <c r="E6" s="12" t="s">
        <v>111</v>
      </c>
    </row>
    <row r="7" spans="1:5">
      <c r="A7" s="13" t="s">
        <v>308</v>
      </c>
      <c r="B7" s="6">
        <v>15</v>
      </c>
      <c r="C7" s="13" t="s">
        <v>31</v>
      </c>
      <c r="D7" s="12" t="s">
        <v>26</v>
      </c>
      <c r="E7" s="12" t="s">
        <v>47</v>
      </c>
    </row>
    <row r="8" spans="1:5">
      <c r="A8" s="13" t="s">
        <v>309</v>
      </c>
      <c r="B8" s="6">
        <v>20</v>
      </c>
      <c r="C8" s="13" t="s">
        <v>31</v>
      </c>
      <c r="D8" s="12" t="s">
        <v>26</v>
      </c>
      <c r="E8" s="12" t="s">
        <v>310</v>
      </c>
    </row>
    <row r="9" spans="1:5">
      <c r="A9" s="13" t="s">
        <v>311</v>
      </c>
      <c r="B9" s="6">
        <v>50</v>
      </c>
      <c r="C9" s="13" t="s">
        <v>31</v>
      </c>
      <c r="D9" s="12" t="s">
        <v>26</v>
      </c>
      <c r="E9" s="12" t="s">
        <v>48</v>
      </c>
    </row>
    <row r="10" spans="1:5">
      <c r="A10" s="13" t="s">
        <v>312</v>
      </c>
      <c r="B10" s="6">
        <v>50</v>
      </c>
      <c r="C10" s="13" t="s">
        <v>31</v>
      </c>
      <c r="D10" s="12" t="s">
        <v>26</v>
      </c>
      <c r="E10" s="12" t="s">
        <v>313</v>
      </c>
    </row>
    <row r="11" spans="1:5">
      <c r="A11" s="13" t="s">
        <v>314</v>
      </c>
      <c r="B11" s="6">
        <v>30</v>
      </c>
      <c r="C11" s="13" t="s">
        <v>31</v>
      </c>
      <c r="D11" s="12" t="s">
        <v>26</v>
      </c>
      <c r="E11" s="12" t="s">
        <v>49</v>
      </c>
    </row>
    <row r="12" spans="1:5">
      <c r="A12" s="13" t="s">
        <v>315</v>
      </c>
      <c r="B12" s="6">
        <v>40</v>
      </c>
      <c r="C12" s="13" t="s">
        <v>31</v>
      </c>
      <c r="D12" s="12" t="s">
        <v>26</v>
      </c>
      <c r="E12" s="12" t="s">
        <v>316</v>
      </c>
    </row>
    <row r="13" spans="1:5">
      <c r="A13" s="13" t="s">
        <v>317</v>
      </c>
      <c r="B13" s="6">
        <v>75</v>
      </c>
      <c r="C13" s="13" t="s">
        <v>31</v>
      </c>
      <c r="D13" s="12" t="s">
        <v>26</v>
      </c>
      <c r="E13" s="12" t="s">
        <v>50</v>
      </c>
    </row>
    <row r="14" spans="1:5">
      <c r="A14" s="13" t="s">
        <v>318</v>
      </c>
      <c r="B14" s="6">
        <v>75</v>
      </c>
      <c r="C14" s="13" t="s">
        <v>31</v>
      </c>
      <c r="D14" s="12" t="s">
        <v>26</v>
      </c>
      <c r="E14" s="12" t="s">
        <v>319</v>
      </c>
    </row>
    <row r="15" spans="1:5">
      <c r="A15" s="8" t="s">
        <v>57</v>
      </c>
      <c r="B15" s="1">
        <v>70</v>
      </c>
      <c r="C15" s="8" t="s">
        <v>31</v>
      </c>
      <c r="D15" s="12" t="s">
        <v>26</v>
      </c>
      <c r="E15" s="12" t="s">
        <v>51</v>
      </c>
    </row>
    <row r="16" spans="1:5">
      <c r="A16" s="8" t="s">
        <v>58</v>
      </c>
      <c r="B16" s="1">
        <v>90</v>
      </c>
      <c r="C16" s="8" t="s">
        <v>31</v>
      </c>
      <c r="D16" s="12" t="s">
        <v>26</v>
      </c>
      <c r="E16" s="12" t="s">
        <v>52</v>
      </c>
    </row>
    <row r="17" spans="1:5">
      <c r="A17" s="8" t="s">
        <v>406</v>
      </c>
      <c r="B17" s="1">
        <v>90</v>
      </c>
      <c r="C17" s="8" t="s">
        <v>31</v>
      </c>
      <c r="D17" s="12" t="s">
        <v>26</v>
      </c>
      <c r="E17" s="12" t="s">
        <v>370</v>
      </c>
    </row>
    <row r="18" spans="1:5">
      <c r="A18" s="8" t="s">
        <v>407</v>
      </c>
      <c r="B18" s="1">
        <v>90</v>
      </c>
      <c r="C18" s="8" t="s">
        <v>31</v>
      </c>
      <c r="D18" s="12" t="s">
        <v>26</v>
      </c>
      <c r="E18" s="12" t="s">
        <v>371</v>
      </c>
    </row>
    <row r="19" spans="1:5">
      <c r="A19" s="8" t="s">
        <v>408</v>
      </c>
      <c r="B19" s="1">
        <v>90</v>
      </c>
      <c r="C19" s="8" t="s">
        <v>31</v>
      </c>
      <c r="D19" s="12" t="s">
        <v>26</v>
      </c>
      <c r="E19" s="12" t="s">
        <v>372</v>
      </c>
    </row>
    <row r="20" spans="1:5">
      <c r="A20" s="8" t="s">
        <v>285</v>
      </c>
      <c r="B20" s="1">
        <v>5</v>
      </c>
      <c r="C20" s="8" t="s">
        <v>32</v>
      </c>
      <c r="D20" s="12" t="s">
        <v>26</v>
      </c>
      <c r="E20" s="12" t="s">
        <v>53</v>
      </c>
    </row>
    <row r="21" spans="1:5">
      <c r="A21" s="8" t="s">
        <v>286</v>
      </c>
      <c r="B21" s="1">
        <v>7</v>
      </c>
      <c r="C21" s="8" t="s">
        <v>32</v>
      </c>
      <c r="D21" s="12" t="s">
        <v>26</v>
      </c>
      <c r="E21" s="12" t="s">
        <v>55</v>
      </c>
    </row>
    <row r="22" spans="1:5">
      <c r="A22" s="8" t="s">
        <v>287</v>
      </c>
      <c r="B22" s="1">
        <v>7</v>
      </c>
      <c r="C22" s="8" t="s">
        <v>32</v>
      </c>
      <c r="D22" s="12" t="s">
        <v>26</v>
      </c>
      <c r="E22" s="12" t="s">
        <v>54</v>
      </c>
    </row>
  </sheetData>
  <dataValidations count="5">
    <dataValidation type="whole" operator="greaterThanOrEqual" showInputMessage="1" showErrorMessage="1" sqref="B2" xr:uid="{1D15A7CB-72A1-4F2B-8C53-02E77DE5D83B}">
      <formula1>1</formula1>
    </dataValidation>
    <dataValidation type="whole" operator="greaterThanOrEqual" showInputMessage="1" showErrorMessage="1" sqref="B3:B4" xr:uid="{B281495F-DB35-47BB-9D76-CFF630A4B4E7}">
      <formula1>0</formula1>
    </dataValidation>
    <dataValidation type="whole" showInputMessage="1" showErrorMessage="1" sqref="B5 B7:B19" xr:uid="{5D60B908-FEDB-4FEF-A945-3CA55E06C223}">
      <formula1>0</formula1>
      <formula2>100</formula2>
    </dataValidation>
    <dataValidation type="decimal" allowBlank="1" showInputMessage="1" showErrorMessage="1" sqref="B6" xr:uid="{B4ABC229-799B-514E-B7F5-8FD96E5E9CBE}">
      <formula1>0.1</formula1>
      <formula2>5</formula2>
    </dataValidation>
    <dataValidation type="whole" showInputMessage="1" showErrorMessage="1" sqref="B20:B22" xr:uid="{6C0631D2-5E94-0E44-AEDA-62F22487E25D}">
      <formula1>1</formula1>
      <formula2>30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8F2AB-3D70-B442-B97B-9327C2D4698A}">
  <sheetPr codeName="Sheet9">
    <tabColor theme="7"/>
  </sheetPr>
  <dimension ref="A1:E30"/>
  <sheetViews>
    <sheetView zoomScale="120" zoomScaleNormal="120" workbookViewId="0">
      <selection activeCell="A9" sqref="A9"/>
    </sheetView>
  </sheetViews>
  <sheetFormatPr defaultColWidth="10.875" defaultRowHeight="15.75"/>
  <cols>
    <col min="1" max="1" width="104.375" style="60" customWidth="1"/>
    <col min="2" max="2" width="5.875" style="8" bestFit="1" customWidth="1"/>
    <col min="3" max="4" width="10.875" style="8"/>
    <col min="5" max="5" width="15.625" style="8" customWidth="1"/>
    <col min="6" max="16384" width="10.875" style="8"/>
  </cols>
  <sheetData>
    <row r="1" spans="1:5">
      <c r="A1" s="59" t="s">
        <v>20</v>
      </c>
      <c r="B1" s="12" t="s">
        <v>24</v>
      </c>
      <c r="C1" s="12" t="s">
        <v>33</v>
      </c>
      <c r="D1" s="12" t="s">
        <v>21</v>
      </c>
      <c r="E1" s="12" t="s">
        <v>22</v>
      </c>
    </row>
    <row r="2" spans="1:5" ht="41.25" customHeight="1">
      <c r="A2" s="111" t="s">
        <v>483</v>
      </c>
      <c r="B2" s="12"/>
      <c r="C2" s="12"/>
      <c r="D2" s="12"/>
      <c r="E2" s="12"/>
    </row>
    <row r="3" spans="1:5">
      <c r="A3" s="110" t="s">
        <v>472</v>
      </c>
      <c r="B3" s="99">
        <v>80</v>
      </c>
      <c r="C3" s="12"/>
      <c r="D3" s="12"/>
      <c r="E3" s="12"/>
    </row>
    <row r="4" spans="1:5">
      <c r="A4" s="60" t="s">
        <v>473</v>
      </c>
      <c r="B4" s="99">
        <v>20</v>
      </c>
      <c r="C4" s="12"/>
      <c r="D4" s="12"/>
      <c r="E4" s="12"/>
    </row>
    <row r="5" spans="1:5">
      <c r="A5" s="60" t="s">
        <v>474</v>
      </c>
      <c r="B5" s="100">
        <f>100*(1-((1-B3/100)/(1-B4/100)))</f>
        <v>75</v>
      </c>
      <c r="C5" s="12"/>
      <c r="D5" s="12"/>
      <c r="E5" s="12"/>
    </row>
    <row r="6" spans="1:5">
      <c r="A6" s="60" t="s">
        <v>475</v>
      </c>
      <c r="B6" s="99">
        <v>50</v>
      </c>
      <c r="C6" s="12"/>
      <c r="D6" s="12"/>
      <c r="E6" s="12"/>
    </row>
    <row r="7" spans="1:5">
      <c r="A7" s="101" t="s">
        <v>476</v>
      </c>
      <c r="B7" s="100">
        <f>'Virus Param'!B8*(1-B3/100)/(1-B4/100)</f>
        <v>3.7499999999999987</v>
      </c>
      <c r="C7" s="12"/>
      <c r="D7" s="12"/>
      <c r="E7" s="12"/>
    </row>
    <row r="8" spans="1:5" s="69" customFormat="1">
      <c r="A8" s="101" t="s">
        <v>491</v>
      </c>
      <c r="B8" s="100">
        <f>100-100*(1-(B7/'Virus Param'!B8)*(1-'Vaccination Param'!B6/100))</f>
        <v>12.5</v>
      </c>
      <c r="C8" s="96"/>
      <c r="D8" s="96"/>
      <c r="E8" s="96"/>
    </row>
    <row r="9" spans="1:5" s="69" customFormat="1" ht="51" customHeight="1">
      <c r="A9" s="101"/>
      <c r="B9" s="96"/>
      <c r="C9" s="96"/>
      <c r="D9" s="96"/>
      <c r="E9" s="96"/>
    </row>
    <row r="10" spans="1:5" s="60" customFormat="1">
      <c r="A10" s="101" t="s">
        <v>477</v>
      </c>
      <c r="B10" s="102">
        <f>$B$7</f>
        <v>3.7499999999999987</v>
      </c>
      <c r="C10" s="60" t="s">
        <v>31</v>
      </c>
      <c r="D10" s="59" t="s">
        <v>26</v>
      </c>
      <c r="E10" s="59" t="s">
        <v>356</v>
      </c>
    </row>
    <row r="11" spans="1:5" s="60" customFormat="1">
      <c r="A11" s="101" t="s">
        <v>462</v>
      </c>
      <c r="B11" s="102">
        <f>$B$7</f>
        <v>3.7499999999999987</v>
      </c>
      <c r="C11" s="60" t="s">
        <v>31</v>
      </c>
      <c r="D11" s="59" t="s">
        <v>26</v>
      </c>
      <c r="E11" s="59" t="s">
        <v>357</v>
      </c>
    </row>
    <row r="12" spans="1:5" s="60" customFormat="1">
      <c r="A12" s="101" t="s">
        <v>463</v>
      </c>
      <c r="B12" s="102">
        <f>'Virus Param'!$B$8</f>
        <v>15</v>
      </c>
      <c r="C12" s="60" t="s">
        <v>31</v>
      </c>
      <c r="D12" s="59" t="s">
        <v>26</v>
      </c>
      <c r="E12" s="59" t="s">
        <v>358</v>
      </c>
    </row>
    <row r="13" spans="1:5" s="60" customFormat="1">
      <c r="A13" s="101" t="s">
        <v>464</v>
      </c>
      <c r="B13" s="102">
        <f>'Virus Param'!$B$9</f>
        <v>25</v>
      </c>
      <c r="C13" s="60" t="s">
        <v>31</v>
      </c>
      <c r="D13" s="59" t="s">
        <v>26</v>
      </c>
      <c r="E13" s="59" t="s">
        <v>359</v>
      </c>
    </row>
    <row r="14" spans="1:5" s="60" customFormat="1">
      <c r="A14" s="101" t="s">
        <v>465</v>
      </c>
      <c r="B14" s="102">
        <f>'Virus Param'!$B$9</f>
        <v>25</v>
      </c>
      <c r="C14" s="60" t="s">
        <v>31</v>
      </c>
      <c r="D14" s="59" t="s">
        <v>26</v>
      </c>
      <c r="E14" s="59" t="s">
        <v>360</v>
      </c>
    </row>
    <row r="15" spans="1:5" s="60" customFormat="1">
      <c r="A15" s="101" t="s">
        <v>466</v>
      </c>
      <c r="B15" s="102">
        <f>'Virus Param'!$B$9</f>
        <v>25</v>
      </c>
      <c r="C15" s="60" t="s">
        <v>31</v>
      </c>
      <c r="D15" s="59" t="s">
        <v>26</v>
      </c>
      <c r="E15" s="59" t="s">
        <v>361</v>
      </c>
    </row>
    <row r="16" spans="1:5" s="60" customFormat="1">
      <c r="A16" s="101" t="s">
        <v>467</v>
      </c>
      <c r="B16" s="102">
        <f>'Virus Param'!$B$10</f>
        <v>40</v>
      </c>
      <c r="C16" s="60" t="s">
        <v>31</v>
      </c>
      <c r="D16" s="59" t="s">
        <v>26</v>
      </c>
      <c r="E16" s="59" t="s">
        <v>362</v>
      </c>
    </row>
    <row r="17" spans="1:5" s="60" customFormat="1">
      <c r="A17" s="101" t="s">
        <v>468</v>
      </c>
      <c r="B17" s="102">
        <f>'Virus Param'!$B$10</f>
        <v>40</v>
      </c>
      <c r="C17" s="60" t="s">
        <v>31</v>
      </c>
      <c r="D17" s="59" t="s">
        <v>26</v>
      </c>
      <c r="E17" s="59" t="s">
        <v>363</v>
      </c>
    </row>
    <row r="18" spans="1:5" s="60" customFormat="1">
      <c r="A18" s="101" t="s">
        <v>469</v>
      </c>
      <c r="B18" s="103">
        <f>'Virus Param'!$B$10</f>
        <v>40</v>
      </c>
      <c r="C18" s="63" t="s">
        <v>31</v>
      </c>
      <c r="D18" s="104" t="s">
        <v>26</v>
      </c>
      <c r="E18" s="104" t="s">
        <v>364</v>
      </c>
    </row>
    <row r="19" spans="1:5" s="60" customFormat="1">
      <c r="A19" s="105" t="s">
        <v>470</v>
      </c>
      <c r="B19" s="103">
        <v>0</v>
      </c>
      <c r="C19" s="63" t="s">
        <v>31</v>
      </c>
      <c r="D19" s="104" t="s">
        <v>26</v>
      </c>
      <c r="E19" s="104" t="s">
        <v>365</v>
      </c>
    </row>
    <row r="20" spans="1:5" s="30" customFormat="1">
      <c r="A20" s="93" t="s">
        <v>492</v>
      </c>
      <c r="B20" s="106">
        <f>$B$8</f>
        <v>12.5</v>
      </c>
      <c r="C20" s="107" t="s">
        <v>31</v>
      </c>
      <c r="D20" s="108" t="s">
        <v>26</v>
      </c>
      <c r="E20" s="108" t="s">
        <v>366</v>
      </c>
    </row>
    <row r="21" spans="1:5" s="30" customFormat="1">
      <c r="A21" s="93" t="s">
        <v>493</v>
      </c>
      <c r="B21" s="106">
        <f>$B$8</f>
        <v>12.5</v>
      </c>
      <c r="C21" s="107" t="s">
        <v>31</v>
      </c>
      <c r="D21" s="108" t="s">
        <v>26</v>
      </c>
      <c r="E21" s="108" t="s">
        <v>367</v>
      </c>
    </row>
    <row r="22" spans="1:5" s="30" customFormat="1">
      <c r="A22" s="93" t="s">
        <v>494</v>
      </c>
      <c r="B22" s="106">
        <f>$B$8</f>
        <v>12.5</v>
      </c>
      <c r="C22" s="107" t="s">
        <v>31</v>
      </c>
      <c r="D22" s="108" t="s">
        <v>26</v>
      </c>
      <c r="E22" s="108" t="s">
        <v>368</v>
      </c>
    </row>
    <row r="23" spans="1:5" s="30" customFormat="1">
      <c r="A23" s="93" t="s">
        <v>471</v>
      </c>
      <c r="B23" s="106">
        <v>100</v>
      </c>
      <c r="C23" s="107" t="s">
        <v>32</v>
      </c>
      <c r="D23" s="108" t="s">
        <v>26</v>
      </c>
      <c r="E23" s="108" t="s">
        <v>369</v>
      </c>
    </row>
    <row r="24" spans="1:5" s="30" customFormat="1">
      <c r="A24" s="93" t="s">
        <v>478</v>
      </c>
      <c r="B24" s="97">
        <v>4</v>
      </c>
      <c r="C24" s="54" t="s">
        <v>70</v>
      </c>
      <c r="D24" s="109" t="s">
        <v>26</v>
      </c>
      <c r="E24" s="109" t="s">
        <v>90</v>
      </c>
    </row>
    <row r="25" spans="1:5" s="30" customFormat="1">
      <c r="A25" s="94" t="s">
        <v>479</v>
      </c>
      <c r="B25" s="98">
        <v>100</v>
      </c>
      <c r="C25" s="30" t="s">
        <v>40</v>
      </c>
      <c r="D25" s="109" t="s">
        <v>26</v>
      </c>
      <c r="E25" s="109" t="s">
        <v>403</v>
      </c>
    </row>
    <row r="26" spans="1:5" s="30" customFormat="1">
      <c r="A26" s="94" t="s">
        <v>480</v>
      </c>
      <c r="B26" s="98">
        <v>100</v>
      </c>
      <c r="C26" s="30" t="s">
        <v>40</v>
      </c>
      <c r="D26" s="109" t="s">
        <v>26</v>
      </c>
      <c r="E26" s="109" t="s">
        <v>404</v>
      </c>
    </row>
    <row r="27" spans="1:5" s="30" customFormat="1">
      <c r="A27" s="94" t="s">
        <v>481</v>
      </c>
      <c r="B27" s="98">
        <f>$B$4</f>
        <v>20</v>
      </c>
      <c r="C27" s="30" t="s">
        <v>31</v>
      </c>
      <c r="D27" s="109" t="s">
        <v>26</v>
      </c>
      <c r="E27" s="109" t="s">
        <v>91</v>
      </c>
    </row>
    <row r="28" spans="1:5" s="30" customFormat="1">
      <c r="A28" s="94" t="s">
        <v>482</v>
      </c>
      <c r="B28" s="98">
        <f>$B$4</f>
        <v>20</v>
      </c>
      <c r="C28" s="30" t="s">
        <v>31</v>
      </c>
      <c r="D28" s="109" t="s">
        <v>26</v>
      </c>
      <c r="E28" s="109" t="s">
        <v>405</v>
      </c>
    </row>
    <row r="29" spans="1:5" s="95" customFormat="1">
      <c r="A29" s="30"/>
    </row>
    <row r="30" spans="1:5" s="95" customFormat="1">
      <c r="A30" s="30"/>
    </row>
  </sheetData>
  <dataValidations count="5">
    <dataValidation type="whole" allowBlank="1" showInputMessage="1" showErrorMessage="1" sqref="B14:B15 B17:B22 B27:B28 B10:B12 B3:B4 B6" xr:uid="{13A91A11-EBC3-1F48-ACB3-D0D10E968369}">
      <formula1>0</formula1>
      <formula2>100</formula2>
    </dataValidation>
    <dataValidation type="whole" allowBlank="1" showInputMessage="1" showErrorMessage="1" sqref="B16 B13" xr:uid="{76B0C274-5496-DC47-8C90-4246D47B237A}">
      <formula1>1</formula1>
      <formula2>100</formula2>
    </dataValidation>
    <dataValidation type="whole" allowBlank="1" showInputMessage="1" showErrorMessage="1" sqref="B23" xr:uid="{DA7244EE-BE51-4049-BB8E-0CDA7F9807DB}">
      <formula1>0</formula1>
      <formula2>1000</formula2>
    </dataValidation>
    <dataValidation type="decimal" allowBlank="1" showInputMessage="1" showErrorMessage="1" sqref="B25:B26" xr:uid="{12E046D0-641C-1C45-A38E-26EA67409BCA}">
      <formula1>0.08</formula1>
      <formula2>100</formula2>
    </dataValidation>
    <dataValidation type="whole" allowBlank="1" showInputMessage="1" showErrorMessage="1" sqref="B24" xr:uid="{2EDCA9A2-4435-3749-89E4-2DB34D05528C}">
      <formula1>1</formula1>
      <formula2>52</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Interventions Param</vt:lpstr>
      <vt:lpstr>Interventions</vt:lpstr>
      <vt:lpstr>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Ricardo Águas</cp:lastModifiedBy>
  <dcterms:created xsi:type="dcterms:W3CDTF">2020-04-03T23:36:21Z</dcterms:created>
  <dcterms:modified xsi:type="dcterms:W3CDTF">2021-03-30T13:50:46Z</dcterms:modified>
</cp:coreProperties>
</file>