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va\"/>
    </mc:Choice>
  </mc:AlternateContent>
  <xr:revisionPtr revIDLastSave="0" documentId="13_ncr:1_{403424DD-959C-4644-A978-EC2D86F55E9D}" xr6:coauthVersionLast="45" xr6:coauthVersionMax="45" xr10:uidLastSave="{00000000-0000-0000-0000-000000000000}"/>
  <bookViews>
    <workbookView xWindow="-120" yWindow="-120" windowWidth="24240" windowHeight="13140" xr2:uid="{D05D2242-0916-4EAC-82B6-56658CFCEAC5}"/>
  </bookViews>
  <sheets>
    <sheet name="proyektor" sheetId="1" r:id="rId1"/>
    <sheet name="PC, LAPTOP" sheetId="2" r:id="rId2"/>
    <sheet name="PC &amp; LAPTOP SECOND" sheetId="3" r:id="rId3"/>
  </sheets>
  <definedNames>
    <definedName name="_xlnm.Print_Titles" localSheetId="2">'PC &amp; LAPTOP SECOND'!$1:$2</definedName>
    <definedName name="_xlnm.Print_Titles" localSheetId="1">'PC, LAPTOP'!$1:$2</definedName>
    <definedName name="_xlnm.Print_Titles" localSheetId="0">proyektor!$1:$2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3" l="1"/>
  <c r="W5" i="3"/>
  <c r="X5" i="3" s="1"/>
  <c r="Z5" i="3" s="1"/>
  <c r="Q6" i="3"/>
  <c r="W6" i="3"/>
  <c r="X6" i="3" s="1"/>
  <c r="Z6" i="3" s="1"/>
  <c r="Q8" i="3"/>
  <c r="W8" i="3"/>
  <c r="X8" i="3" s="1"/>
  <c r="Z8" i="3" s="1"/>
  <c r="Q9" i="3"/>
  <c r="W9" i="3"/>
  <c r="X9" i="3" s="1"/>
  <c r="Z9" i="3" s="1"/>
  <c r="Q10" i="3"/>
  <c r="W10" i="3"/>
  <c r="X10" i="3" s="1"/>
  <c r="Z10" i="3" s="1"/>
  <c r="Q4" i="3"/>
  <c r="W4" i="3"/>
  <c r="X4" i="3" s="1"/>
  <c r="Z4" i="3" s="1"/>
  <c r="X10" i="2"/>
  <c r="Z10" i="2" s="1"/>
  <c r="Y4" i="1"/>
  <c r="W50" i="2"/>
  <c r="Q50" i="2"/>
  <c r="W49" i="2"/>
  <c r="Q49" i="2"/>
  <c r="X49" i="2" s="1"/>
  <c r="Z49" i="2" s="1"/>
  <c r="W48" i="2"/>
  <c r="Q48" i="2"/>
  <c r="W47" i="2"/>
  <c r="Q47" i="2"/>
  <c r="X47" i="2" s="1"/>
  <c r="Z47" i="2" s="1"/>
  <c r="W46" i="2"/>
  <c r="Q46" i="2"/>
  <c r="W44" i="2"/>
  <c r="Q44" i="2"/>
  <c r="X44" i="2" s="1"/>
  <c r="Z44" i="2" s="1"/>
  <c r="W42" i="2"/>
  <c r="Q42" i="2"/>
  <c r="W41" i="2"/>
  <c r="Q41" i="2"/>
  <c r="X41" i="2" s="1"/>
  <c r="Z41" i="2" s="1"/>
  <c r="W40" i="2"/>
  <c r="Q40" i="2"/>
  <c r="W39" i="2"/>
  <c r="Q39" i="2"/>
  <c r="X39" i="2" s="1"/>
  <c r="Z39" i="2" s="1"/>
  <c r="W38" i="2"/>
  <c r="Q38" i="2"/>
  <c r="W36" i="2"/>
  <c r="Q36" i="2"/>
  <c r="X36" i="2" s="1"/>
  <c r="Z36" i="2" s="1"/>
  <c r="W35" i="2"/>
  <c r="Q35" i="2"/>
  <c r="W34" i="2"/>
  <c r="Q34" i="2"/>
  <c r="X34" i="2" s="1"/>
  <c r="Z34" i="2" s="1"/>
  <c r="W33" i="2"/>
  <c r="Q33" i="2"/>
  <c r="W32" i="2"/>
  <c r="Q32" i="2"/>
  <c r="X32" i="2" s="1"/>
  <c r="Z32" i="2" s="1"/>
  <c r="W31" i="2"/>
  <c r="Q31" i="2"/>
  <c r="W30" i="2"/>
  <c r="Q30" i="2"/>
  <c r="X30" i="2" s="1"/>
  <c r="Z30" i="2" s="1"/>
  <c r="W29" i="2"/>
  <c r="Q29" i="2"/>
  <c r="W28" i="2"/>
  <c r="Q28" i="2"/>
  <c r="X28" i="2" s="1"/>
  <c r="Z28" i="2" s="1"/>
  <c r="W27" i="2"/>
  <c r="Q27" i="2"/>
  <c r="W26" i="2"/>
  <c r="Q26" i="2"/>
  <c r="X26" i="2" s="1"/>
  <c r="Z26" i="2" s="1"/>
  <c r="W25" i="2"/>
  <c r="Q25" i="2"/>
  <c r="W23" i="2"/>
  <c r="Q23" i="2"/>
  <c r="X23" i="2" s="1"/>
  <c r="Z23" i="2" s="1"/>
  <c r="W22" i="2"/>
  <c r="Q22" i="2"/>
  <c r="W21" i="2"/>
  <c r="Q21" i="2"/>
  <c r="X21" i="2" s="1"/>
  <c r="Z21" i="2" s="1"/>
  <c r="W20" i="2"/>
  <c r="Q20" i="2"/>
  <c r="W19" i="2"/>
  <c r="Q19" i="2"/>
  <c r="X19" i="2" s="1"/>
  <c r="Z19" i="2" s="1"/>
  <c r="W18" i="2"/>
  <c r="Q18" i="2"/>
  <c r="W16" i="2"/>
  <c r="Q16" i="2"/>
  <c r="X16" i="2" s="1"/>
  <c r="Z16" i="2" s="1"/>
  <c r="W15" i="2"/>
  <c r="Q15" i="2"/>
  <c r="W14" i="2"/>
  <c r="Q14" i="2"/>
  <c r="X14" i="2" s="1"/>
  <c r="Z14" i="2" s="1"/>
  <c r="W13" i="2"/>
  <c r="Q13" i="2"/>
  <c r="W11" i="2"/>
  <c r="Q11" i="2"/>
  <c r="X11" i="2" s="1"/>
  <c r="Z11" i="2" s="1"/>
  <c r="W9" i="2"/>
  <c r="Q9" i="2"/>
  <c r="X9" i="2" s="1"/>
  <c r="Z9" i="2" s="1"/>
  <c r="W8" i="2"/>
  <c r="Q8" i="2"/>
  <c r="W6" i="2"/>
  <c r="Q6" i="2"/>
  <c r="X6" i="2" s="1"/>
  <c r="Z6" i="2" s="1"/>
  <c r="W4" i="2"/>
  <c r="Q4" i="2"/>
  <c r="V4" i="1"/>
  <c r="P4" i="1"/>
  <c r="W4" i="1" s="1"/>
  <c r="X8" i="2" l="1"/>
  <c r="Z8" i="2" s="1"/>
  <c r="X13" i="2"/>
  <c r="Z13" i="2" s="1"/>
  <c r="X15" i="2"/>
  <c r="Z15" i="2" s="1"/>
  <c r="X18" i="2"/>
  <c r="Z18" i="2" s="1"/>
  <c r="X20" i="2"/>
  <c r="Z20" i="2" s="1"/>
  <c r="X22" i="2"/>
  <c r="Z22" i="2" s="1"/>
  <c r="X25" i="2"/>
  <c r="Z25" i="2" s="1"/>
  <c r="X27" i="2"/>
  <c r="Z27" i="2" s="1"/>
  <c r="X29" i="2"/>
  <c r="Z29" i="2" s="1"/>
  <c r="X31" i="2"/>
  <c r="Z31" i="2" s="1"/>
  <c r="X33" i="2"/>
  <c r="Z33" i="2" s="1"/>
  <c r="X35" i="2"/>
  <c r="Z35" i="2" s="1"/>
  <c r="X38" i="2"/>
  <c r="Z38" i="2" s="1"/>
  <c r="X40" i="2"/>
  <c r="Z40" i="2" s="1"/>
  <c r="X42" i="2"/>
  <c r="Z42" i="2" s="1"/>
  <c r="X46" i="2"/>
  <c r="Z46" i="2" s="1"/>
  <c r="X48" i="2"/>
  <c r="Z48" i="2" s="1"/>
  <c r="X50" i="2"/>
  <c r="Z50" i="2" s="1"/>
  <c r="X4" i="2"/>
  <c r="Z4" i="2" s="1"/>
</calcChain>
</file>

<file path=xl/sharedStrings.xml><?xml version="1.0" encoding="utf-8"?>
<sst xmlns="http://schemas.openxmlformats.org/spreadsheetml/2006/main" count="656" uniqueCount="281">
  <si>
    <t>Merk</t>
  </si>
  <si>
    <t>Type</t>
  </si>
  <si>
    <t>Feature</t>
  </si>
  <si>
    <t>HARGA</t>
  </si>
  <si>
    <t>PROYEKTOR ACER</t>
  </si>
  <si>
    <t>PROJECTORACERX1123H / TAS ORY</t>
  </si>
  <si>
    <t>Vga In, 1 vga out, 1 HDMI (video, audio, HDCP), 1 Composite video, 1 PC audio (stereo mini jack), port vga out</t>
  </si>
  <si>
    <t>Proc/Speed</t>
  </si>
  <si>
    <t>Ram (GB)</t>
  </si>
  <si>
    <t>Hdd (GB)</t>
  </si>
  <si>
    <t>VGA/Shared</t>
  </si>
  <si>
    <t>Dedicated VGA</t>
  </si>
  <si>
    <t>Battery</t>
  </si>
  <si>
    <t>OS</t>
  </si>
  <si>
    <t>Display</t>
  </si>
  <si>
    <t>OPT</t>
  </si>
  <si>
    <t>Weight(kg)</t>
  </si>
  <si>
    <t>Color</t>
  </si>
  <si>
    <t>LENOVO</t>
  </si>
  <si>
    <t>IDEACENTRE 510A-15IKL</t>
  </si>
  <si>
    <t xml:space="preserve">i3-7100      3.90GHz </t>
  </si>
  <si>
    <t>4GB DDR4 PC21300 (2 slot mem)</t>
  </si>
  <si>
    <t>1TB</t>
  </si>
  <si>
    <t>Intel HD Graphics 630/  2001 MB</t>
  </si>
  <si>
    <t>128MB</t>
  </si>
  <si>
    <t>-</t>
  </si>
  <si>
    <t>2 port usb V2.0, 2 port usb V3.0, HDMI ,VGA OUT, Realtek PCIe GBE Family Controller (BACK PANEL ), 4 port usb V3.0 ,Audio Port ,(Front Panel)</t>
  </si>
  <si>
    <t>Win10</t>
  </si>
  <si>
    <t>grey</t>
  </si>
  <si>
    <t>HP</t>
  </si>
  <si>
    <t>PAVILION SLIMELINE 290-P0043W-R</t>
  </si>
  <si>
    <t>Celeron G4900 3.10 GHz</t>
  </si>
  <si>
    <t>4GB DDR4 PC2666 (2 slot mem)</t>
  </si>
  <si>
    <t>500GB</t>
  </si>
  <si>
    <t>Intel UHD Graphics 610/ 1978MB</t>
  </si>
  <si>
    <t>DVDRW</t>
  </si>
  <si>
    <t>black</t>
  </si>
  <si>
    <t>CPU AIO LENOVO</t>
  </si>
  <si>
    <t>IDEACENTRE AIO B520</t>
  </si>
  <si>
    <t xml:space="preserve"> i7-2600  3.40GHz</t>
  </si>
  <si>
    <t>4GB DDR3 PC10600 (4 slot mem)</t>
  </si>
  <si>
    <t>Intel HD Graphics 2000/ 1632 MB</t>
  </si>
  <si>
    <t>64MB</t>
  </si>
  <si>
    <t>23" FHD LED</t>
  </si>
  <si>
    <t>BLUE-RAY</t>
  </si>
  <si>
    <t>LENOVO IDEACENTRE AIO B540P</t>
  </si>
  <si>
    <t xml:space="preserve">i7-3770    3.40GHz </t>
  </si>
  <si>
    <t>4GB DDR3 PC12800 (4 slot mem)</t>
  </si>
  <si>
    <t>Intel HD Graphics 4000/ 1632 Mb</t>
  </si>
  <si>
    <t>CPU AIO HP</t>
  </si>
  <si>
    <t>COMPAQ AIO PRO 6300</t>
  </si>
  <si>
    <t xml:space="preserve"> i3-3220    3.30GHz</t>
  </si>
  <si>
    <t>4GB DDR3 PC12800 (2 slot mem)</t>
  </si>
  <si>
    <t>500 GB</t>
  </si>
  <si>
    <t>Intel HD Graphics 2500/  1760 MB</t>
  </si>
  <si>
    <t>32MB</t>
  </si>
  <si>
    <t>WC, CR, 4 port usb V3.0, 2 port usb V2.0, DVI Port , PS/2 Port , Intel 82579LM Gigabit Network Connection (RJ45)</t>
  </si>
  <si>
    <t>21,5" FHD LED</t>
  </si>
  <si>
    <t>LAPTOP ACER</t>
  </si>
  <si>
    <t>ACER</t>
  </si>
  <si>
    <t>A314-31-C0U0</t>
  </si>
  <si>
    <t xml:space="preserve"> Celeron N3350 1.10 GHz  </t>
  </si>
  <si>
    <t>4GB DDR3 PC12800 (on board)</t>
  </si>
  <si>
    <t>Intel HD Graphics 500 /1968 MB</t>
  </si>
  <si>
    <t>3 cell</t>
  </si>
  <si>
    <t>WC, CR,BT, 2 Port usb V2.0, 1 Port usb V3.0,HDMI, 1 slot ssd M2</t>
  </si>
  <si>
    <t>14" HD Led LCD</t>
  </si>
  <si>
    <t>SF314-41-R9ZM</t>
  </si>
  <si>
    <t>AMD Athlon 300U 2.40 GHz</t>
  </si>
  <si>
    <t>4GB DDR4 PC19200 (on board + 1 slot mem)</t>
  </si>
  <si>
    <t>256GB PCIe NVMe SSD</t>
  </si>
  <si>
    <t>AMD Radeon Vega 3 Graphics / 1757 MB</t>
  </si>
  <si>
    <t>512MB</t>
  </si>
  <si>
    <t>WC, CR, BT, 2 port usb V3.0, 1 port usb V2.0, 1 port usb V3.1 Type C, HDMI</t>
  </si>
  <si>
    <t>14,0 FHD LED</t>
  </si>
  <si>
    <t>silver</t>
  </si>
  <si>
    <t>SF314-57-39WL</t>
  </si>
  <si>
    <t>4GB DDR4 PC21300 (on board)</t>
  </si>
  <si>
    <t>Intel UHD Graphics/ 1933 MB</t>
  </si>
  <si>
    <t xml:space="preserve">WC, CR, BT, 1  port usb V2.0, 1 port usb V3.0, 1 port usb V3.1, Type C,HDMI </t>
  </si>
  <si>
    <t>A514-51G-52PZ</t>
  </si>
  <si>
    <t>NVIDIA GeForce MX230/ 1976MB</t>
  </si>
  <si>
    <t>2GB</t>
  </si>
  <si>
    <t>WC, CR, BT, 2 port usb V3.0, 1 port usb V3.1 Type C, HDMI,1 slot SSD M2</t>
  </si>
  <si>
    <t>LAPTOP ASUS</t>
  </si>
  <si>
    <t>ASUS</t>
  </si>
  <si>
    <t>X541SA-XO632T</t>
  </si>
  <si>
    <t>Celeron N3000 1.04 GHz</t>
  </si>
  <si>
    <t>4GB DDR3 PC12800      (on board)</t>
  </si>
  <si>
    <t>Intel UHD Graphics 600/ 1993 MB</t>
  </si>
  <si>
    <t>WC, BT, CR,1 port usb V2.0 ,1 port usb V3.0 ,1 port usb V3.1 Type C,HDMI</t>
  </si>
  <si>
    <t>15.6 HD SLIM GL (1366X768)</t>
  </si>
  <si>
    <t>X540NA-GQ017/BK</t>
  </si>
  <si>
    <t>Celeron N3350 1,10GHz</t>
  </si>
  <si>
    <t>Intel HD Graphics / 1979MB</t>
  </si>
  <si>
    <t xml:space="preserve">WC,CR,BT,HDMI, 1 port usb V3.0 - 2 port usb v2.0 </t>
  </si>
  <si>
    <t>Endless OS</t>
  </si>
  <si>
    <t>15,6" FULL HD IPS (1366X768)</t>
  </si>
  <si>
    <t>X407MA-BV016T</t>
  </si>
  <si>
    <t xml:space="preserve">Celeron N4000 1.10 GHz </t>
  </si>
  <si>
    <t>4GB DDR4 PC19200 (1 slot mem)</t>
  </si>
  <si>
    <t>Intel UHD Graphics 600/ 1959 MB</t>
  </si>
  <si>
    <t>WC, BT, Micro SD Card, 1 port usb V3.0, 1 Port usb V2.0 , HDMI (NO LAN PORT), 1 slot SSD M2</t>
  </si>
  <si>
    <t>14" HD U SLIM (1366X768)</t>
  </si>
  <si>
    <t>X441UA-GA495</t>
  </si>
  <si>
    <t>4GB DDR4 PC17000 (on board + 1 slot mem)</t>
  </si>
  <si>
    <t>Intel HD Graphics 620/ 1987 MB</t>
  </si>
  <si>
    <t>WC,CR,BT, 1 port usb V2.0 ,1 port usb V3.0 ,1 port usb V3.1 Type C,Vga Out,HDMI</t>
  </si>
  <si>
    <t>ZENBOOK X331FAL-BH71</t>
  </si>
  <si>
    <t xml:space="preserve"> i7-8565U 1.80GHz</t>
  </si>
  <si>
    <t>8GB DDR4 (on board)</t>
  </si>
  <si>
    <t>256GB SSD</t>
  </si>
  <si>
    <t>Intel HD Graphics 620/ 4003 MB</t>
  </si>
  <si>
    <t>WC, BT, Micro SD Card, 2 port usb  V3.0,1 port usb V3.1 type C, HDMI, FingerPrint, Backlit Keyboard, Harman/Kardon Speaker</t>
  </si>
  <si>
    <t xml:space="preserve">13.3 FHD USLIM </t>
  </si>
  <si>
    <t>blue</t>
  </si>
  <si>
    <t>ZENBOOK X331UA-DS71</t>
  </si>
  <si>
    <t xml:space="preserve"> i7-8550U 1.80GHz</t>
  </si>
  <si>
    <t>Intel HD Graphics 620/ 4022 MB</t>
  </si>
  <si>
    <t>4 cell</t>
  </si>
  <si>
    <t>gold</t>
  </si>
  <si>
    <t>LAPTOP LENOVO</t>
  </si>
  <si>
    <t>Ideapad 130-15AST</t>
  </si>
  <si>
    <t>AMD A4-9125 2,3Ghz</t>
  </si>
  <si>
    <t>4GB DDR4 PC21300 ( 1 slot mem)</t>
  </si>
  <si>
    <t>AMD Readon Graphics / 1986MB</t>
  </si>
  <si>
    <t>2 cell (tanam)</t>
  </si>
  <si>
    <t>WC, CR, BT, HDMI, 2 port USB V3.0</t>
  </si>
  <si>
    <t>15,6" HD Led LCD</t>
  </si>
  <si>
    <t>V145-15AST A4</t>
  </si>
  <si>
    <t>AMD A4-9125  2,30GHz</t>
  </si>
  <si>
    <t>AMD Radeon R3 Graphics/  1991 MB</t>
  </si>
  <si>
    <t>2 cell</t>
  </si>
  <si>
    <t>WC, CR,BT, 2 Port usb V3.0, HDMI</t>
  </si>
  <si>
    <t>V110-15AST A6</t>
  </si>
  <si>
    <t>AMD A6-9220  2,50GHz</t>
  </si>
  <si>
    <t>4GB DDR4 PC17000 (on board + 1slot mem)</t>
  </si>
  <si>
    <t>AMD Radeon R4 Graphics/ 1991MB</t>
  </si>
  <si>
    <t xml:space="preserve">WC, BT, CR, 1 port usb V2.0, 1 port usb 3.0, HDMI </t>
  </si>
  <si>
    <t>V130-15IGM</t>
  </si>
  <si>
    <t xml:space="preserve">Celeron N4000 1,10GHz </t>
  </si>
  <si>
    <t xml:space="preserve">4GB DDR4 PC21300 (1 slot mem) </t>
  </si>
  <si>
    <t>Intel UHD Graphics600 / 1955MB</t>
  </si>
  <si>
    <t>WC, CR, BT, HDMI, 2 port usb V3.0, slot SSD NVMe ( SSD PCIe M2 )</t>
  </si>
  <si>
    <t>15,6 HD Led LCD</t>
  </si>
  <si>
    <t>Ideapad 330-15IGM</t>
  </si>
  <si>
    <t>Intel UHD Graphics600 / 1959MB</t>
  </si>
  <si>
    <t xml:space="preserve">WC,CR,BT, HDMI, 2 port USB V3.0, </t>
  </si>
  <si>
    <t>Grey,Black</t>
  </si>
  <si>
    <t>Ideapad 130-15IKB</t>
  </si>
  <si>
    <t>i3-7020 2,3GHz</t>
  </si>
  <si>
    <t>4GB DDR4 PC17000 (1 slot mem)</t>
  </si>
  <si>
    <t>Intel HD Graphics620/ 1981MB</t>
  </si>
  <si>
    <t>WC, CR, BT, HDMI, 2 port usb v3.0</t>
  </si>
  <si>
    <t>V130-15IKB VGA</t>
  </si>
  <si>
    <t xml:space="preserve">i3-6006U 2.00GHz </t>
  </si>
  <si>
    <t>4GB DDR4 PC17000 (onboard + 1 slot mem)</t>
  </si>
  <si>
    <t>AMD Radeon 530/ 1712MB</t>
  </si>
  <si>
    <t>WC, CR,BT,2 Port usb V3.0, HDMI,  1 SLOT SSD M.2</t>
  </si>
  <si>
    <t>V110-15ISK</t>
  </si>
  <si>
    <t>i3-6006U 2,0GHz</t>
  </si>
  <si>
    <t>AMD Readon 530/ 1946MB</t>
  </si>
  <si>
    <t xml:space="preserve">WC, CR,BT, HDMI, 1 port usb v3.0, 1 port usb V2.0 </t>
  </si>
  <si>
    <t>130-15IKB I5 INTEL</t>
  </si>
  <si>
    <t>i5-8250U 1.60GHz</t>
  </si>
  <si>
    <t>Intel HD Graphics 620/ 1981 MB</t>
  </si>
  <si>
    <t>WC, CR, BT,2 Port usb V3.0, HDMI</t>
  </si>
  <si>
    <t>V130-15IKB / i5</t>
  </si>
  <si>
    <t>i5-7200U 2,5GHz</t>
  </si>
  <si>
    <t>4GB DDR4 PC17000 (on board +  1 solt mem)</t>
  </si>
  <si>
    <t>AMD Radeon 530 / 1759MB</t>
  </si>
  <si>
    <t>WC, CR, BT, HDMI, 2 port usb V3.0, 1 slot SSD M2</t>
  </si>
  <si>
    <t>V330-15IKB</t>
  </si>
  <si>
    <t>AMD Radeon 530/ 3807MB</t>
  </si>
  <si>
    <t>WC, CR, BT, 2 port usb V3.0, HDMI, 1 SLOT SSD M.2, FingerPrint</t>
  </si>
  <si>
    <t xml:space="preserve">15,6 FHD LED </t>
  </si>
  <si>
    <t>COMPAQ / HP</t>
  </si>
  <si>
    <t>HP14-D004AX 015 AMD E1 ARAB</t>
  </si>
  <si>
    <t>AMD E1-2100  1.00 GHz</t>
  </si>
  <si>
    <t>4GB DDR3 PC12800 (1 slot mem)</t>
  </si>
  <si>
    <t>AMD Radeon HD 8210/ 1771 MB</t>
  </si>
  <si>
    <t>WC, CR, 3 Port USB,HDMI,VGA OUT</t>
  </si>
  <si>
    <t>HP245-G5 W10</t>
  </si>
  <si>
    <t>AMD A6-7310 2.0 GHz</t>
  </si>
  <si>
    <t>AMD Radeon R4 Graphics/ 1773 MB</t>
  </si>
  <si>
    <t>WC, CR, 3 Port usb,HDMI,VGA OUT</t>
  </si>
  <si>
    <t>HP14-D004AX 015 N2820 RUS</t>
  </si>
  <si>
    <t xml:space="preserve"> N2820           2,13 GHz</t>
  </si>
  <si>
    <t>Intel HD Graphics/ 1760 MB</t>
  </si>
  <si>
    <t>WC, BT, CR, 3 port USB,HDMI,VGA OUT</t>
  </si>
  <si>
    <t>black glossy</t>
  </si>
  <si>
    <t>14-D004AX 015 N3520 US</t>
  </si>
  <si>
    <t>N3520            2.16 GHz</t>
  </si>
  <si>
    <t>Intel  HD Graphics/ 1760 MB</t>
  </si>
  <si>
    <t>WC, CR, BT, 3 Port USB,HDMI,VGA OUT</t>
  </si>
  <si>
    <t>HP14-D004AX-N2820 TS-G</t>
  </si>
  <si>
    <t>320GB</t>
  </si>
  <si>
    <t>Intel HD Graphics / 1760 MB</t>
  </si>
  <si>
    <t>14,0" HD LED  With 10 Touch Points</t>
  </si>
  <si>
    <t>black, red</t>
  </si>
  <si>
    <t>THINKPAD 11E</t>
  </si>
  <si>
    <t>N2920 1,86GHz</t>
  </si>
  <si>
    <t>128GB SSD</t>
  </si>
  <si>
    <t>Intel HD Graphics/  1728 MB</t>
  </si>
  <si>
    <t>WC, BT, CR,2 port usb ,HDMI</t>
  </si>
  <si>
    <t>Win8</t>
  </si>
  <si>
    <t>11,6 HD LED</t>
  </si>
  <si>
    <t>LAPTOP DELL</t>
  </si>
  <si>
    <t>DELL</t>
  </si>
  <si>
    <t>E7250-I5128-7</t>
  </si>
  <si>
    <t>i5-5300U  2,30GHz</t>
  </si>
  <si>
    <t>8GB DDR3 PC12800 (2 slot mem)</t>
  </si>
  <si>
    <t>Intel HD Graphics 5500/  1985 MB</t>
  </si>
  <si>
    <t>WC,BT, CR, 3 port usb V3.0,HDMI</t>
  </si>
  <si>
    <t xml:space="preserve">12,5" HD LED </t>
  </si>
  <si>
    <t>E7250-I5124-2</t>
  </si>
  <si>
    <t>WC, BT,CR, 3 port usb V3.0,HDMI</t>
  </si>
  <si>
    <t>E7250-I5124-4</t>
  </si>
  <si>
    <t>E7250-I5124-1</t>
  </si>
  <si>
    <t>Win7</t>
  </si>
  <si>
    <t>EE7250-I5128-6</t>
  </si>
  <si>
    <t>up</t>
  </si>
  <si>
    <t xml:space="preserve">harga up </t>
  </si>
  <si>
    <t>bensin</t>
  </si>
  <si>
    <t>os</t>
  </si>
  <si>
    <t>software</t>
  </si>
  <si>
    <t>bonus</t>
  </si>
  <si>
    <t>lainnya</t>
  </si>
  <si>
    <t xml:space="preserve">total </t>
  </si>
  <si>
    <t>HARGA JUAL</t>
  </si>
  <si>
    <t>CPU LENOVO</t>
  </si>
  <si>
    <t>CPU HP</t>
  </si>
  <si>
    <t>UP</t>
  </si>
  <si>
    <t>HARGA UP</t>
  </si>
  <si>
    <t>BENSIN</t>
  </si>
  <si>
    <t>SOFTWARE</t>
  </si>
  <si>
    <t>BONUS</t>
  </si>
  <si>
    <t>LAINNYA</t>
  </si>
  <si>
    <t>TOTAL HPP</t>
  </si>
  <si>
    <t xml:space="preserve">CASH BACK </t>
  </si>
  <si>
    <t>LABA</t>
  </si>
  <si>
    <t>i3-1005G1 
1.20 GHz</t>
  </si>
  <si>
    <t>i5-8265U 
1.6GHz</t>
  </si>
  <si>
    <t>i3-7020U
2.30GHz</t>
  </si>
  <si>
    <t>DELL OPTIPLEX 790 SFF</t>
  </si>
  <si>
    <t>i5-2400M      3.10GHz</t>
  </si>
  <si>
    <t xml:space="preserve">BACK PANEL : 6 port usb (LAN PORT, keyboard,MOUSE,Display Port,VGA OUT ,Serial Port); FRONT PANEL, 4 Port </t>
  </si>
  <si>
    <t>DELL OTIPLEX 790 MT</t>
  </si>
  <si>
    <t xml:space="preserve"> i5-2400M     3.10GHz</t>
  </si>
  <si>
    <t>250GB</t>
  </si>
  <si>
    <t>Intel HD Graphics 2000/ 1632 mb</t>
  </si>
  <si>
    <t>BACK PANEL : 6 port usb (LAN PORT, keyboard, MOUSE, Display port,VGA OUT , Serial Port) ; FRONT PANEL : 4 port usb</t>
  </si>
  <si>
    <t>DELL OPTIPLEX 790 DT</t>
  </si>
  <si>
    <t>LATITUDE E5410-6</t>
  </si>
  <si>
    <t>i5-M520   2.4GHz</t>
  </si>
  <si>
    <t>4GB DDR3 PC8500 (2 keping)</t>
  </si>
  <si>
    <t>Intel HD Graphics / 1632MB</t>
  </si>
  <si>
    <t>6 cell</t>
  </si>
  <si>
    <t>Cardreader, 4 port USB V2.0, Vga out</t>
  </si>
  <si>
    <t>win7</t>
  </si>
  <si>
    <t>14,1 WXGA LED</t>
  </si>
  <si>
    <t>LATITUDE E5420-6 / E6420-6</t>
  </si>
  <si>
    <t>i5-2520M 2.6GHz</t>
  </si>
  <si>
    <t>4GB DDR3 PC10600 (2 keping)</t>
  </si>
  <si>
    <t xml:space="preserve"> Intel HD Graphics 3000/ 1632 MB</t>
  </si>
  <si>
    <t>Cardreader, 3 port USB V2.0, Vga out,HDMI</t>
  </si>
  <si>
    <t>14" HD LED</t>
  </si>
  <si>
    <t>LATITUDEE5430-6</t>
  </si>
  <si>
    <t>i5-3320M 2.6GHz</t>
  </si>
  <si>
    <t>Intel HD Graphics 4000/ 1632 MB</t>
  </si>
  <si>
    <t>Cardreader, 2 port USB V2.0, Vga out</t>
  </si>
  <si>
    <r>
      <t xml:space="preserve">PRICELIST CPU BUILT UP, LED &amp; NOTEBOOK | </t>
    </r>
    <r>
      <rPr>
        <b/>
        <sz val="12"/>
        <rFont val="Calibri"/>
        <family val="2"/>
        <scheme val="minor"/>
      </rPr>
      <t>WC = WEBCAM, BT = BLUETOOTH, CR = CARD READER, FP = FINGER PRINT</t>
    </r>
  </si>
  <si>
    <r>
      <t>4 port usb V2.0, 2 port usb V3.1, VGA OUT, SerialPort, HDMI ,LAN PORT (BACK PANEL); 2 port usb V3.1, CardReader, Headset Jack (FRONT PANEL), BT, 1 Slot SSD M2 ,</t>
    </r>
    <r>
      <rPr>
        <b/>
        <sz val="12"/>
        <color indexed="8"/>
        <rFont val="Calibri"/>
        <family val="2"/>
        <scheme val="minor"/>
      </rPr>
      <t xml:space="preserve"> + KEYBOARD &amp; MOUSE</t>
    </r>
  </si>
  <si>
    <r>
      <t>WC, CR, 6 Port usb V2.0, HDMI IN, HDMI OUT, AV IN, PS/2 Port Keyboard, Intel 82579V Gigabit Network Connection(RJ45) -</t>
    </r>
    <r>
      <rPr>
        <b/>
        <sz val="12"/>
        <rFont val="Calibri"/>
        <family val="2"/>
        <scheme val="minor"/>
      </rPr>
      <t xml:space="preserve"> FREE KEYBOARD MOUSE</t>
    </r>
  </si>
  <si>
    <r>
      <t xml:space="preserve">WC, CR, 4 Port usb V2.0, 2 Port usb V3.0, HDMI IN, HDMI OUT, Realtek PCIe GBE Family Controller (RJ45) - </t>
    </r>
    <r>
      <rPr>
        <b/>
        <sz val="12"/>
        <rFont val="Calibri"/>
        <family val="2"/>
        <scheme val="minor"/>
      </rPr>
      <t>FREE KEYBOARD MOUSE</t>
    </r>
  </si>
  <si>
    <r>
      <t xml:space="preserve">12,5" FHD LED </t>
    </r>
    <r>
      <rPr>
        <b/>
        <sz val="12"/>
        <rFont val="Calibri"/>
        <family val="2"/>
        <scheme val="minor"/>
      </rPr>
      <t>Toushscreen</t>
    </r>
  </si>
  <si>
    <t>CASH BACK</t>
  </si>
  <si>
    <t>PRICELIST PROYEKTOR</t>
  </si>
  <si>
    <t xml:space="preserve">PC DELL </t>
  </si>
  <si>
    <t xml:space="preserve">LAPTOP DELL </t>
  </si>
  <si>
    <r>
      <rPr>
        <b/>
        <sz val="16"/>
        <rFont val="Arial"/>
        <family val="2"/>
      </rPr>
      <t>PRICELIST CPU BUILT UP, LED &amp; NOTEBOOK LAMA |</t>
    </r>
    <r>
      <rPr>
        <b/>
        <sz val="12"/>
        <rFont val="Arial"/>
        <family val="2"/>
      </rPr>
      <t xml:space="preserve"> </t>
    </r>
    <r>
      <rPr>
        <b/>
        <sz val="11"/>
        <rFont val="Arial"/>
        <family val="2"/>
      </rPr>
      <t>WC = WEBCAM, BT = BLUETOOTH, CR = CARD READER, FP = FINGER PRINT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</si>
</sst>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p&quot;#,##0"/>
  </numFmts>
  <fonts count="23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color indexed="10"/>
      <name val="Arial Black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name val="Comic Sans MS"/>
      <family val="4"/>
    </font>
    <font>
      <sz val="12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1"/>
      <name val="Arial"/>
      <family val="2"/>
    </font>
    <font>
      <b/>
      <sz val="16"/>
      <name val="Arial"/>
      <family val="2"/>
    </font>
    <font>
      <sz val="12"/>
      <name val="Lucida Sans Unicode"/>
      <family val="2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Arial"/>
      <family val="2"/>
      <charset val="1"/>
    </font>
    <font>
      <b/>
      <sz val="12"/>
      <name val="Calibri"/>
      <family val="2"/>
      <charset val="1"/>
      <scheme val="minor"/>
    </font>
    <font>
      <sz val="12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9">
    <xf numFmtId="0" fontId="0" fillId="0" borderId="0" xfId="0"/>
    <xf numFmtId="0" fontId="2" fillId="0" borderId="3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0" fontId="4" fillId="0" borderId="5" xfId="1" applyFont="1" applyBorder="1" applyAlignment="1">
      <alignment horizontal="center" vertical="center"/>
    </xf>
    <xf numFmtId="0" fontId="7" fillId="0" borderId="0" xfId="0" applyFont="1" applyAlignment="1"/>
    <xf numFmtId="1" fontId="5" fillId="0" borderId="3" xfId="1" applyNumberFormat="1" applyFont="1" applyBorder="1" applyAlignment="1">
      <alignment vertical="center"/>
    </xf>
    <xf numFmtId="0" fontId="7" fillId="0" borderId="0" xfId="0" applyFont="1"/>
    <xf numFmtId="0" fontId="4" fillId="0" borderId="1" xfId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 shrinkToFit="1"/>
    </xf>
    <xf numFmtId="0" fontId="3" fillId="0" borderId="1" xfId="1" quotePrefix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1" fillId="2" borderId="8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0" fontId="11" fillId="2" borderId="8" xfId="1" applyFont="1" applyFill="1" applyBorder="1" applyAlignment="1">
      <alignment horizontal="center" vertical="center" wrapText="1" shrinkToFit="1"/>
    </xf>
    <xf numFmtId="0" fontId="12" fillId="2" borderId="8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5" xfId="1" applyFont="1" applyBorder="1" applyAlignment="1">
      <alignment horizontal="center" vertical="center"/>
    </xf>
    <xf numFmtId="0" fontId="15" fillId="0" borderId="0" xfId="0" applyFont="1" applyAlignment="1"/>
    <xf numFmtId="0" fontId="16" fillId="0" borderId="3" xfId="1" applyFont="1" applyBorder="1" applyAlignment="1">
      <alignment horizontal="center" vertical="center"/>
    </xf>
    <xf numFmtId="0" fontId="16" fillId="0" borderId="3" xfId="1" applyFont="1" applyBorder="1" applyAlignment="1">
      <alignment vertical="center" wrapText="1"/>
    </xf>
    <xf numFmtId="0" fontId="16" fillId="0" borderId="3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5" fillId="0" borderId="0" xfId="0" applyFont="1" applyAlignment="1">
      <alignment wrapText="1"/>
    </xf>
    <xf numFmtId="0" fontId="13" fillId="0" borderId="0" xfId="0" applyFont="1" applyAlignment="1">
      <alignment wrapText="1"/>
    </xf>
    <xf numFmtId="1" fontId="11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0" fontId="6" fillId="0" borderId="1" xfId="1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11" fillId="0" borderId="9" xfId="1" applyNumberFormat="1" applyFont="1" applyBorder="1" applyAlignment="1">
      <alignment vertical="center" wrapText="1"/>
    </xf>
    <xf numFmtId="0" fontId="17" fillId="0" borderId="1" xfId="1" quotePrefix="1" applyFont="1" applyBorder="1" applyAlignment="1">
      <alignment horizontal="center" vertical="center"/>
    </xf>
    <xf numFmtId="0" fontId="16" fillId="0" borderId="5" xfId="1" applyFont="1" applyBorder="1" applyAlignment="1">
      <alignment vertical="center" wrapText="1"/>
    </xf>
    <xf numFmtId="0" fontId="16" fillId="0" borderId="5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1" fontId="11" fillId="0" borderId="5" xfId="1" applyNumberFormat="1" applyFont="1" applyBorder="1" applyAlignment="1">
      <alignment vertical="center"/>
    </xf>
    <xf numFmtId="0" fontId="11" fillId="0" borderId="5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3" fontId="17" fillId="0" borderId="1" xfId="1" applyNumberFormat="1" applyFont="1" applyBorder="1" applyAlignment="1">
      <alignment horizontal="center" vertical="center" wrapText="1"/>
    </xf>
    <xf numFmtId="3" fontId="6" fillId="3" borderId="1" xfId="1" quotePrefix="1" applyNumberFormat="1" applyFont="1" applyFill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/>
    </xf>
    <xf numFmtId="0" fontId="11" fillId="0" borderId="4" xfId="0" quotePrefix="1" applyFont="1" applyBorder="1" applyAlignment="1">
      <alignment horizontal="center" vertical="center" wrapText="1"/>
    </xf>
    <xf numFmtId="3" fontId="6" fillId="0" borderId="1" xfId="1" applyNumberFormat="1" applyFont="1" applyBorder="1" applyAlignment="1">
      <alignment horizontal="center" vertical="center" wrapText="1"/>
    </xf>
    <xf numFmtId="3" fontId="6" fillId="0" borderId="1" xfId="1" applyNumberFormat="1" applyFont="1" applyBorder="1" applyAlignment="1">
      <alignment horizontal="center" vertical="center"/>
    </xf>
    <xf numFmtId="0" fontId="16" fillId="0" borderId="0" xfId="1" applyFont="1" applyAlignment="1">
      <alignment vertical="center" wrapText="1"/>
    </xf>
    <xf numFmtId="0" fontId="16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1" fontId="11" fillId="0" borderId="0" xfId="1" applyNumberFormat="1" applyFont="1" applyAlignment="1">
      <alignment vertical="center"/>
    </xf>
    <xf numFmtId="0" fontId="11" fillId="0" borderId="0" xfId="1" applyFont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3" fontId="6" fillId="3" borderId="1" xfId="1" quotePrefix="1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2" xfId="0" quotePrefix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6" fillId="0" borderId="1" xfId="1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9" fontId="11" fillId="0" borderId="0" xfId="0" applyNumberFormat="1" applyFont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 wrapText="1"/>
    </xf>
    <xf numFmtId="3" fontId="11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6" fillId="0" borderId="3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" fontId="11" fillId="0" borderId="6" xfId="1" applyNumberFormat="1" applyFont="1" applyBorder="1" applyAlignment="1">
      <alignment vertical="center"/>
    </xf>
    <xf numFmtId="9" fontId="11" fillId="0" borderId="0" xfId="1" applyNumberFormat="1" applyFont="1" applyAlignment="1">
      <alignment horizontal="center" vertical="center" wrapText="1"/>
    </xf>
    <xf numFmtId="3" fontId="11" fillId="0" borderId="0" xfId="1" applyNumberFormat="1" applyFont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3" fontId="11" fillId="0" borderId="7" xfId="0" applyNumberFormat="1" applyFont="1" applyBorder="1" applyAlignment="1">
      <alignment horizontal="center" vertical="center" wrapText="1"/>
    </xf>
    <xf numFmtId="9" fontId="11" fillId="0" borderId="0" xfId="0" applyNumberFormat="1" applyFont="1" applyAlignment="1">
      <alignment vertical="center" wrapText="1"/>
    </xf>
    <xf numFmtId="3" fontId="11" fillId="5" borderId="1" xfId="0" applyNumberFormat="1" applyFont="1" applyFill="1" applyBorder="1" applyAlignment="1">
      <alignment vertical="center" wrapText="1"/>
    </xf>
    <xf numFmtId="3" fontId="11" fillId="7" borderId="1" xfId="0" applyNumberFormat="1" applyFont="1" applyFill="1" applyBorder="1" applyAlignment="1">
      <alignment vertical="center" wrapText="1"/>
    </xf>
    <xf numFmtId="3" fontId="11" fillId="6" borderId="1" xfId="0" applyNumberFormat="1" applyFont="1" applyFill="1" applyBorder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20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9" fontId="6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9" fontId="11" fillId="4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vertical="center"/>
    </xf>
    <xf numFmtId="3" fontId="11" fillId="0" borderId="10" xfId="0" applyNumberFormat="1" applyFont="1" applyBorder="1" applyAlignment="1">
      <alignment horizontal="center" vertical="center"/>
    </xf>
    <xf numFmtId="3" fontId="11" fillId="5" borderId="1" xfId="0" applyNumberFormat="1" applyFont="1" applyFill="1" applyBorder="1" applyAlignment="1">
      <alignment vertical="center"/>
    </xf>
    <xf numFmtId="3" fontId="11" fillId="7" borderId="1" xfId="0" applyNumberFormat="1" applyFont="1" applyFill="1" applyBorder="1" applyAlignment="1">
      <alignment vertical="center"/>
    </xf>
    <xf numFmtId="3" fontId="11" fillId="6" borderId="1" xfId="0" applyNumberFormat="1" applyFont="1" applyFill="1" applyBorder="1" applyAlignment="1">
      <alignment vertical="center"/>
    </xf>
    <xf numFmtId="3" fontId="11" fillId="0" borderId="3" xfId="0" applyNumberFormat="1" applyFont="1" applyBorder="1" applyAlignment="1">
      <alignment horizontal="center" vertical="center"/>
    </xf>
    <xf numFmtId="3" fontId="11" fillId="0" borderId="5" xfId="0" applyNumberFormat="1" applyFont="1" applyBorder="1" applyAlignment="1">
      <alignment horizontal="center" vertical="center"/>
    </xf>
    <xf numFmtId="3" fontId="11" fillId="0" borderId="2" xfId="0" applyNumberFormat="1" applyFont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0" fontId="21" fillId="0" borderId="0" xfId="0" applyFont="1" applyAlignment="1"/>
    <xf numFmtId="0" fontId="19" fillId="2" borderId="2" xfId="1" applyFont="1" applyFill="1" applyBorder="1" applyAlignment="1">
      <alignment horizontal="center" vertical="center"/>
    </xf>
    <xf numFmtId="9" fontId="19" fillId="4" borderId="1" xfId="0" applyNumberFormat="1" applyFont="1" applyFill="1" applyBorder="1" applyAlignment="1">
      <alignment horizontal="center" vertical="center"/>
    </xf>
    <xf numFmtId="3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8" fillId="0" borderId="3" xfId="1" applyFont="1" applyBorder="1" applyAlignment="1">
      <alignment horizontal="center" vertical="center" wrapText="1"/>
    </xf>
    <xf numFmtId="0" fontId="18" fillId="0" borderId="4" xfId="1" applyFont="1" applyBorder="1" applyAlignment="1">
      <alignment horizontal="center" vertical="center" wrapText="1"/>
    </xf>
    <xf numFmtId="0" fontId="22" fillId="0" borderId="0" xfId="0" applyFont="1"/>
    <xf numFmtId="3" fontId="18" fillId="3" borderId="4" xfId="0" applyNumberFormat="1" applyFont="1" applyFill="1" applyBorder="1" applyAlignment="1">
      <alignment horizontal="center" vertical="center" wrapText="1"/>
    </xf>
    <xf numFmtId="9" fontId="18" fillId="0" borderId="1" xfId="0" applyNumberFormat="1" applyFont="1" applyBorder="1" applyAlignment="1">
      <alignment vertical="center"/>
    </xf>
    <xf numFmtId="3" fontId="18" fillId="0" borderId="1" xfId="0" applyNumberFormat="1" applyFont="1" applyBorder="1" applyAlignment="1">
      <alignment horizontal="center" vertical="center"/>
    </xf>
    <xf numFmtId="3" fontId="18" fillId="0" borderId="1" xfId="0" applyNumberFormat="1" applyFont="1" applyBorder="1" applyAlignment="1">
      <alignment vertical="center"/>
    </xf>
    <xf numFmtId="3" fontId="18" fillId="5" borderId="1" xfId="0" applyNumberFormat="1" applyFont="1" applyFill="1" applyBorder="1" applyAlignment="1">
      <alignment vertical="center"/>
    </xf>
    <xf numFmtId="3" fontId="18" fillId="7" borderId="1" xfId="0" applyNumberFormat="1" applyFont="1" applyFill="1" applyBorder="1" applyAlignment="1">
      <alignment vertical="center"/>
    </xf>
    <xf numFmtId="3" fontId="18" fillId="6" borderId="1" xfId="0" applyNumberFormat="1" applyFont="1" applyFill="1" applyBorder="1" applyAlignment="1">
      <alignment vertical="center"/>
    </xf>
    <xf numFmtId="0" fontId="18" fillId="0" borderId="0" xfId="1" applyFont="1" applyAlignment="1">
      <alignment horizontal="center" vertical="center" wrapText="1"/>
    </xf>
  </cellXfs>
  <cellStyles count="2">
    <cellStyle name="Normal" xfId="0" builtinId="0"/>
    <cellStyle name="Normal_HPP NOTEBOOK DESEMBER 2008" xfId="1" xr:uid="{18539F9A-A680-4B48-B41D-51DBF8D975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F02B-1E6E-416F-A3F6-7EB03A26CCDB}">
  <sheetPr>
    <pageSetUpPr fitToPage="1"/>
  </sheetPr>
  <dimension ref="A1:Y20"/>
  <sheetViews>
    <sheetView tabSelected="1" zoomScaleNormal="100" workbookViewId="0">
      <selection activeCell="W8" sqref="W8"/>
    </sheetView>
  </sheetViews>
  <sheetFormatPr defaultRowHeight="15.75" x14ac:dyDescent="0.25"/>
  <cols>
    <col min="1" max="1" width="13.28515625" style="105" bestFit="1" customWidth="1"/>
    <col min="2" max="2" width="18.5703125" style="121" bestFit="1" customWidth="1"/>
    <col min="3" max="3" width="9.28515625" style="121" customWidth="1"/>
    <col min="4" max="4" width="8.28515625" style="121" customWidth="1"/>
    <col min="5" max="5" width="5.85546875" style="121" customWidth="1"/>
    <col min="6" max="6" width="8.5703125" style="126" customWidth="1"/>
    <col min="7" max="7" width="6.28515625" style="121" customWidth="1"/>
    <col min="8" max="8" width="5.7109375" style="121" customWidth="1"/>
    <col min="9" max="9" width="13.28515625" style="121" customWidth="1"/>
    <col min="10" max="10" width="4.42578125" style="121" customWidth="1"/>
    <col min="11" max="11" width="8.28515625" style="121" customWidth="1"/>
    <col min="12" max="12" width="5" style="121" customWidth="1"/>
    <col min="13" max="13" width="5.140625" style="121" customWidth="1"/>
    <col min="14" max="14" width="10.140625" style="123" hidden="1" customWidth="1"/>
    <col min="15" max="15" width="7.140625" style="124" hidden="1" customWidth="1"/>
    <col min="16" max="16" width="6.140625" style="123" hidden="1" customWidth="1"/>
    <col min="17" max="22" width="0" style="125" hidden="1" customWidth="1"/>
    <col min="23" max="23" width="15.7109375" style="108" customWidth="1"/>
    <col min="24" max="24" width="11.5703125" style="108" hidden="1" customWidth="1"/>
    <col min="25" max="25" width="8.42578125" style="108" hidden="1" customWidth="1"/>
    <col min="26" max="255" width="9.140625" style="108"/>
    <col min="256" max="256" width="7.85546875" style="108" customWidth="1"/>
    <col min="257" max="257" width="21.140625" style="108" customWidth="1"/>
    <col min="258" max="258" width="9.28515625" style="108" customWidth="1"/>
    <col min="259" max="259" width="8.28515625" style="108" customWidth="1"/>
    <col min="260" max="260" width="5.85546875" style="108" customWidth="1"/>
    <col min="261" max="261" width="8.5703125" style="108" customWidth="1"/>
    <col min="262" max="262" width="6.28515625" style="108" customWidth="1"/>
    <col min="263" max="263" width="5.7109375" style="108" customWidth="1"/>
    <col min="264" max="264" width="13.28515625" style="108" customWidth="1"/>
    <col min="265" max="265" width="4.42578125" style="108" customWidth="1"/>
    <col min="266" max="266" width="8.28515625" style="108" customWidth="1"/>
    <col min="267" max="267" width="5" style="108" customWidth="1"/>
    <col min="268" max="268" width="5.140625" style="108" customWidth="1"/>
    <col min="269" max="269" width="7.85546875" style="108" customWidth="1"/>
    <col min="270" max="270" width="7.5703125" style="108" customWidth="1"/>
    <col min="271" max="271" width="7.140625" style="108" customWidth="1"/>
    <col min="272" max="272" width="6.140625" style="108" customWidth="1"/>
    <col min="273" max="273" width="4.28515625" style="108" customWidth="1"/>
    <col min="274" max="511" width="9.140625" style="108"/>
    <col min="512" max="512" width="7.85546875" style="108" customWidth="1"/>
    <col min="513" max="513" width="21.140625" style="108" customWidth="1"/>
    <col min="514" max="514" width="9.28515625" style="108" customWidth="1"/>
    <col min="515" max="515" width="8.28515625" style="108" customWidth="1"/>
    <col min="516" max="516" width="5.85546875" style="108" customWidth="1"/>
    <col min="517" max="517" width="8.5703125" style="108" customWidth="1"/>
    <col min="518" max="518" width="6.28515625" style="108" customWidth="1"/>
    <col min="519" max="519" width="5.7109375" style="108" customWidth="1"/>
    <col min="520" max="520" width="13.28515625" style="108" customWidth="1"/>
    <col min="521" max="521" width="4.42578125" style="108" customWidth="1"/>
    <col min="522" max="522" width="8.28515625" style="108" customWidth="1"/>
    <col min="523" max="523" width="5" style="108" customWidth="1"/>
    <col min="524" max="524" width="5.140625" style="108" customWidth="1"/>
    <col min="525" max="525" width="7.85546875" style="108" customWidth="1"/>
    <col min="526" max="526" width="7.5703125" style="108" customWidth="1"/>
    <col min="527" max="527" width="7.140625" style="108" customWidth="1"/>
    <col min="528" max="528" width="6.140625" style="108" customWidth="1"/>
    <col min="529" max="529" width="4.28515625" style="108" customWidth="1"/>
    <col min="530" max="767" width="9.140625" style="108"/>
    <col min="768" max="768" width="7.85546875" style="108" customWidth="1"/>
    <col min="769" max="769" width="21.140625" style="108" customWidth="1"/>
    <col min="770" max="770" width="9.28515625" style="108" customWidth="1"/>
    <col min="771" max="771" width="8.28515625" style="108" customWidth="1"/>
    <col min="772" max="772" width="5.85546875" style="108" customWidth="1"/>
    <col min="773" max="773" width="8.5703125" style="108" customWidth="1"/>
    <col min="774" max="774" width="6.28515625" style="108" customWidth="1"/>
    <col min="775" max="775" width="5.7109375" style="108" customWidth="1"/>
    <col min="776" max="776" width="13.28515625" style="108" customWidth="1"/>
    <col min="777" max="777" width="4.42578125" style="108" customWidth="1"/>
    <col min="778" max="778" width="8.28515625" style="108" customWidth="1"/>
    <col min="779" max="779" width="5" style="108" customWidth="1"/>
    <col min="780" max="780" width="5.140625" style="108" customWidth="1"/>
    <col min="781" max="781" width="7.85546875" style="108" customWidth="1"/>
    <col min="782" max="782" width="7.5703125" style="108" customWidth="1"/>
    <col min="783" max="783" width="7.140625" style="108" customWidth="1"/>
    <col min="784" max="784" width="6.140625" style="108" customWidth="1"/>
    <col min="785" max="785" width="4.28515625" style="108" customWidth="1"/>
    <col min="786" max="1023" width="9.140625" style="108"/>
    <col min="1024" max="1024" width="7.85546875" style="108" customWidth="1"/>
    <col min="1025" max="1025" width="21.140625" style="108" customWidth="1"/>
    <col min="1026" max="1026" width="9.28515625" style="108" customWidth="1"/>
    <col min="1027" max="1027" width="8.28515625" style="108" customWidth="1"/>
    <col min="1028" max="1028" width="5.85546875" style="108" customWidth="1"/>
    <col min="1029" max="1029" width="8.5703125" style="108" customWidth="1"/>
    <col min="1030" max="1030" width="6.28515625" style="108" customWidth="1"/>
    <col min="1031" max="1031" width="5.7109375" style="108" customWidth="1"/>
    <col min="1032" max="1032" width="13.28515625" style="108" customWidth="1"/>
    <col min="1033" max="1033" width="4.42578125" style="108" customWidth="1"/>
    <col min="1034" max="1034" width="8.28515625" style="108" customWidth="1"/>
    <col min="1035" max="1035" width="5" style="108" customWidth="1"/>
    <col min="1036" max="1036" width="5.140625" style="108" customWidth="1"/>
    <col min="1037" max="1037" width="7.85546875" style="108" customWidth="1"/>
    <col min="1038" max="1038" width="7.5703125" style="108" customWidth="1"/>
    <col min="1039" max="1039" width="7.140625" style="108" customWidth="1"/>
    <col min="1040" max="1040" width="6.140625" style="108" customWidth="1"/>
    <col min="1041" max="1041" width="4.28515625" style="108" customWidth="1"/>
    <col min="1042" max="1279" width="9.140625" style="108"/>
    <col min="1280" max="1280" width="7.85546875" style="108" customWidth="1"/>
    <col min="1281" max="1281" width="21.140625" style="108" customWidth="1"/>
    <col min="1282" max="1282" width="9.28515625" style="108" customWidth="1"/>
    <col min="1283" max="1283" width="8.28515625" style="108" customWidth="1"/>
    <col min="1284" max="1284" width="5.85546875" style="108" customWidth="1"/>
    <col min="1285" max="1285" width="8.5703125" style="108" customWidth="1"/>
    <col min="1286" max="1286" width="6.28515625" style="108" customWidth="1"/>
    <col min="1287" max="1287" width="5.7109375" style="108" customWidth="1"/>
    <col min="1288" max="1288" width="13.28515625" style="108" customWidth="1"/>
    <col min="1289" max="1289" width="4.42578125" style="108" customWidth="1"/>
    <col min="1290" max="1290" width="8.28515625" style="108" customWidth="1"/>
    <col min="1291" max="1291" width="5" style="108" customWidth="1"/>
    <col min="1292" max="1292" width="5.140625" style="108" customWidth="1"/>
    <col min="1293" max="1293" width="7.85546875" style="108" customWidth="1"/>
    <col min="1294" max="1294" width="7.5703125" style="108" customWidth="1"/>
    <col min="1295" max="1295" width="7.140625" style="108" customWidth="1"/>
    <col min="1296" max="1296" width="6.140625" style="108" customWidth="1"/>
    <col min="1297" max="1297" width="4.28515625" style="108" customWidth="1"/>
    <col min="1298" max="1535" width="9.140625" style="108"/>
    <col min="1536" max="1536" width="7.85546875" style="108" customWidth="1"/>
    <col min="1537" max="1537" width="21.140625" style="108" customWidth="1"/>
    <col min="1538" max="1538" width="9.28515625" style="108" customWidth="1"/>
    <col min="1539" max="1539" width="8.28515625" style="108" customWidth="1"/>
    <col min="1540" max="1540" width="5.85546875" style="108" customWidth="1"/>
    <col min="1541" max="1541" width="8.5703125" style="108" customWidth="1"/>
    <col min="1542" max="1542" width="6.28515625" style="108" customWidth="1"/>
    <col min="1543" max="1543" width="5.7109375" style="108" customWidth="1"/>
    <col min="1544" max="1544" width="13.28515625" style="108" customWidth="1"/>
    <col min="1545" max="1545" width="4.42578125" style="108" customWidth="1"/>
    <col min="1546" max="1546" width="8.28515625" style="108" customWidth="1"/>
    <col min="1547" max="1547" width="5" style="108" customWidth="1"/>
    <col min="1548" max="1548" width="5.140625" style="108" customWidth="1"/>
    <col min="1549" max="1549" width="7.85546875" style="108" customWidth="1"/>
    <col min="1550" max="1550" width="7.5703125" style="108" customWidth="1"/>
    <col min="1551" max="1551" width="7.140625" style="108" customWidth="1"/>
    <col min="1552" max="1552" width="6.140625" style="108" customWidth="1"/>
    <col min="1553" max="1553" width="4.28515625" style="108" customWidth="1"/>
    <col min="1554" max="1791" width="9.140625" style="108"/>
    <col min="1792" max="1792" width="7.85546875" style="108" customWidth="1"/>
    <col min="1793" max="1793" width="21.140625" style="108" customWidth="1"/>
    <col min="1794" max="1794" width="9.28515625" style="108" customWidth="1"/>
    <col min="1795" max="1795" width="8.28515625" style="108" customWidth="1"/>
    <col min="1796" max="1796" width="5.85546875" style="108" customWidth="1"/>
    <col min="1797" max="1797" width="8.5703125" style="108" customWidth="1"/>
    <col min="1798" max="1798" width="6.28515625" style="108" customWidth="1"/>
    <col min="1799" max="1799" width="5.7109375" style="108" customWidth="1"/>
    <col min="1800" max="1800" width="13.28515625" style="108" customWidth="1"/>
    <col min="1801" max="1801" width="4.42578125" style="108" customWidth="1"/>
    <col min="1802" max="1802" width="8.28515625" style="108" customWidth="1"/>
    <col min="1803" max="1803" width="5" style="108" customWidth="1"/>
    <col min="1804" max="1804" width="5.140625" style="108" customWidth="1"/>
    <col min="1805" max="1805" width="7.85546875" style="108" customWidth="1"/>
    <col min="1806" max="1806" width="7.5703125" style="108" customWidth="1"/>
    <col min="1807" max="1807" width="7.140625" style="108" customWidth="1"/>
    <col min="1808" max="1808" width="6.140625" style="108" customWidth="1"/>
    <col min="1809" max="1809" width="4.28515625" style="108" customWidth="1"/>
    <col min="1810" max="2047" width="9.140625" style="108"/>
    <col min="2048" max="2048" width="7.85546875" style="108" customWidth="1"/>
    <col min="2049" max="2049" width="21.140625" style="108" customWidth="1"/>
    <col min="2050" max="2050" width="9.28515625" style="108" customWidth="1"/>
    <col min="2051" max="2051" width="8.28515625" style="108" customWidth="1"/>
    <col min="2052" max="2052" width="5.85546875" style="108" customWidth="1"/>
    <col min="2053" max="2053" width="8.5703125" style="108" customWidth="1"/>
    <col min="2054" max="2054" width="6.28515625" style="108" customWidth="1"/>
    <col min="2055" max="2055" width="5.7109375" style="108" customWidth="1"/>
    <col min="2056" max="2056" width="13.28515625" style="108" customWidth="1"/>
    <col min="2057" max="2057" width="4.42578125" style="108" customWidth="1"/>
    <col min="2058" max="2058" width="8.28515625" style="108" customWidth="1"/>
    <col min="2059" max="2059" width="5" style="108" customWidth="1"/>
    <col min="2060" max="2060" width="5.140625" style="108" customWidth="1"/>
    <col min="2061" max="2061" width="7.85546875" style="108" customWidth="1"/>
    <col min="2062" max="2062" width="7.5703125" style="108" customWidth="1"/>
    <col min="2063" max="2063" width="7.140625" style="108" customWidth="1"/>
    <col min="2064" max="2064" width="6.140625" style="108" customWidth="1"/>
    <col min="2065" max="2065" width="4.28515625" style="108" customWidth="1"/>
    <col min="2066" max="2303" width="9.140625" style="108"/>
    <col min="2304" max="2304" width="7.85546875" style="108" customWidth="1"/>
    <col min="2305" max="2305" width="21.140625" style="108" customWidth="1"/>
    <col min="2306" max="2306" width="9.28515625" style="108" customWidth="1"/>
    <col min="2307" max="2307" width="8.28515625" style="108" customWidth="1"/>
    <col min="2308" max="2308" width="5.85546875" style="108" customWidth="1"/>
    <col min="2309" max="2309" width="8.5703125" style="108" customWidth="1"/>
    <col min="2310" max="2310" width="6.28515625" style="108" customWidth="1"/>
    <col min="2311" max="2311" width="5.7109375" style="108" customWidth="1"/>
    <col min="2312" max="2312" width="13.28515625" style="108" customWidth="1"/>
    <col min="2313" max="2313" width="4.42578125" style="108" customWidth="1"/>
    <col min="2314" max="2314" width="8.28515625" style="108" customWidth="1"/>
    <col min="2315" max="2315" width="5" style="108" customWidth="1"/>
    <col min="2316" max="2316" width="5.140625" style="108" customWidth="1"/>
    <col min="2317" max="2317" width="7.85546875" style="108" customWidth="1"/>
    <col min="2318" max="2318" width="7.5703125" style="108" customWidth="1"/>
    <col min="2319" max="2319" width="7.140625" style="108" customWidth="1"/>
    <col min="2320" max="2320" width="6.140625" style="108" customWidth="1"/>
    <col min="2321" max="2321" width="4.28515625" style="108" customWidth="1"/>
    <col min="2322" max="2559" width="9.140625" style="108"/>
    <col min="2560" max="2560" width="7.85546875" style="108" customWidth="1"/>
    <col min="2561" max="2561" width="21.140625" style="108" customWidth="1"/>
    <col min="2562" max="2562" width="9.28515625" style="108" customWidth="1"/>
    <col min="2563" max="2563" width="8.28515625" style="108" customWidth="1"/>
    <col min="2564" max="2564" width="5.85546875" style="108" customWidth="1"/>
    <col min="2565" max="2565" width="8.5703125" style="108" customWidth="1"/>
    <col min="2566" max="2566" width="6.28515625" style="108" customWidth="1"/>
    <col min="2567" max="2567" width="5.7109375" style="108" customWidth="1"/>
    <col min="2568" max="2568" width="13.28515625" style="108" customWidth="1"/>
    <col min="2569" max="2569" width="4.42578125" style="108" customWidth="1"/>
    <col min="2570" max="2570" width="8.28515625" style="108" customWidth="1"/>
    <col min="2571" max="2571" width="5" style="108" customWidth="1"/>
    <col min="2572" max="2572" width="5.140625" style="108" customWidth="1"/>
    <col min="2573" max="2573" width="7.85546875" style="108" customWidth="1"/>
    <col min="2574" max="2574" width="7.5703125" style="108" customWidth="1"/>
    <col min="2575" max="2575" width="7.140625" style="108" customWidth="1"/>
    <col min="2576" max="2576" width="6.140625" style="108" customWidth="1"/>
    <col min="2577" max="2577" width="4.28515625" style="108" customWidth="1"/>
    <col min="2578" max="2815" width="9.140625" style="108"/>
    <col min="2816" max="2816" width="7.85546875" style="108" customWidth="1"/>
    <col min="2817" max="2817" width="21.140625" style="108" customWidth="1"/>
    <col min="2818" max="2818" width="9.28515625" style="108" customWidth="1"/>
    <col min="2819" max="2819" width="8.28515625" style="108" customWidth="1"/>
    <col min="2820" max="2820" width="5.85546875" style="108" customWidth="1"/>
    <col min="2821" max="2821" width="8.5703125" style="108" customWidth="1"/>
    <col min="2822" max="2822" width="6.28515625" style="108" customWidth="1"/>
    <col min="2823" max="2823" width="5.7109375" style="108" customWidth="1"/>
    <col min="2824" max="2824" width="13.28515625" style="108" customWidth="1"/>
    <col min="2825" max="2825" width="4.42578125" style="108" customWidth="1"/>
    <col min="2826" max="2826" width="8.28515625" style="108" customWidth="1"/>
    <col min="2827" max="2827" width="5" style="108" customWidth="1"/>
    <col min="2828" max="2828" width="5.140625" style="108" customWidth="1"/>
    <col min="2829" max="2829" width="7.85546875" style="108" customWidth="1"/>
    <col min="2830" max="2830" width="7.5703125" style="108" customWidth="1"/>
    <col min="2831" max="2831" width="7.140625" style="108" customWidth="1"/>
    <col min="2832" max="2832" width="6.140625" style="108" customWidth="1"/>
    <col min="2833" max="2833" width="4.28515625" style="108" customWidth="1"/>
    <col min="2834" max="3071" width="9.140625" style="108"/>
    <col min="3072" max="3072" width="7.85546875" style="108" customWidth="1"/>
    <col min="3073" max="3073" width="21.140625" style="108" customWidth="1"/>
    <col min="3074" max="3074" width="9.28515625" style="108" customWidth="1"/>
    <col min="3075" max="3075" width="8.28515625" style="108" customWidth="1"/>
    <col min="3076" max="3076" width="5.85546875" style="108" customWidth="1"/>
    <col min="3077" max="3077" width="8.5703125" style="108" customWidth="1"/>
    <col min="3078" max="3078" width="6.28515625" style="108" customWidth="1"/>
    <col min="3079" max="3079" width="5.7109375" style="108" customWidth="1"/>
    <col min="3080" max="3080" width="13.28515625" style="108" customWidth="1"/>
    <col min="3081" max="3081" width="4.42578125" style="108" customWidth="1"/>
    <col min="3082" max="3082" width="8.28515625" style="108" customWidth="1"/>
    <col min="3083" max="3083" width="5" style="108" customWidth="1"/>
    <col min="3084" max="3084" width="5.140625" style="108" customWidth="1"/>
    <col min="3085" max="3085" width="7.85546875" style="108" customWidth="1"/>
    <col min="3086" max="3086" width="7.5703125" style="108" customWidth="1"/>
    <col min="3087" max="3087" width="7.140625" style="108" customWidth="1"/>
    <col min="3088" max="3088" width="6.140625" style="108" customWidth="1"/>
    <col min="3089" max="3089" width="4.28515625" style="108" customWidth="1"/>
    <col min="3090" max="3327" width="9.140625" style="108"/>
    <col min="3328" max="3328" width="7.85546875" style="108" customWidth="1"/>
    <col min="3329" max="3329" width="21.140625" style="108" customWidth="1"/>
    <col min="3330" max="3330" width="9.28515625" style="108" customWidth="1"/>
    <col min="3331" max="3331" width="8.28515625" style="108" customWidth="1"/>
    <col min="3332" max="3332" width="5.85546875" style="108" customWidth="1"/>
    <col min="3333" max="3333" width="8.5703125" style="108" customWidth="1"/>
    <col min="3334" max="3334" width="6.28515625" style="108" customWidth="1"/>
    <col min="3335" max="3335" width="5.7109375" style="108" customWidth="1"/>
    <col min="3336" max="3336" width="13.28515625" style="108" customWidth="1"/>
    <col min="3337" max="3337" width="4.42578125" style="108" customWidth="1"/>
    <col min="3338" max="3338" width="8.28515625" style="108" customWidth="1"/>
    <col min="3339" max="3339" width="5" style="108" customWidth="1"/>
    <col min="3340" max="3340" width="5.140625" style="108" customWidth="1"/>
    <col min="3341" max="3341" width="7.85546875" style="108" customWidth="1"/>
    <col min="3342" max="3342" width="7.5703125" style="108" customWidth="1"/>
    <col min="3343" max="3343" width="7.140625" style="108" customWidth="1"/>
    <col min="3344" max="3344" width="6.140625" style="108" customWidth="1"/>
    <col min="3345" max="3345" width="4.28515625" style="108" customWidth="1"/>
    <col min="3346" max="3583" width="9.140625" style="108"/>
    <col min="3584" max="3584" width="7.85546875" style="108" customWidth="1"/>
    <col min="3585" max="3585" width="21.140625" style="108" customWidth="1"/>
    <col min="3586" max="3586" width="9.28515625" style="108" customWidth="1"/>
    <col min="3587" max="3587" width="8.28515625" style="108" customWidth="1"/>
    <col min="3588" max="3588" width="5.85546875" style="108" customWidth="1"/>
    <col min="3589" max="3589" width="8.5703125" style="108" customWidth="1"/>
    <col min="3590" max="3590" width="6.28515625" style="108" customWidth="1"/>
    <col min="3591" max="3591" width="5.7109375" style="108" customWidth="1"/>
    <col min="3592" max="3592" width="13.28515625" style="108" customWidth="1"/>
    <col min="3593" max="3593" width="4.42578125" style="108" customWidth="1"/>
    <col min="3594" max="3594" width="8.28515625" style="108" customWidth="1"/>
    <col min="3595" max="3595" width="5" style="108" customWidth="1"/>
    <col min="3596" max="3596" width="5.140625" style="108" customWidth="1"/>
    <col min="3597" max="3597" width="7.85546875" style="108" customWidth="1"/>
    <col min="3598" max="3598" width="7.5703125" style="108" customWidth="1"/>
    <col min="3599" max="3599" width="7.140625" style="108" customWidth="1"/>
    <col min="3600" max="3600" width="6.140625" style="108" customWidth="1"/>
    <col min="3601" max="3601" width="4.28515625" style="108" customWidth="1"/>
    <col min="3602" max="3839" width="9.140625" style="108"/>
    <col min="3840" max="3840" width="7.85546875" style="108" customWidth="1"/>
    <col min="3841" max="3841" width="21.140625" style="108" customWidth="1"/>
    <col min="3842" max="3842" width="9.28515625" style="108" customWidth="1"/>
    <col min="3843" max="3843" width="8.28515625" style="108" customWidth="1"/>
    <col min="3844" max="3844" width="5.85546875" style="108" customWidth="1"/>
    <col min="3845" max="3845" width="8.5703125" style="108" customWidth="1"/>
    <col min="3846" max="3846" width="6.28515625" style="108" customWidth="1"/>
    <col min="3847" max="3847" width="5.7109375" style="108" customWidth="1"/>
    <col min="3848" max="3848" width="13.28515625" style="108" customWidth="1"/>
    <col min="3849" max="3849" width="4.42578125" style="108" customWidth="1"/>
    <col min="3850" max="3850" width="8.28515625" style="108" customWidth="1"/>
    <col min="3851" max="3851" width="5" style="108" customWidth="1"/>
    <col min="3852" max="3852" width="5.140625" style="108" customWidth="1"/>
    <col min="3853" max="3853" width="7.85546875" style="108" customWidth="1"/>
    <col min="3854" max="3854" width="7.5703125" style="108" customWidth="1"/>
    <col min="3855" max="3855" width="7.140625" style="108" customWidth="1"/>
    <col min="3856" max="3856" width="6.140625" style="108" customWidth="1"/>
    <col min="3857" max="3857" width="4.28515625" style="108" customWidth="1"/>
    <col min="3858" max="4095" width="9.140625" style="108"/>
    <col min="4096" max="4096" width="7.85546875" style="108" customWidth="1"/>
    <col min="4097" max="4097" width="21.140625" style="108" customWidth="1"/>
    <col min="4098" max="4098" width="9.28515625" style="108" customWidth="1"/>
    <col min="4099" max="4099" width="8.28515625" style="108" customWidth="1"/>
    <col min="4100" max="4100" width="5.85546875" style="108" customWidth="1"/>
    <col min="4101" max="4101" width="8.5703125" style="108" customWidth="1"/>
    <col min="4102" max="4102" width="6.28515625" style="108" customWidth="1"/>
    <col min="4103" max="4103" width="5.7109375" style="108" customWidth="1"/>
    <col min="4104" max="4104" width="13.28515625" style="108" customWidth="1"/>
    <col min="4105" max="4105" width="4.42578125" style="108" customWidth="1"/>
    <col min="4106" max="4106" width="8.28515625" style="108" customWidth="1"/>
    <col min="4107" max="4107" width="5" style="108" customWidth="1"/>
    <col min="4108" max="4108" width="5.140625" style="108" customWidth="1"/>
    <col min="4109" max="4109" width="7.85546875" style="108" customWidth="1"/>
    <col min="4110" max="4110" width="7.5703125" style="108" customWidth="1"/>
    <col min="4111" max="4111" width="7.140625" style="108" customWidth="1"/>
    <col min="4112" max="4112" width="6.140625" style="108" customWidth="1"/>
    <col min="4113" max="4113" width="4.28515625" style="108" customWidth="1"/>
    <col min="4114" max="4351" width="9.140625" style="108"/>
    <col min="4352" max="4352" width="7.85546875" style="108" customWidth="1"/>
    <col min="4353" max="4353" width="21.140625" style="108" customWidth="1"/>
    <col min="4354" max="4354" width="9.28515625" style="108" customWidth="1"/>
    <col min="4355" max="4355" width="8.28515625" style="108" customWidth="1"/>
    <col min="4356" max="4356" width="5.85546875" style="108" customWidth="1"/>
    <col min="4357" max="4357" width="8.5703125" style="108" customWidth="1"/>
    <col min="4358" max="4358" width="6.28515625" style="108" customWidth="1"/>
    <col min="4359" max="4359" width="5.7109375" style="108" customWidth="1"/>
    <col min="4360" max="4360" width="13.28515625" style="108" customWidth="1"/>
    <col min="4361" max="4361" width="4.42578125" style="108" customWidth="1"/>
    <col min="4362" max="4362" width="8.28515625" style="108" customWidth="1"/>
    <col min="4363" max="4363" width="5" style="108" customWidth="1"/>
    <col min="4364" max="4364" width="5.140625" style="108" customWidth="1"/>
    <col min="4365" max="4365" width="7.85546875" style="108" customWidth="1"/>
    <col min="4366" max="4366" width="7.5703125" style="108" customWidth="1"/>
    <col min="4367" max="4367" width="7.140625" style="108" customWidth="1"/>
    <col min="4368" max="4368" width="6.140625" style="108" customWidth="1"/>
    <col min="4369" max="4369" width="4.28515625" style="108" customWidth="1"/>
    <col min="4370" max="4607" width="9.140625" style="108"/>
    <col min="4608" max="4608" width="7.85546875" style="108" customWidth="1"/>
    <col min="4609" max="4609" width="21.140625" style="108" customWidth="1"/>
    <col min="4610" max="4610" width="9.28515625" style="108" customWidth="1"/>
    <col min="4611" max="4611" width="8.28515625" style="108" customWidth="1"/>
    <col min="4612" max="4612" width="5.85546875" style="108" customWidth="1"/>
    <col min="4613" max="4613" width="8.5703125" style="108" customWidth="1"/>
    <col min="4614" max="4614" width="6.28515625" style="108" customWidth="1"/>
    <col min="4615" max="4615" width="5.7109375" style="108" customWidth="1"/>
    <col min="4616" max="4616" width="13.28515625" style="108" customWidth="1"/>
    <col min="4617" max="4617" width="4.42578125" style="108" customWidth="1"/>
    <col min="4618" max="4618" width="8.28515625" style="108" customWidth="1"/>
    <col min="4619" max="4619" width="5" style="108" customWidth="1"/>
    <col min="4620" max="4620" width="5.140625" style="108" customWidth="1"/>
    <col min="4621" max="4621" width="7.85546875" style="108" customWidth="1"/>
    <col min="4622" max="4622" width="7.5703125" style="108" customWidth="1"/>
    <col min="4623" max="4623" width="7.140625" style="108" customWidth="1"/>
    <col min="4624" max="4624" width="6.140625" style="108" customWidth="1"/>
    <col min="4625" max="4625" width="4.28515625" style="108" customWidth="1"/>
    <col min="4626" max="4863" width="9.140625" style="108"/>
    <col min="4864" max="4864" width="7.85546875" style="108" customWidth="1"/>
    <col min="4865" max="4865" width="21.140625" style="108" customWidth="1"/>
    <col min="4866" max="4866" width="9.28515625" style="108" customWidth="1"/>
    <col min="4867" max="4867" width="8.28515625" style="108" customWidth="1"/>
    <col min="4868" max="4868" width="5.85546875" style="108" customWidth="1"/>
    <col min="4869" max="4869" width="8.5703125" style="108" customWidth="1"/>
    <col min="4870" max="4870" width="6.28515625" style="108" customWidth="1"/>
    <col min="4871" max="4871" width="5.7109375" style="108" customWidth="1"/>
    <col min="4872" max="4872" width="13.28515625" style="108" customWidth="1"/>
    <col min="4873" max="4873" width="4.42578125" style="108" customWidth="1"/>
    <col min="4874" max="4874" width="8.28515625" style="108" customWidth="1"/>
    <col min="4875" max="4875" width="5" style="108" customWidth="1"/>
    <col min="4876" max="4876" width="5.140625" style="108" customWidth="1"/>
    <col min="4877" max="4877" width="7.85546875" style="108" customWidth="1"/>
    <col min="4878" max="4878" width="7.5703125" style="108" customWidth="1"/>
    <col min="4879" max="4879" width="7.140625" style="108" customWidth="1"/>
    <col min="4880" max="4880" width="6.140625" style="108" customWidth="1"/>
    <col min="4881" max="4881" width="4.28515625" style="108" customWidth="1"/>
    <col min="4882" max="5119" width="9.140625" style="108"/>
    <col min="5120" max="5120" width="7.85546875" style="108" customWidth="1"/>
    <col min="5121" max="5121" width="21.140625" style="108" customWidth="1"/>
    <col min="5122" max="5122" width="9.28515625" style="108" customWidth="1"/>
    <col min="5123" max="5123" width="8.28515625" style="108" customWidth="1"/>
    <col min="5124" max="5124" width="5.85546875" style="108" customWidth="1"/>
    <col min="5125" max="5125" width="8.5703125" style="108" customWidth="1"/>
    <col min="5126" max="5126" width="6.28515625" style="108" customWidth="1"/>
    <col min="5127" max="5127" width="5.7109375" style="108" customWidth="1"/>
    <col min="5128" max="5128" width="13.28515625" style="108" customWidth="1"/>
    <col min="5129" max="5129" width="4.42578125" style="108" customWidth="1"/>
    <col min="5130" max="5130" width="8.28515625" style="108" customWidth="1"/>
    <col min="5131" max="5131" width="5" style="108" customWidth="1"/>
    <col min="5132" max="5132" width="5.140625" style="108" customWidth="1"/>
    <col min="5133" max="5133" width="7.85546875" style="108" customWidth="1"/>
    <col min="5134" max="5134" width="7.5703125" style="108" customWidth="1"/>
    <col min="5135" max="5135" width="7.140625" style="108" customWidth="1"/>
    <col min="5136" max="5136" width="6.140625" style="108" customWidth="1"/>
    <col min="5137" max="5137" width="4.28515625" style="108" customWidth="1"/>
    <col min="5138" max="5375" width="9.140625" style="108"/>
    <col min="5376" max="5376" width="7.85546875" style="108" customWidth="1"/>
    <col min="5377" max="5377" width="21.140625" style="108" customWidth="1"/>
    <col min="5378" max="5378" width="9.28515625" style="108" customWidth="1"/>
    <col min="5379" max="5379" width="8.28515625" style="108" customWidth="1"/>
    <col min="5380" max="5380" width="5.85546875" style="108" customWidth="1"/>
    <col min="5381" max="5381" width="8.5703125" style="108" customWidth="1"/>
    <col min="5382" max="5382" width="6.28515625" style="108" customWidth="1"/>
    <col min="5383" max="5383" width="5.7109375" style="108" customWidth="1"/>
    <col min="5384" max="5384" width="13.28515625" style="108" customWidth="1"/>
    <col min="5385" max="5385" width="4.42578125" style="108" customWidth="1"/>
    <col min="5386" max="5386" width="8.28515625" style="108" customWidth="1"/>
    <col min="5387" max="5387" width="5" style="108" customWidth="1"/>
    <col min="5388" max="5388" width="5.140625" style="108" customWidth="1"/>
    <col min="5389" max="5389" width="7.85546875" style="108" customWidth="1"/>
    <col min="5390" max="5390" width="7.5703125" style="108" customWidth="1"/>
    <col min="5391" max="5391" width="7.140625" style="108" customWidth="1"/>
    <col min="5392" max="5392" width="6.140625" style="108" customWidth="1"/>
    <col min="5393" max="5393" width="4.28515625" style="108" customWidth="1"/>
    <col min="5394" max="5631" width="9.140625" style="108"/>
    <col min="5632" max="5632" width="7.85546875" style="108" customWidth="1"/>
    <col min="5633" max="5633" width="21.140625" style="108" customWidth="1"/>
    <col min="5634" max="5634" width="9.28515625" style="108" customWidth="1"/>
    <col min="5635" max="5635" width="8.28515625" style="108" customWidth="1"/>
    <col min="5636" max="5636" width="5.85546875" style="108" customWidth="1"/>
    <col min="5637" max="5637" width="8.5703125" style="108" customWidth="1"/>
    <col min="5638" max="5638" width="6.28515625" style="108" customWidth="1"/>
    <col min="5639" max="5639" width="5.7109375" style="108" customWidth="1"/>
    <col min="5640" max="5640" width="13.28515625" style="108" customWidth="1"/>
    <col min="5641" max="5641" width="4.42578125" style="108" customWidth="1"/>
    <col min="5642" max="5642" width="8.28515625" style="108" customWidth="1"/>
    <col min="5643" max="5643" width="5" style="108" customWidth="1"/>
    <col min="5644" max="5644" width="5.140625" style="108" customWidth="1"/>
    <col min="5645" max="5645" width="7.85546875" style="108" customWidth="1"/>
    <col min="5646" max="5646" width="7.5703125" style="108" customWidth="1"/>
    <col min="5647" max="5647" width="7.140625" style="108" customWidth="1"/>
    <col min="5648" max="5648" width="6.140625" style="108" customWidth="1"/>
    <col min="5649" max="5649" width="4.28515625" style="108" customWidth="1"/>
    <col min="5650" max="5887" width="9.140625" style="108"/>
    <col min="5888" max="5888" width="7.85546875" style="108" customWidth="1"/>
    <col min="5889" max="5889" width="21.140625" style="108" customWidth="1"/>
    <col min="5890" max="5890" width="9.28515625" style="108" customWidth="1"/>
    <col min="5891" max="5891" width="8.28515625" style="108" customWidth="1"/>
    <col min="5892" max="5892" width="5.85546875" style="108" customWidth="1"/>
    <col min="5893" max="5893" width="8.5703125" style="108" customWidth="1"/>
    <col min="5894" max="5894" width="6.28515625" style="108" customWidth="1"/>
    <col min="5895" max="5895" width="5.7109375" style="108" customWidth="1"/>
    <col min="5896" max="5896" width="13.28515625" style="108" customWidth="1"/>
    <col min="5897" max="5897" width="4.42578125" style="108" customWidth="1"/>
    <col min="5898" max="5898" width="8.28515625" style="108" customWidth="1"/>
    <col min="5899" max="5899" width="5" style="108" customWidth="1"/>
    <col min="5900" max="5900" width="5.140625" style="108" customWidth="1"/>
    <col min="5901" max="5901" width="7.85546875" style="108" customWidth="1"/>
    <col min="5902" max="5902" width="7.5703125" style="108" customWidth="1"/>
    <col min="5903" max="5903" width="7.140625" style="108" customWidth="1"/>
    <col min="5904" max="5904" width="6.140625" style="108" customWidth="1"/>
    <col min="5905" max="5905" width="4.28515625" style="108" customWidth="1"/>
    <col min="5906" max="6143" width="9.140625" style="108"/>
    <col min="6144" max="6144" width="7.85546875" style="108" customWidth="1"/>
    <col min="6145" max="6145" width="21.140625" style="108" customWidth="1"/>
    <col min="6146" max="6146" width="9.28515625" style="108" customWidth="1"/>
    <col min="6147" max="6147" width="8.28515625" style="108" customWidth="1"/>
    <col min="6148" max="6148" width="5.85546875" style="108" customWidth="1"/>
    <col min="6149" max="6149" width="8.5703125" style="108" customWidth="1"/>
    <col min="6150" max="6150" width="6.28515625" style="108" customWidth="1"/>
    <col min="6151" max="6151" width="5.7109375" style="108" customWidth="1"/>
    <col min="6152" max="6152" width="13.28515625" style="108" customWidth="1"/>
    <col min="6153" max="6153" width="4.42578125" style="108" customWidth="1"/>
    <col min="6154" max="6154" width="8.28515625" style="108" customWidth="1"/>
    <col min="6155" max="6155" width="5" style="108" customWidth="1"/>
    <col min="6156" max="6156" width="5.140625" style="108" customWidth="1"/>
    <col min="6157" max="6157" width="7.85546875" style="108" customWidth="1"/>
    <col min="6158" max="6158" width="7.5703125" style="108" customWidth="1"/>
    <col min="6159" max="6159" width="7.140625" style="108" customWidth="1"/>
    <col min="6160" max="6160" width="6.140625" style="108" customWidth="1"/>
    <col min="6161" max="6161" width="4.28515625" style="108" customWidth="1"/>
    <col min="6162" max="6399" width="9.140625" style="108"/>
    <col min="6400" max="6400" width="7.85546875" style="108" customWidth="1"/>
    <col min="6401" max="6401" width="21.140625" style="108" customWidth="1"/>
    <col min="6402" max="6402" width="9.28515625" style="108" customWidth="1"/>
    <col min="6403" max="6403" width="8.28515625" style="108" customWidth="1"/>
    <col min="6404" max="6404" width="5.85546875" style="108" customWidth="1"/>
    <col min="6405" max="6405" width="8.5703125" style="108" customWidth="1"/>
    <col min="6406" max="6406" width="6.28515625" style="108" customWidth="1"/>
    <col min="6407" max="6407" width="5.7109375" style="108" customWidth="1"/>
    <col min="6408" max="6408" width="13.28515625" style="108" customWidth="1"/>
    <col min="6409" max="6409" width="4.42578125" style="108" customWidth="1"/>
    <col min="6410" max="6410" width="8.28515625" style="108" customWidth="1"/>
    <col min="6411" max="6411" width="5" style="108" customWidth="1"/>
    <col min="6412" max="6412" width="5.140625" style="108" customWidth="1"/>
    <col min="6413" max="6413" width="7.85546875" style="108" customWidth="1"/>
    <col min="6414" max="6414" width="7.5703125" style="108" customWidth="1"/>
    <col min="6415" max="6415" width="7.140625" style="108" customWidth="1"/>
    <col min="6416" max="6416" width="6.140625" style="108" customWidth="1"/>
    <col min="6417" max="6417" width="4.28515625" style="108" customWidth="1"/>
    <col min="6418" max="6655" width="9.140625" style="108"/>
    <col min="6656" max="6656" width="7.85546875" style="108" customWidth="1"/>
    <col min="6657" max="6657" width="21.140625" style="108" customWidth="1"/>
    <col min="6658" max="6658" width="9.28515625" style="108" customWidth="1"/>
    <col min="6659" max="6659" width="8.28515625" style="108" customWidth="1"/>
    <col min="6660" max="6660" width="5.85546875" style="108" customWidth="1"/>
    <col min="6661" max="6661" width="8.5703125" style="108" customWidth="1"/>
    <col min="6662" max="6662" width="6.28515625" style="108" customWidth="1"/>
    <col min="6663" max="6663" width="5.7109375" style="108" customWidth="1"/>
    <col min="6664" max="6664" width="13.28515625" style="108" customWidth="1"/>
    <col min="6665" max="6665" width="4.42578125" style="108" customWidth="1"/>
    <col min="6666" max="6666" width="8.28515625" style="108" customWidth="1"/>
    <col min="6667" max="6667" width="5" style="108" customWidth="1"/>
    <col min="6668" max="6668" width="5.140625" style="108" customWidth="1"/>
    <col min="6669" max="6669" width="7.85546875" style="108" customWidth="1"/>
    <col min="6670" max="6670" width="7.5703125" style="108" customWidth="1"/>
    <col min="6671" max="6671" width="7.140625" style="108" customWidth="1"/>
    <col min="6672" max="6672" width="6.140625" style="108" customWidth="1"/>
    <col min="6673" max="6673" width="4.28515625" style="108" customWidth="1"/>
    <col min="6674" max="6911" width="9.140625" style="108"/>
    <col min="6912" max="6912" width="7.85546875" style="108" customWidth="1"/>
    <col min="6913" max="6913" width="21.140625" style="108" customWidth="1"/>
    <col min="6914" max="6914" width="9.28515625" style="108" customWidth="1"/>
    <col min="6915" max="6915" width="8.28515625" style="108" customWidth="1"/>
    <col min="6916" max="6916" width="5.85546875" style="108" customWidth="1"/>
    <col min="6917" max="6917" width="8.5703125" style="108" customWidth="1"/>
    <col min="6918" max="6918" width="6.28515625" style="108" customWidth="1"/>
    <col min="6919" max="6919" width="5.7109375" style="108" customWidth="1"/>
    <col min="6920" max="6920" width="13.28515625" style="108" customWidth="1"/>
    <col min="6921" max="6921" width="4.42578125" style="108" customWidth="1"/>
    <col min="6922" max="6922" width="8.28515625" style="108" customWidth="1"/>
    <col min="6923" max="6923" width="5" style="108" customWidth="1"/>
    <col min="6924" max="6924" width="5.140625" style="108" customWidth="1"/>
    <col min="6925" max="6925" width="7.85546875" style="108" customWidth="1"/>
    <col min="6926" max="6926" width="7.5703125" style="108" customWidth="1"/>
    <col min="6927" max="6927" width="7.140625" style="108" customWidth="1"/>
    <col min="6928" max="6928" width="6.140625" style="108" customWidth="1"/>
    <col min="6929" max="6929" width="4.28515625" style="108" customWidth="1"/>
    <col min="6930" max="7167" width="9.140625" style="108"/>
    <col min="7168" max="7168" width="7.85546875" style="108" customWidth="1"/>
    <col min="7169" max="7169" width="21.140625" style="108" customWidth="1"/>
    <col min="7170" max="7170" width="9.28515625" style="108" customWidth="1"/>
    <col min="7171" max="7171" width="8.28515625" style="108" customWidth="1"/>
    <col min="7172" max="7172" width="5.85546875" style="108" customWidth="1"/>
    <col min="7173" max="7173" width="8.5703125" style="108" customWidth="1"/>
    <col min="7174" max="7174" width="6.28515625" style="108" customWidth="1"/>
    <col min="7175" max="7175" width="5.7109375" style="108" customWidth="1"/>
    <col min="7176" max="7176" width="13.28515625" style="108" customWidth="1"/>
    <col min="7177" max="7177" width="4.42578125" style="108" customWidth="1"/>
    <col min="7178" max="7178" width="8.28515625" style="108" customWidth="1"/>
    <col min="7179" max="7179" width="5" style="108" customWidth="1"/>
    <col min="7180" max="7180" width="5.140625" style="108" customWidth="1"/>
    <col min="7181" max="7181" width="7.85546875" style="108" customWidth="1"/>
    <col min="7182" max="7182" width="7.5703125" style="108" customWidth="1"/>
    <col min="7183" max="7183" width="7.140625" style="108" customWidth="1"/>
    <col min="7184" max="7184" width="6.140625" style="108" customWidth="1"/>
    <col min="7185" max="7185" width="4.28515625" style="108" customWidth="1"/>
    <col min="7186" max="7423" width="9.140625" style="108"/>
    <col min="7424" max="7424" width="7.85546875" style="108" customWidth="1"/>
    <col min="7425" max="7425" width="21.140625" style="108" customWidth="1"/>
    <col min="7426" max="7426" width="9.28515625" style="108" customWidth="1"/>
    <col min="7427" max="7427" width="8.28515625" style="108" customWidth="1"/>
    <col min="7428" max="7428" width="5.85546875" style="108" customWidth="1"/>
    <col min="7429" max="7429" width="8.5703125" style="108" customWidth="1"/>
    <col min="7430" max="7430" width="6.28515625" style="108" customWidth="1"/>
    <col min="7431" max="7431" width="5.7109375" style="108" customWidth="1"/>
    <col min="7432" max="7432" width="13.28515625" style="108" customWidth="1"/>
    <col min="7433" max="7433" width="4.42578125" style="108" customWidth="1"/>
    <col min="7434" max="7434" width="8.28515625" style="108" customWidth="1"/>
    <col min="7435" max="7435" width="5" style="108" customWidth="1"/>
    <col min="7436" max="7436" width="5.140625" style="108" customWidth="1"/>
    <col min="7437" max="7437" width="7.85546875" style="108" customWidth="1"/>
    <col min="7438" max="7438" width="7.5703125" style="108" customWidth="1"/>
    <col min="7439" max="7439" width="7.140625" style="108" customWidth="1"/>
    <col min="7440" max="7440" width="6.140625" style="108" customWidth="1"/>
    <col min="7441" max="7441" width="4.28515625" style="108" customWidth="1"/>
    <col min="7442" max="7679" width="9.140625" style="108"/>
    <col min="7680" max="7680" width="7.85546875" style="108" customWidth="1"/>
    <col min="7681" max="7681" width="21.140625" style="108" customWidth="1"/>
    <col min="7682" max="7682" width="9.28515625" style="108" customWidth="1"/>
    <col min="7683" max="7683" width="8.28515625" style="108" customWidth="1"/>
    <col min="7684" max="7684" width="5.85546875" style="108" customWidth="1"/>
    <col min="7685" max="7685" width="8.5703125" style="108" customWidth="1"/>
    <col min="7686" max="7686" width="6.28515625" style="108" customWidth="1"/>
    <col min="7687" max="7687" width="5.7109375" style="108" customWidth="1"/>
    <col min="7688" max="7688" width="13.28515625" style="108" customWidth="1"/>
    <col min="7689" max="7689" width="4.42578125" style="108" customWidth="1"/>
    <col min="7690" max="7690" width="8.28515625" style="108" customWidth="1"/>
    <col min="7691" max="7691" width="5" style="108" customWidth="1"/>
    <col min="7692" max="7692" width="5.140625" style="108" customWidth="1"/>
    <col min="7693" max="7693" width="7.85546875" style="108" customWidth="1"/>
    <col min="7694" max="7694" width="7.5703125" style="108" customWidth="1"/>
    <col min="7695" max="7695" width="7.140625" style="108" customWidth="1"/>
    <col min="7696" max="7696" width="6.140625" style="108" customWidth="1"/>
    <col min="7697" max="7697" width="4.28515625" style="108" customWidth="1"/>
    <col min="7698" max="7935" width="9.140625" style="108"/>
    <col min="7936" max="7936" width="7.85546875" style="108" customWidth="1"/>
    <col min="7937" max="7937" width="21.140625" style="108" customWidth="1"/>
    <col min="7938" max="7938" width="9.28515625" style="108" customWidth="1"/>
    <col min="7939" max="7939" width="8.28515625" style="108" customWidth="1"/>
    <col min="7940" max="7940" width="5.85546875" style="108" customWidth="1"/>
    <col min="7941" max="7941" width="8.5703125" style="108" customWidth="1"/>
    <col min="7942" max="7942" width="6.28515625" style="108" customWidth="1"/>
    <col min="7943" max="7943" width="5.7109375" style="108" customWidth="1"/>
    <col min="7944" max="7944" width="13.28515625" style="108" customWidth="1"/>
    <col min="7945" max="7945" width="4.42578125" style="108" customWidth="1"/>
    <col min="7946" max="7946" width="8.28515625" style="108" customWidth="1"/>
    <col min="7947" max="7947" width="5" style="108" customWidth="1"/>
    <col min="7948" max="7948" width="5.140625" style="108" customWidth="1"/>
    <col min="7949" max="7949" width="7.85546875" style="108" customWidth="1"/>
    <col min="7950" max="7950" width="7.5703125" style="108" customWidth="1"/>
    <col min="7951" max="7951" width="7.140625" style="108" customWidth="1"/>
    <col min="7952" max="7952" width="6.140625" style="108" customWidth="1"/>
    <col min="7953" max="7953" width="4.28515625" style="108" customWidth="1"/>
    <col min="7954" max="8191" width="9.140625" style="108"/>
    <col min="8192" max="8192" width="7.85546875" style="108" customWidth="1"/>
    <col min="8193" max="8193" width="21.140625" style="108" customWidth="1"/>
    <col min="8194" max="8194" width="9.28515625" style="108" customWidth="1"/>
    <col min="8195" max="8195" width="8.28515625" style="108" customWidth="1"/>
    <col min="8196" max="8196" width="5.85546875" style="108" customWidth="1"/>
    <col min="8197" max="8197" width="8.5703125" style="108" customWidth="1"/>
    <col min="8198" max="8198" width="6.28515625" style="108" customWidth="1"/>
    <col min="8199" max="8199" width="5.7109375" style="108" customWidth="1"/>
    <col min="8200" max="8200" width="13.28515625" style="108" customWidth="1"/>
    <col min="8201" max="8201" width="4.42578125" style="108" customWidth="1"/>
    <col min="8202" max="8202" width="8.28515625" style="108" customWidth="1"/>
    <col min="8203" max="8203" width="5" style="108" customWidth="1"/>
    <col min="8204" max="8204" width="5.140625" style="108" customWidth="1"/>
    <col min="8205" max="8205" width="7.85546875" style="108" customWidth="1"/>
    <col min="8206" max="8206" width="7.5703125" style="108" customWidth="1"/>
    <col min="8207" max="8207" width="7.140625" style="108" customWidth="1"/>
    <col min="8208" max="8208" width="6.140625" style="108" customWidth="1"/>
    <col min="8209" max="8209" width="4.28515625" style="108" customWidth="1"/>
    <col min="8210" max="8447" width="9.140625" style="108"/>
    <col min="8448" max="8448" width="7.85546875" style="108" customWidth="1"/>
    <col min="8449" max="8449" width="21.140625" style="108" customWidth="1"/>
    <col min="8450" max="8450" width="9.28515625" style="108" customWidth="1"/>
    <col min="8451" max="8451" width="8.28515625" style="108" customWidth="1"/>
    <col min="8452" max="8452" width="5.85546875" style="108" customWidth="1"/>
    <col min="8453" max="8453" width="8.5703125" style="108" customWidth="1"/>
    <col min="8454" max="8454" width="6.28515625" style="108" customWidth="1"/>
    <col min="8455" max="8455" width="5.7109375" style="108" customWidth="1"/>
    <col min="8456" max="8456" width="13.28515625" style="108" customWidth="1"/>
    <col min="8457" max="8457" width="4.42578125" style="108" customWidth="1"/>
    <col min="8458" max="8458" width="8.28515625" style="108" customWidth="1"/>
    <col min="8459" max="8459" width="5" style="108" customWidth="1"/>
    <col min="8460" max="8460" width="5.140625" style="108" customWidth="1"/>
    <col min="8461" max="8461" width="7.85546875" style="108" customWidth="1"/>
    <col min="8462" max="8462" width="7.5703125" style="108" customWidth="1"/>
    <col min="8463" max="8463" width="7.140625" style="108" customWidth="1"/>
    <col min="8464" max="8464" width="6.140625" style="108" customWidth="1"/>
    <col min="8465" max="8465" width="4.28515625" style="108" customWidth="1"/>
    <col min="8466" max="8703" width="9.140625" style="108"/>
    <col min="8704" max="8704" width="7.85546875" style="108" customWidth="1"/>
    <col min="8705" max="8705" width="21.140625" style="108" customWidth="1"/>
    <col min="8706" max="8706" width="9.28515625" style="108" customWidth="1"/>
    <col min="8707" max="8707" width="8.28515625" style="108" customWidth="1"/>
    <col min="8708" max="8708" width="5.85546875" style="108" customWidth="1"/>
    <col min="8709" max="8709" width="8.5703125" style="108" customWidth="1"/>
    <col min="8710" max="8710" width="6.28515625" style="108" customWidth="1"/>
    <col min="8711" max="8711" width="5.7109375" style="108" customWidth="1"/>
    <col min="8712" max="8712" width="13.28515625" style="108" customWidth="1"/>
    <col min="8713" max="8713" width="4.42578125" style="108" customWidth="1"/>
    <col min="8714" max="8714" width="8.28515625" style="108" customWidth="1"/>
    <col min="8715" max="8715" width="5" style="108" customWidth="1"/>
    <col min="8716" max="8716" width="5.140625" style="108" customWidth="1"/>
    <col min="8717" max="8717" width="7.85546875" style="108" customWidth="1"/>
    <col min="8718" max="8718" width="7.5703125" style="108" customWidth="1"/>
    <col min="8719" max="8719" width="7.140625" style="108" customWidth="1"/>
    <col min="8720" max="8720" width="6.140625" style="108" customWidth="1"/>
    <col min="8721" max="8721" width="4.28515625" style="108" customWidth="1"/>
    <col min="8722" max="8959" width="9.140625" style="108"/>
    <col min="8960" max="8960" width="7.85546875" style="108" customWidth="1"/>
    <col min="8961" max="8961" width="21.140625" style="108" customWidth="1"/>
    <col min="8962" max="8962" width="9.28515625" style="108" customWidth="1"/>
    <col min="8963" max="8963" width="8.28515625" style="108" customWidth="1"/>
    <col min="8964" max="8964" width="5.85546875" style="108" customWidth="1"/>
    <col min="8965" max="8965" width="8.5703125" style="108" customWidth="1"/>
    <col min="8966" max="8966" width="6.28515625" style="108" customWidth="1"/>
    <col min="8967" max="8967" width="5.7109375" style="108" customWidth="1"/>
    <col min="8968" max="8968" width="13.28515625" style="108" customWidth="1"/>
    <col min="8969" max="8969" width="4.42578125" style="108" customWidth="1"/>
    <col min="8970" max="8970" width="8.28515625" style="108" customWidth="1"/>
    <col min="8971" max="8971" width="5" style="108" customWidth="1"/>
    <col min="8972" max="8972" width="5.140625" style="108" customWidth="1"/>
    <col min="8973" max="8973" width="7.85546875" style="108" customWidth="1"/>
    <col min="8974" max="8974" width="7.5703125" style="108" customWidth="1"/>
    <col min="8975" max="8975" width="7.140625" style="108" customWidth="1"/>
    <col min="8976" max="8976" width="6.140625" style="108" customWidth="1"/>
    <col min="8977" max="8977" width="4.28515625" style="108" customWidth="1"/>
    <col min="8978" max="9215" width="9.140625" style="108"/>
    <col min="9216" max="9216" width="7.85546875" style="108" customWidth="1"/>
    <col min="9217" max="9217" width="21.140625" style="108" customWidth="1"/>
    <col min="9218" max="9218" width="9.28515625" style="108" customWidth="1"/>
    <col min="9219" max="9219" width="8.28515625" style="108" customWidth="1"/>
    <col min="9220" max="9220" width="5.85546875" style="108" customWidth="1"/>
    <col min="9221" max="9221" width="8.5703125" style="108" customWidth="1"/>
    <col min="9222" max="9222" width="6.28515625" style="108" customWidth="1"/>
    <col min="9223" max="9223" width="5.7109375" style="108" customWidth="1"/>
    <col min="9224" max="9224" width="13.28515625" style="108" customWidth="1"/>
    <col min="9225" max="9225" width="4.42578125" style="108" customWidth="1"/>
    <col min="9226" max="9226" width="8.28515625" style="108" customWidth="1"/>
    <col min="9227" max="9227" width="5" style="108" customWidth="1"/>
    <col min="9228" max="9228" width="5.140625" style="108" customWidth="1"/>
    <col min="9229" max="9229" width="7.85546875" style="108" customWidth="1"/>
    <col min="9230" max="9230" width="7.5703125" style="108" customWidth="1"/>
    <col min="9231" max="9231" width="7.140625" style="108" customWidth="1"/>
    <col min="9232" max="9232" width="6.140625" style="108" customWidth="1"/>
    <col min="9233" max="9233" width="4.28515625" style="108" customWidth="1"/>
    <col min="9234" max="9471" width="9.140625" style="108"/>
    <col min="9472" max="9472" width="7.85546875" style="108" customWidth="1"/>
    <col min="9473" max="9473" width="21.140625" style="108" customWidth="1"/>
    <col min="9474" max="9474" width="9.28515625" style="108" customWidth="1"/>
    <col min="9475" max="9475" width="8.28515625" style="108" customWidth="1"/>
    <col min="9476" max="9476" width="5.85546875" style="108" customWidth="1"/>
    <col min="9477" max="9477" width="8.5703125" style="108" customWidth="1"/>
    <col min="9478" max="9478" width="6.28515625" style="108" customWidth="1"/>
    <col min="9479" max="9479" width="5.7109375" style="108" customWidth="1"/>
    <col min="9480" max="9480" width="13.28515625" style="108" customWidth="1"/>
    <col min="9481" max="9481" width="4.42578125" style="108" customWidth="1"/>
    <col min="9482" max="9482" width="8.28515625" style="108" customWidth="1"/>
    <col min="9483" max="9483" width="5" style="108" customWidth="1"/>
    <col min="9484" max="9484" width="5.140625" style="108" customWidth="1"/>
    <col min="9485" max="9485" width="7.85546875" style="108" customWidth="1"/>
    <col min="9486" max="9486" width="7.5703125" style="108" customWidth="1"/>
    <col min="9487" max="9487" width="7.140625" style="108" customWidth="1"/>
    <col min="9488" max="9488" width="6.140625" style="108" customWidth="1"/>
    <col min="9489" max="9489" width="4.28515625" style="108" customWidth="1"/>
    <col min="9490" max="9727" width="9.140625" style="108"/>
    <col min="9728" max="9728" width="7.85546875" style="108" customWidth="1"/>
    <col min="9729" max="9729" width="21.140625" style="108" customWidth="1"/>
    <col min="9730" max="9730" width="9.28515625" style="108" customWidth="1"/>
    <col min="9731" max="9731" width="8.28515625" style="108" customWidth="1"/>
    <col min="9732" max="9732" width="5.85546875" style="108" customWidth="1"/>
    <col min="9733" max="9733" width="8.5703125" style="108" customWidth="1"/>
    <col min="9734" max="9734" width="6.28515625" style="108" customWidth="1"/>
    <col min="9735" max="9735" width="5.7109375" style="108" customWidth="1"/>
    <col min="9736" max="9736" width="13.28515625" style="108" customWidth="1"/>
    <col min="9737" max="9737" width="4.42578125" style="108" customWidth="1"/>
    <col min="9738" max="9738" width="8.28515625" style="108" customWidth="1"/>
    <col min="9739" max="9739" width="5" style="108" customWidth="1"/>
    <col min="9740" max="9740" width="5.140625" style="108" customWidth="1"/>
    <col min="9741" max="9741" width="7.85546875" style="108" customWidth="1"/>
    <col min="9742" max="9742" width="7.5703125" style="108" customWidth="1"/>
    <col min="9743" max="9743" width="7.140625" style="108" customWidth="1"/>
    <col min="9744" max="9744" width="6.140625" style="108" customWidth="1"/>
    <col min="9745" max="9745" width="4.28515625" style="108" customWidth="1"/>
    <col min="9746" max="9983" width="9.140625" style="108"/>
    <col min="9984" max="9984" width="7.85546875" style="108" customWidth="1"/>
    <col min="9985" max="9985" width="21.140625" style="108" customWidth="1"/>
    <col min="9986" max="9986" width="9.28515625" style="108" customWidth="1"/>
    <col min="9987" max="9987" width="8.28515625" style="108" customWidth="1"/>
    <col min="9988" max="9988" width="5.85546875" style="108" customWidth="1"/>
    <col min="9989" max="9989" width="8.5703125" style="108" customWidth="1"/>
    <col min="9990" max="9990" width="6.28515625" style="108" customWidth="1"/>
    <col min="9991" max="9991" width="5.7109375" style="108" customWidth="1"/>
    <col min="9992" max="9992" width="13.28515625" style="108" customWidth="1"/>
    <col min="9993" max="9993" width="4.42578125" style="108" customWidth="1"/>
    <col min="9994" max="9994" width="8.28515625" style="108" customWidth="1"/>
    <col min="9995" max="9995" width="5" style="108" customWidth="1"/>
    <col min="9996" max="9996" width="5.140625" style="108" customWidth="1"/>
    <col min="9997" max="9997" width="7.85546875" style="108" customWidth="1"/>
    <col min="9998" max="9998" width="7.5703125" style="108" customWidth="1"/>
    <col min="9999" max="9999" width="7.140625" style="108" customWidth="1"/>
    <col min="10000" max="10000" width="6.140625" style="108" customWidth="1"/>
    <col min="10001" max="10001" width="4.28515625" style="108" customWidth="1"/>
    <col min="10002" max="10239" width="9.140625" style="108"/>
    <col min="10240" max="10240" width="7.85546875" style="108" customWidth="1"/>
    <col min="10241" max="10241" width="21.140625" style="108" customWidth="1"/>
    <col min="10242" max="10242" width="9.28515625" style="108" customWidth="1"/>
    <col min="10243" max="10243" width="8.28515625" style="108" customWidth="1"/>
    <col min="10244" max="10244" width="5.85546875" style="108" customWidth="1"/>
    <col min="10245" max="10245" width="8.5703125" style="108" customWidth="1"/>
    <col min="10246" max="10246" width="6.28515625" style="108" customWidth="1"/>
    <col min="10247" max="10247" width="5.7109375" style="108" customWidth="1"/>
    <col min="10248" max="10248" width="13.28515625" style="108" customWidth="1"/>
    <col min="10249" max="10249" width="4.42578125" style="108" customWidth="1"/>
    <col min="10250" max="10250" width="8.28515625" style="108" customWidth="1"/>
    <col min="10251" max="10251" width="5" style="108" customWidth="1"/>
    <col min="10252" max="10252" width="5.140625" style="108" customWidth="1"/>
    <col min="10253" max="10253" width="7.85546875" style="108" customWidth="1"/>
    <col min="10254" max="10254" width="7.5703125" style="108" customWidth="1"/>
    <col min="10255" max="10255" width="7.140625" style="108" customWidth="1"/>
    <col min="10256" max="10256" width="6.140625" style="108" customWidth="1"/>
    <col min="10257" max="10257" width="4.28515625" style="108" customWidth="1"/>
    <col min="10258" max="10495" width="9.140625" style="108"/>
    <col min="10496" max="10496" width="7.85546875" style="108" customWidth="1"/>
    <col min="10497" max="10497" width="21.140625" style="108" customWidth="1"/>
    <col min="10498" max="10498" width="9.28515625" style="108" customWidth="1"/>
    <col min="10499" max="10499" width="8.28515625" style="108" customWidth="1"/>
    <col min="10500" max="10500" width="5.85546875" style="108" customWidth="1"/>
    <col min="10501" max="10501" width="8.5703125" style="108" customWidth="1"/>
    <col min="10502" max="10502" width="6.28515625" style="108" customWidth="1"/>
    <col min="10503" max="10503" width="5.7109375" style="108" customWidth="1"/>
    <col min="10504" max="10504" width="13.28515625" style="108" customWidth="1"/>
    <col min="10505" max="10505" width="4.42578125" style="108" customWidth="1"/>
    <col min="10506" max="10506" width="8.28515625" style="108" customWidth="1"/>
    <col min="10507" max="10507" width="5" style="108" customWidth="1"/>
    <col min="10508" max="10508" width="5.140625" style="108" customWidth="1"/>
    <col min="10509" max="10509" width="7.85546875" style="108" customWidth="1"/>
    <col min="10510" max="10510" width="7.5703125" style="108" customWidth="1"/>
    <col min="10511" max="10511" width="7.140625" style="108" customWidth="1"/>
    <col min="10512" max="10512" width="6.140625" style="108" customWidth="1"/>
    <col min="10513" max="10513" width="4.28515625" style="108" customWidth="1"/>
    <col min="10514" max="10751" width="9.140625" style="108"/>
    <col min="10752" max="10752" width="7.85546875" style="108" customWidth="1"/>
    <col min="10753" max="10753" width="21.140625" style="108" customWidth="1"/>
    <col min="10754" max="10754" width="9.28515625" style="108" customWidth="1"/>
    <col min="10755" max="10755" width="8.28515625" style="108" customWidth="1"/>
    <col min="10756" max="10756" width="5.85546875" style="108" customWidth="1"/>
    <col min="10757" max="10757" width="8.5703125" style="108" customWidth="1"/>
    <col min="10758" max="10758" width="6.28515625" style="108" customWidth="1"/>
    <col min="10759" max="10759" width="5.7109375" style="108" customWidth="1"/>
    <col min="10760" max="10760" width="13.28515625" style="108" customWidth="1"/>
    <col min="10761" max="10761" width="4.42578125" style="108" customWidth="1"/>
    <col min="10762" max="10762" width="8.28515625" style="108" customWidth="1"/>
    <col min="10763" max="10763" width="5" style="108" customWidth="1"/>
    <col min="10764" max="10764" width="5.140625" style="108" customWidth="1"/>
    <col min="10765" max="10765" width="7.85546875" style="108" customWidth="1"/>
    <col min="10766" max="10766" width="7.5703125" style="108" customWidth="1"/>
    <col min="10767" max="10767" width="7.140625" style="108" customWidth="1"/>
    <col min="10768" max="10768" width="6.140625" style="108" customWidth="1"/>
    <col min="10769" max="10769" width="4.28515625" style="108" customWidth="1"/>
    <col min="10770" max="11007" width="9.140625" style="108"/>
    <col min="11008" max="11008" width="7.85546875" style="108" customWidth="1"/>
    <col min="11009" max="11009" width="21.140625" style="108" customWidth="1"/>
    <col min="11010" max="11010" width="9.28515625" style="108" customWidth="1"/>
    <col min="11011" max="11011" width="8.28515625" style="108" customWidth="1"/>
    <col min="11012" max="11012" width="5.85546875" style="108" customWidth="1"/>
    <col min="11013" max="11013" width="8.5703125" style="108" customWidth="1"/>
    <col min="11014" max="11014" width="6.28515625" style="108" customWidth="1"/>
    <col min="11015" max="11015" width="5.7109375" style="108" customWidth="1"/>
    <col min="11016" max="11016" width="13.28515625" style="108" customWidth="1"/>
    <col min="11017" max="11017" width="4.42578125" style="108" customWidth="1"/>
    <col min="11018" max="11018" width="8.28515625" style="108" customWidth="1"/>
    <col min="11019" max="11019" width="5" style="108" customWidth="1"/>
    <col min="11020" max="11020" width="5.140625" style="108" customWidth="1"/>
    <col min="11021" max="11021" width="7.85546875" style="108" customWidth="1"/>
    <col min="11022" max="11022" width="7.5703125" style="108" customWidth="1"/>
    <col min="11023" max="11023" width="7.140625" style="108" customWidth="1"/>
    <col min="11024" max="11024" width="6.140625" style="108" customWidth="1"/>
    <col min="11025" max="11025" width="4.28515625" style="108" customWidth="1"/>
    <col min="11026" max="11263" width="9.140625" style="108"/>
    <col min="11264" max="11264" width="7.85546875" style="108" customWidth="1"/>
    <col min="11265" max="11265" width="21.140625" style="108" customWidth="1"/>
    <col min="11266" max="11266" width="9.28515625" style="108" customWidth="1"/>
    <col min="11267" max="11267" width="8.28515625" style="108" customWidth="1"/>
    <col min="11268" max="11268" width="5.85546875" style="108" customWidth="1"/>
    <col min="11269" max="11269" width="8.5703125" style="108" customWidth="1"/>
    <col min="11270" max="11270" width="6.28515625" style="108" customWidth="1"/>
    <col min="11271" max="11271" width="5.7109375" style="108" customWidth="1"/>
    <col min="11272" max="11272" width="13.28515625" style="108" customWidth="1"/>
    <col min="11273" max="11273" width="4.42578125" style="108" customWidth="1"/>
    <col min="11274" max="11274" width="8.28515625" style="108" customWidth="1"/>
    <col min="11275" max="11275" width="5" style="108" customWidth="1"/>
    <col min="11276" max="11276" width="5.140625" style="108" customWidth="1"/>
    <col min="11277" max="11277" width="7.85546875" style="108" customWidth="1"/>
    <col min="11278" max="11278" width="7.5703125" style="108" customWidth="1"/>
    <col min="11279" max="11279" width="7.140625" style="108" customWidth="1"/>
    <col min="11280" max="11280" width="6.140625" style="108" customWidth="1"/>
    <col min="11281" max="11281" width="4.28515625" style="108" customWidth="1"/>
    <col min="11282" max="11519" width="9.140625" style="108"/>
    <col min="11520" max="11520" width="7.85546875" style="108" customWidth="1"/>
    <col min="11521" max="11521" width="21.140625" style="108" customWidth="1"/>
    <col min="11522" max="11522" width="9.28515625" style="108" customWidth="1"/>
    <col min="11523" max="11523" width="8.28515625" style="108" customWidth="1"/>
    <col min="11524" max="11524" width="5.85546875" style="108" customWidth="1"/>
    <col min="11525" max="11525" width="8.5703125" style="108" customWidth="1"/>
    <col min="11526" max="11526" width="6.28515625" style="108" customWidth="1"/>
    <col min="11527" max="11527" width="5.7109375" style="108" customWidth="1"/>
    <col min="11528" max="11528" width="13.28515625" style="108" customWidth="1"/>
    <col min="11529" max="11529" width="4.42578125" style="108" customWidth="1"/>
    <col min="11530" max="11530" width="8.28515625" style="108" customWidth="1"/>
    <col min="11531" max="11531" width="5" style="108" customWidth="1"/>
    <col min="11532" max="11532" width="5.140625" style="108" customWidth="1"/>
    <col min="11533" max="11533" width="7.85546875" style="108" customWidth="1"/>
    <col min="11534" max="11534" width="7.5703125" style="108" customWidth="1"/>
    <col min="11535" max="11535" width="7.140625" style="108" customWidth="1"/>
    <col min="11536" max="11536" width="6.140625" style="108" customWidth="1"/>
    <col min="11537" max="11537" width="4.28515625" style="108" customWidth="1"/>
    <col min="11538" max="11775" width="9.140625" style="108"/>
    <col min="11776" max="11776" width="7.85546875" style="108" customWidth="1"/>
    <col min="11777" max="11777" width="21.140625" style="108" customWidth="1"/>
    <col min="11778" max="11778" width="9.28515625" style="108" customWidth="1"/>
    <col min="11779" max="11779" width="8.28515625" style="108" customWidth="1"/>
    <col min="11780" max="11780" width="5.85546875" style="108" customWidth="1"/>
    <col min="11781" max="11781" width="8.5703125" style="108" customWidth="1"/>
    <col min="11782" max="11782" width="6.28515625" style="108" customWidth="1"/>
    <col min="11783" max="11783" width="5.7109375" style="108" customWidth="1"/>
    <col min="11784" max="11784" width="13.28515625" style="108" customWidth="1"/>
    <col min="11785" max="11785" width="4.42578125" style="108" customWidth="1"/>
    <col min="11786" max="11786" width="8.28515625" style="108" customWidth="1"/>
    <col min="11787" max="11787" width="5" style="108" customWidth="1"/>
    <col min="11788" max="11788" width="5.140625" style="108" customWidth="1"/>
    <col min="11789" max="11789" width="7.85546875" style="108" customWidth="1"/>
    <col min="11790" max="11790" width="7.5703125" style="108" customWidth="1"/>
    <col min="11791" max="11791" width="7.140625" style="108" customWidth="1"/>
    <col min="11792" max="11792" width="6.140625" style="108" customWidth="1"/>
    <col min="11793" max="11793" width="4.28515625" style="108" customWidth="1"/>
    <col min="11794" max="12031" width="9.140625" style="108"/>
    <col min="12032" max="12032" width="7.85546875" style="108" customWidth="1"/>
    <col min="12033" max="12033" width="21.140625" style="108" customWidth="1"/>
    <col min="12034" max="12034" width="9.28515625" style="108" customWidth="1"/>
    <col min="12035" max="12035" width="8.28515625" style="108" customWidth="1"/>
    <col min="12036" max="12036" width="5.85546875" style="108" customWidth="1"/>
    <col min="12037" max="12037" width="8.5703125" style="108" customWidth="1"/>
    <col min="12038" max="12038" width="6.28515625" style="108" customWidth="1"/>
    <col min="12039" max="12039" width="5.7109375" style="108" customWidth="1"/>
    <col min="12040" max="12040" width="13.28515625" style="108" customWidth="1"/>
    <col min="12041" max="12041" width="4.42578125" style="108" customWidth="1"/>
    <col min="12042" max="12042" width="8.28515625" style="108" customWidth="1"/>
    <col min="12043" max="12043" width="5" style="108" customWidth="1"/>
    <col min="12044" max="12044" width="5.140625" style="108" customWidth="1"/>
    <col min="12045" max="12045" width="7.85546875" style="108" customWidth="1"/>
    <col min="12046" max="12046" width="7.5703125" style="108" customWidth="1"/>
    <col min="12047" max="12047" width="7.140625" style="108" customWidth="1"/>
    <col min="12048" max="12048" width="6.140625" style="108" customWidth="1"/>
    <col min="12049" max="12049" width="4.28515625" style="108" customWidth="1"/>
    <col min="12050" max="12287" width="9.140625" style="108"/>
    <col min="12288" max="12288" width="7.85546875" style="108" customWidth="1"/>
    <col min="12289" max="12289" width="21.140625" style="108" customWidth="1"/>
    <col min="12290" max="12290" width="9.28515625" style="108" customWidth="1"/>
    <col min="12291" max="12291" width="8.28515625" style="108" customWidth="1"/>
    <col min="12292" max="12292" width="5.85546875" style="108" customWidth="1"/>
    <col min="12293" max="12293" width="8.5703125" style="108" customWidth="1"/>
    <col min="12294" max="12294" width="6.28515625" style="108" customWidth="1"/>
    <col min="12295" max="12295" width="5.7109375" style="108" customWidth="1"/>
    <col min="12296" max="12296" width="13.28515625" style="108" customWidth="1"/>
    <col min="12297" max="12297" width="4.42578125" style="108" customWidth="1"/>
    <col min="12298" max="12298" width="8.28515625" style="108" customWidth="1"/>
    <col min="12299" max="12299" width="5" style="108" customWidth="1"/>
    <col min="12300" max="12300" width="5.140625" style="108" customWidth="1"/>
    <col min="12301" max="12301" width="7.85546875" style="108" customWidth="1"/>
    <col min="12302" max="12302" width="7.5703125" style="108" customWidth="1"/>
    <col min="12303" max="12303" width="7.140625" style="108" customWidth="1"/>
    <col min="12304" max="12304" width="6.140625" style="108" customWidth="1"/>
    <col min="12305" max="12305" width="4.28515625" style="108" customWidth="1"/>
    <col min="12306" max="12543" width="9.140625" style="108"/>
    <col min="12544" max="12544" width="7.85546875" style="108" customWidth="1"/>
    <col min="12545" max="12545" width="21.140625" style="108" customWidth="1"/>
    <col min="12546" max="12546" width="9.28515625" style="108" customWidth="1"/>
    <col min="12547" max="12547" width="8.28515625" style="108" customWidth="1"/>
    <col min="12548" max="12548" width="5.85546875" style="108" customWidth="1"/>
    <col min="12549" max="12549" width="8.5703125" style="108" customWidth="1"/>
    <col min="12550" max="12550" width="6.28515625" style="108" customWidth="1"/>
    <col min="12551" max="12551" width="5.7109375" style="108" customWidth="1"/>
    <col min="12552" max="12552" width="13.28515625" style="108" customWidth="1"/>
    <col min="12553" max="12553" width="4.42578125" style="108" customWidth="1"/>
    <col min="12554" max="12554" width="8.28515625" style="108" customWidth="1"/>
    <col min="12555" max="12555" width="5" style="108" customWidth="1"/>
    <col min="12556" max="12556" width="5.140625" style="108" customWidth="1"/>
    <col min="12557" max="12557" width="7.85546875" style="108" customWidth="1"/>
    <col min="12558" max="12558" width="7.5703125" style="108" customWidth="1"/>
    <col min="12559" max="12559" width="7.140625" style="108" customWidth="1"/>
    <col min="12560" max="12560" width="6.140625" style="108" customWidth="1"/>
    <col min="12561" max="12561" width="4.28515625" style="108" customWidth="1"/>
    <col min="12562" max="12799" width="9.140625" style="108"/>
    <col min="12800" max="12800" width="7.85546875" style="108" customWidth="1"/>
    <col min="12801" max="12801" width="21.140625" style="108" customWidth="1"/>
    <col min="12802" max="12802" width="9.28515625" style="108" customWidth="1"/>
    <col min="12803" max="12803" width="8.28515625" style="108" customWidth="1"/>
    <col min="12804" max="12804" width="5.85546875" style="108" customWidth="1"/>
    <col min="12805" max="12805" width="8.5703125" style="108" customWidth="1"/>
    <col min="12806" max="12806" width="6.28515625" style="108" customWidth="1"/>
    <col min="12807" max="12807" width="5.7109375" style="108" customWidth="1"/>
    <col min="12808" max="12808" width="13.28515625" style="108" customWidth="1"/>
    <col min="12809" max="12809" width="4.42578125" style="108" customWidth="1"/>
    <col min="12810" max="12810" width="8.28515625" style="108" customWidth="1"/>
    <col min="12811" max="12811" width="5" style="108" customWidth="1"/>
    <col min="12812" max="12812" width="5.140625" style="108" customWidth="1"/>
    <col min="12813" max="12813" width="7.85546875" style="108" customWidth="1"/>
    <col min="12814" max="12814" width="7.5703125" style="108" customWidth="1"/>
    <col min="12815" max="12815" width="7.140625" style="108" customWidth="1"/>
    <col min="12816" max="12816" width="6.140625" style="108" customWidth="1"/>
    <col min="12817" max="12817" width="4.28515625" style="108" customWidth="1"/>
    <col min="12818" max="13055" width="9.140625" style="108"/>
    <col min="13056" max="13056" width="7.85546875" style="108" customWidth="1"/>
    <col min="13057" max="13057" width="21.140625" style="108" customWidth="1"/>
    <col min="13058" max="13058" width="9.28515625" style="108" customWidth="1"/>
    <col min="13059" max="13059" width="8.28515625" style="108" customWidth="1"/>
    <col min="13060" max="13060" width="5.85546875" style="108" customWidth="1"/>
    <col min="13061" max="13061" width="8.5703125" style="108" customWidth="1"/>
    <col min="13062" max="13062" width="6.28515625" style="108" customWidth="1"/>
    <col min="13063" max="13063" width="5.7109375" style="108" customWidth="1"/>
    <col min="13064" max="13064" width="13.28515625" style="108" customWidth="1"/>
    <col min="13065" max="13065" width="4.42578125" style="108" customWidth="1"/>
    <col min="13066" max="13066" width="8.28515625" style="108" customWidth="1"/>
    <col min="13067" max="13067" width="5" style="108" customWidth="1"/>
    <col min="13068" max="13068" width="5.140625" style="108" customWidth="1"/>
    <col min="13069" max="13069" width="7.85546875" style="108" customWidth="1"/>
    <col min="13070" max="13070" width="7.5703125" style="108" customWidth="1"/>
    <col min="13071" max="13071" width="7.140625" style="108" customWidth="1"/>
    <col min="13072" max="13072" width="6.140625" style="108" customWidth="1"/>
    <col min="13073" max="13073" width="4.28515625" style="108" customWidth="1"/>
    <col min="13074" max="13311" width="9.140625" style="108"/>
    <col min="13312" max="13312" width="7.85546875" style="108" customWidth="1"/>
    <col min="13313" max="13313" width="21.140625" style="108" customWidth="1"/>
    <col min="13314" max="13314" width="9.28515625" style="108" customWidth="1"/>
    <col min="13315" max="13315" width="8.28515625" style="108" customWidth="1"/>
    <col min="13316" max="13316" width="5.85546875" style="108" customWidth="1"/>
    <col min="13317" max="13317" width="8.5703125" style="108" customWidth="1"/>
    <col min="13318" max="13318" width="6.28515625" style="108" customWidth="1"/>
    <col min="13319" max="13319" width="5.7109375" style="108" customWidth="1"/>
    <col min="13320" max="13320" width="13.28515625" style="108" customWidth="1"/>
    <col min="13321" max="13321" width="4.42578125" style="108" customWidth="1"/>
    <col min="13322" max="13322" width="8.28515625" style="108" customWidth="1"/>
    <col min="13323" max="13323" width="5" style="108" customWidth="1"/>
    <col min="13324" max="13324" width="5.140625" style="108" customWidth="1"/>
    <col min="13325" max="13325" width="7.85546875" style="108" customWidth="1"/>
    <col min="13326" max="13326" width="7.5703125" style="108" customWidth="1"/>
    <col min="13327" max="13327" width="7.140625" style="108" customWidth="1"/>
    <col min="13328" max="13328" width="6.140625" style="108" customWidth="1"/>
    <col min="13329" max="13329" width="4.28515625" style="108" customWidth="1"/>
    <col min="13330" max="13567" width="9.140625" style="108"/>
    <col min="13568" max="13568" width="7.85546875" style="108" customWidth="1"/>
    <col min="13569" max="13569" width="21.140625" style="108" customWidth="1"/>
    <col min="13570" max="13570" width="9.28515625" style="108" customWidth="1"/>
    <col min="13571" max="13571" width="8.28515625" style="108" customWidth="1"/>
    <col min="13572" max="13572" width="5.85546875" style="108" customWidth="1"/>
    <col min="13573" max="13573" width="8.5703125" style="108" customWidth="1"/>
    <col min="13574" max="13574" width="6.28515625" style="108" customWidth="1"/>
    <col min="13575" max="13575" width="5.7109375" style="108" customWidth="1"/>
    <col min="13576" max="13576" width="13.28515625" style="108" customWidth="1"/>
    <col min="13577" max="13577" width="4.42578125" style="108" customWidth="1"/>
    <col min="13578" max="13578" width="8.28515625" style="108" customWidth="1"/>
    <col min="13579" max="13579" width="5" style="108" customWidth="1"/>
    <col min="13580" max="13580" width="5.140625" style="108" customWidth="1"/>
    <col min="13581" max="13581" width="7.85546875" style="108" customWidth="1"/>
    <col min="13582" max="13582" width="7.5703125" style="108" customWidth="1"/>
    <col min="13583" max="13583" width="7.140625" style="108" customWidth="1"/>
    <col min="13584" max="13584" width="6.140625" style="108" customWidth="1"/>
    <col min="13585" max="13585" width="4.28515625" style="108" customWidth="1"/>
    <col min="13586" max="13823" width="9.140625" style="108"/>
    <col min="13824" max="13824" width="7.85546875" style="108" customWidth="1"/>
    <col min="13825" max="13825" width="21.140625" style="108" customWidth="1"/>
    <col min="13826" max="13826" width="9.28515625" style="108" customWidth="1"/>
    <col min="13827" max="13827" width="8.28515625" style="108" customWidth="1"/>
    <col min="13828" max="13828" width="5.85546875" style="108" customWidth="1"/>
    <col min="13829" max="13829" width="8.5703125" style="108" customWidth="1"/>
    <col min="13830" max="13830" width="6.28515625" style="108" customWidth="1"/>
    <col min="13831" max="13831" width="5.7109375" style="108" customWidth="1"/>
    <col min="13832" max="13832" width="13.28515625" style="108" customWidth="1"/>
    <col min="13833" max="13833" width="4.42578125" style="108" customWidth="1"/>
    <col min="13834" max="13834" width="8.28515625" style="108" customWidth="1"/>
    <col min="13835" max="13835" width="5" style="108" customWidth="1"/>
    <col min="13836" max="13836" width="5.140625" style="108" customWidth="1"/>
    <col min="13837" max="13837" width="7.85546875" style="108" customWidth="1"/>
    <col min="13838" max="13838" width="7.5703125" style="108" customWidth="1"/>
    <col min="13839" max="13839" width="7.140625" style="108" customWidth="1"/>
    <col min="13840" max="13840" width="6.140625" style="108" customWidth="1"/>
    <col min="13841" max="13841" width="4.28515625" style="108" customWidth="1"/>
    <col min="13842" max="14079" width="9.140625" style="108"/>
    <col min="14080" max="14080" width="7.85546875" style="108" customWidth="1"/>
    <col min="14081" max="14081" width="21.140625" style="108" customWidth="1"/>
    <col min="14082" max="14082" width="9.28515625" style="108" customWidth="1"/>
    <col min="14083" max="14083" width="8.28515625" style="108" customWidth="1"/>
    <col min="14084" max="14084" width="5.85546875" style="108" customWidth="1"/>
    <col min="14085" max="14085" width="8.5703125" style="108" customWidth="1"/>
    <col min="14086" max="14086" width="6.28515625" style="108" customWidth="1"/>
    <col min="14087" max="14087" width="5.7109375" style="108" customWidth="1"/>
    <col min="14088" max="14088" width="13.28515625" style="108" customWidth="1"/>
    <col min="14089" max="14089" width="4.42578125" style="108" customWidth="1"/>
    <col min="14090" max="14090" width="8.28515625" style="108" customWidth="1"/>
    <col min="14091" max="14091" width="5" style="108" customWidth="1"/>
    <col min="14092" max="14092" width="5.140625" style="108" customWidth="1"/>
    <col min="14093" max="14093" width="7.85546875" style="108" customWidth="1"/>
    <col min="14094" max="14094" width="7.5703125" style="108" customWidth="1"/>
    <col min="14095" max="14095" width="7.140625" style="108" customWidth="1"/>
    <col min="14096" max="14096" width="6.140625" style="108" customWidth="1"/>
    <col min="14097" max="14097" width="4.28515625" style="108" customWidth="1"/>
    <col min="14098" max="14335" width="9.140625" style="108"/>
    <col min="14336" max="14336" width="7.85546875" style="108" customWidth="1"/>
    <col min="14337" max="14337" width="21.140625" style="108" customWidth="1"/>
    <col min="14338" max="14338" width="9.28515625" style="108" customWidth="1"/>
    <col min="14339" max="14339" width="8.28515625" style="108" customWidth="1"/>
    <col min="14340" max="14340" width="5.85546875" style="108" customWidth="1"/>
    <col min="14341" max="14341" width="8.5703125" style="108" customWidth="1"/>
    <col min="14342" max="14342" width="6.28515625" style="108" customWidth="1"/>
    <col min="14343" max="14343" width="5.7109375" style="108" customWidth="1"/>
    <col min="14344" max="14344" width="13.28515625" style="108" customWidth="1"/>
    <col min="14345" max="14345" width="4.42578125" style="108" customWidth="1"/>
    <col min="14346" max="14346" width="8.28515625" style="108" customWidth="1"/>
    <col min="14347" max="14347" width="5" style="108" customWidth="1"/>
    <col min="14348" max="14348" width="5.140625" style="108" customWidth="1"/>
    <col min="14349" max="14349" width="7.85546875" style="108" customWidth="1"/>
    <col min="14350" max="14350" width="7.5703125" style="108" customWidth="1"/>
    <col min="14351" max="14351" width="7.140625" style="108" customWidth="1"/>
    <col min="14352" max="14352" width="6.140625" style="108" customWidth="1"/>
    <col min="14353" max="14353" width="4.28515625" style="108" customWidth="1"/>
    <col min="14354" max="14591" width="9.140625" style="108"/>
    <col min="14592" max="14592" width="7.85546875" style="108" customWidth="1"/>
    <col min="14593" max="14593" width="21.140625" style="108" customWidth="1"/>
    <col min="14594" max="14594" width="9.28515625" style="108" customWidth="1"/>
    <col min="14595" max="14595" width="8.28515625" style="108" customWidth="1"/>
    <col min="14596" max="14596" width="5.85546875" style="108" customWidth="1"/>
    <col min="14597" max="14597" width="8.5703125" style="108" customWidth="1"/>
    <col min="14598" max="14598" width="6.28515625" style="108" customWidth="1"/>
    <col min="14599" max="14599" width="5.7109375" style="108" customWidth="1"/>
    <col min="14600" max="14600" width="13.28515625" style="108" customWidth="1"/>
    <col min="14601" max="14601" width="4.42578125" style="108" customWidth="1"/>
    <col min="14602" max="14602" width="8.28515625" style="108" customWidth="1"/>
    <col min="14603" max="14603" width="5" style="108" customWidth="1"/>
    <col min="14604" max="14604" width="5.140625" style="108" customWidth="1"/>
    <col min="14605" max="14605" width="7.85546875" style="108" customWidth="1"/>
    <col min="14606" max="14606" width="7.5703125" style="108" customWidth="1"/>
    <col min="14607" max="14607" width="7.140625" style="108" customWidth="1"/>
    <col min="14608" max="14608" width="6.140625" style="108" customWidth="1"/>
    <col min="14609" max="14609" width="4.28515625" style="108" customWidth="1"/>
    <col min="14610" max="14847" width="9.140625" style="108"/>
    <col min="14848" max="14848" width="7.85546875" style="108" customWidth="1"/>
    <col min="14849" max="14849" width="21.140625" style="108" customWidth="1"/>
    <col min="14850" max="14850" width="9.28515625" style="108" customWidth="1"/>
    <col min="14851" max="14851" width="8.28515625" style="108" customWidth="1"/>
    <col min="14852" max="14852" width="5.85546875" style="108" customWidth="1"/>
    <col min="14853" max="14853" width="8.5703125" style="108" customWidth="1"/>
    <col min="14854" max="14854" width="6.28515625" style="108" customWidth="1"/>
    <col min="14855" max="14855" width="5.7109375" style="108" customWidth="1"/>
    <col min="14856" max="14856" width="13.28515625" style="108" customWidth="1"/>
    <col min="14857" max="14857" width="4.42578125" style="108" customWidth="1"/>
    <col min="14858" max="14858" width="8.28515625" style="108" customWidth="1"/>
    <col min="14859" max="14859" width="5" style="108" customWidth="1"/>
    <col min="14860" max="14860" width="5.140625" style="108" customWidth="1"/>
    <col min="14861" max="14861" width="7.85546875" style="108" customWidth="1"/>
    <col min="14862" max="14862" width="7.5703125" style="108" customWidth="1"/>
    <col min="14863" max="14863" width="7.140625" style="108" customWidth="1"/>
    <col min="14864" max="14864" width="6.140625" style="108" customWidth="1"/>
    <col min="14865" max="14865" width="4.28515625" style="108" customWidth="1"/>
    <col min="14866" max="15103" width="9.140625" style="108"/>
    <col min="15104" max="15104" width="7.85546875" style="108" customWidth="1"/>
    <col min="15105" max="15105" width="21.140625" style="108" customWidth="1"/>
    <col min="15106" max="15106" width="9.28515625" style="108" customWidth="1"/>
    <col min="15107" max="15107" width="8.28515625" style="108" customWidth="1"/>
    <col min="15108" max="15108" width="5.85546875" style="108" customWidth="1"/>
    <col min="15109" max="15109" width="8.5703125" style="108" customWidth="1"/>
    <col min="15110" max="15110" width="6.28515625" style="108" customWidth="1"/>
    <col min="15111" max="15111" width="5.7109375" style="108" customWidth="1"/>
    <col min="15112" max="15112" width="13.28515625" style="108" customWidth="1"/>
    <col min="15113" max="15113" width="4.42578125" style="108" customWidth="1"/>
    <col min="15114" max="15114" width="8.28515625" style="108" customWidth="1"/>
    <col min="15115" max="15115" width="5" style="108" customWidth="1"/>
    <col min="15116" max="15116" width="5.140625" style="108" customWidth="1"/>
    <col min="15117" max="15117" width="7.85546875" style="108" customWidth="1"/>
    <col min="15118" max="15118" width="7.5703125" style="108" customWidth="1"/>
    <col min="15119" max="15119" width="7.140625" style="108" customWidth="1"/>
    <col min="15120" max="15120" width="6.140625" style="108" customWidth="1"/>
    <col min="15121" max="15121" width="4.28515625" style="108" customWidth="1"/>
    <col min="15122" max="15359" width="9.140625" style="108"/>
    <col min="15360" max="15360" width="7.85546875" style="108" customWidth="1"/>
    <col min="15361" max="15361" width="21.140625" style="108" customWidth="1"/>
    <col min="15362" max="15362" width="9.28515625" style="108" customWidth="1"/>
    <col min="15363" max="15363" width="8.28515625" style="108" customWidth="1"/>
    <col min="15364" max="15364" width="5.85546875" style="108" customWidth="1"/>
    <col min="15365" max="15365" width="8.5703125" style="108" customWidth="1"/>
    <col min="15366" max="15366" width="6.28515625" style="108" customWidth="1"/>
    <col min="15367" max="15367" width="5.7109375" style="108" customWidth="1"/>
    <col min="15368" max="15368" width="13.28515625" style="108" customWidth="1"/>
    <col min="15369" max="15369" width="4.42578125" style="108" customWidth="1"/>
    <col min="15370" max="15370" width="8.28515625" style="108" customWidth="1"/>
    <col min="15371" max="15371" width="5" style="108" customWidth="1"/>
    <col min="15372" max="15372" width="5.140625" style="108" customWidth="1"/>
    <col min="15373" max="15373" width="7.85546875" style="108" customWidth="1"/>
    <col min="15374" max="15374" width="7.5703125" style="108" customWidth="1"/>
    <col min="15375" max="15375" width="7.140625" style="108" customWidth="1"/>
    <col min="15376" max="15376" width="6.140625" style="108" customWidth="1"/>
    <col min="15377" max="15377" width="4.28515625" style="108" customWidth="1"/>
    <col min="15378" max="15615" width="9.140625" style="108"/>
    <col min="15616" max="15616" width="7.85546875" style="108" customWidth="1"/>
    <col min="15617" max="15617" width="21.140625" style="108" customWidth="1"/>
    <col min="15618" max="15618" width="9.28515625" style="108" customWidth="1"/>
    <col min="15619" max="15619" width="8.28515625" style="108" customWidth="1"/>
    <col min="15620" max="15620" width="5.85546875" style="108" customWidth="1"/>
    <col min="15621" max="15621" width="8.5703125" style="108" customWidth="1"/>
    <col min="15622" max="15622" width="6.28515625" style="108" customWidth="1"/>
    <col min="15623" max="15623" width="5.7109375" style="108" customWidth="1"/>
    <col min="15624" max="15624" width="13.28515625" style="108" customWidth="1"/>
    <col min="15625" max="15625" width="4.42578125" style="108" customWidth="1"/>
    <col min="15626" max="15626" width="8.28515625" style="108" customWidth="1"/>
    <col min="15627" max="15627" width="5" style="108" customWidth="1"/>
    <col min="15628" max="15628" width="5.140625" style="108" customWidth="1"/>
    <col min="15629" max="15629" width="7.85546875" style="108" customWidth="1"/>
    <col min="15630" max="15630" width="7.5703125" style="108" customWidth="1"/>
    <col min="15631" max="15631" width="7.140625" style="108" customWidth="1"/>
    <col min="15632" max="15632" width="6.140625" style="108" customWidth="1"/>
    <col min="15633" max="15633" width="4.28515625" style="108" customWidth="1"/>
    <col min="15634" max="15871" width="9.140625" style="108"/>
    <col min="15872" max="15872" width="7.85546875" style="108" customWidth="1"/>
    <col min="15873" max="15873" width="21.140625" style="108" customWidth="1"/>
    <col min="15874" max="15874" width="9.28515625" style="108" customWidth="1"/>
    <col min="15875" max="15875" width="8.28515625" style="108" customWidth="1"/>
    <col min="15876" max="15876" width="5.85546875" style="108" customWidth="1"/>
    <col min="15877" max="15877" width="8.5703125" style="108" customWidth="1"/>
    <col min="15878" max="15878" width="6.28515625" style="108" customWidth="1"/>
    <col min="15879" max="15879" width="5.7109375" style="108" customWidth="1"/>
    <col min="15880" max="15880" width="13.28515625" style="108" customWidth="1"/>
    <col min="15881" max="15881" width="4.42578125" style="108" customWidth="1"/>
    <col min="15882" max="15882" width="8.28515625" style="108" customWidth="1"/>
    <col min="15883" max="15883" width="5" style="108" customWidth="1"/>
    <col min="15884" max="15884" width="5.140625" style="108" customWidth="1"/>
    <col min="15885" max="15885" width="7.85546875" style="108" customWidth="1"/>
    <col min="15886" max="15886" width="7.5703125" style="108" customWidth="1"/>
    <col min="15887" max="15887" width="7.140625" style="108" customWidth="1"/>
    <col min="15888" max="15888" width="6.140625" style="108" customWidth="1"/>
    <col min="15889" max="15889" width="4.28515625" style="108" customWidth="1"/>
    <col min="15890" max="16127" width="9.140625" style="108"/>
    <col min="16128" max="16128" width="7.85546875" style="108" customWidth="1"/>
    <col min="16129" max="16129" width="21.140625" style="108" customWidth="1"/>
    <col min="16130" max="16130" width="9.28515625" style="108" customWidth="1"/>
    <col min="16131" max="16131" width="8.28515625" style="108" customWidth="1"/>
    <col min="16132" max="16132" width="5.85546875" style="108" customWidth="1"/>
    <col min="16133" max="16133" width="8.5703125" style="108" customWidth="1"/>
    <col min="16134" max="16134" width="6.28515625" style="108" customWidth="1"/>
    <col min="16135" max="16135" width="5.7109375" style="108" customWidth="1"/>
    <col min="16136" max="16136" width="13.28515625" style="108" customWidth="1"/>
    <col min="16137" max="16137" width="4.42578125" style="108" customWidth="1"/>
    <col min="16138" max="16138" width="8.28515625" style="108" customWidth="1"/>
    <col min="16139" max="16139" width="5" style="108" customWidth="1"/>
    <col min="16140" max="16140" width="5.140625" style="108" customWidth="1"/>
    <col min="16141" max="16141" width="7.85546875" style="108" customWidth="1"/>
    <col min="16142" max="16142" width="7.5703125" style="108" customWidth="1"/>
    <col min="16143" max="16143" width="7.140625" style="108" customWidth="1"/>
    <col min="16144" max="16144" width="6.140625" style="108" customWidth="1"/>
    <col min="16145" max="16145" width="4.28515625" style="108" customWidth="1"/>
    <col min="16146" max="16384" width="9.140625" style="108"/>
  </cols>
  <sheetData>
    <row r="1" spans="1:25" x14ac:dyDescent="0.25">
      <c r="A1" s="107" t="s">
        <v>277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</row>
    <row r="2" spans="1:25" s="128" customFormat="1" ht="31.5" x14ac:dyDescent="0.25">
      <c r="A2" s="98" t="s">
        <v>0</v>
      </c>
      <c r="B2" s="98" t="s">
        <v>1</v>
      </c>
      <c r="C2" s="99" t="s">
        <v>2</v>
      </c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98" t="s">
        <v>3</v>
      </c>
      <c r="O2" s="102" t="s">
        <v>221</v>
      </c>
      <c r="P2" s="103" t="s">
        <v>222</v>
      </c>
      <c r="Q2" s="103" t="s">
        <v>223</v>
      </c>
      <c r="R2" s="103" t="s">
        <v>224</v>
      </c>
      <c r="S2" s="103" t="s">
        <v>225</v>
      </c>
      <c r="T2" s="103" t="s">
        <v>226</v>
      </c>
      <c r="U2" s="103" t="s">
        <v>227</v>
      </c>
      <c r="V2" s="103" t="s">
        <v>228</v>
      </c>
      <c r="W2" s="127" t="s">
        <v>229</v>
      </c>
      <c r="X2" s="127" t="s">
        <v>276</v>
      </c>
      <c r="Y2" s="127" t="s">
        <v>240</v>
      </c>
    </row>
    <row r="3" spans="1:25" s="77" customFormat="1" x14ac:dyDescent="0.25">
      <c r="A3" s="106"/>
      <c r="B3" s="106"/>
      <c r="E3" s="66"/>
      <c r="F3" s="66"/>
      <c r="G3" s="66"/>
      <c r="H3" s="66"/>
      <c r="I3" s="66"/>
      <c r="J3" s="66"/>
      <c r="K3" s="66"/>
      <c r="L3" s="66"/>
      <c r="M3" s="66"/>
      <c r="N3" s="109"/>
      <c r="O3" s="110"/>
      <c r="P3" s="111"/>
      <c r="Q3" s="111"/>
      <c r="R3" s="111"/>
      <c r="S3" s="111"/>
      <c r="T3" s="111"/>
      <c r="U3" s="111"/>
      <c r="V3" s="111"/>
      <c r="W3" s="112"/>
      <c r="X3" s="112"/>
      <c r="Y3" s="112"/>
    </row>
    <row r="4" spans="1:25" ht="47.25" x14ac:dyDescent="0.25">
      <c r="A4" s="52" t="s">
        <v>4</v>
      </c>
      <c r="B4" s="52" t="s">
        <v>5</v>
      </c>
      <c r="C4" s="113" t="s">
        <v>6</v>
      </c>
      <c r="D4" s="114"/>
      <c r="E4" s="114"/>
      <c r="F4" s="114"/>
      <c r="G4" s="114"/>
      <c r="H4" s="114"/>
      <c r="I4" s="114"/>
      <c r="J4" s="114"/>
      <c r="K4" s="114"/>
      <c r="L4" s="114"/>
      <c r="M4" s="115"/>
      <c r="N4" s="116">
        <v>4295000</v>
      </c>
      <c r="O4" s="117">
        <v>0.2</v>
      </c>
      <c r="P4" s="103">
        <f>SUM(N4*O4)</f>
        <v>859000</v>
      </c>
      <c r="Q4" s="104">
        <v>300000</v>
      </c>
      <c r="R4" s="104">
        <v>0</v>
      </c>
      <c r="S4" s="104">
        <v>0</v>
      </c>
      <c r="T4" s="104">
        <v>100000</v>
      </c>
      <c r="U4" s="104">
        <v>250000</v>
      </c>
      <c r="V4" s="104">
        <f>SUM(Q4:U4)</f>
        <v>650000</v>
      </c>
      <c r="W4" s="118">
        <f>SUM(N4+P4+V4)</f>
        <v>5804000</v>
      </c>
      <c r="X4" s="119">
        <v>200000</v>
      </c>
      <c r="Y4" s="120">
        <f>SUM(W4-V4-X4-N4)</f>
        <v>659000</v>
      </c>
    </row>
    <row r="5" spans="1:25" x14ac:dyDescent="0.25">
      <c r="F5" s="122"/>
    </row>
    <row r="6" spans="1:25" x14ac:dyDescent="0.25">
      <c r="F6" s="122"/>
    </row>
    <row r="7" spans="1:25" x14ac:dyDescent="0.25">
      <c r="F7" s="122"/>
    </row>
    <row r="8" spans="1:25" x14ac:dyDescent="0.25">
      <c r="F8" s="122"/>
    </row>
    <row r="9" spans="1:25" x14ac:dyDescent="0.25">
      <c r="F9" s="122"/>
    </row>
    <row r="10" spans="1:25" x14ac:dyDescent="0.25">
      <c r="F10" s="122"/>
    </row>
    <row r="11" spans="1:25" x14ac:dyDescent="0.25">
      <c r="F11" s="122"/>
    </row>
    <row r="12" spans="1:25" x14ac:dyDescent="0.25">
      <c r="F12" s="122"/>
    </row>
    <row r="13" spans="1:25" x14ac:dyDescent="0.25">
      <c r="F13" s="122"/>
    </row>
    <row r="14" spans="1:25" x14ac:dyDescent="0.25">
      <c r="F14" s="122"/>
    </row>
    <row r="15" spans="1:25" x14ac:dyDescent="0.25">
      <c r="F15" s="122"/>
    </row>
    <row r="16" spans="1:25" x14ac:dyDescent="0.25">
      <c r="F16" s="122"/>
    </row>
    <row r="17" spans="6:6" x14ac:dyDescent="0.25">
      <c r="F17" s="122"/>
    </row>
    <row r="18" spans="6:6" x14ac:dyDescent="0.25">
      <c r="F18" s="122"/>
    </row>
    <row r="19" spans="6:6" x14ac:dyDescent="0.25">
      <c r="F19" s="122"/>
    </row>
    <row r="20" spans="6:6" x14ac:dyDescent="0.25">
      <c r="F20" s="122"/>
    </row>
  </sheetData>
  <mergeCells count="4">
    <mergeCell ref="A1:Y1"/>
    <mergeCell ref="C2:M2"/>
    <mergeCell ref="A3:B3"/>
    <mergeCell ref="C4:M4"/>
  </mergeCells>
  <printOptions horizontalCentered="1"/>
  <pageMargins left="0.19685039370078741" right="0.19685039370078741" top="0.59055118110236227" bottom="0.19685039370078741" header="0.31496062992125984" footer="0.31496062992125984"/>
  <pageSetup paperSize="9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9F44-D770-4CA9-A518-F04AD37EE101}">
  <sheetPr>
    <pageSetUpPr fitToPage="1"/>
  </sheetPr>
  <dimension ref="A1:Z50"/>
  <sheetViews>
    <sheetView zoomScale="85" zoomScaleNormal="85" workbookViewId="0">
      <pane xSplit="11" ySplit="2" topLeftCell="L3" activePane="bottomRight" state="frozen"/>
      <selection pane="topRight" activeCell="L1" sqref="L1"/>
      <selection pane="bottomLeft" activeCell="A6" sqref="A6"/>
      <selection pane="bottomRight" activeCell="E2" sqref="E2"/>
    </sheetView>
  </sheetViews>
  <sheetFormatPr defaultRowHeight="15.75" x14ac:dyDescent="0.25"/>
  <cols>
    <col min="1" max="1" width="9.28515625" style="40" bestFit="1" customWidth="1"/>
    <col min="2" max="2" width="18.5703125" style="47" customWidth="1"/>
    <col min="3" max="3" width="12.42578125" style="47" customWidth="1"/>
    <col min="4" max="4" width="24.5703125" style="47" customWidth="1"/>
    <col min="5" max="5" width="14.85546875" style="47" customWidth="1"/>
    <col min="6" max="6" width="13.140625" style="47" customWidth="1"/>
    <col min="7" max="7" width="15.5703125" style="40" customWidth="1"/>
    <col min="8" max="8" width="9.7109375" style="40" customWidth="1"/>
    <col min="9" max="9" width="32.85546875" style="48" bestFit="1" customWidth="1"/>
    <col min="10" max="10" width="6.42578125" style="40" customWidth="1"/>
    <col min="11" max="11" width="15.42578125" style="47" bestFit="1" customWidth="1"/>
    <col min="12" max="12" width="10.7109375" style="40" bestFit="1" customWidth="1"/>
    <col min="13" max="13" width="12.140625" style="40" bestFit="1" customWidth="1"/>
    <col min="14" max="14" width="12.28515625" style="40" bestFit="1" customWidth="1"/>
    <col min="15" max="15" width="11.85546875" style="143" hidden="1" customWidth="1"/>
    <col min="16" max="16" width="4.140625" style="143" hidden="1" customWidth="1"/>
    <col min="17" max="23" width="0" style="143" hidden="1" customWidth="1"/>
    <col min="24" max="24" width="13.5703125" style="143" bestFit="1" customWidth="1"/>
    <col min="25" max="25" width="12.5703125" style="143" hidden="1" customWidth="1"/>
    <col min="26" max="26" width="10.7109375" style="143" hidden="1" customWidth="1"/>
    <col min="27" max="16384" width="9.140625" style="40"/>
  </cols>
  <sheetData>
    <row r="1" spans="1:26" ht="23.25" x14ac:dyDescent="0.25">
      <c r="A1" s="39" t="s">
        <v>271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s="38" customFormat="1" x14ac:dyDescent="0.25">
      <c r="A2" s="31" t="s">
        <v>0</v>
      </c>
      <c r="B2" s="32" t="s">
        <v>1</v>
      </c>
      <c r="C2" s="33" t="s">
        <v>7</v>
      </c>
      <c r="D2" s="32" t="s">
        <v>8</v>
      </c>
      <c r="E2" s="32" t="s">
        <v>9</v>
      </c>
      <c r="F2" s="32" t="s">
        <v>10</v>
      </c>
      <c r="G2" s="31" t="s">
        <v>11</v>
      </c>
      <c r="H2" s="31" t="s">
        <v>12</v>
      </c>
      <c r="I2" s="32" t="s">
        <v>2</v>
      </c>
      <c r="J2" s="31" t="s">
        <v>13</v>
      </c>
      <c r="K2" s="34" t="s">
        <v>14</v>
      </c>
      <c r="L2" s="35" t="s">
        <v>15</v>
      </c>
      <c r="M2" s="35" t="s">
        <v>16</v>
      </c>
      <c r="N2" s="35" t="s">
        <v>17</v>
      </c>
      <c r="O2" s="36" t="s">
        <v>3</v>
      </c>
      <c r="P2" s="129" t="s">
        <v>232</v>
      </c>
      <c r="Q2" s="130" t="s">
        <v>233</v>
      </c>
      <c r="R2" s="130" t="s">
        <v>234</v>
      </c>
      <c r="S2" s="130" t="s">
        <v>13</v>
      </c>
      <c r="T2" s="130" t="s">
        <v>235</v>
      </c>
      <c r="U2" s="130" t="s">
        <v>236</v>
      </c>
      <c r="V2" s="130" t="s">
        <v>237</v>
      </c>
      <c r="W2" s="130" t="s">
        <v>238</v>
      </c>
      <c r="X2" s="37" t="s">
        <v>3</v>
      </c>
      <c r="Y2" s="37" t="s">
        <v>239</v>
      </c>
      <c r="Z2" s="37" t="s">
        <v>240</v>
      </c>
    </row>
    <row r="3" spans="1:26" x14ac:dyDescent="0.25">
      <c r="A3" s="41" t="s">
        <v>230</v>
      </c>
      <c r="B3" s="41"/>
      <c r="C3" s="42"/>
      <c r="D3" s="43"/>
      <c r="E3" s="43"/>
      <c r="F3" s="44"/>
      <c r="G3" s="49"/>
      <c r="H3" s="50"/>
      <c r="I3" s="44"/>
      <c r="J3" s="50"/>
      <c r="K3" s="44"/>
      <c r="L3" s="50"/>
      <c r="M3" s="50"/>
      <c r="N3" s="50"/>
      <c r="O3" s="50"/>
      <c r="P3" s="131"/>
      <c r="Q3" s="132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78.75" x14ac:dyDescent="0.25">
      <c r="A4" s="51" t="s">
        <v>18</v>
      </c>
      <c r="B4" s="52" t="s">
        <v>19</v>
      </c>
      <c r="C4" s="53" t="s">
        <v>20</v>
      </c>
      <c r="D4" s="54" t="s">
        <v>21</v>
      </c>
      <c r="E4" s="8" t="s">
        <v>22</v>
      </c>
      <c r="F4" s="53" t="s">
        <v>23</v>
      </c>
      <c r="G4" s="55" t="s">
        <v>24</v>
      </c>
      <c r="H4" s="56" t="s">
        <v>25</v>
      </c>
      <c r="I4" s="57" t="s">
        <v>26</v>
      </c>
      <c r="J4" s="56" t="s">
        <v>27</v>
      </c>
      <c r="K4" s="53" t="s">
        <v>25</v>
      </c>
      <c r="L4" s="56" t="s">
        <v>25</v>
      </c>
      <c r="M4" s="55">
        <v>16</v>
      </c>
      <c r="N4" s="58" t="s">
        <v>28</v>
      </c>
      <c r="O4" s="134">
        <v>4919000</v>
      </c>
      <c r="P4" s="131">
        <v>0.15</v>
      </c>
      <c r="Q4" s="132">
        <f t="shared" ref="Q4:Q50" si="0">SUM(O4*P4)</f>
        <v>737850</v>
      </c>
      <c r="R4" s="133">
        <v>300000</v>
      </c>
      <c r="S4" s="133">
        <v>100000</v>
      </c>
      <c r="T4" s="133">
        <v>100000</v>
      </c>
      <c r="U4" s="133">
        <v>200000</v>
      </c>
      <c r="V4" s="133">
        <v>250000</v>
      </c>
      <c r="W4" s="133">
        <f t="shared" ref="W4:W50" si="1">SUM(R4:V4)</f>
        <v>950000</v>
      </c>
      <c r="X4" s="135">
        <f t="shared" ref="X4:X50" si="2">SUM(O4+Q4+W4)</f>
        <v>6606850</v>
      </c>
      <c r="Y4" s="136">
        <v>200000</v>
      </c>
      <c r="Z4" s="137">
        <f>SUM(X4-W4-Y4-O4)</f>
        <v>537850</v>
      </c>
    </row>
    <row r="5" spans="1:26" x14ac:dyDescent="0.25">
      <c r="A5" s="41" t="s">
        <v>231</v>
      </c>
      <c r="B5" s="41"/>
      <c r="C5" s="42"/>
      <c r="D5" s="43"/>
      <c r="E5" s="43"/>
      <c r="F5" s="44"/>
      <c r="G5" s="49"/>
      <c r="H5" s="50"/>
      <c r="I5" s="44"/>
      <c r="J5" s="50"/>
      <c r="K5" s="44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94.5" x14ac:dyDescent="0.25">
      <c r="A6" s="51" t="s">
        <v>29</v>
      </c>
      <c r="B6" s="52" t="s">
        <v>30</v>
      </c>
      <c r="C6" s="53" t="s">
        <v>31</v>
      </c>
      <c r="D6" s="54" t="s">
        <v>32</v>
      </c>
      <c r="E6" s="54" t="s">
        <v>33</v>
      </c>
      <c r="F6" s="54" t="s">
        <v>34</v>
      </c>
      <c r="G6" s="55" t="s">
        <v>24</v>
      </c>
      <c r="H6" s="56" t="s">
        <v>25</v>
      </c>
      <c r="I6" s="54" t="s">
        <v>272</v>
      </c>
      <c r="J6" s="56" t="s">
        <v>27</v>
      </c>
      <c r="K6" s="53" t="s">
        <v>25</v>
      </c>
      <c r="L6" s="55" t="s">
        <v>35</v>
      </c>
      <c r="M6" s="59">
        <v>5.4</v>
      </c>
      <c r="N6" s="59" t="s">
        <v>36</v>
      </c>
      <c r="O6" s="134">
        <v>3585000</v>
      </c>
      <c r="P6" s="131">
        <v>0.2</v>
      </c>
      <c r="Q6" s="132">
        <f t="shared" si="0"/>
        <v>717000</v>
      </c>
      <c r="R6" s="133">
        <v>300000</v>
      </c>
      <c r="S6" s="133">
        <v>100000</v>
      </c>
      <c r="T6" s="133">
        <v>100000</v>
      </c>
      <c r="U6" s="133">
        <v>200000</v>
      </c>
      <c r="V6" s="133">
        <v>250000</v>
      </c>
      <c r="W6" s="133">
        <f t="shared" si="1"/>
        <v>950000</v>
      </c>
      <c r="X6" s="135">
        <f t="shared" si="2"/>
        <v>5252000</v>
      </c>
      <c r="Y6" s="136">
        <v>200002</v>
      </c>
      <c r="Z6" s="137">
        <f t="shared" ref="Z6:Z50" si="3">SUM(X6-W6-Y6-O6)</f>
        <v>516998</v>
      </c>
    </row>
    <row r="7" spans="1:26" x14ac:dyDescent="0.25">
      <c r="A7" s="41" t="s">
        <v>37</v>
      </c>
      <c r="B7" s="41"/>
      <c r="C7" s="12"/>
      <c r="D7" s="12"/>
      <c r="E7" s="12"/>
      <c r="F7" s="12"/>
      <c r="G7" s="49"/>
      <c r="H7" s="60"/>
      <c r="I7" s="61"/>
      <c r="J7" s="60"/>
      <c r="K7" s="12"/>
      <c r="L7" s="60"/>
      <c r="M7" s="60"/>
      <c r="N7" s="60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</row>
    <row r="8" spans="1:26" ht="78.75" x14ac:dyDescent="0.25">
      <c r="A8" s="51" t="s">
        <v>18</v>
      </c>
      <c r="B8" s="52" t="s">
        <v>38</v>
      </c>
      <c r="C8" s="8" t="s">
        <v>39</v>
      </c>
      <c r="D8" s="54" t="s">
        <v>40</v>
      </c>
      <c r="E8" s="8" t="s">
        <v>22</v>
      </c>
      <c r="F8" s="8" t="s">
        <v>41</v>
      </c>
      <c r="G8" s="55" t="s">
        <v>42</v>
      </c>
      <c r="H8" s="56" t="s">
        <v>25</v>
      </c>
      <c r="I8" s="8" t="s">
        <v>273</v>
      </c>
      <c r="J8" s="62" t="s">
        <v>25</v>
      </c>
      <c r="K8" s="8" t="s">
        <v>43</v>
      </c>
      <c r="L8" s="55" t="s">
        <v>44</v>
      </c>
      <c r="M8" s="55">
        <v>16</v>
      </c>
      <c r="N8" s="56" t="s">
        <v>36</v>
      </c>
      <c r="O8" s="134">
        <v>3959000</v>
      </c>
      <c r="P8" s="131">
        <v>0.4</v>
      </c>
      <c r="Q8" s="132">
        <f t="shared" si="0"/>
        <v>1583600</v>
      </c>
      <c r="R8" s="133">
        <v>300000</v>
      </c>
      <c r="S8" s="133">
        <v>100000</v>
      </c>
      <c r="T8" s="133">
        <v>100000</v>
      </c>
      <c r="U8" s="133">
        <v>200000</v>
      </c>
      <c r="V8" s="133">
        <v>250000</v>
      </c>
      <c r="W8" s="133">
        <f t="shared" si="1"/>
        <v>950000</v>
      </c>
      <c r="X8" s="135">
        <f t="shared" si="2"/>
        <v>6492600</v>
      </c>
      <c r="Y8" s="136">
        <v>200004</v>
      </c>
      <c r="Z8" s="137">
        <f t="shared" si="3"/>
        <v>1383596</v>
      </c>
    </row>
    <row r="9" spans="1:26" ht="78.75" x14ac:dyDescent="0.25">
      <c r="A9" s="51" t="s">
        <v>18</v>
      </c>
      <c r="B9" s="52" t="s">
        <v>45</v>
      </c>
      <c r="C9" s="8" t="s">
        <v>46</v>
      </c>
      <c r="D9" s="54" t="s">
        <v>47</v>
      </c>
      <c r="E9" s="8" t="s">
        <v>22</v>
      </c>
      <c r="F9" s="8" t="s">
        <v>48</v>
      </c>
      <c r="G9" s="55" t="s">
        <v>42</v>
      </c>
      <c r="H9" s="56" t="s">
        <v>25</v>
      </c>
      <c r="I9" s="8" t="s">
        <v>274</v>
      </c>
      <c r="J9" s="62" t="s">
        <v>25</v>
      </c>
      <c r="K9" s="8" t="s">
        <v>43</v>
      </c>
      <c r="L9" s="55" t="s">
        <v>44</v>
      </c>
      <c r="M9" s="55">
        <v>16</v>
      </c>
      <c r="N9" s="56" t="s">
        <v>36</v>
      </c>
      <c r="O9" s="134">
        <v>4179000</v>
      </c>
      <c r="P9" s="131">
        <v>0.4</v>
      </c>
      <c r="Q9" s="132">
        <f t="shared" si="0"/>
        <v>1671600</v>
      </c>
      <c r="R9" s="133">
        <v>300000</v>
      </c>
      <c r="S9" s="133">
        <v>100000</v>
      </c>
      <c r="T9" s="133">
        <v>100000</v>
      </c>
      <c r="U9" s="133">
        <v>200000</v>
      </c>
      <c r="V9" s="133">
        <v>250000</v>
      </c>
      <c r="W9" s="133">
        <f t="shared" si="1"/>
        <v>950000</v>
      </c>
      <c r="X9" s="135">
        <f t="shared" si="2"/>
        <v>6800600</v>
      </c>
      <c r="Y9" s="136">
        <v>200005</v>
      </c>
      <c r="Z9" s="137">
        <f t="shared" si="3"/>
        <v>1471595</v>
      </c>
    </row>
    <row r="10" spans="1:26" x14ac:dyDescent="0.25">
      <c r="A10" s="41" t="s">
        <v>49</v>
      </c>
      <c r="B10" s="41"/>
      <c r="C10" s="12"/>
      <c r="D10" s="12"/>
      <c r="E10" s="12"/>
      <c r="F10" s="12"/>
      <c r="G10" s="49"/>
      <c r="H10" s="60"/>
      <c r="I10" s="61"/>
      <c r="J10" s="60"/>
      <c r="K10" s="12"/>
      <c r="L10" s="60"/>
      <c r="M10" s="60"/>
      <c r="N10" s="60"/>
      <c r="O10" s="138"/>
      <c r="P10" s="131"/>
      <c r="Q10" s="132"/>
      <c r="R10" s="133"/>
      <c r="S10" s="133"/>
      <c r="T10" s="133"/>
      <c r="U10" s="133"/>
      <c r="V10" s="133"/>
      <c r="W10" s="133"/>
      <c r="X10" s="135">
        <f t="shared" si="2"/>
        <v>0</v>
      </c>
      <c r="Y10" s="136">
        <v>200006</v>
      </c>
      <c r="Z10" s="137">
        <f t="shared" si="3"/>
        <v>-200006</v>
      </c>
    </row>
    <row r="11" spans="1:26" ht="63" x14ac:dyDescent="0.25">
      <c r="A11" s="51" t="s">
        <v>29</v>
      </c>
      <c r="B11" s="52" t="s">
        <v>50</v>
      </c>
      <c r="C11" s="8" t="s">
        <v>51</v>
      </c>
      <c r="D11" s="54" t="s">
        <v>52</v>
      </c>
      <c r="E11" s="8" t="s">
        <v>53</v>
      </c>
      <c r="F11" s="8" t="s">
        <v>54</v>
      </c>
      <c r="G11" s="55" t="s">
        <v>55</v>
      </c>
      <c r="H11" s="56" t="s">
        <v>25</v>
      </c>
      <c r="I11" s="8" t="s">
        <v>56</v>
      </c>
      <c r="J11" s="56" t="s">
        <v>27</v>
      </c>
      <c r="K11" s="8" t="s">
        <v>57</v>
      </c>
      <c r="L11" s="55" t="s">
        <v>35</v>
      </c>
      <c r="M11" s="55">
        <v>16</v>
      </c>
      <c r="N11" s="56" t="s">
        <v>36</v>
      </c>
      <c r="O11" s="134">
        <v>3100000</v>
      </c>
      <c r="P11" s="131">
        <v>0.24</v>
      </c>
      <c r="Q11" s="132">
        <f t="shared" si="0"/>
        <v>744000</v>
      </c>
      <c r="R11" s="133">
        <v>300000</v>
      </c>
      <c r="S11" s="133">
        <v>100000</v>
      </c>
      <c r="T11" s="133">
        <v>100000</v>
      </c>
      <c r="U11" s="133">
        <v>200000</v>
      </c>
      <c r="V11" s="133">
        <v>250000</v>
      </c>
      <c r="W11" s="133">
        <f t="shared" si="1"/>
        <v>950000</v>
      </c>
      <c r="X11" s="135">
        <f t="shared" si="2"/>
        <v>4794000</v>
      </c>
      <c r="Y11" s="136">
        <v>200007</v>
      </c>
      <c r="Z11" s="137">
        <f t="shared" si="3"/>
        <v>543993</v>
      </c>
    </row>
    <row r="12" spans="1:26" x14ac:dyDescent="0.25">
      <c r="A12" s="45" t="s">
        <v>58</v>
      </c>
      <c r="B12" s="45"/>
      <c r="C12" s="63"/>
      <c r="D12" s="64"/>
      <c r="E12" s="64"/>
      <c r="F12" s="65"/>
      <c r="G12" s="66"/>
      <c r="H12" s="67"/>
      <c r="I12" s="65"/>
      <c r="J12" s="67"/>
      <c r="K12" s="65"/>
      <c r="L12" s="67"/>
      <c r="M12" s="67"/>
      <c r="N12" s="67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63" x14ac:dyDescent="0.25">
      <c r="A13" s="51" t="s">
        <v>59</v>
      </c>
      <c r="B13" s="52" t="s">
        <v>60</v>
      </c>
      <c r="C13" s="54" t="s">
        <v>61</v>
      </c>
      <c r="D13" s="54" t="s">
        <v>62</v>
      </c>
      <c r="E13" s="54" t="s">
        <v>33</v>
      </c>
      <c r="F13" s="54" t="s">
        <v>63</v>
      </c>
      <c r="G13" s="59" t="s">
        <v>24</v>
      </c>
      <c r="H13" s="59" t="s">
        <v>64</v>
      </c>
      <c r="I13" s="54" t="s">
        <v>65</v>
      </c>
      <c r="J13" s="62" t="s">
        <v>25</v>
      </c>
      <c r="K13" s="69" t="s">
        <v>66</v>
      </c>
      <c r="L13" s="62" t="s">
        <v>25</v>
      </c>
      <c r="M13" s="59">
        <v>2.2000000000000002</v>
      </c>
      <c r="N13" s="59" t="s">
        <v>36</v>
      </c>
      <c r="O13" s="134">
        <v>3739000</v>
      </c>
      <c r="P13" s="131">
        <v>0.2</v>
      </c>
      <c r="Q13" s="132">
        <f t="shared" si="0"/>
        <v>747800</v>
      </c>
      <c r="R13" s="133">
        <v>300000</v>
      </c>
      <c r="S13" s="133">
        <v>100000</v>
      </c>
      <c r="T13" s="133">
        <v>100000</v>
      </c>
      <c r="U13" s="133">
        <v>100000</v>
      </c>
      <c r="V13" s="133">
        <v>250000</v>
      </c>
      <c r="W13" s="133">
        <f t="shared" si="1"/>
        <v>850000</v>
      </c>
      <c r="X13" s="135">
        <f t="shared" si="2"/>
        <v>5336800</v>
      </c>
      <c r="Y13" s="136">
        <v>200009</v>
      </c>
      <c r="Z13" s="137">
        <f t="shared" si="3"/>
        <v>547791</v>
      </c>
    </row>
    <row r="14" spans="1:26" ht="78.75" x14ac:dyDescent="0.25">
      <c r="A14" s="51" t="s">
        <v>59</v>
      </c>
      <c r="B14" s="52" t="s">
        <v>67</v>
      </c>
      <c r="C14" s="54" t="s">
        <v>68</v>
      </c>
      <c r="D14" s="54" t="s">
        <v>69</v>
      </c>
      <c r="E14" s="54" t="s">
        <v>70</v>
      </c>
      <c r="F14" s="54" t="s">
        <v>71</v>
      </c>
      <c r="G14" s="59" t="s">
        <v>72</v>
      </c>
      <c r="H14" s="59" t="s">
        <v>64</v>
      </c>
      <c r="I14" s="54" t="s">
        <v>73</v>
      </c>
      <c r="J14" s="62" t="s">
        <v>25</v>
      </c>
      <c r="K14" s="70" t="s">
        <v>74</v>
      </c>
      <c r="L14" s="62" t="s">
        <v>25</v>
      </c>
      <c r="M14" s="59">
        <v>2.2000000000000002</v>
      </c>
      <c r="N14" s="59" t="s">
        <v>75</v>
      </c>
      <c r="O14" s="134">
        <v>5619000</v>
      </c>
      <c r="P14" s="131">
        <v>0.15</v>
      </c>
      <c r="Q14" s="132">
        <f t="shared" si="0"/>
        <v>842850</v>
      </c>
      <c r="R14" s="133">
        <v>300000</v>
      </c>
      <c r="S14" s="133">
        <v>100000</v>
      </c>
      <c r="T14" s="133">
        <v>100000</v>
      </c>
      <c r="U14" s="133">
        <v>100000</v>
      </c>
      <c r="V14" s="133">
        <v>250000</v>
      </c>
      <c r="W14" s="133">
        <f t="shared" si="1"/>
        <v>850000</v>
      </c>
      <c r="X14" s="135">
        <f t="shared" si="2"/>
        <v>7311850</v>
      </c>
      <c r="Y14" s="136">
        <v>200010</v>
      </c>
      <c r="Z14" s="137">
        <f t="shared" si="3"/>
        <v>642840</v>
      </c>
    </row>
    <row r="15" spans="1:26" ht="47.25" x14ac:dyDescent="0.25">
      <c r="A15" s="51" t="s">
        <v>59</v>
      </c>
      <c r="B15" s="52" t="s">
        <v>76</v>
      </c>
      <c r="C15" s="54" t="s">
        <v>241</v>
      </c>
      <c r="D15" s="54" t="s">
        <v>77</v>
      </c>
      <c r="E15" s="54" t="s">
        <v>70</v>
      </c>
      <c r="F15" s="54" t="s">
        <v>78</v>
      </c>
      <c r="G15" s="59" t="s">
        <v>24</v>
      </c>
      <c r="H15" s="59" t="s">
        <v>64</v>
      </c>
      <c r="I15" s="54" t="s">
        <v>79</v>
      </c>
      <c r="J15" s="62" t="s">
        <v>25</v>
      </c>
      <c r="K15" s="70" t="s">
        <v>74</v>
      </c>
      <c r="L15" s="62"/>
      <c r="M15" s="59">
        <v>2.2000000000000002</v>
      </c>
      <c r="N15" s="58" t="s">
        <v>28</v>
      </c>
      <c r="O15" s="134">
        <v>6998000</v>
      </c>
      <c r="P15" s="131">
        <v>0.15</v>
      </c>
      <c r="Q15" s="132">
        <f t="shared" si="0"/>
        <v>1049700</v>
      </c>
      <c r="R15" s="133">
        <v>300000</v>
      </c>
      <c r="S15" s="133">
        <v>100000</v>
      </c>
      <c r="T15" s="133">
        <v>100000</v>
      </c>
      <c r="U15" s="133">
        <v>100000</v>
      </c>
      <c r="V15" s="133">
        <v>250000</v>
      </c>
      <c r="W15" s="133">
        <f t="shared" si="1"/>
        <v>850000</v>
      </c>
      <c r="X15" s="135">
        <f t="shared" si="2"/>
        <v>8897700</v>
      </c>
      <c r="Y15" s="136">
        <v>200011</v>
      </c>
      <c r="Z15" s="137">
        <f t="shared" si="3"/>
        <v>849689</v>
      </c>
    </row>
    <row r="16" spans="1:26" ht="63" x14ac:dyDescent="0.25">
      <c r="A16" s="71" t="s">
        <v>59</v>
      </c>
      <c r="B16" s="72" t="s">
        <v>80</v>
      </c>
      <c r="C16" s="54" t="s">
        <v>242</v>
      </c>
      <c r="D16" s="54" t="s">
        <v>69</v>
      </c>
      <c r="E16" s="97" t="s">
        <v>22</v>
      </c>
      <c r="F16" s="73" t="s">
        <v>81</v>
      </c>
      <c r="G16" s="74" t="s">
        <v>82</v>
      </c>
      <c r="H16" s="74" t="s">
        <v>64</v>
      </c>
      <c r="I16" s="8" t="s">
        <v>83</v>
      </c>
      <c r="J16" s="62" t="s">
        <v>25</v>
      </c>
      <c r="K16" s="69" t="s">
        <v>66</v>
      </c>
      <c r="L16" s="58" t="s">
        <v>35</v>
      </c>
      <c r="M16" s="58">
        <v>2.2000000000000002</v>
      </c>
      <c r="N16" s="58" t="s">
        <v>36</v>
      </c>
      <c r="O16" s="139">
        <v>7319000</v>
      </c>
      <c r="P16" s="131">
        <v>0.15</v>
      </c>
      <c r="Q16" s="132">
        <f t="shared" si="0"/>
        <v>1097850</v>
      </c>
      <c r="R16" s="133">
        <v>300000</v>
      </c>
      <c r="S16" s="133">
        <v>100000</v>
      </c>
      <c r="T16" s="133">
        <v>100000</v>
      </c>
      <c r="U16" s="133">
        <v>100000</v>
      </c>
      <c r="V16" s="133">
        <v>250000</v>
      </c>
      <c r="W16" s="133">
        <f t="shared" si="1"/>
        <v>850000</v>
      </c>
      <c r="X16" s="135">
        <f t="shared" si="2"/>
        <v>9266850</v>
      </c>
      <c r="Y16" s="136">
        <v>200012</v>
      </c>
      <c r="Z16" s="137">
        <f t="shared" si="3"/>
        <v>897838</v>
      </c>
    </row>
    <row r="17" spans="1:26" x14ac:dyDescent="0.25">
      <c r="A17" s="46" t="s">
        <v>84</v>
      </c>
      <c r="B17" s="46"/>
      <c r="C17" s="75"/>
      <c r="D17" s="76"/>
      <c r="E17" s="76"/>
      <c r="F17" s="77"/>
      <c r="G17" s="78"/>
      <c r="H17" s="79"/>
      <c r="I17" s="77"/>
      <c r="J17" s="79"/>
      <c r="K17" s="77"/>
      <c r="L17" s="79"/>
      <c r="M17" s="79"/>
      <c r="N17" s="7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 spans="1:26" ht="63" x14ac:dyDescent="0.25">
      <c r="A18" s="51" t="s">
        <v>85</v>
      </c>
      <c r="B18" s="52" t="s">
        <v>86</v>
      </c>
      <c r="C18" s="54" t="s">
        <v>87</v>
      </c>
      <c r="D18" s="54" t="s">
        <v>88</v>
      </c>
      <c r="E18" s="54" t="s">
        <v>33</v>
      </c>
      <c r="F18" s="73" t="s">
        <v>89</v>
      </c>
      <c r="G18" s="59" t="s">
        <v>24</v>
      </c>
      <c r="H18" s="59" t="s">
        <v>64</v>
      </c>
      <c r="I18" s="8" t="s">
        <v>90</v>
      </c>
      <c r="J18" s="59" t="s">
        <v>27</v>
      </c>
      <c r="K18" s="54" t="s">
        <v>91</v>
      </c>
      <c r="L18" s="59" t="s">
        <v>35</v>
      </c>
      <c r="M18" s="59">
        <v>2.6</v>
      </c>
      <c r="N18" s="58" t="s">
        <v>36</v>
      </c>
      <c r="O18" s="138">
        <v>3529000</v>
      </c>
      <c r="P18" s="131">
        <v>0.2</v>
      </c>
      <c r="Q18" s="132">
        <f t="shared" si="0"/>
        <v>705800</v>
      </c>
      <c r="R18" s="133">
        <v>300000</v>
      </c>
      <c r="S18" s="133">
        <v>100000</v>
      </c>
      <c r="T18" s="133">
        <v>100000</v>
      </c>
      <c r="U18" s="133">
        <v>100000</v>
      </c>
      <c r="V18" s="133">
        <v>250000</v>
      </c>
      <c r="W18" s="133">
        <f t="shared" si="1"/>
        <v>850000</v>
      </c>
      <c r="X18" s="135">
        <f t="shared" si="2"/>
        <v>5084800</v>
      </c>
      <c r="Y18" s="136">
        <v>200014</v>
      </c>
      <c r="Z18" s="137">
        <f t="shared" si="3"/>
        <v>505786</v>
      </c>
    </row>
    <row r="19" spans="1:26" ht="47.25" x14ac:dyDescent="0.25">
      <c r="A19" s="51" t="s">
        <v>85</v>
      </c>
      <c r="B19" s="52" t="s">
        <v>92</v>
      </c>
      <c r="C19" s="54" t="s">
        <v>93</v>
      </c>
      <c r="D19" s="54" t="s">
        <v>88</v>
      </c>
      <c r="E19" s="54" t="s">
        <v>33</v>
      </c>
      <c r="F19" s="54" t="s">
        <v>94</v>
      </c>
      <c r="G19" s="59" t="s">
        <v>24</v>
      </c>
      <c r="H19" s="59" t="s">
        <v>64</v>
      </c>
      <c r="I19" s="54" t="s">
        <v>95</v>
      </c>
      <c r="J19" s="59" t="s">
        <v>96</v>
      </c>
      <c r="K19" s="54" t="s">
        <v>97</v>
      </c>
      <c r="L19" s="59" t="s">
        <v>35</v>
      </c>
      <c r="M19" s="59">
        <v>2.6</v>
      </c>
      <c r="N19" s="58" t="s">
        <v>36</v>
      </c>
      <c r="O19" s="138">
        <v>3719000</v>
      </c>
      <c r="P19" s="131">
        <v>0.2</v>
      </c>
      <c r="Q19" s="132">
        <f t="shared" si="0"/>
        <v>743800</v>
      </c>
      <c r="R19" s="133">
        <v>300000</v>
      </c>
      <c r="S19" s="133">
        <v>100000</v>
      </c>
      <c r="T19" s="133">
        <v>100000</v>
      </c>
      <c r="U19" s="133">
        <v>100000</v>
      </c>
      <c r="V19" s="133">
        <v>250000</v>
      </c>
      <c r="W19" s="133">
        <f t="shared" si="1"/>
        <v>850000</v>
      </c>
      <c r="X19" s="135">
        <f t="shared" si="2"/>
        <v>5312800</v>
      </c>
      <c r="Y19" s="136">
        <v>200015</v>
      </c>
      <c r="Z19" s="137">
        <f t="shared" si="3"/>
        <v>543785</v>
      </c>
    </row>
    <row r="20" spans="1:26" ht="63" x14ac:dyDescent="0.25">
      <c r="A20" s="51" t="s">
        <v>85</v>
      </c>
      <c r="B20" s="52" t="s">
        <v>98</v>
      </c>
      <c r="C20" s="54" t="s">
        <v>99</v>
      </c>
      <c r="D20" s="54" t="s">
        <v>100</v>
      </c>
      <c r="E20" s="54" t="s">
        <v>33</v>
      </c>
      <c r="F20" s="54" t="s">
        <v>101</v>
      </c>
      <c r="G20" s="59" t="s">
        <v>24</v>
      </c>
      <c r="H20" s="59" t="s">
        <v>64</v>
      </c>
      <c r="I20" s="54" t="s">
        <v>102</v>
      </c>
      <c r="J20" s="59" t="s">
        <v>27</v>
      </c>
      <c r="K20" s="54" t="s">
        <v>103</v>
      </c>
      <c r="L20" s="62" t="s">
        <v>25</v>
      </c>
      <c r="M20" s="59">
        <v>2.2000000000000002</v>
      </c>
      <c r="N20" s="58" t="s">
        <v>28</v>
      </c>
      <c r="O20" s="138">
        <v>3850000</v>
      </c>
      <c r="P20" s="131">
        <v>0.2</v>
      </c>
      <c r="Q20" s="132">
        <f t="shared" si="0"/>
        <v>770000</v>
      </c>
      <c r="R20" s="133">
        <v>300000</v>
      </c>
      <c r="S20" s="133">
        <v>100000</v>
      </c>
      <c r="T20" s="133">
        <v>100000</v>
      </c>
      <c r="U20" s="133">
        <v>100000</v>
      </c>
      <c r="V20" s="133">
        <v>250000</v>
      </c>
      <c r="W20" s="133">
        <f t="shared" si="1"/>
        <v>850000</v>
      </c>
      <c r="X20" s="135">
        <f t="shared" si="2"/>
        <v>5470000</v>
      </c>
      <c r="Y20" s="136">
        <v>200016</v>
      </c>
      <c r="Z20" s="137">
        <f t="shared" si="3"/>
        <v>569984</v>
      </c>
    </row>
    <row r="21" spans="1:26" ht="63" x14ac:dyDescent="0.25">
      <c r="A21" s="51" t="s">
        <v>85</v>
      </c>
      <c r="B21" s="52" t="s">
        <v>104</v>
      </c>
      <c r="C21" s="54" t="s">
        <v>243</v>
      </c>
      <c r="D21" s="54" t="s">
        <v>105</v>
      </c>
      <c r="E21" s="97" t="s">
        <v>22</v>
      </c>
      <c r="F21" s="54" t="s">
        <v>106</v>
      </c>
      <c r="G21" s="59" t="s">
        <v>24</v>
      </c>
      <c r="H21" s="59" t="s">
        <v>64</v>
      </c>
      <c r="I21" s="54" t="s">
        <v>107</v>
      </c>
      <c r="J21" s="59" t="s">
        <v>96</v>
      </c>
      <c r="K21" s="54" t="s">
        <v>103</v>
      </c>
      <c r="L21" s="62" t="s">
        <v>25</v>
      </c>
      <c r="M21" s="59">
        <v>2.2000000000000002</v>
      </c>
      <c r="N21" s="58" t="s">
        <v>36</v>
      </c>
      <c r="O21" s="138">
        <v>5195000</v>
      </c>
      <c r="P21" s="131">
        <v>0.2</v>
      </c>
      <c r="Q21" s="132">
        <f t="shared" si="0"/>
        <v>1039000</v>
      </c>
      <c r="R21" s="133">
        <v>300000</v>
      </c>
      <c r="S21" s="133">
        <v>100000</v>
      </c>
      <c r="T21" s="133">
        <v>100000</v>
      </c>
      <c r="U21" s="133">
        <v>100000</v>
      </c>
      <c r="V21" s="133">
        <v>250000</v>
      </c>
      <c r="W21" s="133">
        <f t="shared" si="1"/>
        <v>850000</v>
      </c>
      <c r="X21" s="135">
        <f t="shared" si="2"/>
        <v>7084000</v>
      </c>
      <c r="Y21" s="136">
        <v>200017</v>
      </c>
      <c r="Z21" s="137">
        <f t="shared" si="3"/>
        <v>838983</v>
      </c>
    </row>
    <row r="22" spans="1:26" ht="78.75" x14ac:dyDescent="0.25">
      <c r="A22" s="80" t="s">
        <v>85</v>
      </c>
      <c r="B22" s="81" t="s">
        <v>108</v>
      </c>
      <c r="C22" s="54" t="s">
        <v>109</v>
      </c>
      <c r="D22" s="54" t="s">
        <v>110</v>
      </c>
      <c r="E22" s="54" t="s">
        <v>111</v>
      </c>
      <c r="F22" s="54" t="s">
        <v>112</v>
      </c>
      <c r="G22" s="59" t="s">
        <v>24</v>
      </c>
      <c r="H22" s="59" t="s">
        <v>64</v>
      </c>
      <c r="I22" s="54" t="s">
        <v>113</v>
      </c>
      <c r="J22" s="59" t="s">
        <v>27</v>
      </c>
      <c r="K22" s="54" t="s">
        <v>114</v>
      </c>
      <c r="L22" s="62" t="s">
        <v>25</v>
      </c>
      <c r="M22" s="59">
        <v>1.8</v>
      </c>
      <c r="N22" s="58" t="s">
        <v>115</v>
      </c>
      <c r="O22" s="138">
        <v>12399000</v>
      </c>
      <c r="P22" s="131">
        <v>0.15</v>
      </c>
      <c r="Q22" s="132">
        <f t="shared" si="0"/>
        <v>1859850</v>
      </c>
      <c r="R22" s="133">
        <v>300000</v>
      </c>
      <c r="S22" s="133">
        <v>100000</v>
      </c>
      <c r="T22" s="133">
        <v>100000</v>
      </c>
      <c r="U22" s="133">
        <v>100000</v>
      </c>
      <c r="V22" s="133">
        <v>250000</v>
      </c>
      <c r="W22" s="133">
        <f t="shared" si="1"/>
        <v>850000</v>
      </c>
      <c r="X22" s="135">
        <f t="shared" si="2"/>
        <v>15108850</v>
      </c>
      <c r="Y22" s="136">
        <v>200018</v>
      </c>
      <c r="Z22" s="137">
        <f t="shared" si="3"/>
        <v>1659832</v>
      </c>
    </row>
    <row r="23" spans="1:26" ht="78.75" x14ac:dyDescent="0.25">
      <c r="A23" s="80" t="s">
        <v>85</v>
      </c>
      <c r="B23" s="81" t="s">
        <v>116</v>
      </c>
      <c r="C23" s="54" t="s">
        <v>117</v>
      </c>
      <c r="D23" s="54" t="s">
        <v>110</v>
      </c>
      <c r="E23" s="54" t="s">
        <v>111</v>
      </c>
      <c r="F23" s="54" t="s">
        <v>118</v>
      </c>
      <c r="G23" s="59" t="s">
        <v>24</v>
      </c>
      <c r="H23" s="59" t="s">
        <v>119</v>
      </c>
      <c r="I23" s="54" t="s">
        <v>113</v>
      </c>
      <c r="J23" s="59" t="s">
        <v>27</v>
      </c>
      <c r="K23" s="54" t="s">
        <v>114</v>
      </c>
      <c r="L23" s="62" t="s">
        <v>25</v>
      </c>
      <c r="M23" s="59">
        <v>1.8</v>
      </c>
      <c r="N23" s="58" t="s">
        <v>120</v>
      </c>
      <c r="O23" s="138">
        <v>12399000</v>
      </c>
      <c r="P23" s="131">
        <v>0.15</v>
      </c>
      <c r="Q23" s="132">
        <f t="shared" si="0"/>
        <v>1859850</v>
      </c>
      <c r="R23" s="133">
        <v>300000</v>
      </c>
      <c r="S23" s="133">
        <v>100000</v>
      </c>
      <c r="T23" s="133">
        <v>100000</v>
      </c>
      <c r="U23" s="133">
        <v>100000</v>
      </c>
      <c r="V23" s="133">
        <v>250000</v>
      </c>
      <c r="W23" s="133">
        <f t="shared" si="1"/>
        <v>850000</v>
      </c>
      <c r="X23" s="135">
        <f t="shared" si="2"/>
        <v>15108850</v>
      </c>
      <c r="Y23" s="136">
        <v>200019</v>
      </c>
      <c r="Z23" s="137">
        <f t="shared" si="3"/>
        <v>1659831</v>
      </c>
    </row>
    <row r="24" spans="1:26" x14ac:dyDescent="0.25">
      <c r="A24" s="45" t="s">
        <v>121</v>
      </c>
      <c r="B24" s="45"/>
      <c r="C24" s="63"/>
      <c r="D24" s="64"/>
      <c r="E24" s="64"/>
      <c r="F24" s="65"/>
      <c r="G24" s="66"/>
      <c r="H24" s="67"/>
      <c r="I24" s="65"/>
      <c r="J24" s="67"/>
      <c r="K24" s="65"/>
      <c r="L24" s="67"/>
      <c r="M24" s="67"/>
      <c r="N24" s="67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63" x14ac:dyDescent="0.25">
      <c r="A25" s="83" t="s">
        <v>18</v>
      </c>
      <c r="B25" s="84" t="s">
        <v>122</v>
      </c>
      <c r="C25" s="8" t="s">
        <v>123</v>
      </c>
      <c r="D25" s="8" t="s">
        <v>124</v>
      </c>
      <c r="E25" s="8" t="s">
        <v>33</v>
      </c>
      <c r="F25" s="8" t="s">
        <v>125</v>
      </c>
      <c r="G25" s="55" t="s">
        <v>24</v>
      </c>
      <c r="H25" s="55" t="s">
        <v>126</v>
      </c>
      <c r="I25" s="8" t="s">
        <v>127</v>
      </c>
      <c r="J25" s="85" t="s">
        <v>25</v>
      </c>
      <c r="K25" s="8" t="s">
        <v>128</v>
      </c>
      <c r="L25" s="85" t="s">
        <v>35</v>
      </c>
      <c r="M25" s="55">
        <v>2.6</v>
      </c>
      <c r="N25" s="55" t="s">
        <v>36</v>
      </c>
      <c r="O25" s="140">
        <v>3200000</v>
      </c>
      <c r="P25" s="131">
        <v>0.23</v>
      </c>
      <c r="Q25" s="132">
        <f t="shared" si="0"/>
        <v>736000</v>
      </c>
      <c r="R25" s="133">
        <v>300000</v>
      </c>
      <c r="S25" s="133">
        <v>100000</v>
      </c>
      <c r="T25" s="133">
        <v>100000</v>
      </c>
      <c r="U25" s="133">
        <v>100000</v>
      </c>
      <c r="V25" s="133">
        <v>250000</v>
      </c>
      <c r="W25" s="133">
        <f t="shared" si="1"/>
        <v>850000</v>
      </c>
      <c r="X25" s="135">
        <f t="shared" si="2"/>
        <v>4786000</v>
      </c>
      <c r="Y25" s="136">
        <v>200021</v>
      </c>
      <c r="Z25" s="137">
        <f t="shared" si="3"/>
        <v>535979</v>
      </c>
    </row>
    <row r="26" spans="1:26" ht="63" x14ac:dyDescent="0.25">
      <c r="A26" s="80" t="s">
        <v>18</v>
      </c>
      <c r="B26" s="81" t="s">
        <v>122</v>
      </c>
      <c r="C26" s="8" t="s">
        <v>123</v>
      </c>
      <c r="D26" s="8" t="s">
        <v>124</v>
      </c>
      <c r="E26" s="8" t="s">
        <v>22</v>
      </c>
      <c r="F26" s="8" t="s">
        <v>125</v>
      </c>
      <c r="G26" s="55" t="s">
        <v>24</v>
      </c>
      <c r="H26" s="55" t="s">
        <v>126</v>
      </c>
      <c r="I26" s="8" t="s">
        <v>127</v>
      </c>
      <c r="J26" s="85" t="s">
        <v>25</v>
      </c>
      <c r="K26" s="8" t="s">
        <v>128</v>
      </c>
      <c r="L26" s="85" t="s">
        <v>35</v>
      </c>
      <c r="M26" s="55">
        <v>2.6</v>
      </c>
      <c r="N26" s="55" t="s">
        <v>36</v>
      </c>
      <c r="O26" s="138">
        <v>3300000</v>
      </c>
      <c r="P26" s="131">
        <v>0.23</v>
      </c>
      <c r="Q26" s="132">
        <f t="shared" si="0"/>
        <v>759000</v>
      </c>
      <c r="R26" s="133">
        <v>300000</v>
      </c>
      <c r="S26" s="133">
        <v>100000</v>
      </c>
      <c r="T26" s="133">
        <v>100000</v>
      </c>
      <c r="U26" s="133">
        <v>100000</v>
      </c>
      <c r="V26" s="133">
        <v>250000</v>
      </c>
      <c r="W26" s="133">
        <f t="shared" si="1"/>
        <v>850000</v>
      </c>
      <c r="X26" s="135">
        <f t="shared" si="2"/>
        <v>4909000</v>
      </c>
      <c r="Y26" s="136">
        <v>200022</v>
      </c>
      <c r="Z26" s="137">
        <f t="shared" si="3"/>
        <v>558978</v>
      </c>
    </row>
    <row r="27" spans="1:26" ht="63" x14ac:dyDescent="0.25">
      <c r="A27" s="80" t="s">
        <v>18</v>
      </c>
      <c r="B27" s="81" t="s">
        <v>129</v>
      </c>
      <c r="C27" s="8" t="s">
        <v>130</v>
      </c>
      <c r="D27" s="8" t="s">
        <v>124</v>
      </c>
      <c r="E27" s="8" t="s">
        <v>33</v>
      </c>
      <c r="F27" s="8" t="s">
        <v>131</v>
      </c>
      <c r="G27" s="55" t="s">
        <v>24</v>
      </c>
      <c r="H27" s="55" t="s">
        <v>132</v>
      </c>
      <c r="I27" s="8" t="s">
        <v>133</v>
      </c>
      <c r="J27" s="85" t="s">
        <v>25</v>
      </c>
      <c r="K27" s="8" t="s">
        <v>128</v>
      </c>
      <c r="L27" s="85" t="s">
        <v>35</v>
      </c>
      <c r="M27" s="55">
        <v>2.6</v>
      </c>
      <c r="N27" s="55" t="s">
        <v>36</v>
      </c>
      <c r="O27" s="140">
        <v>3409000</v>
      </c>
      <c r="P27" s="131">
        <v>0.23</v>
      </c>
      <c r="Q27" s="132">
        <f t="shared" si="0"/>
        <v>784070</v>
      </c>
      <c r="R27" s="133">
        <v>300000</v>
      </c>
      <c r="S27" s="133">
        <v>100000</v>
      </c>
      <c r="T27" s="133">
        <v>100000</v>
      </c>
      <c r="U27" s="133">
        <v>100000</v>
      </c>
      <c r="V27" s="133">
        <v>250000</v>
      </c>
      <c r="W27" s="133">
        <f t="shared" si="1"/>
        <v>850000</v>
      </c>
      <c r="X27" s="135">
        <f t="shared" si="2"/>
        <v>5043070</v>
      </c>
      <c r="Y27" s="136">
        <v>200023</v>
      </c>
      <c r="Z27" s="137">
        <f t="shared" si="3"/>
        <v>584047</v>
      </c>
    </row>
    <row r="28" spans="1:26" ht="63" x14ac:dyDescent="0.25">
      <c r="A28" s="80" t="s">
        <v>18</v>
      </c>
      <c r="B28" s="81" t="s">
        <v>134</v>
      </c>
      <c r="C28" s="8" t="s">
        <v>135</v>
      </c>
      <c r="D28" s="8" t="s">
        <v>136</v>
      </c>
      <c r="E28" s="9" t="s">
        <v>22</v>
      </c>
      <c r="F28" s="8" t="s">
        <v>137</v>
      </c>
      <c r="G28" s="55" t="s">
        <v>24</v>
      </c>
      <c r="H28" s="55" t="s">
        <v>64</v>
      </c>
      <c r="I28" s="8" t="s">
        <v>138</v>
      </c>
      <c r="J28" s="85" t="s">
        <v>25</v>
      </c>
      <c r="K28" s="8" t="s">
        <v>128</v>
      </c>
      <c r="L28" s="85" t="s">
        <v>35</v>
      </c>
      <c r="M28" s="55">
        <v>2.6</v>
      </c>
      <c r="N28" s="55" t="s">
        <v>36</v>
      </c>
      <c r="O28" s="140">
        <v>3500000</v>
      </c>
      <c r="P28" s="131">
        <v>0.2</v>
      </c>
      <c r="Q28" s="132">
        <f t="shared" si="0"/>
        <v>700000</v>
      </c>
      <c r="R28" s="133">
        <v>300000</v>
      </c>
      <c r="S28" s="133">
        <v>100000</v>
      </c>
      <c r="T28" s="133">
        <v>100000</v>
      </c>
      <c r="U28" s="133">
        <v>100000</v>
      </c>
      <c r="V28" s="133">
        <v>250000</v>
      </c>
      <c r="W28" s="133">
        <f t="shared" si="1"/>
        <v>850000</v>
      </c>
      <c r="X28" s="135">
        <f t="shared" si="2"/>
        <v>5050000</v>
      </c>
      <c r="Y28" s="136">
        <v>200024</v>
      </c>
      <c r="Z28" s="137">
        <f t="shared" si="3"/>
        <v>499976</v>
      </c>
    </row>
    <row r="29" spans="1:26" ht="47.25" x14ac:dyDescent="0.25">
      <c r="A29" s="80" t="s">
        <v>18</v>
      </c>
      <c r="B29" s="81" t="s">
        <v>139</v>
      </c>
      <c r="C29" s="8" t="s">
        <v>140</v>
      </c>
      <c r="D29" s="8" t="s">
        <v>141</v>
      </c>
      <c r="E29" s="8" t="s">
        <v>33</v>
      </c>
      <c r="F29" s="8" t="s">
        <v>142</v>
      </c>
      <c r="G29" s="55" t="s">
        <v>24</v>
      </c>
      <c r="H29" s="55" t="s">
        <v>132</v>
      </c>
      <c r="I29" s="8" t="s">
        <v>143</v>
      </c>
      <c r="J29" s="85" t="s">
        <v>25</v>
      </c>
      <c r="K29" s="8" t="s">
        <v>144</v>
      </c>
      <c r="L29" s="85" t="s">
        <v>35</v>
      </c>
      <c r="M29" s="55">
        <v>2.6</v>
      </c>
      <c r="N29" s="55" t="s">
        <v>28</v>
      </c>
      <c r="O29" s="140">
        <v>3609000</v>
      </c>
      <c r="P29" s="131">
        <v>0.21</v>
      </c>
      <c r="Q29" s="132">
        <f t="shared" si="0"/>
        <v>757890</v>
      </c>
      <c r="R29" s="133">
        <v>300000</v>
      </c>
      <c r="S29" s="133">
        <v>100000</v>
      </c>
      <c r="T29" s="133">
        <v>100000</v>
      </c>
      <c r="U29" s="133">
        <v>100000</v>
      </c>
      <c r="V29" s="133">
        <v>250000</v>
      </c>
      <c r="W29" s="133">
        <f t="shared" si="1"/>
        <v>850000</v>
      </c>
      <c r="X29" s="135">
        <f t="shared" si="2"/>
        <v>5216890</v>
      </c>
      <c r="Y29" s="136">
        <v>200025</v>
      </c>
      <c r="Z29" s="137">
        <f t="shared" si="3"/>
        <v>557865</v>
      </c>
    </row>
    <row r="30" spans="1:26" ht="47.25" x14ac:dyDescent="0.25">
      <c r="A30" s="80" t="s">
        <v>18</v>
      </c>
      <c r="B30" s="81" t="s">
        <v>145</v>
      </c>
      <c r="C30" s="8" t="s">
        <v>140</v>
      </c>
      <c r="D30" s="8" t="s">
        <v>141</v>
      </c>
      <c r="E30" s="8" t="s">
        <v>33</v>
      </c>
      <c r="F30" s="8" t="s">
        <v>146</v>
      </c>
      <c r="G30" s="55" t="s">
        <v>24</v>
      </c>
      <c r="H30" s="55" t="s">
        <v>132</v>
      </c>
      <c r="I30" s="8" t="s">
        <v>147</v>
      </c>
      <c r="J30" s="85" t="s">
        <v>25</v>
      </c>
      <c r="K30" s="8" t="s">
        <v>144</v>
      </c>
      <c r="L30" s="85" t="s">
        <v>35</v>
      </c>
      <c r="M30" s="55">
        <v>2.6</v>
      </c>
      <c r="N30" s="55" t="s">
        <v>148</v>
      </c>
      <c r="O30" s="140">
        <v>3300000</v>
      </c>
      <c r="P30" s="131">
        <v>0.23</v>
      </c>
      <c r="Q30" s="132">
        <f t="shared" si="0"/>
        <v>759000</v>
      </c>
      <c r="R30" s="133">
        <v>300000</v>
      </c>
      <c r="S30" s="133">
        <v>100000</v>
      </c>
      <c r="T30" s="133">
        <v>100000</v>
      </c>
      <c r="U30" s="133">
        <v>100000</v>
      </c>
      <c r="V30" s="133">
        <v>250000</v>
      </c>
      <c r="W30" s="133">
        <f t="shared" si="1"/>
        <v>850000</v>
      </c>
      <c r="X30" s="135">
        <f t="shared" si="2"/>
        <v>4909000</v>
      </c>
      <c r="Y30" s="136">
        <v>200026</v>
      </c>
      <c r="Z30" s="137">
        <f t="shared" si="3"/>
        <v>558974</v>
      </c>
    </row>
    <row r="31" spans="1:26" ht="47.25" x14ac:dyDescent="0.25">
      <c r="A31" s="83" t="s">
        <v>18</v>
      </c>
      <c r="B31" s="84" t="s">
        <v>149</v>
      </c>
      <c r="C31" s="8" t="s">
        <v>150</v>
      </c>
      <c r="D31" s="8" t="s">
        <v>151</v>
      </c>
      <c r="E31" s="8" t="s">
        <v>22</v>
      </c>
      <c r="F31" s="8" t="s">
        <v>152</v>
      </c>
      <c r="G31" s="55" t="s">
        <v>24</v>
      </c>
      <c r="H31" s="55" t="s">
        <v>132</v>
      </c>
      <c r="I31" s="8" t="s">
        <v>153</v>
      </c>
      <c r="J31" s="55" t="s">
        <v>25</v>
      </c>
      <c r="K31" s="8" t="s">
        <v>128</v>
      </c>
      <c r="L31" s="55" t="s">
        <v>35</v>
      </c>
      <c r="M31" s="55">
        <v>2.6</v>
      </c>
      <c r="N31" s="55" t="s">
        <v>36</v>
      </c>
      <c r="O31" s="140">
        <v>4779000</v>
      </c>
      <c r="P31" s="131">
        <v>0.15</v>
      </c>
      <c r="Q31" s="132">
        <f t="shared" si="0"/>
        <v>716850</v>
      </c>
      <c r="R31" s="133">
        <v>300000</v>
      </c>
      <c r="S31" s="133">
        <v>100000</v>
      </c>
      <c r="T31" s="133">
        <v>100000</v>
      </c>
      <c r="U31" s="133">
        <v>100000</v>
      </c>
      <c r="V31" s="133">
        <v>250000</v>
      </c>
      <c r="W31" s="133">
        <f t="shared" si="1"/>
        <v>850000</v>
      </c>
      <c r="X31" s="135">
        <f t="shared" si="2"/>
        <v>6345850</v>
      </c>
      <c r="Y31" s="136">
        <v>200027</v>
      </c>
      <c r="Z31" s="137">
        <f t="shared" si="3"/>
        <v>516823</v>
      </c>
    </row>
    <row r="32" spans="1:26" ht="47.25" x14ac:dyDescent="0.25">
      <c r="A32" s="80" t="s">
        <v>18</v>
      </c>
      <c r="B32" s="81" t="s">
        <v>154</v>
      </c>
      <c r="C32" s="9" t="s">
        <v>155</v>
      </c>
      <c r="D32" s="9" t="s">
        <v>156</v>
      </c>
      <c r="E32" s="9" t="s">
        <v>33</v>
      </c>
      <c r="F32" s="9" t="s">
        <v>157</v>
      </c>
      <c r="G32" s="86" t="s">
        <v>82</v>
      </c>
      <c r="H32" s="86" t="s">
        <v>132</v>
      </c>
      <c r="I32" s="9" t="s">
        <v>158</v>
      </c>
      <c r="J32" s="87" t="s">
        <v>25</v>
      </c>
      <c r="K32" s="9" t="s">
        <v>128</v>
      </c>
      <c r="L32" s="86" t="s">
        <v>35</v>
      </c>
      <c r="M32" s="86">
        <v>2.6</v>
      </c>
      <c r="N32" s="88" t="s">
        <v>28</v>
      </c>
      <c r="O32" s="140">
        <v>5200000</v>
      </c>
      <c r="P32" s="131">
        <v>0.15</v>
      </c>
      <c r="Q32" s="132">
        <f t="shared" si="0"/>
        <v>780000</v>
      </c>
      <c r="R32" s="133">
        <v>300000</v>
      </c>
      <c r="S32" s="133">
        <v>100000</v>
      </c>
      <c r="T32" s="133">
        <v>100000</v>
      </c>
      <c r="U32" s="133">
        <v>100000</v>
      </c>
      <c r="V32" s="133">
        <v>250000</v>
      </c>
      <c r="W32" s="133">
        <f t="shared" si="1"/>
        <v>850000</v>
      </c>
      <c r="X32" s="135">
        <f t="shared" si="2"/>
        <v>6830000</v>
      </c>
      <c r="Y32" s="136">
        <v>200028</v>
      </c>
      <c r="Z32" s="137">
        <f t="shared" si="3"/>
        <v>579972</v>
      </c>
    </row>
    <row r="33" spans="1:26" ht="47.25" x14ac:dyDescent="0.25">
      <c r="A33" s="51" t="s">
        <v>18</v>
      </c>
      <c r="B33" s="52" t="s">
        <v>159</v>
      </c>
      <c r="C33" s="9" t="s">
        <v>160</v>
      </c>
      <c r="D33" s="9" t="s">
        <v>105</v>
      </c>
      <c r="E33" s="9" t="s">
        <v>22</v>
      </c>
      <c r="F33" s="9" t="s">
        <v>161</v>
      </c>
      <c r="G33" s="86" t="s">
        <v>82</v>
      </c>
      <c r="H33" s="86" t="s">
        <v>119</v>
      </c>
      <c r="I33" s="9" t="s">
        <v>162</v>
      </c>
      <c r="J33" s="87" t="s">
        <v>25</v>
      </c>
      <c r="K33" s="9" t="s">
        <v>128</v>
      </c>
      <c r="L33" s="86" t="s">
        <v>35</v>
      </c>
      <c r="M33" s="86">
        <v>2.6</v>
      </c>
      <c r="N33" s="86" t="s">
        <v>36</v>
      </c>
      <c r="O33" s="140">
        <v>5575000</v>
      </c>
      <c r="P33" s="131">
        <v>0.15</v>
      </c>
      <c r="Q33" s="132">
        <f t="shared" si="0"/>
        <v>836250</v>
      </c>
      <c r="R33" s="133">
        <v>300000</v>
      </c>
      <c r="S33" s="133">
        <v>100000</v>
      </c>
      <c r="T33" s="133">
        <v>100000</v>
      </c>
      <c r="U33" s="133">
        <v>100000</v>
      </c>
      <c r="V33" s="133">
        <v>250000</v>
      </c>
      <c r="W33" s="133">
        <f t="shared" si="1"/>
        <v>850000</v>
      </c>
      <c r="X33" s="135">
        <f t="shared" si="2"/>
        <v>7261250</v>
      </c>
      <c r="Y33" s="136">
        <v>200029</v>
      </c>
      <c r="Z33" s="137">
        <f t="shared" si="3"/>
        <v>636221</v>
      </c>
    </row>
    <row r="34" spans="1:26" ht="63" x14ac:dyDescent="0.25">
      <c r="A34" s="83" t="s">
        <v>18</v>
      </c>
      <c r="B34" s="84" t="s">
        <v>163</v>
      </c>
      <c r="C34" s="89" t="s">
        <v>164</v>
      </c>
      <c r="D34" s="10" t="s">
        <v>105</v>
      </c>
      <c r="E34" s="10" t="s">
        <v>22</v>
      </c>
      <c r="F34" s="10" t="s">
        <v>165</v>
      </c>
      <c r="G34" s="86" t="s">
        <v>24</v>
      </c>
      <c r="H34" s="90" t="s">
        <v>132</v>
      </c>
      <c r="I34" s="10" t="s">
        <v>166</v>
      </c>
      <c r="J34" s="91" t="s">
        <v>25</v>
      </c>
      <c r="K34" s="70" t="s">
        <v>128</v>
      </c>
      <c r="L34" s="88" t="s">
        <v>35</v>
      </c>
      <c r="M34" s="90">
        <v>2.6</v>
      </c>
      <c r="N34" s="88" t="s">
        <v>36</v>
      </c>
      <c r="O34" s="141">
        <v>6259000</v>
      </c>
      <c r="P34" s="131">
        <v>0.15</v>
      </c>
      <c r="Q34" s="132">
        <f t="shared" si="0"/>
        <v>938850</v>
      </c>
      <c r="R34" s="133">
        <v>300000</v>
      </c>
      <c r="S34" s="133">
        <v>100000</v>
      </c>
      <c r="T34" s="133">
        <v>100000</v>
      </c>
      <c r="U34" s="133">
        <v>100000</v>
      </c>
      <c r="V34" s="133">
        <v>250000</v>
      </c>
      <c r="W34" s="133">
        <f t="shared" si="1"/>
        <v>850000</v>
      </c>
      <c r="X34" s="135">
        <f t="shared" si="2"/>
        <v>8047850</v>
      </c>
      <c r="Y34" s="136">
        <v>200030</v>
      </c>
      <c r="Z34" s="137">
        <f t="shared" si="3"/>
        <v>738820</v>
      </c>
    </row>
    <row r="35" spans="1:26" ht="47.25" x14ac:dyDescent="0.25">
      <c r="A35" s="83" t="s">
        <v>18</v>
      </c>
      <c r="B35" s="84" t="s">
        <v>167</v>
      </c>
      <c r="C35" s="11" t="s">
        <v>168</v>
      </c>
      <c r="D35" s="11" t="s">
        <v>169</v>
      </c>
      <c r="E35" s="11" t="s">
        <v>22</v>
      </c>
      <c r="F35" s="11" t="s">
        <v>170</v>
      </c>
      <c r="G35" s="92" t="s">
        <v>82</v>
      </c>
      <c r="H35" s="92" t="s">
        <v>132</v>
      </c>
      <c r="I35" s="11" t="s">
        <v>171</v>
      </c>
      <c r="J35" s="92" t="s">
        <v>25</v>
      </c>
      <c r="K35" s="11" t="s">
        <v>128</v>
      </c>
      <c r="L35" s="92" t="s">
        <v>35</v>
      </c>
      <c r="M35" s="92">
        <v>2.6</v>
      </c>
      <c r="N35" s="92" t="s">
        <v>28</v>
      </c>
      <c r="O35" s="141">
        <v>6575000</v>
      </c>
      <c r="P35" s="131">
        <v>0.15</v>
      </c>
      <c r="Q35" s="132">
        <f t="shared" si="0"/>
        <v>986250</v>
      </c>
      <c r="R35" s="133">
        <v>300000</v>
      </c>
      <c r="S35" s="133">
        <v>100000</v>
      </c>
      <c r="T35" s="133">
        <v>100000</v>
      </c>
      <c r="U35" s="133">
        <v>100000</v>
      </c>
      <c r="V35" s="133">
        <v>250000</v>
      </c>
      <c r="W35" s="133">
        <f t="shared" si="1"/>
        <v>850000</v>
      </c>
      <c r="X35" s="135">
        <f t="shared" si="2"/>
        <v>8411250</v>
      </c>
      <c r="Y35" s="136">
        <v>200031</v>
      </c>
      <c r="Z35" s="137">
        <f t="shared" si="3"/>
        <v>786219</v>
      </c>
    </row>
    <row r="36" spans="1:26" ht="47.25" x14ac:dyDescent="0.25">
      <c r="A36" s="83" t="s">
        <v>18</v>
      </c>
      <c r="B36" s="84" t="s">
        <v>172</v>
      </c>
      <c r="C36" s="89" t="s">
        <v>164</v>
      </c>
      <c r="D36" s="10" t="s">
        <v>69</v>
      </c>
      <c r="E36" s="10" t="s">
        <v>22</v>
      </c>
      <c r="F36" s="10" t="s">
        <v>173</v>
      </c>
      <c r="G36" s="86" t="s">
        <v>82</v>
      </c>
      <c r="H36" s="90" t="s">
        <v>132</v>
      </c>
      <c r="I36" s="10" t="s">
        <v>174</v>
      </c>
      <c r="J36" s="91" t="s">
        <v>25</v>
      </c>
      <c r="K36" s="70" t="s">
        <v>175</v>
      </c>
      <c r="L36" s="88" t="s">
        <v>35</v>
      </c>
      <c r="M36" s="90">
        <v>2.6</v>
      </c>
      <c r="N36" s="88" t="s">
        <v>28</v>
      </c>
      <c r="O36" s="141">
        <v>7155000</v>
      </c>
      <c r="P36" s="131">
        <v>0.15</v>
      </c>
      <c r="Q36" s="132">
        <f t="shared" si="0"/>
        <v>1073250</v>
      </c>
      <c r="R36" s="133">
        <v>300000</v>
      </c>
      <c r="S36" s="133">
        <v>100000</v>
      </c>
      <c r="T36" s="133">
        <v>100000</v>
      </c>
      <c r="U36" s="133">
        <v>100000</v>
      </c>
      <c r="V36" s="133">
        <v>250000</v>
      </c>
      <c r="W36" s="133">
        <f t="shared" si="1"/>
        <v>850000</v>
      </c>
      <c r="X36" s="135">
        <f t="shared" si="2"/>
        <v>9078250</v>
      </c>
      <c r="Y36" s="136">
        <v>200032</v>
      </c>
      <c r="Z36" s="137">
        <f t="shared" si="3"/>
        <v>873218</v>
      </c>
    </row>
    <row r="37" spans="1:26" x14ac:dyDescent="0.25">
      <c r="A37" s="46" t="s">
        <v>176</v>
      </c>
      <c r="B37" s="46"/>
      <c r="C37" s="75"/>
      <c r="D37" s="76"/>
      <c r="E37" s="76"/>
      <c r="F37" s="77"/>
      <c r="G37" s="78"/>
      <c r="H37" s="79"/>
      <c r="I37" s="77"/>
      <c r="J37" s="79"/>
      <c r="K37" s="77"/>
      <c r="L37" s="79"/>
      <c r="M37" s="79"/>
      <c r="N37" s="79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 spans="1:26" ht="63" x14ac:dyDescent="0.25">
      <c r="A38" s="94" t="s">
        <v>29</v>
      </c>
      <c r="B38" s="84" t="s">
        <v>177</v>
      </c>
      <c r="C38" s="8" t="s">
        <v>178</v>
      </c>
      <c r="D38" s="9" t="s">
        <v>179</v>
      </c>
      <c r="E38" s="9" t="s">
        <v>33</v>
      </c>
      <c r="F38" s="9" t="s">
        <v>180</v>
      </c>
      <c r="G38" s="86" t="s">
        <v>72</v>
      </c>
      <c r="H38" s="86" t="s">
        <v>119</v>
      </c>
      <c r="I38" s="9" t="s">
        <v>181</v>
      </c>
      <c r="J38" s="87" t="s">
        <v>25</v>
      </c>
      <c r="K38" s="70" t="s">
        <v>128</v>
      </c>
      <c r="L38" s="87" t="s">
        <v>25</v>
      </c>
      <c r="M38" s="86">
        <v>2.6</v>
      </c>
      <c r="N38" s="88" t="s">
        <v>36</v>
      </c>
      <c r="O38" s="140">
        <v>2888000</v>
      </c>
      <c r="P38" s="131">
        <v>0.25</v>
      </c>
      <c r="Q38" s="132">
        <f t="shared" si="0"/>
        <v>722000</v>
      </c>
      <c r="R38" s="133">
        <v>300000</v>
      </c>
      <c r="S38" s="133">
        <v>100000</v>
      </c>
      <c r="T38" s="133">
        <v>100000</v>
      </c>
      <c r="U38" s="133">
        <v>100000</v>
      </c>
      <c r="V38" s="133">
        <v>250000</v>
      </c>
      <c r="W38" s="133">
        <f t="shared" si="1"/>
        <v>850000</v>
      </c>
      <c r="X38" s="135">
        <f t="shared" si="2"/>
        <v>4460000</v>
      </c>
      <c r="Y38" s="136">
        <v>200034</v>
      </c>
      <c r="Z38" s="137">
        <f t="shared" si="3"/>
        <v>521966</v>
      </c>
    </row>
    <row r="39" spans="1:26" ht="63" x14ac:dyDescent="0.25">
      <c r="A39" s="94" t="s">
        <v>29</v>
      </c>
      <c r="B39" s="95" t="s">
        <v>182</v>
      </c>
      <c r="C39" s="8" t="s">
        <v>183</v>
      </c>
      <c r="D39" s="9" t="s">
        <v>52</v>
      </c>
      <c r="E39" s="9" t="s">
        <v>33</v>
      </c>
      <c r="F39" s="9" t="s">
        <v>184</v>
      </c>
      <c r="G39" s="86" t="s">
        <v>72</v>
      </c>
      <c r="H39" s="86" t="s">
        <v>119</v>
      </c>
      <c r="I39" s="9" t="s">
        <v>185</v>
      </c>
      <c r="J39" s="59" t="s">
        <v>27</v>
      </c>
      <c r="K39" s="69" t="s">
        <v>66</v>
      </c>
      <c r="L39" s="88" t="s">
        <v>35</v>
      </c>
      <c r="M39" s="86">
        <v>2.2000000000000002</v>
      </c>
      <c r="N39" s="88" t="s">
        <v>36</v>
      </c>
      <c r="O39" s="140">
        <v>3789000</v>
      </c>
      <c r="P39" s="131">
        <v>0.2</v>
      </c>
      <c r="Q39" s="132">
        <f t="shared" si="0"/>
        <v>757800</v>
      </c>
      <c r="R39" s="133">
        <v>300000</v>
      </c>
      <c r="S39" s="133">
        <v>100000</v>
      </c>
      <c r="T39" s="133">
        <v>100000</v>
      </c>
      <c r="U39" s="133">
        <v>100000</v>
      </c>
      <c r="V39" s="133">
        <v>250000</v>
      </c>
      <c r="W39" s="133">
        <f t="shared" si="1"/>
        <v>850000</v>
      </c>
      <c r="X39" s="135">
        <f t="shared" si="2"/>
        <v>5396800</v>
      </c>
      <c r="Y39" s="136">
        <v>200035</v>
      </c>
      <c r="Z39" s="137">
        <f t="shared" si="3"/>
        <v>557765</v>
      </c>
    </row>
    <row r="40" spans="1:26" ht="47.25" x14ac:dyDescent="0.25">
      <c r="A40" s="94" t="s">
        <v>29</v>
      </c>
      <c r="B40" s="95" t="s">
        <v>186</v>
      </c>
      <c r="C40" s="8" t="s">
        <v>187</v>
      </c>
      <c r="D40" s="8" t="s">
        <v>179</v>
      </c>
      <c r="E40" s="8" t="s">
        <v>33</v>
      </c>
      <c r="F40" s="8" t="s">
        <v>188</v>
      </c>
      <c r="G40" s="55" t="s">
        <v>55</v>
      </c>
      <c r="H40" s="55" t="s">
        <v>119</v>
      </c>
      <c r="I40" s="8" t="s">
        <v>189</v>
      </c>
      <c r="J40" s="85" t="s">
        <v>25</v>
      </c>
      <c r="K40" s="8" t="s">
        <v>128</v>
      </c>
      <c r="L40" s="96" t="s">
        <v>25</v>
      </c>
      <c r="M40" s="55">
        <v>2.6</v>
      </c>
      <c r="N40" s="88" t="s">
        <v>190</v>
      </c>
      <c r="O40" s="140">
        <v>2889000</v>
      </c>
      <c r="P40" s="131">
        <v>0.25</v>
      </c>
      <c r="Q40" s="132">
        <f t="shared" si="0"/>
        <v>722250</v>
      </c>
      <c r="R40" s="133">
        <v>300000</v>
      </c>
      <c r="S40" s="133">
        <v>100000</v>
      </c>
      <c r="T40" s="133">
        <v>100000</v>
      </c>
      <c r="U40" s="133">
        <v>100000</v>
      </c>
      <c r="V40" s="133">
        <v>250000</v>
      </c>
      <c r="W40" s="133">
        <f t="shared" si="1"/>
        <v>850000</v>
      </c>
      <c r="X40" s="135">
        <f t="shared" si="2"/>
        <v>4461250</v>
      </c>
      <c r="Y40" s="136">
        <v>200036</v>
      </c>
      <c r="Z40" s="137">
        <f t="shared" si="3"/>
        <v>522214</v>
      </c>
    </row>
    <row r="41" spans="1:26" ht="47.25" x14ac:dyDescent="0.25">
      <c r="A41" s="94" t="s">
        <v>29</v>
      </c>
      <c r="B41" s="95" t="s">
        <v>191</v>
      </c>
      <c r="C41" s="8" t="s">
        <v>192</v>
      </c>
      <c r="D41" s="8" t="s">
        <v>179</v>
      </c>
      <c r="E41" s="8" t="s">
        <v>33</v>
      </c>
      <c r="F41" s="8" t="s">
        <v>193</v>
      </c>
      <c r="G41" s="55" t="s">
        <v>55</v>
      </c>
      <c r="H41" s="55" t="s">
        <v>119</v>
      </c>
      <c r="I41" s="8" t="s">
        <v>194</v>
      </c>
      <c r="J41" s="85" t="s">
        <v>25</v>
      </c>
      <c r="K41" s="8" t="s">
        <v>128</v>
      </c>
      <c r="L41" s="96" t="s">
        <v>25</v>
      </c>
      <c r="M41" s="55">
        <v>2.6</v>
      </c>
      <c r="N41" s="88" t="s">
        <v>36</v>
      </c>
      <c r="O41" s="140">
        <v>3129000</v>
      </c>
      <c r="P41" s="131">
        <v>0.24</v>
      </c>
      <c r="Q41" s="132">
        <f t="shared" si="0"/>
        <v>750960</v>
      </c>
      <c r="R41" s="133">
        <v>300000</v>
      </c>
      <c r="S41" s="133">
        <v>100000</v>
      </c>
      <c r="T41" s="133">
        <v>100000</v>
      </c>
      <c r="U41" s="133">
        <v>100000</v>
      </c>
      <c r="V41" s="133">
        <v>250000</v>
      </c>
      <c r="W41" s="133">
        <f t="shared" si="1"/>
        <v>850000</v>
      </c>
      <c r="X41" s="135">
        <f t="shared" si="2"/>
        <v>4729960</v>
      </c>
      <c r="Y41" s="136">
        <v>200037</v>
      </c>
      <c r="Z41" s="137">
        <f t="shared" si="3"/>
        <v>550923</v>
      </c>
    </row>
    <row r="42" spans="1:26" ht="47.25" x14ac:dyDescent="0.25">
      <c r="A42" s="94" t="s">
        <v>29</v>
      </c>
      <c r="B42" s="95" t="s">
        <v>195</v>
      </c>
      <c r="C42" s="8" t="s">
        <v>187</v>
      </c>
      <c r="D42" s="8" t="s">
        <v>179</v>
      </c>
      <c r="E42" s="8" t="s">
        <v>196</v>
      </c>
      <c r="F42" s="8" t="s">
        <v>197</v>
      </c>
      <c r="G42" s="55" t="s">
        <v>55</v>
      </c>
      <c r="H42" s="55" t="s">
        <v>119</v>
      </c>
      <c r="I42" s="8" t="s">
        <v>181</v>
      </c>
      <c r="J42" s="85" t="s">
        <v>25</v>
      </c>
      <c r="K42" s="69" t="s">
        <v>198</v>
      </c>
      <c r="L42" s="96" t="s">
        <v>25</v>
      </c>
      <c r="M42" s="55">
        <v>2.2000000000000002</v>
      </c>
      <c r="N42" s="88" t="s">
        <v>199</v>
      </c>
      <c r="O42" s="142">
        <v>3300000</v>
      </c>
      <c r="P42" s="131">
        <v>0.23</v>
      </c>
      <c r="Q42" s="132">
        <f t="shared" si="0"/>
        <v>759000</v>
      </c>
      <c r="R42" s="133">
        <v>300000</v>
      </c>
      <c r="S42" s="133">
        <v>100000</v>
      </c>
      <c r="T42" s="133">
        <v>100000</v>
      </c>
      <c r="U42" s="133">
        <v>100000</v>
      </c>
      <c r="V42" s="133">
        <v>250000</v>
      </c>
      <c r="W42" s="133">
        <f t="shared" si="1"/>
        <v>850000</v>
      </c>
      <c r="X42" s="135">
        <f t="shared" si="2"/>
        <v>4909000</v>
      </c>
      <c r="Y42" s="136">
        <v>200038</v>
      </c>
      <c r="Z42" s="137">
        <f t="shared" si="3"/>
        <v>558962</v>
      </c>
    </row>
    <row r="43" spans="1:26" x14ac:dyDescent="0.25">
      <c r="A43" s="45" t="s">
        <v>121</v>
      </c>
      <c r="B43" s="45"/>
      <c r="C43" s="63"/>
      <c r="D43" s="64"/>
      <c r="E43" s="64"/>
      <c r="F43" s="65"/>
      <c r="G43" s="66"/>
      <c r="H43" s="67"/>
      <c r="I43" s="65"/>
      <c r="J43" s="67"/>
      <c r="K43" s="65"/>
      <c r="L43" s="67"/>
      <c r="M43" s="67"/>
      <c r="N43" s="67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47.25" x14ac:dyDescent="0.25">
      <c r="A44" s="80" t="s">
        <v>18</v>
      </c>
      <c r="B44" s="81" t="s">
        <v>200</v>
      </c>
      <c r="C44" s="12" t="s">
        <v>201</v>
      </c>
      <c r="D44" s="9" t="s">
        <v>179</v>
      </c>
      <c r="E44" s="12" t="s">
        <v>202</v>
      </c>
      <c r="F44" s="12" t="s">
        <v>203</v>
      </c>
      <c r="G44" s="60" t="s">
        <v>42</v>
      </c>
      <c r="H44" s="60" t="s">
        <v>119</v>
      </c>
      <c r="I44" s="12" t="s">
        <v>204</v>
      </c>
      <c r="J44" s="60" t="s">
        <v>205</v>
      </c>
      <c r="K44" s="12" t="s">
        <v>206</v>
      </c>
      <c r="L44" s="96" t="s">
        <v>25</v>
      </c>
      <c r="M44" s="60">
        <v>1.6</v>
      </c>
      <c r="N44" s="88" t="s">
        <v>36</v>
      </c>
      <c r="O44" s="142">
        <v>2159000</v>
      </c>
      <c r="P44" s="131">
        <v>0.35</v>
      </c>
      <c r="Q44" s="132">
        <f t="shared" si="0"/>
        <v>755650</v>
      </c>
      <c r="R44" s="133">
        <v>300000</v>
      </c>
      <c r="S44" s="133">
        <v>100000</v>
      </c>
      <c r="T44" s="133">
        <v>100000</v>
      </c>
      <c r="U44" s="133">
        <v>100000</v>
      </c>
      <c r="V44" s="133">
        <v>250000</v>
      </c>
      <c r="W44" s="133">
        <f t="shared" si="1"/>
        <v>850000</v>
      </c>
      <c r="X44" s="135">
        <f t="shared" si="2"/>
        <v>3764650</v>
      </c>
      <c r="Y44" s="136">
        <v>200040</v>
      </c>
      <c r="Z44" s="137">
        <f t="shared" si="3"/>
        <v>555610</v>
      </c>
    </row>
    <row r="45" spans="1:26" x14ac:dyDescent="0.25">
      <c r="A45" s="45" t="s">
        <v>207</v>
      </c>
      <c r="B45" s="45"/>
      <c r="C45" s="63"/>
      <c r="D45" s="64"/>
      <c r="E45" s="64"/>
      <c r="F45" s="65"/>
      <c r="G45" s="66"/>
      <c r="H45" s="67"/>
      <c r="I45" s="65"/>
      <c r="J45" s="67"/>
      <c r="K45" s="65"/>
      <c r="L45" s="67"/>
      <c r="M45" s="67"/>
      <c r="N45" s="67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63" x14ac:dyDescent="0.25">
      <c r="A46" s="94" t="s">
        <v>208</v>
      </c>
      <c r="B46" s="8" t="s">
        <v>209</v>
      </c>
      <c r="C46" s="8" t="s">
        <v>210</v>
      </c>
      <c r="D46" s="8" t="s">
        <v>211</v>
      </c>
      <c r="E46" s="8" t="s">
        <v>202</v>
      </c>
      <c r="F46" s="8" t="s">
        <v>212</v>
      </c>
      <c r="G46" s="55" t="s">
        <v>24</v>
      </c>
      <c r="H46" s="55" t="s">
        <v>119</v>
      </c>
      <c r="I46" s="8" t="s">
        <v>213</v>
      </c>
      <c r="J46" s="55" t="s">
        <v>205</v>
      </c>
      <c r="K46" s="8" t="s">
        <v>214</v>
      </c>
      <c r="L46" s="96" t="s">
        <v>25</v>
      </c>
      <c r="M46" s="55">
        <v>1.7</v>
      </c>
      <c r="N46" s="55" t="s">
        <v>25</v>
      </c>
      <c r="O46" s="142">
        <v>4519000</v>
      </c>
      <c r="P46" s="131">
        <v>0.17</v>
      </c>
      <c r="Q46" s="132">
        <f t="shared" si="0"/>
        <v>768230</v>
      </c>
      <c r="R46" s="133">
        <v>300000</v>
      </c>
      <c r="S46" s="133">
        <v>100000</v>
      </c>
      <c r="T46" s="133">
        <v>100000</v>
      </c>
      <c r="U46" s="133">
        <v>100000</v>
      </c>
      <c r="V46" s="133">
        <v>250000</v>
      </c>
      <c r="W46" s="133">
        <f t="shared" si="1"/>
        <v>850000</v>
      </c>
      <c r="X46" s="135">
        <f t="shared" si="2"/>
        <v>6137230</v>
      </c>
      <c r="Y46" s="136">
        <v>200042</v>
      </c>
      <c r="Z46" s="137">
        <f t="shared" si="3"/>
        <v>568188</v>
      </c>
    </row>
    <row r="47" spans="1:26" ht="63" x14ac:dyDescent="0.25">
      <c r="A47" s="94" t="s">
        <v>208</v>
      </c>
      <c r="B47" s="8" t="s">
        <v>215</v>
      </c>
      <c r="C47" s="8" t="s">
        <v>210</v>
      </c>
      <c r="D47" s="8" t="s">
        <v>52</v>
      </c>
      <c r="E47" s="8" t="s">
        <v>202</v>
      </c>
      <c r="F47" s="8" t="s">
        <v>212</v>
      </c>
      <c r="G47" s="55" t="s">
        <v>24</v>
      </c>
      <c r="H47" s="55" t="s">
        <v>119</v>
      </c>
      <c r="I47" s="8" t="s">
        <v>216</v>
      </c>
      <c r="J47" s="55" t="s">
        <v>205</v>
      </c>
      <c r="K47" s="8" t="s">
        <v>275</v>
      </c>
      <c r="L47" s="96" t="s">
        <v>25</v>
      </c>
      <c r="M47" s="55">
        <v>1.7</v>
      </c>
      <c r="N47" s="55" t="s">
        <v>25</v>
      </c>
      <c r="O47" s="142">
        <v>4519000</v>
      </c>
      <c r="P47" s="131">
        <v>0.17</v>
      </c>
      <c r="Q47" s="132">
        <f t="shared" si="0"/>
        <v>768230</v>
      </c>
      <c r="R47" s="133">
        <v>300000</v>
      </c>
      <c r="S47" s="133">
        <v>100000</v>
      </c>
      <c r="T47" s="133">
        <v>100000</v>
      </c>
      <c r="U47" s="133">
        <v>100000</v>
      </c>
      <c r="V47" s="133">
        <v>250000</v>
      </c>
      <c r="W47" s="133">
        <f t="shared" si="1"/>
        <v>850000</v>
      </c>
      <c r="X47" s="135">
        <f t="shared" si="2"/>
        <v>6137230</v>
      </c>
      <c r="Y47" s="136">
        <v>200043</v>
      </c>
      <c r="Z47" s="137">
        <f t="shared" si="3"/>
        <v>568187</v>
      </c>
    </row>
    <row r="48" spans="1:26" ht="63" x14ac:dyDescent="0.25">
      <c r="A48" s="94" t="s">
        <v>208</v>
      </c>
      <c r="B48" s="8" t="s">
        <v>217</v>
      </c>
      <c r="C48" s="8" t="s">
        <v>210</v>
      </c>
      <c r="D48" s="8" t="s">
        <v>52</v>
      </c>
      <c r="E48" s="8" t="s">
        <v>111</v>
      </c>
      <c r="F48" s="8" t="s">
        <v>212</v>
      </c>
      <c r="G48" s="55" t="s">
        <v>24</v>
      </c>
      <c r="H48" s="55" t="s">
        <v>119</v>
      </c>
      <c r="I48" s="8" t="s">
        <v>216</v>
      </c>
      <c r="J48" s="55" t="s">
        <v>205</v>
      </c>
      <c r="K48" s="8" t="s">
        <v>275</v>
      </c>
      <c r="L48" s="96" t="s">
        <v>25</v>
      </c>
      <c r="M48" s="55">
        <v>1.7</v>
      </c>
      <c r="N48" s="55" t="s">
        <v>25</v>
      </c>
      <c r="O48" s="142">
        <v>4719000</v>
      </c>
      <c r="P48" s="131">
        <v>0.16</v>
      </c>
      <c r="Q48" s="132">
        <f t="shared" si="0"/>
        <v>755040</v>
      </c>
      <c r="R48" s="133">
        <v>300000</v>
      </c>
      <c r="S48" s="133">
        <v>100000</v>
      </c>
      <c r="T48" s="133">
        <v>100000</v>
      </c>
      <c r="U48" s="133">
        <v>100000</v>
      </c>
      <c r="V48" s="133">
        <v>250000</v>
      </c>
      <c r="W48" s="133">
        <f t="shared" si="1"/>
        <v>850000</v>
      </c>
      <c r="X48" s="135">
        <f t="shared" si="2"/>
        <v>6324040</v>
      </c>
      <c r="Y48" s="136">
        <v>200044</v>
      </c>
      <c r="Z48" s="137">
        <f t="shared" si="3"/>
        <v>554996</v>
      </c>
    </row>
    <row r="49" spans="1:26" ht="63" x14ac:dyDescent="0.25">
      <c r="A49" s="94" t="s">
        <v>208</v>
      </c>
      <c r="B49" s="8" t="s">
        <v>218</v>
      </c>
      <c r="C49" s="8" t="s">
        <v>210</v>
      </c>
      <c r="D49" s="8" t="s">
        <v>211</v>
      </c>
      <c r="E49" s="8" t="s">
        <v>111</v>
      </c>
      <c r="F49" s="8" t="s">
        <v>212</v>
      </c>
      <c r="G49" s="55" t="s">
        <v>24</v>
      </c>
      <c r="H49" s="55" t="s">
        <v>119</v>
      </c>
      <c r="I49" s="8" t="s">
        <v>213</v>
      </c>
      <c r="J49" s="55" t="s">
        <v>219</v>
      </c>
      <c r="K49" s="8" t="s">
        <v>214</v>
      </c>
      <c r="L49" s="96" t="s">
        <v>25</v>
      </c>
      <c r="M49" s="55">
        <v>1.7</v>
      </c>
      <c r="N49" s="55" t="s">
        <v>25</v>
      </c>
      <c r="O49" s="142">
        <v>4719000</v>
      </c>
      <c r="P49" s="131">
        <v>0.16</v>
      </c>
      <c r="Q49" s="132">
        <f t="shared" si="0"/>
        <v>755040</v>
      </c>
      <c r="R49" s="133">
        <v>300000</v>
      </c>
      <c r="S49" s="133">
        <v>100000</v>
      </c>
      <c r="T49" s="133">
        <v>100000</v>
      </c>
      <c r="U49" s="133">
        <v>100000</v>
      </c>
      <c r="V49" s="133">
        <v>250000</v>
      </c>
      <c r="W49" s="133">
        <f t="shared" si="1"/>
        <v>850000</v>
      </c>
      <c r="X49" s="135">
        <f t="shared" si="2"/>
        <v>6324040</v>
      </c>
      <c r="Y49" s="136">
        <v>200045</v>
      </c>
      <c r="Z49" s="137">
        <f t="shared" si="3"/>
        <v>554995</v>
      </c>
    </row>
    <row r="50" spans="1:26" ht="63" x14ac:dyDescent="0.25">
      <c r="A50" s="94" t="s">
        <v>208</v>
      </c>
      <c r="B50" s="8" t="s">
        <v>220</v>
      </c>
      <c r="C50" s="8" t="s">
        <v>210</v>
      </c>
      <c r="D50" s="8" t="s">
        <v>211</v>
      </c>
      <c r="E50" s="8" t="s">
        <v>111</v>
      </c>
      <c r="F50" s="8" t="s">
        <v>212</v>
      </c>
      <c r="G50" s="55" t="s">
        <v>24</v>
      </c>
      <c r="H50" s="55" t="s">
        <v>119</v>
      </c>
      <c r="I50" s="8" t="s">
        <v>213</v>
      </c>
      <c r="J50" s="55" t="s">
        <v>205</v>
      </c>
      <c r="K50" s="8" t="s">
        <v>214</v>
      </c>
      <c r="L50" s="96" t="s">
        <v>25</v>
      </c>
      <c r="M50" s="55">
        <v>1.7</v>
      </c>
      <c r="N50" s="55" t="s">
        <v>25</v>
      </c>
      <c r="O50" s="142">
        <v>4719000</v>
      </c>
      <c r="P50" s="131">
        <v>0.16</v>
      </c>
      <c r="Q50" s="132">
        <f t="shared" si="0"/>
        <v>755040</v>
      </c>
      <c r="R50" s="133">
        <v>300000</v>
      </c>
      <c r="S50" s="133">
        <v>100000</v>
      </c>
      <c r="T50" s="133">
        <v>100000</v>
      </c>
      <c r="U50" s="133">
        <v>100000</v>
      </c>
      <c r="V50" s="133">
        <v>250000</v>
      </c>
      <c r="W50" s="133">
        <f t="shared" si="1"/>
        <v>850000</v>
      </c>
      <c r="X50" s="135">
        <f t="shared" si="2"/>
        <v>6324040</v>
      </c>
      <c r="Y50" s="136">
        <v>200046</v>
      </c>
      <c r="Z50" s="137">
        <f t="shared" si="3"/>
        <v>554994</v>
      </c>
    </row>
  </sheetData>
  <mergeCells count="11">
    <mergeCell ref="A1:Z1"/>
    <mergeCell ref="A24:B24"/>
    <mergeCell ref="A37:B37"/>
    <mergeCell ref="A43:B43"/>
    <mergeCell ref="A45:B45"/>
    <mergeCell ref="A3:B3"/>
    <mergeCell ref="A5:B5"/>
    <mergeCell ref="A7:B7"/>
    <mergeCell ref="A10:B10"/>
    <mergeCell ref="A12:B12"/>
    <mergeCell ref="A17:B17"/>
  </mergeCells>
  <printOptions horizontalCentered="1"/>
  <pageMargins left="0.19685039370078741" right="0.19685039370078741" top="0.59055118110236227" bottom="0.19685039370078741" header="0.31496062992125984" footer="0.31496062992125984"/>
  <pageSetup paperSize="9" scale="65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89241-96E7-4450-A939-AAE51F89A27F}">
  <sheetPr>
    <pageSetUpPr fitToPage="1"/>
  </sheetPr>
  <dimension ref="A1:Z10"/>
  <sheetViews>
    <sheetView workbookViewId="0">
      <selection activeCell="H4" sqref="H4"/>
    </sheetView>
  </sheetViews>
  <sheetFormatPr defaultRowHeight="15.75" x14ac:dyDescent="0.25"/>
  <cols>
    <col min="1" max="1" width="10.42578125" style="19" customWidth="1"/>
    <col min="2" max="2" width="8.85546875" style="19" bestFit="1" customWidth="1"/>
    <col min="3" max="3" width="17" style="19" customWidth="1"/>
    <col min="4" max="4" width="11.85546875" style="19" customWidth="1"/>
    <col min="5" max="5" width="9.7109375" style="19" bestFit="1" customWidth="1"/>
    <col min="6" max="6" width="13.5703125" style="19" customWidth="1"/>
    <col min="7" max="7" width="17.140625" style="19" customWidth="1"/>
    <col min="8" max="8" width="8.28515625" style="19" bestFit="1" customWidth="1"/>
    <col min="9" max="9" width="16.140625" style="19" customWidth="1"/>
    <col min="10" max="10" width="7.7109375" style="19" customWidth="1"/>
    <col min="11" max="11" width="9.140625" style="19"/>
    <col min="12" max="12" width="10" style="19" customWidth="1"/>
    <col min="13" max="13" width="11.85546875" style="19" bestFit="1" customWidth="1"/>
    <col min="14" max="14" width="8.140625" style="19" customWidth="1"/>
    <col min="15" max="15" width="15.7109375" style="150" hidden="1" customWidth="1"/>
    <col min="16" max="16" width="4.140625" style="150" hidden="1" customWidth="1"/>
    <col min="17" max="17" width="8.7109375" style="150" hidden="1" customWidth="1"/>
    <col min="18" max="19" width="6.5703125" style="150" hidden="1" customWidth="1"/>
    <col min="20" max="20" width="9.28515625" style="150" hidden="1" customWidth="1"/>
    <col min="21" max="21" width="6.5703125" style="150" hidden="1" customWidth="1"/>
    <col min="22" max="22" width="7.5703125" style="150" hidden="1" customWidth="1"/>
    <col min="23" max="23" width="9" style="150" hidden="1" customWidth="1"/>
    <col min="24" max="24" width="15.5703125" style="150" bestFit="1" customWidth="1"/>
    <col min="25" max="25" width="15.42578125" style="150" hidden="1" customWidth="1"/>
    <col min="26" max="26" width="9.5703125" style="150" hidden="1" customWidth="1"/>
    <col min="27" max="16384" width="9.140625" style="19"/>
  </cols>
  <sheetData>
    <row r="1" spans="1:26" s="17" customFormat="1" ht="20.25" x14ac:dyDescent="0.25">
      <c r="A1" s="16" t="s">
        <v>280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s="38" customFormat="1" x14ac:dyDescent="0.25">
      <c r="A2" s="31" t="s">
        <v>0</v>
      </c>
      <c r="B2" s="32" t="s">
        <v>1</v>
      </c>
      <c r="C2" s="33" t="s">
        <v>7</v>
      </c>
      <c r="D2" s="32" t="s">
        <v>8</v>
      </c>
      <c r="E2" s="31" t="s">
        <v>9</v>
      </c>
      <c r="F2" s="32" t="s">
        <v>10</v>
      </c>
      <c r="G2" s="31" t="s">
        <v>11</v>
      </c>
      <c r="H2" s="31" t="s">
        <v>12</v>
      </c>
      <c r="I2" s="32" t="s">
        <v>2</v>
      </c>
      <c r="J2" s="31" t="s">
        <v>13</v>
      </c>
      <c r="K2" s="34" t="s">
        <v>14</v>
      </c>
      <c r="L2" s="35" t="s">
        <v>15</v>
      </c>
      <c r="M2" s="35" t="s">
        <v>16</v>
      </c>
      <c r="N2" s="35" t="s">
        <v>17</v>
      </c>
      <c r="O2" s="144" t="s">
        <v>3</v>
      </c>
      <c r="P2" s="145" t="s">
        <v>232</v>
      </c>
      <c r="Q2" s="146" t="s">
        <v>233</v>
      </c>
      <c r="R2" s="146" t="s">
        <v>234</v>
      </c>
      <c r="S2" s="146" t="s">
        <v>13</v>
      </c>
      <c r="T2" s="146" t="s">
        <v>235</v>
      </c>
      <c r="U2" s="146" t="s">
        <v>236</v>
      </c>
      <c r="V2" s="146" t="s">
        <v>237</v>
      </c>
      <c r="W2" s="146" t="s">
        <v>238</v>
      </c>
      <c r="X2" s="147" t="s">
        <v>3</v>
      </c>
      <c r="Y2" s="147" t="s">
        <v>239</v>
      </c>
      <c r="Z2" s="147" t="s">
        <v>240</v>
      </c>
    </row>
    <row r="3" spans="1:26" ht="19.5" x14ac:dyDescent="0.25">
      <c r="A3" s="1" t="s">
        <v>278</v>
      </c>
      <c r="B3" s="1"/>
      <c r="C3" s="1"/>
      <c r="D3" s="2"/>
      <c r="E3" s="3"/>
      <c r="F3" s="3"/>
      <c r="G3" s="5"/>
      <c r="H3" s="18"/>
      <c r="I3" s="5"/>
      <c r="J3" s="5"/>
      <c r="K3" s="5"/>
      <c r="L3" s="5"/>
      <c r="M3" s="5"/>
      <c r="N3" s="5"/>
      <c r="O3" s="148"/>
      <c r="P3" s="149"/>
    </row>
    <row r="4" spans="1:26" ht="135" x14ac:dyDescent="0.25">
      <c r="A4" s="20" t="s">
        <v>208</v>
      </c>
      <c r="B4" s="20" t="s">
        <v>244</v>
      </c>
      <c r="C4" s="6" t="s">
        <v>245</v>
      </c>
      <c r="D4" s="6" t="s">
        <v>40</v>
      </c>
      <c r="E4" s="6" t="s">
        <v>33</v>
      </c>
      <c r="F4" s="6" t="s">
        <v>41</v>
      </c>
      <c r="G4" s="6" t="s">
        <v>42</v>
      </c>
      <c r="H4" s="6" t="s">
        <v>25</v>
      </c>
      <c r="I4" s="6" t="s">
        <v>246</v>
      </c>
      <c r="J4" s="6" t="s">
        <v>219</v>
      </c>
      <c r="K4" s="6" t="s">
        <v>25</v>
      </c>
      <c r="L4" s="6" t="s">
        <v>35</v>
      </c>
      <c r="M4" s="21">
        <v>5.0999999999999996</v>
      </c>
      <c r="N4" s="6" t="s">
        <v>36</v>
      </c>
      <c r="O4" s="151">
        <v>1900000</v>
      </c>
      <c r="P4" s="152">
        <v>0.4</v>
      </c>
      <c r="Q4" s="153">
        <f>SUM(O4*P4)</f>
        <v>760000</v>
      </c>
      <c r="R4" s="154">
        <v>300000</v>
      </c>
      <c r="S4" s="154">
        <v>100000</v>
      </c>
      <c r="T4" s="154">
        <v>100000</v>
      </c>
      <c r="U4" s="154">
        <v>100000</v>
      </c>
      <c r="V4" s="154">
        <v>250000</v>
      </c>
      <c r="W4" s="154">
        <f t="shared" ref="W4" si="0">SUM(R4:V4)</f>
        <v>850000</v>
      </c>
      <c r="X4" s="155">
        <f>SUM(O4+Q4+W4)</f>
        <v>3510000</v>
      </c>
      <c r="Y4" s="156">
        <v>200000</v>
      </c>
      <c r="Z4" s="157">
        <f>SUM(X4-O4-W4-Y4)</f>
        <v>560000</v>
      </c>
    </row>
    <row r="5" spans="1:26" ht="165" x14ac:dyDescent="0.25">
      <c r="A5" s="20" t="s">
        <v>208</v>
      </c>
      <c r="B5" s="20" t="s">
        <v>247</v>
      </c>
      <c r="C5" s="6" t="s">
        <v>248</v>
      </c>
      <c r="D5" s="6" t="s">
        <v>40</v>
      </c>
      <c r="E5" s="6" t="s">
        <v>249</v>
      </c>
      <c r="F5" s="6" t="s">
        <v>250</v>
      </c>
      <c r="G5" s="6" t="s">
        <v>42</v>
      </c>
      <c r="H5" s="6" t="s">
        <v>25</v>
      </c>
      <c r="I5" s="6" t="s">
        <v>251</v>
      </c>
      <c r="J5" s="6" t="s">
        <v>219</v>
      </c>
      <c r="K5" s="6" t="s">
        <v>25</v>
      </c>
      <c r="L5" s="6" t="s">
        <v>35</v>
      </c>
      <c r="M5" s="21">
        <v>5.0999999999999996</v>
      </c>
      <c r="N5" s="6" t="s">
        <v>36</v>
      </c>
      <c r="O5" s="151">
        <v>1750000</v>
      </c>
      <c r="P5" s="152">
        <v>0.45</v>
      </c>
      <c r="Q5" s="153">
        <f t="shared" ref="Q5:Q10" si="1">SUM(O5*P5)</f>
        <v>787500</v>
      </c>
      <c r="R5" s="154">
        <v>300000</v>
      </c>
      <c r="S5" s="154">
        <v>100000</v>
      </c>
      <c r="T5" s="154">
        <v>100000</v>
      </c>
      <c r="U5" s="154">
        <v>100000</v>
      </c>
      <c r="V5" s="154">
        <v>250000</v>
      </c>
      <c r="W5" s="154">
        <f t="shared" ref="W5:W10" si="2">SUM(R5:V5)</f>
        <v>850000</v>
      </c>
      <c r="X5" s="155">
        <f t="shared" ref="X5:X10" si="3">SUM(O5+Q5+W5)</f>
        <v>3387500</v>
      </c>
      <c r="Y5" s="156">
        <v>200000</v>
      </c>
      <c r="Z5" s="157">
        <f t="shared" ref="Z5:Z10" si="4">SUM(X5-O5-W5-Y5)</f>
        <v>587500</v>
      </c>
    </row>
    <row r="6" spans="1:26" ht="165" x14ac:dyDescent="0.25">
      <c r="A6" s="20" t="s">
        <v>208</v>
      </c>
      <c r="B6" s="20" t="s">
        <v>252</v>
      </c>
      <c r="C6" s="6" t="s">
        <v>248</v>
      </c>
      <c r="D6" s="6" t="s">
        <v>40</v>
      </c>
      <c r="E6" s="6" t="s">
        <v>249</v>
      </c>
      <c r="F6" s="6" t="s">
        <v>250</v>
      </c>
      <c r="G6" s="6" t="s">
        <v>42</v>
      </c>
      <c r="H6" s="6" t="s">
        <v>25</v>
      </c>
      <c r="I6" s="6" t="s">
        <v>251</v>
      </c>
      <c r="J6" s="6" t="s">
        <v>219</v>
      </c>
      <c r="K6" s="6" t="s">
        <v>25</v>
      </c>
      <c r="L6" s="6" t="s">
        <v>35</v>
      </c>
      <c r="M6" s="21">
        <v>5.0999999999999996</v>
      </c>
      <c r="N6" s="6" t="s">
        <v>36</v>
      </c>
      <c r="O6" s="151">
        <v>1750000</v>
      </c>
      <c r="P6" s="152">
        <v>0.45</v>
      </c>
      <c r="Q6" s="153">
        <f t="shared" si="1"/>
        <v>787500</v>
      </c>
      <c r="R6" s="154">
        <v>300000</v>
      </c>
      <c r="S6" s="154">
        <v>100000</v>
      </c>
      <c r="T6" s="154">
        <v>100000</v>
      </c>
      <c r="U6" s="154">
        <v>100000</v>
      </c>
      <c r="V6" s="154">
        <v>250000</v>
      </c>
      <c r="W6" s="154">
        <f t="shared" si="2"/>
        <v>850000</v>
      </c>
      <c r="X6" s="155">
        <f t="shared" si="3"/>
        <v>3387500</v>
      </c>
      <c r="Y6" s="156">
        <v>200000</v>
      </c>
      <c r="Z6" s="157">
        <f t="shared" si="4"/>
        <v>587500</v>
      </c>
    </row>
    <row r="7" spans="1:26" ht="19.5" x14ac:dyDescent="0.25">
      <c r="A7" s="13" t="s">
        <v>279</v>
      </c>
      <c r="B7" s="1"/>
      <c r="C7" s="1"/>
      <c r="D7" s="14"/>
      <c r="E7" s="4"/>
      <c r="F7" s="4"/>
      <c r="G7" s="7"/>
      <c r="H7" s="15"/>
      <c r="I7" s="7"/>
      <c r="J7" s="7"/>
      <c r="K7" s="7"/>
      <c r="L7" s="7"/>
      <c r="M7" s="7"/>
      <c r="N7" s="7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</row>
    <row r="8" spans="1:26" ht="82.5" x14ac:dyDescent="0.25">
      <c r="A8" s="22" t="s">
        <v>208</v>
      </c>
      <c r="B8" s="22" t="s">
        <v>253</v>
      </c>
      <c r="C8" s="23" t="s">
        <v>254</v>
      </c>
      <c r="D8" s="23" t="s">
        <v>255</v>
      </c>
      <c r="E8" s="24" t="s">
        <v>249</v>
      </c>
      <c r="F8" s="25" t="s">
        <v>256</v>
      </c>
      <c r="G8" s="26" t="s">
        <v>42</v>
      </c>
      <c r="H8" s="25" t="s">
        <v>257</v>
      </c>
      <c r="I8" s="8" t="s">
        <v>258</v>
      </c>
      <c r="J8" s="26" t="s">
        <v>259</v>
      </c>
      <c r="K8" s="27" t="s">
        <v>260</v>
      </c>
      <c r="L8" s="28" t="s">
        <v>35</v>
      </c>
      <c r="M8" s="26">
        <v>2.2000000000000002</v>
      </c>
      <c r="N8" s="26" t="s">
        <v>28</v>
      </c>
      <c r="O8" s="151">
        <v>2129000</v>
      </c>
      <c r="P8" s="152">
        <v>0.35</v>
      </c>
      <c r="Q8" s="153">
        <f t="shared" si="1"/>
        <v>745150</v>
      </c>
      <c r="R8" s="154">
        <v>300000</v>
      </c>
      <c r="S8" s="154">
        <v>100000</v>
      </c>
      <c r="T8" s="154">
        <v>100000</v>
      </c>
      <c r="U8" s="154">
        <v>100000</v>
      </c>
      <c r="V8" s="154">
        <v>250000</v>
      </c>
      <c r="W8" s="154">
        <f t="shared" si="2"/>
        <v>850000</v>
      </c>
      <c r="X8" s="155">
        <f t="shared" si="3"/>
        <v>3724150</v>
      </c>
      <c r="Y8" s="156">
        <v>200000</v>
      </c>
      <c r="Z8" s="157">
        <f t="shared" si="4"/>
        <v>545150</v>
      </c>
    </row>
    <row r="9" spans="1:26" ht="94.5" x14ac:dyDescent="0.25">
      <c r="A9" s="29" t="s">
        <v>208</v>
      </c>
      <c r="B9" s="29" t="s">
        <v>261</v>
      </c>
      <c r="C9" s="30" t="s">
        <v>262</v>
      </c>
      <c r="D9" s="30" t="s">
        <v>263</v>
      </c>
      <c r="E9" s="30" t="s">
        <v>249</v>
      </c>
      <c r="F9" s="30" t="s">
        <v>264</v>
      </c>
      <c r="G9" s="30" t="s">
        <v>42</v>
      </c>
      <c r="H9" s="30" t="s">
        <v>257</v>
      </c>
      <c r="I9" s="30" t="s">
        <v>265</v>
      </c>
      <c r="J9" s="30" t="s">
        <v>259</v>
      </c>
      <c r="K9" s="30" t="s">
        <v>266</v>
      </c>
      <c r="L9" s="30" t="s">
        <v>35</v>
      </c>
      <c r="M9" s="30">
        <v>2.2000000000000002</v>
      </c>
      <c r="N9" s="30" t="s">
        <v>28</v>
      </c>
      <c r="O9" s="151">
        <v>2335000</v>
      </c>
      <c r="P9" s="152">
        <v>0.32</v>
      </c>
      <c r="Q9" s="153">
        <f t="shared" si="1"/>
        <v>747200</v>
      </c>
      <c r="R9" s="154">
        <v>300000</v>
      </c>
      <c r="S9" s="154">
        <v>100000</v>
      </c>
      <c r="T9" s="154">
        <v>100000</v>
      </c>
      <c r="U9" s="154">
        <v>100000</v>
      </c>
      <c r="V9" s="154">
        <v>250000</v>
      </c>
      <c r="W9" s="154">
        <f t="shared" si="2"/>
        <v>850000</v>
      </c>
      <c r="X9" s="155">
        <f t="shared" si="3"/>
        <v>3932200</v>
      </c>
      <c r="Y9" s="156">
        <v>200000</v>
      </c>
      <c r="Z9" s="157">
        <f t="shared" si="4"/>
        <v>547200</v>
      </c>
    </row>
    <row r="10" spans="1:26" ht="82.5" x14ac:dyDescent="0.25">
      <c r="A10" s="29" t="s">
        <v>208</v>
      </c>
      <c r="B10" s="29" t="s">
        <v>267</v>
      </c>
      <c r="C10" s="23" t="s">
        <v>268</v>
      </c>
      <c r="D10" s="23" t="s">
        <v>255</v>
      </c>
      <c r="E10" s="23" t="s">
        <v>249</v>
      </c>
      <c r="F10" s="23" t="s">
        <v>269</v>
      </c>
      <c r="G10" s="23" t="s">
        <v>42</v>
      </c>
      <c r="H10" s="23" t="s">
        <v>257</v>
      </c>
      <c r="I10" s="23" t="s">
        <v>270</v>
      </c>
      <c r="J10" s="23" t="s">
        <v>259</v>
      </c>
      <c r="K10" s="23" t="s">
        <v>266</v>
      </c>
      <c r="L10" s="23" t="s">
        <v>35</v>
      </c>
      <c r="M10" s="23">
        <v>2.2000000000000002</v>
      </c>
      <c r="N10" s="23" t="s">
        <v>28</v>
      </c>
      <c r="O10" s="151">
        <v>2500000</v>
      </c>
      <c r="P10" s="152">
        <v>0.3</v>
      </c>
      <c r="Q10" s="153">
        <f t="shared" si="1"/>
        <v>750000</v>
      </c>
      <c r="R10" s="154">
        <v>300000</v>
      </c>
      <c r="S10" s="154">
        <v>100000</v>
      </c>
      <c r="T10" s="154">
        <v>100000</v>
      </c>
      <c r="U10" s="154">
        <v>100000</v>
      </c>
      <c r="V10" s="154">
        <v>250000</v>
      </c>
      <c r="W10" s="154">
        <f t="shared" si="2"/>
        <v>850000</v>
      </c>
      <c r="X10" s="155">
        <f t="shared" si="3"/>
        <v>4100000</v>
      </c>
      <c r="Y10" s="156">
        <v>200000</v>
      </c>
      <c r="Z10" s="157">
        <f t="shared" si="4"/>
        <v>550000</v>
      </c>
    </row>
  </sheetData>
  <mergeCells count="3">
    <mergeCell ref="A1:Z1"/>
    <mergeCell ref="A3:C3"/>
    <mergeCell ref="A7:D7"/>
  </mergeCells>
  <printOptions horizontalCentered="1"/>
  <pageMargins left="0.19685039370078741" right="0.19685039370078741" top="0.59055118110236227" bottom="0.19685039370078741" header="0.31496062992125984" footer="0.31496062992125984"/>
  <pageSetup paperSize="9" scale="82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proyektor</vt:lpstr>
      <vt:lpstr>PC, LAPTOP</vt:lpstr>
      <vt:lpstr>PC &amp; LAPTOP SECOND</vt:lpstr>
      <vt:lpstr>'PC &amp; LAPTOP SECOND'!Print_Titles</vt:lpstr>
      <vt:lpstr>'PC, LAPTOP'!Print_Titles</vt:lpstr>
      <vt:lpstr>proyektor!Print_Titles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BOSS</dc:creator>
  <cp:lastModifiedBy>BIG BOSS</cp:lastModifiedBy>
  <cp:lastPrinted>2019-12-23T12:52:33Z</cp:lastPrinted>
  <dcterms:created xsi:type="dcterms:W3CDTF">2019-12-23T11:22:27Z</dcterms:created>
  <dcterms:modified xsi:type="dcterms:W3CDTF">2019-12-23T13:05:26Z</dcterms:modified>
</cp:coreProperties>
</file>