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ata\MyXP\R900-Hanzo\Diane\"/>
    </mc:Choice>
  </mc:AlternateContent>
  <xr:revisionPtr revIDLastSave="0" documentId="13_ncr:1_{CF8741DA-5907-419B-8795-9B3DBA7BC722}" xr6:coauthVersionLast="45" xr6:coauthVersionMax="45" xr10:uidLastSave="{00000000-0000-0000-0000-000000000000}"/>
  <bookViews>
    <workbookView xWindow="-120" yWindow="-120" windowWidth="29040" windowHeight="15840" xr2:uid="{8C084330-4D06-4BD4-A947-3ACE43C91F8B}"/>
  </bookViews>
  <sheets>
    <sheet name="XP8 Weight and Power Calculator" sheetId="2" r:id="rId1"/>
  </sheets>
  <externalReferences>
    <externalReference r:id="rId2"/>
    <externalReference r:id="rId3"/>
  </externalReferences>
  <definedNames>
    <definedName name="SKU_Names">'[1]Hanzo SKU Lists'!$B$8:$C$356</definedName>
    <definedName name="SKUNames">'[2]XP7 SKU Lists'!$B$7:$C$524</definedName>
    <definedName name="weights">'[1]Weights and Dims'!$B$7:$D$76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4" i="2" l="1"/>
  <c r="F84" i="2" s="1"/>
  <c r="D84" i="2"/>
  <c r="E83" i="2"/>
  <c r="F83" i="2" s="1"/>
  <c r="D83" i="2"/>
  <c r="G82" i="2"/>
  <c r="E82" i="2"/>
  <c r="F82" i="2" s="1"/>
  <c r="D82" i="2"/>
  <c r="E81" i="2"/>
  <c r="F81" i="2" s="1"/>
  <c r="D81" i="2"/>
  <c r="E80" i="2"/>
  <c r="F80" i="2" s="1"/>
  <c r="D80" i="2"/>
  <c r="E79" i="2"/>
  <c r="F79" i="2" s="1"/>
  <c r="D79" i="2"/>
  <c r="F78" i="2"/>
  <c r="E78" i="2"/>
  <c r="D78" i="2"/>
  <c r="E77" i="2"/>
  <c r="F77" i="2" s="1"/>
  <c r="D77" i="2"/>
  <c r="E76" i="2"/>
  <c r="F76" i="2" s="1"/>
  <c r="D76" i="2"/>
  <c r="E75" i="2"/>
  <c r="F75" i="2" s="1"/>
  <c r="D75" i="2"/>
  <c r="F74" i="2"/>
  <c r="E74" i="2"/>
  <c r="D74" i="2"/>
  <c r="E73" i="2"/>
  <c r="F73" i="2" s="1"/>
  <c r="D73" i="2"/>
  <c r="E72" i="2"/>
  <c r="F72" i="2" s="1"/>
  <c r="D72" i="2"/>
  <c r="E71" i="2"/>
  <c r="F71" i="2" s="1"/>
  <c r="D71" i="2"/>
  <c r="E70" i="2"/>
  <c r="F70" i="2" s="1"/>
  <c r="D70" i="2"/>
  <c r="E69" i="2"/>
  <c r="F69" i="2" s="1"/>
  <c r="D69" i="2"/>
  <c r="E68" i="2"/>
  <c r="F68" i="2" s="1"/>
  <c r="D68" i="2"/>
  <c r="E67" i="2"/>
  <c r="F67" i="2" s="1"/>
  <c r="D67" i="2"/>
  <c r="E66" i="2"/>
  <c r="F66" i="2" s="1"/>
  <c r="D66" i="2"/>
  <c r="E65" i="2"/>
  <c r="F65" i="2" s="1"/>
  <c r="D65" i="2"/>
  <c r="F64" i="2"/>
  <c r="E64" i="2"/>
  <c r="D64" i="2"/>
  <c r="E63" i="2"/>
  <c r="F63" i="2" s="1"/>
  <c r="D63" i="2"/>
  <c r="F62" i="2"/>
  <c r="E62" i="2"/>
  <c r="D62" i="2"/>
  <c r="E61" i="2"/>
  <c r="F61" i="2" s="1"/>
  <c r="D61" i="2"/>
  <c r="E60" i="2"/>
  <c r="F60" i="2" s="1"/>
  <c r="D60" i="2"/>
  <c r="E59" i="2"/>
  <c r="F59" i="2" s="1"/>
  <c r="D59" i="2"/>
  <c r="E58" i="2"/>
  <c r="F58" i="2" s="1"/>
  <c r="D58" i="2"/>
  <c r="E57" i="2"/>
  <c r="F57" i="2" s="1"/>
  <c r="D57" i="2"/>
  <c r="F56" i="2"/>
  <c r="E56" i="2"/>
  <c r="D56" i="2"/>
  <c r="E55" i="2"/>
  <c r="F55" i="2" s="1"/>
  <c r="D55" i="2"/>
  <c r="F54" i="2"/>
  <c r="E54" i="2"/>
  <c r="D54" i="2"/>
  <c r="E53" i="2"/>
  <c r="F53" i="2" s="1"/>
  <c r="D53" i="2"/>
  <c r="E52" i="2"/>
  <c r="F52" i="2" s="1"/>
  <c r="D52" i="2"/>
  <c r="E51" i="2"/>
  <c r="F51" i="2" s="1"/>
  <c r="D51" i="2"/>
  <c r="E50" i="2"/>
  <c r="F50" i="2" s="1"/>
  <c r="D50" i="2"/>
  <c r="E49" i="2"/>
  <c r="F49" i="2" s="1"/>
  <c r="D49" i="2"/>
  <c r="E48" i="2"/>
  <c r="F48" i="2" s="1"/>
  <c r="D48" i="2"/>
  <c r="E47" i="2"/>
  <c r="F47" i="2" s="1"/>
  <c r="D47" i="2"/>
  <c r="F46" i="2"/>
  <c r="E46" i="2"/>
  <c r="D46" i="2"/>
  <c r="E45" i="2"/>
  <c r="F45" i="2" s="1"/>
  <c r="D45" i="2"/>
  <c r="E44" i="2"/>
  <c r="F44" i="2" s="1"/>
  <c r="D44" i="2"/>
  <c r="E43" i="2"/>
  <c r="F43" i="2" s="1"/>
  <c r="D43" i="2"/>
  <c r="G42" i="2"/>
  <c r="E42" i="2"/>
  <c r="F42" i="2" s="1"/>
  <c r="D42" i="2"/>
  <c r="F41" i="2"/>
  <c r="E41" i="2"/>
  <c r="D41" i="2"/>
  <c r="E40" i="2"/>
  <c r="F40" i="2" s="1"/>
  <c r="D40" i="2"/>
  <c r="E39" i="2"/>
  <c r="F39" i="2" s="1"/>
  <c r="D39" i="2"/>
  <c r="G38" i="2"/>
  <c r="E38" i="2"/>
  <c r="F38" i="2" s="1"/>
  <c r="D38" i="2"/>
  <c r="G37" i="2"/>
  <c r="E37" i="2"/>
  <c r="F37" i="2" s="1"/>
  <c r="D37" i="2"/>
  <c r="G36" i="2"/>
  <c r="E36" i="2"/>
  <c r="F36" i="2" s="1"/>
  <c r="D36" i="2"/>
  <c r="E35" i="2"/>
  <c r="F35" i="2" s="1"/>
  <c r="D35" i="2"/>
  <c r="G34" i="2"/>
  <c r="E34" i="2"/>
  <c r="F34" i="2" s="1"/>
  <c r="D34" i="2"/>
  <c r="G33" i="2"/>
  <c r="E33" i="2"/>
  <c r="F33" i="2" s="1"/>
  <c r="D33" i="2"/>
  <c r="G32" i="2"/>
  <c r="E32" i="2"/>
  <c r="F32" i="2" s="1"/>
  <c r="D32" i="2"/>
  <c r="G31" i="2"/>
  <c r="E31" i="2"/>
  <c r="F31" i="2" s="1"/>
  <c r="D31" i="2"/>
  <c r="G30" i="2"/>
  <c r="E30" i="2"/>
  <c r="F30" i="2" s="1"/>
  <c r="D30" i="2"/>
  <c r="G29" i="2"/>
  <c r="E29" i="2"/>
  <c r="F29" i="2" s="1"/>
  <c r="D29" i="2"/>
  <c r="F28" i="2"/>
  <c r="E28" i="2"/>
  <c r="D28" i="2"/>
  <c r="E27" i="2"/>
  <c r="F27" i="2" s="1"/>
  <c r="D27" i="2"/>
  <c r="E26" i="2"/>
  <c r="F26" i="2" s="1"/>
  <c r="D26" i="2"/>
  <c r="E25" i="2"/>
  <c r="F25" i="2" s="1"/>
  <c r="D25" i="2"/>
  <c r="G24" i="2"/>
  <c r="E24" i="2"/>
  <c r="F24" i="2" s="1"/>
  <c r="D24" i="2"/>
  <c r="G23" i="2"/>
  <c r="E23" i="2"/>
  <c r="F23" i="2" s="1"/>
  <c r="D23" i="2"/>
  <c r="G22" i="2"/>
  <c r="E22" i="2"/>
  <c r="F22" i="2" s="1"/>
  <c r="D22" i="2"/>
  <c r="G21" i="2"/>
  <c r="E21" i="2"/>
  <c r="F21" i="2" s="1"/>
  <c r="D21" i="2"/>
  <c r="G20" i="2"/>
  <c r="E20" i="2"/>
  <c r="F20" i="2" s="1"/>
  <c r="D20" i="2"/>
  <c r="G19" i="2"/>
  <c r="E14" i="2" s="1"/>
  <c r="E19" i="2"/>
  <c r="F19" i="2" s="1"/>
  <c r="D19" i="2"/>
  <c r="E18" i="2"/>
  <c r="F18" i="2" s="1"/>
  <c r="D18" i="2"/>
  <c r="E13" i="2" l="1"/>
  <c r="E12" i="2"/>
</calcChain>
</file>

<file path=xl/sharedStrings.xml><?xml version="1.0" encoding="utf-8"?>
<sst xmlns="http://schemas.openxmlformats.org/spreadsheetml/2006/main" count="150" uniqueCount="150">
  <si>
    <t xml:space="preserve">Instructions: </t>
  </si>
  <si>
    <t>Total in KG</t>
  </si>
  <si>
    <t>Total in LB</t>
  </si>
  <si>
    <t>SKU</t>
  </si>
  <si>
    <t>Hitachi Feature Code</t>
  </si>
  <si>
    <t>Description</t>
  </si>
  <si>
    <t>KG</t>
  </si>
  <si>
    <t>LB</t>
  </si>
  <si>
    <t>Qty of SKU in configuration</t>
  </si>
  <si>
    <t>P09371-001</t>
  </si>
  <si>
    <t>DKC-F810I-1PL16</t>
  </si>
  <si>
    <t>DKC-F810I-10RH9M</t>
  </si>
  <si>
    <t>DKC-F810I-3R8MGM</t>
  </si>
  <si>
    <t>DKC-F810I-7R6MGM</t>
  </si>
  <si>
    <t>DKC-F810I-15RMGM</t>
  </si>
  <si>
    <t>DKC-F810I-7R0FP</t>
  </si>
  <si>
    <t>DKC-F810I-14RFP</t>
  </si>
  <si>
    <t>3.  Note -  there is no checking done to ensure that the configuation entered is valid or complete.</t>
  </si>
  <si>
    <t>Revision 0.6</t>
  </si>
  <si>
    <t>Changes made this revision:   Updated the Feature Codes to reflect the current BOMs</t>
  </si>
  <si>
    <t>1.  Enter the quantity of each SKU included in the system in the yellow cells in column H.</t>
  </si>
  <si>
    <t>2.  The total weight and power consumption will be calculated and displayed in the green box at the top of the chart.</t>
  </si>
  <si>
    <t>Total Power in kVA</t>
  </si>
  <si>
    <t>Power Consumption kVA</t>
  </si>
  <si>
    <t>R0K76A</t>
  </si>
  <si>
    <t>P9K10A</t>
  </si>
  <si>
    <t>R0K80A</t>
  </si>
  <si>
    <t>DKC910I-CBX 
DKC-F910I-CBX2  
DKC-F910I-CTL</t>
  </si>
  <si>
    <t>R0K81A</t>
  </si>
  <si>
    <t>DKC-F910I-CBX2 
DKC-F910I-CTL</t>
  </si>
  <si>
    <t>R0K82A</t>
  </si>
  <si>
    <t>DKC910I-CBX and
DKC-F910I-CBX2</t>
  </si>
  <si>
    <t>R0K83A</t>
  </si>
  <si>
    <t>DKC-F910I-CBX2</t>
  </si>
  <si>
    <t>R0K85A</t>
  </si>
  <si>
    <t>DKC-F910I-CTL</t>
  </si>
  <si>
    <t>R0K86A</t>
  </si>
  <si>
    <t>DKC-F910I-SVP and
DKC-F910I-HUB</t>
  </si>
  <si>
    <t>R0K90A</t>
  </si>
  <si>
    <t>DKC-F910I-SBX</t>
  </si>
  <si>
    <t>R0K91A</t>
  </si>
  <si>
    <t>DKC-F910I-UBX</t>
  </si>
  <si>
    <t>R0K92A</t>
  </si>
  <si>
    <t>DKC-F910I-NBX</t>
  </si>
  <si>
    <t>R0K93A</t>
  </si>
  <si>
    <t>DKC-F910I-FBX</t>
  </si>
  <si>
    <t>R0L00A</t>
  </si>
  <si>
    <t>DW-F850-CM32G
DKC-F910I-BM35</t>
  </si>
  <si>
    <t>R0L01A</t>
  </si>
  <si>
    <t>DW-F850-CM64GL
DKC-F910I-BM45</t>
  </si>
  <si>
    <t>R0L02A</t>
  </si>
  <si>
    <t>DW-F850-CM32G
DKC-F910I-BM3E</t>
  </si>
  <si>
    <t>R0L03A</t>
  </si>
  <si>
    <t>DW-F850-CM64GL
DKC-F910I-BM4E</t>
  </si>
  <si>
    <t>R0L10A</t>
  </si>
  <si>
    <t>DKC-F910I-BS12G</t>
  </si>
  <si>
    <t>R0L11A</t>
  </si>
  <si>
    <t>DKC-F910I-BS12GE</t>
  </si>
  <si>
    <t>R0L12A</t>
  </si>
  <si>
    <t>DKC-F910I-BN8G</t>
  </si>
  <si>
    <t>R0L20A</t>
  </si>
  <si>
    <t>DKC-F910I-4MS16</t>
  </si>
  <si>
    <t>R0L21A</t>
  </si>
  <si>
    <t>DKC-F910I-4ML16</t>
  </si>
  <si>
    <t>R0L24A</t>
  </si>
  <si>
    <t>DKC-F910I-4HF32R</t>
  </si>
  <si>
    <t>R0L25A</t>
  </si>
  <si>
    <t>R0L26A</t>
  </si>
  <si>
    <t>DKC-F810I-1PS16</t>
  </si>
  <si>
    <t>R0L27A</t>
  </si>
  <si>
    <t>DKC-F810I-1PS32</t>
  </si>
  <si>
    <t>R0L30A</t>
  </si>
  <si>
    <t>DKC-F910I-2HS10S</t>
  </si>
  <si>
    <t>R0L40A</t>
  </si>
  <si>
    <t>DKC-F910I-1R9RVM</t>
  </si>
  <si>
    <t>R0L41A</t>
  </si>
  <si>
    <t>DKC-F910I-3R8RVM</t>
  </si>
  <si>
    <t>R0L42A</t>
  </si>
  <si>
    <t>DKC-F910I-7R6RVM</t>
  </si>
  <si>
    <t>R0L43A</t>
  </si>
  <si>
    <t>DKC-F910I-15RRVM</t>
  </si>
  <si>
    <t>R0L50A</t>
  </si>
  <si>
    <t>DKC-F810I-960MGM</t>
  </si>
  <si>
    <t>R0L51A</t>
  </si>
  <si>
    <t>DKC-F810I-1T9MGM</t>
  </si>
  <si>
    <t>R0L52A</t>
  </si>
  <si>
    <t>R0L53A</t>
  </si>
  <si>
    <t>R0L54A</t>
  </si>
  <si>
    <t>R0L55A</t>
  </si>
  <si>
    <t>DKC-F810I-30RMGM</t>
  </si>
  <si>
    <t>R0L60A</t>
  </si>
  <si>
    <t>R0L61A</t>
  </si>
  <si>
    <t>DKC-F810I-14RH9MSS</t>
  </si>
  <si>
    <t>R0L67A</t>
  </si>
  <si>
    <t>DKC-F810I-2R4JGM</t>
  </si>
  <si>
    <t>R0L70A</t>
  </si>
  <si>
    <t>R0L71A</t>
  </si>
  <si>
    <t>R0L75A</t>
  </si>
  <si>
    <t>P9R58A</t>
  </si>
  <si>
    <t>R0L76A</t>
  </si>
  <si>
    <t>P9R85A</t>
  </si>
  <si>
    <t>R0L77A</t>
  </si>
  <si>
    <t>P9R53A</t>
  </si>
  <si>
    <t>R0L78A</t>
  </si>
  <si>
    <t>P9R56A</t>
  </si>
  <si>
    <t>R0L80A</t>
  </si>
  <si>
    <t>DKC-F910I-LCP</t>
  </si>
  <si>
    <t>R0L81A</t>
  </si>
  <si>
    <t>DKC-F910I-LC5P</t>
  </si>
  <si>
    <t>R0L82A</t>
  </si>
  <si>
    <t>DKC-F910I-LC10P</t>
  </si>
  <si>
    <t>R0L83A</t>
  </si>
  <si>
    <t>DKC-F910I-LC20P</t>
  </si>
  <si>
    <t>R0L84A</t>
  </si>
  <si>
    <t>DKC-F910I-LC30P</t>
  </si>
  <si>
    <t>R0L90A</t>
  </si>
  <si>
    <t>DKC-F910I-SCCSP</t>
  </si>
  <si>
    <t>R0L91A</t>
  </si>
  <si>
    <t>DKC-F910I-SCQ1P</t>
  </si>
  <si>
    <t>R0L92A</t>
  </si>
  <si>
    <t>DKC-F910I -SCQ1FP</t>
  </si>
  <si>
    <t>R0L93A</t>
  </si>
  <si>
    <t>DKC-F910I-SCQ5AP</t>
  </si>
  <si>
    <t>R0L94A</t>
  </si>
  <si>
    <t>DKC-F910I-MPC10P
DKC-F910I-SQSFPP</t>
  </si>
  <si>
    <t>R0L95A</t>
  </si>
  <si>
    <t>DKC-F910I-MPC20P
DKC-F910I-SQSFPP</t>
  </si>
  <si>
    <t>R0L96A</t>
  </si>
  <si>
    <t>DKC-F910I-MPC30P
DKC-F910I-SQSFPP</t>
  </si>
  <si>
    <t>R0L98A</t>
  </si>
  <si>
    <t>DKC-F910I-NCCSP</t>
  </si>
  <si>
    <t>R0M00A</t>
  </si>
  <si>
    <t>DKC-F910I-MCC60P
DKC-F910I-MCC45P</t>
  </si>
  <si>
    <t>R0M01A</t>
  </si>
  <si>
    <t>DKC-F910I-MFC5P</t>
  </si>
  <si>
    <t>R0M02A</t>
  </si>
  <si>
    <t>DKC-F910I-MPC10P
DKC-F910I-PQSFPP</t>
  </si>
  <si>
    <t>R0M03A</t>
  </si>
  <si>
    <t>DKC-F910I-MPC20P
DKC-F910I-PQSFPP</t>
  </si>
  <si>
    <t>R0M04A</t>
  </si>
  <si>
    <t>DKC-F910I-MPC30P
DKC-F910I-PQSFPP</t>
  </si>
  <si>
    <t>R0M06A</t>
  </si>
  <si>
    <t>142263-006</t>
  </si>
  <si>
    <t>R0M07A</t>
  </si>
  <si>
    <t>R0M10A</t>
  </si>
  <si>
    <t>DKC-F910I-FANM</t>
  </si>
  <si>
    <t>QK734AH</t>
  </si>
  <si>
    <t>653728-003</t>
  </si>
  <si>
    <t>QK735AH</t>
  </si>
  <si>
    <t>653728-004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</si>
</sst>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justify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/>
    <xf numFmtId="0" fontId="3" fillId="5" borderId="1" xfId="0" applyFont="1" applyFill="1" applyBorder="1" applyAlignment="1">
      <alignment horizontal="center" vertical="center"/>
    </xf>
    <xf numFmtId="2" fontId="3" fillId="5" borderId="2" xfId="0" applyNumberFormat="1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2" fontId="3" fillId="5" borderId="6" xfId="0" applyNumberFormat="1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top"/>
    </xf>
    <xf numFmtId="0" fontId="3" fillId="6" borderId="7" xfId="0" applyFont="1" applyFill="1" applyBorder="1" applyAlignment="1">
      <alignment horizontal="center" vertical="top" wrapText="1"/>
    </xf>
    <xf numFmtId="0" fontId="3" fillId="6" borderId="7" xfId="0" applyFont="1" applyFill="1" applyBorder="1" applyAlignment="1">
      <alignment horizontal="center" wrapText="1"/>
    </xf>
    <xf numFmtId="2" fontId="1" fillId="0" borderId="8" xfId="0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164" fontId="1" fillId="0" borderId="9" xfId="0" applyNumberFormat="1" applyFont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0" fontId="1" fillId="3" borderId="0" xfId="0" applyFont="1" applyFill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8" xfId="0" applyNumberFormat="1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nzo%20NPI%20Structure%20File%20%20Rev%200.6%202019-08-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Data/MyXP/R800/docs/DianeSparn/XP7%20NPI%20Structure%20file%20(Rev-20%20%20May%2020%2020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Hanzo SKU Lists"/>
      <sheetName val="Hanzo System SKU BOMs"/>
      <sheetName val="Nesting"/>
      <sheetName val="HPE-HIT Hanzo"/>
      <sheetName val="Weights and Dims"/>
      <sheetName val="HPE Sourced Mfg Parts"/>
      <sheetName val="SKU Reservation List"/>
      <sheetName val="FRU - HW Hanzo"/>
      <sheetName val="Returns Packaging Kits"/>
      <sheetName val="Weight and Power Calculator"/>
    </sheetNames>
    <sheetDataSet>
      <sheetData sheetId="0"/>
      <sheetData sheetId="1">
        <row r="8">
          <cell r="B8" t="str">
            <v>R0K76A</v>
          </cell>
          <cell r="C8" t="str">
            <v>HPE XP8 Storage Rack</v>
          </cell>
        </row>
        <row r="9">
          <cell r="B9" t="str">
            <v>R0K80A</v>
          </cell>
          <cell r="C9" t="str">
            <v>HPE XP8 2x Perf Disk Cntrl Chassis</v>
          </cell>
        </row>
        <row r="10">
          <cell r="B10" t="str">
            <v>R0K80A#010</v>
          </cell>
          <cell r="C10" t="str">
            <v>HPE XP8 NonStop Server Connectivity - Performance</v>
          </cell>
        </row>
        <row r="11">
          <cell r="B11" t="str">
            <v>R0K80A#112</v>
          </cell>
          <cell r="C11" t="str">
            <v>HPE XP8 TPF Solution - no HPE Services</v>
          </cell>
        </row>
        <row r="12">
          <cell r="B12" t="str">
            <v>R0K81A</v>
          </cell>
          <cell r="C12" t="str">
            <v>HPE XP8 2x Sec Perf Disk Cntrl Chassis</v>
          </cell>
        </row>
        <row r="13">
          <cell r="B13" t="str">
            <v>R0K82A</v>
          </cell>
          <cell r="C13" t="str">
            <v>HPE XP8 2x Base Disk Cntrl Chassis</v>
          </cell>
        </row>
        <row r="14">
          <cell r="B14" t="str">
            <v>R0K82A#010</v>
          </cell>
          <cell r="C14" t="str">
            <v>HPE XP8 NonStop Server Connectivity - Base</v>
          </cell>
        </row>
        <row r="15">
          <cell r="B15" t="str">
            <v>R0K83A</v>
          </cell>
          <cell r="C15" t="str">
            <v>HPE XP8 2x Sec Base Disk Cntrl Chassis</v>
          </cell>
        </row>
        <row r="16">
          <cell r="B16" t="str">
            <v>R0K85A</v>
          </cell>
          <cell r="C16" t="str">
            <v>HPE XP8 Upg Controller Module</v>
          </cell>
        </row>
        <row r="17">
          <cell r="B17" t="str">
            <v>R0K86A</v>
          </cell>
          <cell r="C17" t="str">
            <v>HPE XP8 Service Processor and Hub</v>
          </cell>
        </row>
        <row r="18">
          <cell r="B18" t="str">
            <v>R0K90A</v>
          </cell>
          <cell r="C18" t="str">
            <v>HPE XP8 SFF Drv Chassis</v>
          </cell>
        </row>
        <row r="19">
          <cell r="B19" t="str">
            <v>R0K91A</v>
          </cell>
          <cell r="C19" t="str">
            <v>HPE XP8 LFF Drv Chassis</v>
          </cell>
        </row>
        <row r="20">
          <cell r="B20" t="str">
            <v>R0K92A</v>
          </cell>
          <cell r="C20" t="str">
            <v>HPE XP8 NVMe Drv Chassis</v>
          </cell>
        </row>
        <row r="21">
          <cell r="B21" t="str">
            <v>R0K93A</v>
          </cell>
          <cell r="C21" t="str">
            <v>HPE XP8 Flash Mod Chassis</v>
          </cell>
        </row>
        <row r="22">
          <cell r="B22" t="str">
            <v>R0K99A</v>
          </cell>
          <cell r="C22" t="str">
            <v>HPE XP8 All Flash Storage Array</v>
          </cell>
        </row>
        <row r="23">
          <cell r="B23" t="str">
            <v>R0L00A</v>
          </cell>
          <cell r="C23" t="str">
            <v>HPE XP8 8x32GiB Cache Mem w/BU Mod</v>
          </cell>
        </row>
        <row r="24">
          <cell r="B24" t="str">
            <v>R0L01A</v>
          </cell>
          <cell r="C24" t="str">
            <v>HPE XP8 8x64GiB Cache Mem w/BU Mod</v>
          </cell>
        </row>
        <row r="25">
          <cell r="B25" t="str">
            <v>R0L02A</v>
          </cell>
          <cell r="C25" t="str">
            <v>HPE XP8 8x32GiB Cache Mem w/Enc BU Mod</v>
          </cell>
        </row>
        <row r="26">
          <cell r="B26" t="str">
            <v>R0L03A</v>
          </cell>
          <cell r="C26" t="str">
            <v>HPE XP8 8x64GiB Cache Mem w/Enc BU Mod</v>
          </cell>
        </row>
        <row r="27">
          <cell r="B27" t="str">
            <v>R0L10A</v>
          </cell>
          <cell r="C27" t="str">
            <v>HPE XP8 Backend 4pk SAS I/O Mod</v>
          </cell>
        </row>
        <row r="28">
          <cell r="B28" t="str">
            <v>R0L11A</v>
          </cell>
          <cell r="C28" t="str">
            <v>HPE XP8 Encrypt Backend 4pk SAS I/O Mod</v>
          </cell>
        </row>
        <row r="29">
          <cell r="B29" t="str">
            <v>R0L12A</v>
          </cell>
          <cell r="C29" t="str">
            <v>HPE XP8 Backend 4pk NVMe I/O Mod</v>
          </cell>
        </row>
        <row r="30">
          <cell r="B30" t="str">
            <v>R0L20A</v>
          </cell>
          <cell r="C30" t="str">
            <v>HPE XP8 16Gb 4p MF SW FC 2pk HBA</v>
          </cell>
        </row>
        <row r="31">
          <cell r="B31" t="str">
            <v>R0L21A</v>
          </cell>
          <cell r="C31" t="str">
            <v>HPE XP8 16Gb 4p MF LW FC 2pk HBA</v>
          </cell>
        </row>
        <row r="32">
          <cell r="B32" t="str">
            <v>R0L24A</v>
          </cell>
          <cell r="C32" t="str">
            <v>HPE XP8 16/32Gb 4p FC 2pk HBA</v>
          </cell>
        </row>
        <row r="33">
          <cell r="B33" t="str">
            <v>R0L25A</v>
          </cell>
          <cell r="C33" t="str">
            <v>HPE XP8 16Gb SFP LW 2pk XCVR</v>
          </cell>
        </row>
        <row r="34">
          <cell r="B34" t="str">
            <v>R0L26A</v>
          </cell>
          <cell r="C34" t="str">
            <v>HPE XP8 16Gb SFP SW 2pk XCVR</v>
          </cell>
        </row>
        <row r="35">
          <cell r="B35" t="str">
            <v>R0L27A</v>
          </cell>
          <cell r="C35" t="str">
            <v>HPE XP8 32Gb SFP SW 2pk XCVR</v>
          </cell>
        </row>
        <row r="36">
          <cell r="B36" t="str">
            <v>R0L30A</v>
          </cell>
          <cell r="C36" t="str">
            <v>HPE XP8 10Gb 2p iSCSI 2pk HBA</v>
          </cell>
        </row>
        <row r="37">
          <cell r="B37" t="str">
            <v>R0L40A</v>
          </cell>
          <cell r="C37" t="str">
            <v>HPE XP8 1.9TB NVMe x4 SFF Flash Drive</v>
          </cell>
        </row>
        <row r="38">
          <cell r="B38" t="str">
            <v>R0L41A</v>
          </cell>
          <cell r="C38" t="str">
            <v>HPE XP8 3.8TB NVMe x4 SFF Flash Drive</v>
          </cell>
        </row>
        <row r="39">
          <cell r="B39" t="str">
            <v>R0L42A</v>
          </cell>
          <cell r="C39" t="str">
            <v>HPE XP8 7.6TB NVMe x4 SFF Flash Drive</v>
          </cell>
        </row>
        <row r="40">
          <cell r="B40" t="str">
            <v>R0L43A</v>
          </cell>
          <cell r="C40" t="str">
            <v>HPE XP8 15.3TB NVMe x4 SFF Flash Drive</v>
          </cell>
        </row>
        <row r="41">
          <cell r="B41" t="str">
            <v>R0L50A</v>
          </cell>
          <cell r="C41" t="str">
            <v>HPE XP8 960GB SAS SFF SSD</v>
          </cell>
        </row>
        <row r="42">
          <cell r="B42" t="str">
            <v>R0L51A</v>
          </cell>
          <cell r="C42" t="str">
            <v>HPE XP8 1.9TB SAS SFF SSD</v>
          </cell>
        </row>
        <row r="43">
          <cell r="B43" t="str">
            <v>R0L52A</v>
          </cell>
          <cell r="C43" t="str">
            <v>HPE XP8 3.8TB SAS SFF SSD</v>
          </cell>
        </row>
        <row r="44">
          <cell r="B44" t="str">
            <v>R0L53A</v>
          </cell>
          <cell r="C44" t="str">
            <v>HPE XP8 7.6TB SAS SFF SSD</v>
          </cell>
        </row>
        <row r="45">
          <cell r="B45" t="str">
            <v>R0L54A</v>
          </cell>
          <cell r="C45" t="str">
            <v>HPE XP8 15.3TB SAS SFF SSD</v>
          </cell>
        </row>
        <row r="46">
          <cell r="B46" t="str">
            <v>R0L55A</v>
          </cell>
          <cell r="C46" t="str">
            <v>HPE XP8 30TB SAS SFF SSD</v>
          </cell>
        </row>
        <row r="47">
          <cell r="B47" t="str">
            <v>R0L60A</v>
          </cell>
          <cell r="C47" t="str">
            <v>HPE XP8 10TB SAS 7.2K LFF HDD</v>
          </cell>
        </row>
        <row r="48">
          <cell r="B48" t="str">
            <v>R0L61A</v>
          </cell>
          <cell r="C48" t="str">
            <v>HPE XP8 14TB SAS 7.2K LFF HDD</v>
          </cell>
        </row>
        <row r="49">
          <cell r="B49" t="str">
            <v>R0L67A</v>
          </cell>
          <cell r="C49" t="str">
            <v>HPE XP8 2.4TB SAS 10K SFF HDD</v>
          </cell>
        </row>
        <row r="50">
          <cell r="B50" t="str">
            <v>R0L70A</v>
          </cell>
          <cell r="C50" t="str">
            <v>HPE XP8 7TB FM Device</v>
          </cell>
        </row>
        <row r="51">
          <cell r="B51" t="str">
            <v>R0L71A</v>
          </cell>
          <cell r="C51" t="str">
            <v>HPE XP8 14TB FM Device</v>
          </cell>
        </row>
        <row r="52">
          <cell r="B52" t="str">
            <v>R0L75A</v>
          </cell>
          <cell r="C52" t="str">
            <v>HPE XP8 3-phase 60Hz 2pk PDU</v>
          </cell>
        </row>
        <row r="53">
          <cell r="B53" t="str">
            <v>R0L76A</v>
          </cell>
          <cell r="C53" t="str">
            <v>HPE XP8 3-phase 50Hz 2pk PDU</v>
          </cell>
        </row>
        <row r="54">
          <cell r="B54" t="str">
            <v>R0L77A</v>
          </cell>
          <cell r="C54" t="str">
            <v>HPE XP8 1-phase 60Hz 2pk PDU</v>
          </cell>
        </row>
        <row r="55">
          <cell r="B55" t="str">
            <v>R0L78A</v>
          </cell>
          <cell r="C55" t="str">
            <v>HPE XP8 1-phase 50Hz 2pk PDU</v>
          </cell>
        </row>
        <row r="56">
          <cell r="B56" t="str">
            <v>R0L80A</v>
          </cell>
          <cell r="C56" t="str">
            <v>HPE XP8 Service Proc/Hub LAN Cbl Kit</v>
          </cell>
        </row>
        <row r="57">
          <cell r="B57" t="str">
            <v>R0L81A</v>
          </cell>
          <cell r="C57" t="str">
            <v>HPE XP8 LAN-LAN 5m 2pk Svc Proc/Hub Cbl</v>
          </cell>
        </row>
        <row r="58">
          <cell r="B58" t="str">
            <v>R0L82A</v>
          </cell>
          <cell r="C58" t="str">
            <v>HPE XP8 LAN-LAN 10m 2pk Svc Proc/Hub Cbl</v>
          </cell>
        </row>
        <row r="59">
          <cell r="B59" t="str">
            <v>R0L83A</v>
          </cell>
          <cell r="C59" t="str">
            <v>HPE XP8 LAN-LAN 20m 2pk Svc Proc/Hub Cbl</v>
          </cell>
        </row>
        <row r="60">
          <cell r="B60" t="str">
            <v>R0L84A</v>
          </cell>
          <cell r="C60" t="str">
            <v>HPE XP8 LAN-LAN 30m 2pk Svc Proc/Hub Cbl</v>
          </cell>
        </row>
        <row r="61">
          <cell r="B61" t="str">
            <v>R0L90A</v>
          </cell>
          <cell r="C61" t="str">
            <v>HPE XP8 QSFP Basic 8pk SAS Met Cbl</v>
          </cell>
        </row>
        <row r="62">
          <cell r="B62" t="str">
            <v>R0L91A</v>
          </cell>
          <cell r="C62" t="str">
            <v>HPE XP8 QSFP-QSFP 1m 16pk SAS Met Cbl</v>
          </cell>
        </row>
        <row r="63">
          <cell r="B63" t="str">
            <v>R0L92A</v>
          </cell>
          <cell r="C63" t="str">
            <v>HPE XP8 QSFP-QSFP 1.5m 16pk SAS Met Cbl</v>
          </cell>
        </row>
        <row r="64">
          <cell r="B64" t="str">
            <v>R0L93A</v>
          </cell>
          <cell r="C64" t="str">
            <v>HPE XP8 QSFP-QSFP 5m 16pk SAS Opt Cbl</v>
          </cell>
        </row>
        <row r="65">
          <cell r="B65" t="str">
            <v>R0L94A</v>
          </cell>
          <cell r="C65" t="str">
            <v>HPE XP8 QSFP-QSFP 10m 16pk SAS Opt Cbl</v>
          </cell>
        </row>
        <row r="66">
          <cell r="B66" t="str">
            <v>R0L95A</v>
          </cell>
          <cell r="C66" t="str">
            <v>HPE XP8 QSFP-QSFP 20m 16pk SAS Opt Cbl</v>
          </cell>
        </row>
        <row r="67">
          <cell r="B67" t="str">
            <v>R0L96A</v>
          </cell>
          <cell r="C67" t="str">
            <v>HPE XP8 QSFP-QSFP 30m 16pk SAS Opt Cbl</v>
          </cell>
        </row>
        <row r="68">
          <cell r="B68" t="str">
            <v>R0L98A</v>
          </cell>
          <cell r="C68" t="str">
            <v>HPE XP8 QSFP Basic 8pk NVMe Metal Cbl</v>
          </cell>
        </row>
        <row r="69">
          <cell r="B69" t="str">
            <v>R0L99A</v>
          </cell>
          <cell r="C69" t="str">
            <v>HPE XP8 Hybrid Storage Array</v>
          </cell>
        </row>
        <row r="70">
          <cell r="B70" t="str">
            <v>R0M00A</v>
          </cell>
          <cell r="C70" t="str">
            <v>HPE XP8 Ctrlr Mod Upg PCIe Cbl Kit</v>
          </cell>
        </row>
        <row r="71">
          <cell r="B71" t="str">
            <v>R0M01A</v>
          </cell>
          <cell r="C71" t="str">
            <v>HPE XP8 QSFP 5m 8pk PCIe Opt Cbl</v>
          </cell>
        </row>
        <row r="72">
          <cell r="B72" t="str">
            <v>R0M02A</v>
          </cell>
          <cell r="C72" t="str">
            <v>HPE XP8 QSFP 10m 8pk PCIe Opt Cbl</v>
          </cell>
        </row>
        <row r="73">
          <cell r="B73" t="str">
            <v>R0M03A</v>
          </cell>
          <cell r="C73" t="str">
            <v>HPE XP8 QSFP 20m 8pk PCIe Opt Cbl</v>
          </cell>
        </row>
        <row r="74">
          <cell r="B74" t="str">
            <v>R0M04A</v>
          </cell>
          <cell r="C74" t="str">
            <v>HPE XP8 QSFP 30m 8pk PCIe Opt Cbl</v>
          </cell>
        </row>
        <row r="75">
          <cell r="B75" t="str">
            <v>R0M06A</v>
          </cell>
          <cell r="C75" t="str">
            <v>HPE XP8 C13-C14 1.3m 4pk WW AC Pwr Cord</v>
          </cell>
        </row>
        <row r="76">
          <cell r="B76" t="str">
            <v>R0M07A</v>
          </cell>
          <cell r="C76" t="str">
            <v>HPE XP8 C13 - C14 2m 4pk IN AC Pwr Cord</v>
          </cell>
        </row>
        <row r="77">
          <cell r="B77" t="str">
            <v>R0M10A</v>
          </cell>
          <cell r="C77" t="str">
            <v>HPE XP8 Controller Module Fan Kit</v>
          </cell>
        </row>
        <row r="78">
          <cell r="B78" t="str">
            <v>QK734AH</v>
          </cell>
          <cell r="C78" t="str">
            <v>HPE Premier Flex LC/LC OM4 2f 5m Cbl</v>
          </cell>
        </row>
        <row r="79">
          <cell r="B79" t="str">
            <v>QK735AH</v>
          </cell>
          <cell r="C79" t="str">
            <v>HPE Premier Flex LC/LC OM4 2f 15m Cbl</v>
          </cell>
        </row>
        <row r="80">
          <cell r="B80" t="str">
            <v>R0K76AX</v>
          </cell>
          <cell r="C80" t="str">
            <v>XP8 Storage Rack</v>
          </cell>
        </row>
        <row r="81">
          <cell r="B81" t="str">
            <v>R0K80AX</v>
          </cell>
          <cell r="C81" t="str">
            <v>XP8 2x Perf Disk Cntrl Chassis</v>
          </cell>
        </row>
        <row r="82">
          <cell r="B82" t="str">
            <v>R0K81AX</v>
          </cell>
          <cell r="C82" t="str">
            <v>XP8 Sec Perf Disk Cntrl Chassis</v>
          </cell>
        </row>
        <row r="83">
          <cell r="B83" t="str">
            <v>R0K82AX</v>
          </cell>
          <cell r="C83" t="str">
            <v>XP8 2x Base Disk Cntrl Chassis</v>
          </cell>
        </row>
        <row r="84">
          <cell r="B84" t="str">
            <v>R0K83AX</v>
          </cell>
          <cell r="C84" t="str">
            <v>XP8 Sec Base Disk Cntrl Chassis</v>
          </cell>
        </row>
        <row r="85">
          <cell r="B85" t="str">
            <v>R0K85AX</v>
          </cell>
          <cell r="C85" t="str">
            <v>XP8 Upg Controller Module</v>
          </cell>
        </row>
        <row r="86">
          <cell r="B86" t="str">
            <v>R0K86AX</v>
          </cell>
          <cell r="C86" t="str">
            <v>XP8 Service Processor and Hub</v>
          </cell>
        </row>
        <row r="87">
          <cell r="B87" t="str">
            <v>R0K90AX</v>
          </cell>
          <cell r="C87" t="str">
            <v>XP8 SFF Drv Chassis</v>
          </cell>
        </row>
        <row r="88">
          <cell r="B88" t="str">
            <v>R0K91AX</v>
          </cell>
          <cell r="C88" t="str">
            <v>XP8 LFF Drv Chassis</v>
          </cell>
        </row>
        <row r="89">
          <cell r="B89" t="str">
            <v>R0K92AX</v>
          </cell>
          <cell r="C89" t="str">
            <v>XP8 NVMe Drv Chassis</v>
          </cell>
        </row>
        <row r="90">
          <cell r="B90" t="str">
            <v>R0K93AX</v>
          </cell>
          <cell r="C90" t="str">
            <v>XP8 Flash Mod Chassis</v>
          </cell>
        </row>
        <row r="91">
          <cell r="B91" t="str">
            <v>R0L00AX</v>
          </cell>
          <cell r="C91" t="str">
            <v>XP8 8x32GiB Cache Mem w/BU Mod</v>
          </cell>
        </row>
        <row r="92">
          <cell r="B92" t="str">
            <v>R0L01AX</v>
          </cell>
          <cell r="C92" t="str">
            <v>XP8 8x64GiB Cache Mem w/BU Mod</v>
          </cell>
        </row>
        <row r="93">
          <cell r="B93" t="str">
            <v>R0L02AX</v>
          </cell>
          <cell r="C93" t="str">
            <v>XP8 8x32GiB Cache Mem w/Enc BU Mod</v>
          </cell>
        </row>
        <row r="94">
          <cell r="B94" t="str">
            <v>R0L03AX</v>
          </cell>
          <cell r="C94" t="str">
            <v>XP8 8x64GiB Cache Mem w/Enc BU Mod</v>
          </cell>
        </row>
        <row r="95">
          <cell r="B95" t="str">
            <v>R0L10AX</v>
          </cell>
          <cell r="C95" t="str">
            <v>XP8 Backend SAS I/O Mod</v>
          </cell>
        </row>
        <row r="96">
          <cell r="B96" t="str">
            <v>R0L11AX</v>
          </cell>
          <cell r="C96" t="str">
            <v>XP8 Encrypt Backend SAS I/O Mod</v>
          </cell>
        </row>
        <row r="97">
          <cell r="B97" t="str">
            <v>R0L12AX</v>
          </cell>
          <cell r="C97" t="str">
            <v>XP8 Backend NVMe I/O Mod</v>
          </cell>
        </row>
        <row r="98">
          <cell r="B98" t="str">
            <v>R0L20AX</v>
          </cell>
          <cell r="C98" t="str">
            <v>XP8 16Gb 4p MF SW FC HBA</v>
          </cell>
        </row>
        <row r="99">
          <cell r="B99" t="str">
            <v>R0L21AX</v>
          </cell>
          <cell r="C99" t="str">
            <v>XP8 16Gb 4p MF LW FC HBA</v>
          </cell>
        </row>
        <row r="100">
          <cell r="B100" t="str">
            <v>R0L24AX</v>
          </cell>
          <cell r="C100" t="str">
            <v>XP8 16/32Gb 4p FC HBA</v>
          </cell>
        </row>
        <row r="101">
          <cell r="B101" t="str">
            <v>R0L25AX</v>
          </cell>
          <cell r="C101" t="str">
            <v>XP8 16Gb SFP LW XCVR</v>
          </cell>
        </row>
        <row r="102">
          <cell r="B102" t="str">
            <v>R0L26AX</v>
          </cell>
          <cell r="C102" t="str">
            <v>XP8 16Gb SFP SW XCVR</v>
          </cell>
        </row>
        <row r="103">
          <cell r="B103" t="str">
            <v>R0L27AX</v>
          </cell>
          <cell r="C103" t="str">
            <v>XP8 32Gb SFP SW XCVR</v>
          </cell>
        </row>
        <row r="104">
          <cell r="B104" t="str">
            <v>R0L30AX</v>
          </cell>
          <cell r="C104" t="str">
            <v>XP8 10Gb 2p iSCSI HBA</v>
          </cell>
        </row>
        <row r="105">
          <cell r="B105" t="str">
            <v>R0L40AX</v>
          </cell>
          <cell r="C105" t="str">
            <v>XP8 1.9TB NVMe x4 SFF Flash Drive</v>
          </cell>
        </row>
        <row r="106">
          <cell r="B106" t="str">
            <v>R0L41AX</v>
          </cell>
          <cell r="C106" t="str">
            <v>XP8 3.8TB NVMe x4 SFF Flash Drive</v>
          </cell>
        </row>
        <row r="107">
          <cell r="B107" t="str">
            <v>R0L42AX</v>
          </cell>
          <cell r="C107" t="str">
            <v>XP8 7.6TB NVMe x4 SFF Flash Drive</v>
          </cell>
        </row>
        <row r="108">
          <cell r="B108" t="str">
            <v>R0L43AX</v>
          </cell>
          <cell r="C108" t="str">
            <v>XP8 15.3TB NVMe x4 SFF Flash Drive</v>
          </cell>
        </row>
        <row r="109">
          <cell r="B109" t="str">
            <v>R0L50AX</v>
          </cell>
          <cell r="C109" t="str">
            <v>XP8 960GB SAS SFF SSD</v>
          </cell>
        </row>
        <row r="110">
          <cell r="B110" t="str">
            <v>R0L51AX</v>
          </cell>
          <cell r="C110" t="str">
            <v>XP8 1.9TB SAS SFF SSD</v>
          </cell>
        </row>
        <row r="111">
          <cell r="B111" t="str">
            <v>R0L52AX</v>
          </cell>
          <cell r="C111" t="str">
            <v>XP8 3.8TB SAS SFF SSD</v>
          </cell>
        </row>
        <row r="112">
          <cell r="B112" t="str">
            <v>R0L53AX</v>
          </cell>
          <cell r="C112" t="str">
            <v>XP8 7.6TB SAS SFF SSD</v>
          </cell>
        </row>
        <row r="113">
          <cell r="B113" t="str">
            <v>R0L54AX</v>
          </cell>
          <cell r="C113" t="str">
            <v>XP8 15.3TB SAS SFF SSD</v>
          </cell>
        </row>
        <row r="114">
          <cell r="B114" t="str">
            <v>R0L55AX</v>
          </cell>
          <cell r="C114" t="str">
            <v>XP8 30TB SAS SFF SSD</v>
          </cell>
        </row>
        <row r="115">
          <cell r="B115" t="str">
            <v>R0L60AX</v>
          </cell>
          <cell r="C115" t="str">
            <v>XP8 10TB SAS 7.2K LFF HDD</v>
          </cell>
        </row>
        <row r="116">
          <cell r="B116" t="str">
            <v>R0L61AX</v>
          </cell>
          <cell r="C116" t="str">
            <v>XP8 14TB SAS 7.2K LFF HDD</v>
          </cell>
        </row>
        <row r="117">
          <cell r="B117" t="str">
            <v>R0L67AX</v>
          </cell>
          <cell r="C117" t="str">
            <v>XP8 2.4TB SAS 10K SFF HDD</v>
          </cell>
        </row>
        <row r="118">
          <cell r="B118" t="str">
            <v>R0L70AX</v>
          </cell>
          <cell r="C118" t="str">
            <v>XP8 7TB FM Device</v>
          </cell>
        </row>
        <row r="119">
          <cell r="B119" t="str">
            <v>R0L71AX</v>
          </cell>
          <cell r="C119" t="str">
            <v>XP8 14TB FM Device</v>
          </cell>
        </row>
        <row r="120">
          <cell r="B120" t="str">
            <v>R0L75AX</v>
          </cell>
          <cell r="C120" t="str">
            <v>XP8 3-phase 60Hz PDU</v>
          </cell>
        </row>
        <row r="121">
          <cell r="B121" t="str">
            <v>R0L76AX</v>
          </cell>
          <cell r="C121" t="str">
            <v>XP8 3-phase 50Hz PDU</v>
          </cell>
        </row>
        <row r="122">
          <cell r="B122" t="str">
            <v>R0L77AX</v>
          </cell>
          <cell r="C122" t="str">
            <v>XP8 1-phase 60Hz PDU</v>
          </cell>
        </row>
        <row r="123">
          <cell r="B123" t="str">
            <v>R0L78AX</v>
          </cell>
          <cell r="C123" t="str">
            <v>XP8 1-phase 50Hz PDU</v>
          </cell>
        </row>
        <row r="124">
          <cell r="B124" t="str">
            <v>R0L80AX</v>
          </cell>
          <cell r="C124" t="str">
            <v>XP8 Service Proc/Hub LAN Cbl Kit</v>
          </cell>
        </row>
        <row r="125">
          <cell r="B125" t="str">
            <v>R0L81AX</v>
          </cell>
          <cell r="C125" t="str">
            <v>XP8 LAN-LAN 5m Svc Proc/Hub Cbl</v>
          </cell>
        </row>
        <row r="126">
          <cell r="B126" t="str">
            <v>R0L82AX</v>
          </cell>
          <cell r="C126" t="str">
            <v>XP8 LAN-LAN 10m Svc Proc/Hub Cbl</v>
          </cell>
        </row>
        <row r="127">
          <cell r="B127" t="str">
            <v>R0L83AX</v>
          </cell>
          <cell r="C127" t="str">
            <v>XP8 LAN-LAN 20m Svc Proc/Hub Cbl</v>
          </cell>
        </row>
        <row r="128">
          <cell r="B128" t="str">
            <v>R0L84AX</v>
          </cell>
          <cell r="C128" t="str">
            <v>XP8 LAN-LAN 30m Svc Proc/Hub Cbl</v>
          </cell>
        </row>
        <row r="129">
          <cell r="B129" t="str">
            <v>R0L90AX</v>
          </cell>
          <cell r="C129" t="str">
            <v>XP8 QSFP Basic 8pk SAS Met Cbl</v>
          </cell>
        </row>
        <row r="130">
          <cell r="B130" t="str">
            <v>R0L91AX</v>
          </cell>
          <cell r="C130" t="str">
            <v>XP8 QSFP-QSFP 1m 8pk SAS Met Cbl</v>
          </cell>
        </row>
        <row r="131">
          <cell r="B131" t="str">
            <v>R0L92AX</v>
          </cell>
          <cell r="C131" t="str">
            <v>XP8 QSFP-QSFP 1.5m 8pk SAS Met Cbl</v>
          </cell>
        </row>
        <row r="132">
          <cell r="B132" t="str">
            <v>R0L93AX</v>
          </cell>
          <cell r="C132" t="str">
            <v>XP8 QSFP-QSFP 5m 8pk SAS Opt Cbl</v>
          </cell>
        </row>
        <row r="133">
          <cell r="B133" t="str">
            <v>R0L94AX</v>
          </cell>
          <cell r="C133" t="str">
            <v>XP8 QSFP-QSFP 10m 8pk SAS Opt Cbl</v>
          </cell>
        </row>
        <row r="134">
          <cell r="B134" t="str">
            <v>R0L95AX</v>
          </cell>
          <cell r="C134" t="str">
            <v>XP8 QSFP-QSFP 20m 8pk SAS Opt Cbl</v>
          </cell>
        </row>
        <row r="135">
          <cell r="B135" t="str">
            <v>R0L96AX</v>
          </cell>
          <cell r="C135" t="str">
            <v>XP8 QSFP-QSFP 30m 8pk SAS Opt Cbl</v>
          </cell>
        </row>
        <row r="136">
          <cell r="B136" t="str">
            <v>R0L98AX</v>
          </cell>
          <cell r="C136" t="str">
            <v>XP8 QSFP Basic 8pk NVMe Metal Cbl</v>
          </cell>
        </row>
        <row r="137">
          <cell r="B137" t="str">
            <v>R0M00AX</v>
          </cell>
          <cell r="C137" t="str">
            <v>XP8 Ctrlr Mod Upg PCIe Cbl Kit</v>
          </cell>
        </row>
        <row r="138">
          <cell r="B138" t="str">
            <v>R0M01AX</v>
          </cell>
          <cell r="C138" t="str">
            <v>XP8 QSFP 5m 8pk PCIe Opt Cbl</v>
          </cell>
        </row>
        <row r="139">
          <cell r="B139" t="str">
            <v>R0M02AX</v>
          </cell>
          <cell r="C139" t="str">
            <v>XP8 QSFP 10m 8pk PCIe Opt Cbl</v>
          </cell>
        </row>
        <row r="140">
          <cell r="B140" t="str">
            <v>R0M03AX</v>
          </cell>
          <cell r="C140" t="str">
            <v>XP8 QSFP 20m 8pk PCIe Opt Cbl</v>
          </cell>
        </row>
        <row r="141">
          <cell r="B141" t="str">
            <v>R0M04AX</v>
          </cell>
          <cell r="C141" t="str">
            <v>XP8 QSFP 30m 8pk PCIe Opt Cbl</v>
          </cell>
        </row>
        <row r="142">
          <cell r="B142" t="str">
            <v>R0M06AX</v>
          </cell>
          <cell r="C142" t="str">
            <v>XP8 C13-C14 1.3m WW AC Pwr Cord</v>
          </cell>
        </row>
        <row r="143">
          <cell r="B143" t="str">
            <v>R0M07AX</v>
          </cell>
          <cell r="C143" t="str">
            <v>XP8 C13 - C14 2m IN AC Pwr Cord</v>
          </cell>
        </row>
        <row r="144">
          <cell r="B144" t="str">
            <v>R0M10AX</v>
          </cell>
          <cell r="C144" t="str">
            <v>XP8 Controller Module Fan</v>
          </cell>
        </row>
        <row r="145">
          <cell r="B145" t="str">
            <v>653728-003</v>
          </cell>
          <cell r="C145" t="str">
            <v>Premier Flex LC/LC OM4 2f 5m Cbl</v>
          </cell>
        </row>
        <row r="146">
          <cell r="B146" t="str">
            <v>653728-004</v>
          </cell>
          <cell r="C146" t="str">
            <v>Premier Flex LC/LC OM4 2f 15m Cbl</v>
          </cell>
        </row>
        <row r="147">
          <cell r="B147" t="str">
            <v>R0K76AR</v>
          </cell>
          <cell r="C147" t="str">
            <v>HPE XP8 Storage Reman Rack</v>
          </cell>
        </row>
        <row r="148">
          <cell r="B148" t="str">
            <v>R0K80AR</v>
          </cell>
          <cell r="C148" t="str">
            <v>HPE XP8 2x Reman Perf Disk Cntrl Chassis</v>
          </cell>
        </row>
        <row r="149">
          <cell r="B149" t="str">
            <v>R0K80AR#010</v>
          </cell>
          <cell r="C149" t="str">
            <v>HPE XP8 Reman NonStop Server Connectivity</v>
          </cell>
        </row>
        <row r="150">
          <cell r="B150" t="str">
            <v>R0K80AR#112</v>
          </cell>
          <cell r="C150" t="str">
            <v>HPE XP8 Reman TPF Solution - no HPE Services</v>
          </cell>
        </row>
        <row r="151">
          <cell r="B151" t="str">
            <v>R0K81AR</v>
          </cell>
          <cell r="C151" t="str">
            <v>HPE XP8 Sec Reman Perf Disk Ctrl Chassis</v>
          </cell>
        </row>
        <row r="152">
          <cell r="B152" t="str">
            <v>R0K82AR</v>
          </cell>
          <cell r="C152" t="str">
            <v>HPE XP8 2x Reman Base Disk Cntrl Chassis</v>
          </cell>
        </row>
        <row r="153">
          <cell r="B153" t="str">
            <v>R0K83AR</v>
          </cell>
          <cell r="C153" t="str">
            <v>HPE XP8 2x Sec Base Disk Cntrl Chassis</v>
          </cell>
        </row>
        <row r="154">
          <cell r="B154" t="str">
            <v>R0K85AR</v>
          </cell>
          <cell r="C154" t="str">
            <v>HPE XP8 Reman Upg Controller Module</v>
          </cell>
        </row>
        <row r="155">
          <cell r="B155" t="str">
            <v>R0K86AR</v>
          </cell>
          <cell r="C155" t="str">
            <v>HPE XP8 Reman Service Processor and Hub</v>
          </cell>
        </row>
        <row r="156">
          <cell r="B156" t="str">
            <v>R0K90AR</v>
          </cell>
          <cell r="C156" t="str">
            <v>HPE XP8 SFF Reman Drv Chassis</v>
          </cell>
        </row>
        <row r="157">
          <cell r="B157" t="str">
            <v>R0K91AR</v>
          </cell>
          <cell r="C157" t="str">
            <v>HPE XP8 LFF Reman Drv Chassis</v>
          </cell>
        </row>
        <row r="158">
          <cell r="B158" t="str">
            <v>R0K93AR</v>
          </cell>
          <cell r="C158" t="str">
            <v>HPE XP8 Flash Mod Reman Chassis</v>
          </cell>
        </row>
        <row r="159">
          <cell r="B159" t="str">
            <v>R0K92AR</v>
          </cell>
          <cell r="C159" t="str">
            <v>HPE XP8 NVMe Reman Drv Chassis</v>
          </cell>
        </row>
        <row r="160">
          <cell r="B160" t="str">
            <v>R0K99AR</v>
          </cell>
          <cell r="C160" t="str">
            <v>HPE XP8 All Flash Storage Reman Array</v>
          </cell>
        </row>
        <row r="161">
          <cell r="B161" t="str">
            <v>R0L00AR</v>
          </cell>
          <cell r="C161" t="str">
            <v>HPE XP8 8x32GiB Reman Cache Mem w/BU Mod</v>
          </cell>
        </row>
        <row r="162">
          <cell r="B162" t="str">
            <v>R0L01AR</v>
          </cell>
          <cell r="C162" t="str">
            <v>HPE XP8 8x64GiB Reman Cache Mem w/BU Mod</v>
          </cell>
        </row>
        <row r="163">
          <cell r="B163" t="str">
            <v>R0L02AR</v>
          </cell>
          <cell r="C163" t="str">
            <v>HPE 8x32GiB Reman Cache Mem w/Enc BU Mod</v>
          </cell>
        </row>
        <row r="164">
          <cell r="B164" t="str">
            <v>R0L03AR</v>
          </cell>
          <cell r="C164" t="str">
            <v>HPE 8x64GiB Reman Cache Mem w/Enc BU Mod</v>
          </cell>
        </row>
        <row r="165">
          <cell r="B165" t="str">
            <v>R0L10AR</v>
          </cell>
          <cell r="C165" t="str">
            <v>HPE XP8 Backend 4pk SAS I/O Reman Mod</v>
          </cell>
        </row>
        <row r="166">
          <cell r="B166" t="str">
            <v>R0L11AR</v>
          </cell>
          <cell r="C166" t="str">
            <v>HPE XP8 Encrypt BE 4pk SAS I/O Reman Mod</v>
          </cell>
        </row>
        <row r="167">
          <cell r="B167" t="str">
            <v>R0L12AR</v>
          </cell>
          <cell r="C167" t="str">
            <v>HPE XP8 Backend 4pk NVMe I/O Reman Mod</v>
          </cell>
        </row>
        <row r="168">
          <cell r="B168" t="str">
            <v>R0L20AR</v>
          </cell>
          <cell r="C168" t="str">
            <v>HPE XP8 16Gb 4p MF SW FC 2pk Reman HBA</v>
          </cell>
        </row>
        <row r="169">
          <cell r="B169" t="str">
            <v>R0L21AR</v>
          </cell>
          <cell r="C169" t="str">
            <v>HPE XP8 16Gb 4p MF LW FC 2pk Reman HBA</v>
          </cell>
        </row>
        <row r="170">
          <cell r="B170" t="str">
            <v>R0L24AR</v>
          </cell>
          <cell r="C170" t="str">
            <v>HPE XP8 16/32Gb 4p FC 2pk Reman HBA</v>
          </cell>
        </row>
        <row r="171">
          <cell r="B171" t="str">
            <v>R0L25AR</v>
          </cell>
          <cell r="C171" t="str">
            <v>HPE XP8 16Gb SFP LW 2pk Reman XCVR</v>
          </cell>
        </row>
        <row r="172">
          <cell r="B172" t="str">
            <v>R0L26AR</v>
          </cell>
          <cell r="C172" t="str">
            <v>HPE XP8 16Gb SFP SW 2pk Reman XCVR</v>
          </cell>
        </row>
        <row r="173">
          <cell r="B173" t="str">
            <v>R0L27AR</v>
          </cell>
          <cell r="C173" t="str">
            <v>HPE XP8 32Gb SFP SW 2pk Reman XCVR</v>
          </cell>
        </row>
        <row r="174">
          <cell r="B174" t="str">
            <v>R0L30AR</v>
          </cell>
          <cell r="C174" t="str">
            <v>HPE XP8 10Gb 2p iSCSI 2pk Reman HBA</v>
          </cell>
        </row>
        <row r="175">
          <cell r="B175" t="str">
            <v>R0L40AR</v>
          </cell>
          <cell r="C175" t="str">
            <v>HPE XP8 1.9TB NVMe SFF Reman Flash Drive</v>
          </cell>
        </row>
        <row r="176">
          <cell r="B176" t="str">
            <v>R0L41AR</v>
          </cell>
          <cell r="C176" t="str">
            <v>HPE XP8 3.8TB NVMe SFF Reman Flash Drive</v>
          </cell>
        </row>
        <row r="177">
          <cell r="B177" t="str">
            <v>R0L42AR</v>
          </cell>
          <cell r="C177" t="str">
            <v>HPE XP8 7.6TB NVMe SFF Reman Flash Drive</v>
          </cell>
        </row>
        <row r="178">
          <cell r="B178" t="str">
            <v>R0L43AR</v>
          </cell>
          <cell r="C178" t="str">
            <v>HPE XP8 15.3TB NVMe SFF Reman Flash Drv</v>
          </cell>
        </row>
        <row r="179">
          <cell r="B179" t="str">
            <v>R0L50AR</v>
          </cell>
          <cell r="C179" t="str">
            <v>HPE XP8 960GB SAS SFF Reman SSD</v>
          </cell>
        </row>
        <row r="180">
          <cell r="B180" t="str">
            <v>R0L51AR</v>
          </cell>
          <cell r="C180" t="str">
            <v>HPE XP8 1.9TB SAS SFF Reman SSD</v>
          </cell>
        </row>
        <row r="181">
          <cell r="B181" t="str">
            <v>R0L52AR</v>
          </cell>
          <cell r="C181" t="str">
            <v>HPE XP8 3.8TB SAS SFF Reman SSD</v>
          </cell>
        </row>
        <row r="182">
          <cell r="B182" t="str">
            <v>R0L53AR</v>
          </cell>
          <cell r="C182" t="str">
            <v>HPE XP8 7.6TB SAS SFF Reman SSD</v>
          </cell>
        </row>
        <row r="183">
          <cell r="B183" t="str">
            <v>R0L54AR</v>
          </cell>
          <cell r="C183" t="str">
            <v>HPE XP8 15.3TB SAS SFF Reman SSD</v>
          </cell>
        </row>
        <row r="184">
          <cell r="B184" t="str">
            <v>R0L55AR</v>
          </cell>
          <cell r="C184" t="str">
            <v>HPE XP8 30TB SAS SFF Reman SSD</v>
          </cell>
        </row>
        <row r="185">
          <cell r="B185" t="str">
            <v>R0L60AR</v>
          </cell>
          <cell r="C185" t="str">
            <v>HPE XP8 10TB SAS 7.2K LFF Reman HDD</v>
          </cell>
        </row>
        <row r="186">
          <cell r="B186" t="str">
            <v>R0L61AR</v>
          </cell>
          <cell r="C186" t="str">
            <v>HPE XP8 14TB SAS 7.2K LFF Reman HDD</v>
          </cell>
        </row>
        <row r="187">
          <cell r="B187" t="str">
            <v>R0L67AR</v>
          </cell>
          <cell r="C187" t="str">
            <v>HPE XP8 2.4TB SAS 10K SFF Reman HDD</v>
          </cell>
        </row>
        <row r="188">
          <cell r="B188" t="str">
            <v>R0L70AR</v>
          </cell>
          <cell r="C188" t="str">
            <v>HPE XP8 7TB Reman FM Device</v>
          </cell>
        </row>
        <row r="189">
          <cell r="B189" t="str">
            <v>R0L71AR</v>
          </cell>
          <cell r="C189" t="str">
            <v>HPE XP8 14TB Reman FM Device</v>
          </cell>
        </row>
        <row r="190">
          <cell r="B190" t="str">
            <v>R0L75AR</v>
          </cell>
          <cell r="C190" t="str">
            <v>HPE XP8 3-phase 60Hz 2pk Reman PDU</v>
          </cell>
        </row>
        <row r="191">
          <cell r="B191" t="str">
            <v>R0L76AR</v>
          </cell>
          <cell r="C191" t="str">
            <v>HPE XP8 3-phase 50Hz 2pk Reman PDU</v>
          </cell>
        </row>
        <row r="192">
          <cell r="B192" t="str">
            <v>R0L77AR</v>
          </cell>
          <cell r="C192" t="str">
            <v>HPE XP8 1-phase 60Hz 2pk Reman PDU</v>
          </cell>
        </row>
        <row r="193">
          <cell r="B193" t="str">
            <v>R0L78AR</v>
          </cell>
          <cell r="C193" t="str">
            <v>HPE XP8 1-phase 50Hz 2pk Reman PDU</v>
          </cell>
        </row>
        <row r="194">
          <cell r="B194" t="str">
            <v>R0L80AR</v>
          </cell>
          <cell r="C194" t="str">
            <v>HPE Service Proc/Hub LAN Reman Cbl Kit</v>
          </cell>
        </row>
        <row r="195">
          <cell r="B195" t="str">
            <v>R0L81AR</v>
          </cell>
          <cell r="C195" t="str">
            <v>HPE XP8 LAN 5m 2pk Reman SVP/Hub Cbl</v>
          </cell>
        </row>
        <row r="196">
          <cell r="B196" t="str">
            <v>R0L82AR</v>
          </cell>
          <cell r="C196" t="str">
            <v>HPE XP8 LAN 10m 2pk Reman SVP/Hub Cbl</v>
          </cell>
        </row>
        <row r="197">
          <cell r="B197" t="str">
            <v>R0L83AR</v>
          </cell>
          <cell r="C197" t="str">
            <v>HPE XP8 LAN 20m 2pk Reman SVP/Hub Cbl</v>
          </cell>
        </row>
        <row r="198">
          <cell r="B198" t="str">
            <v>R0L84AR</v>
          </cell>
          <cell r="C198" t="str">
            <v>HPE XP8 LAN 30m 2pk Reman SVP/Hub Cbl</v>
          </cell>
        </row>
        <row r="199">
          <cell r="B199" t="str">
            <v>R0L90AR</v>
          </cell>
          <cell r="C199" t="str">
            <v>HPE XP8 QSFP Basic 8pk Reman SAS Met Cbl</v>
          </cell>
        </row>
        <row r="200">
          <cell r="B200" t="str">
            <v>R0L91AR</v>
          </cell>
          <cell r="C200" t="str">
            <v>HPE XP8 QSFP 1m 16pk Reman SAS Met Cbl</v>
          </cell>
        </row>
        <row r="201">
          <cell r="B201" t="str">
            <v>R0L92AR</v>
          </cell>
          <cell r="C201" t="str">
            <v>HPE XP8 QSFP 1.5m 16pk Reman SAS Met Cbl</v>
          </cell>
        </row>
        <row r="202">
          <cell r="B202" t="str">
            <v>R0L93AR</v>
          </cell>
          <cell r="C202" t="str">
            <v>HPE XP8 QSFP 5m 16pk Reman SAS Opt Cbl</v>
          </cell>
        </row>
        <row r="203">
          <cell r="B203" t="str">
            <v>R0L94AR</v>
          </cell>
          <cell r="C203" t="str">
            <v>HPE XP8 QSFP 10m 16pk Reman SAS Opt Cbl</v>
          </cell>
        </row>
        <row r="204">
          <cell r="B204" t="str">
            <v>R0L95AR</v>
          </cell>
          <cell r="C204" t="str">
            <v>HPE XP8 QSFP 20m 16pk Reman SAS Opt Cbl</v>
          </cell>
        </row>
        <row r="205">
          <cell r="B205" t="str">
            <v>R0L96AR</v>
          </cell>
          <cell r="C205" t="str">
            <v>HPE XP8 QSFP 30m 16pk Reman SAS Opt Cbl</v>
          </cell>
        </row>
        <row r="206">
          <cell r="B206" t="str">
            <v>R0L98AR</v>
          </cell>
          <cell r="C206" t="str">
            <v>HPE XP8 QSFP 8pk Reman NVMe Metal Cbl</v>
          </cell>
        </row>
        <row r="207">
          <cell r="B207" t="str">
            <v>R0L99AR</v>
          </cell>
          <cell r="C207" t="str">
            <v>HPE XP8 Hybrid Storage Reman Array</v>
          </cell>
        </row>
        <row r="208">
          <cell r="B208" t="str">
            <v>R0M00AR</v>
          </cell>
          <cell r="C208" t="str">
            <v>HPE XP8 Ctrlr Mod Reman Upg PCIe Cbl Kit</v>
          </cell>
        </row>
        <row r="209">
          <cell r="B209" t="str">
            <v>R0M01AR</v>
          </cell>
          <cell r="C209" t="str">
            <v>HPE XP8 QSFP 5m 8pk Reman PCIe Opt Cbl</v>
          </cell>
        </row>
        <row r="210">
          <cell r="B210" t="str">
            <v>R0M02AR</v>
          </cell>
          <cell r="C210" t="str">
            <v>HPE XP8 QSFP 10m 8pk Reman PCIe Opt Cbl</v>
          </cell>
        </row>
        <row r="211">
          <cell r="B211" t="str">
            <v>R0M03AR</v>
          </cell>
          <cell r="C211" t="str">
            <v>HPE XP8 QSFP 20m 8pk Reman PCIe Opt Cbl</v>
          </cell>
        </row>
        <row r="212">
          <cell r="B212" t="str">
            <v>R0M04AR</v>
          </cell>
          <cell r="C212" t="str">
            <v>HPE XP8 QSFP 30m 8pk Reman PCIe Opt Cbl</v>
          </cell>
        </row>
        <row r="213">
          <cell r="B213" t="str">
            <v>R0M06AR</v>
          </cell>
          <cell r="C213" t="str">
            <v>HPE XP8 C13-C14 1.3m 4pk WW Reman Cord</v>
          </cell>
        </row>
        <row r="214">
          <cell r="B214" t="str">
            <v>R0M07AR</v>
          </cell>
          <cell r="C214" t="str">
            <v>HPE XP8 C13-C14 2m 4pk IN Reman Cord</v>
          </cell>
        </row>
        <row r="215">
          <cell r="B215" t="str">
            <v>R0M10AR</v>
          </cell>
          <cell r="C215" t="str">
            <v>HPE XP8 Controller Module Reman Fan Kit</v>
          </cell>
        </row>
        <row r="216">
          <cell r="B216" t="str">
            <v>R0W42AA</v>
          </cell>
          <cell r="C216" t="str">
            <v>HPE XP8 Remote Repl Suite Base LTU</v>
          </cell>
        </row>
        <row r="217">
          <cell r="B217" t="str">
            <v>R0W42AB</v>
          </cell>
          <cell r="C217" t="str">
            <v>HPE XP8 Remote Repl Suite 1TB LTU</v>
          </cell>
        </row>
        <row r="218">
          <cell r="B218" t="str">
            <v>R0W43AA</v>
          </cell>
          <cell r="C218" t="str">
            <v>HPE XP8 MF Perf Adv Suite Base LTU</v>
          </cell>
        </row>
        <row r="219">
          <cell r="B219" t="str">
            <v>R0W43AB</v>
          </cell>
          <cell r="C219" t="str">
            <v>HPE XP8 MF Perf Adv Suite 1TB LTU</v>
          </cell>
        </row>
        <row r="220">
          <cell r="B220" t="str">
            <v>R0W44A</v>
          </cell>
          <cell r="C220" t="str">
            <v>HPE XP8 Data Exchange Svr LTU</v>
          </cell>
        </row>
        <row r="221">
          <cell r="B221" t="str">
            <v>R0W45AA</v>
          </cell>
          <cell r="C221" t="str">
            <v>HPE XP8 Comp XRC Base LTU</v>
          </cell>
        </row>
        <row r="222">
          <cell r="B222" t="str">
            <v>R0W45AB</v>
          </cell>
          <cell r="C222" t="str">
            <v>HPE XP8 Comp XRC 1TB LTU</v>
          </cell>
        </row>
        <row r="223">
          <cell r="B223" t="str">
            <v>R0W46AS</v>
          </cell>
          <cell r="C223" t="str">
            <v>HPE XP8 FICON Data Migration 15-day SVC</v>
          </cell>
        </row>
        <row r="224">
          <cell r="B224" t="str">
            <v>R0W47A</v>
          </cell>
          <cell r="C224" t="str">
            <v>HPE XP8 DKA Encryption Frame LTU</v>
          </cell>
        </row>
        <row r="225">
          <cell r="B225" t="str">
            <v>R0W48AA</v>
          </cell>
          <cell r="C225" t="str">
            <v>HPE XP8 Online Migration Base LTU</v>
          </cell>
        </row>
        <row r="226">
          <cell r="B226" t="str">
            <v>R0W48AB</v>
          </cell>
          <cell r="C226" t="str">
            <v>HPE XP8 Online Migration 1TB LTU</v>
          </cell>
        </row>
        <row r="227">
          <cell r="B227" t="str">
            <v>R0W48AS</v>
          </cell>
          <cell r="C227" t="str">
            <v>HPE XP8 Online Migration 120-day SVC</v>
          </cell>
        </row>
        <row r="228">
          <cell r="B228" t="str">
            <v>R0W49AA</v>
          </cell>
          <cell r="C228" t="str">
            <v>HPE XP8 Auto Dir SW Base LTU</v>
          </cell>
        </row>
        <row r="229">
          <cell r="B229" t="str">
            <v>R0W49AB</v>
          </cell>
          <cell r="C229" t="str">
            <v>HPE XP8 Auto Dir SW 1TB LTU</v>
          </cell>
        </row>
        <row r="230">
          <cell r="B230" t="str">
            <v>R0W49AC</v>
          </cell>
          <cell r="C230" t="str">
            <v>HPE XP8 Auto Dir SW DN 25 Nodes Pk LTU</v>
          </cell>
        </row>
        <row r="231">
          <cell r="B231" t="str">
            <v>R0W49AD</v>
          </cell>
          <cell r="C231" t="str">
            <v>HPE XP8 Auto Dir SW PN 5 Nodes Pk LTU</v>
          </cell>
        </row>
        <row r="232">
          <cell r="B232" t="str">
            <v>R0W50AA</v>
          </cell>
          <cell r="C232" t="str">
            <v>HPE XP8 Infr Anlyt Adv for Stg Base LTU</v>
          </cell>
        </row>
        <row r="233">
          <cell r="B233" t="str">
            <v>R0W50AB</v>
          </cell>
          <cell r="C233" t="str">
            <v>HPE XP8 Infr Anlyt Adv for Stg 1TB LTU</v>
          </cell>
        </row>
        <row r="234">
          <cell r="B234" t="str">
            <v>R0W51A</v>
          </cell>
          <cell r="C234" t="str">
            <v>HPE XP8 Infr Anlyt Adv Pred Anlyt LTU</v>
          </cell>
        </row>
        <row r="235">
          <cell r="B235" t="str">
            <v>R0W52AA</v>
          </cell>
          <cell r="C235" t="str">
            <v>HPE XP8 Command View Adv Ed Base LTU</v>
          </cell>
        </row>
        <row r="236">
          <cell r="B236" t="str">
            <v>R0W52AB</v>
          </cell>
          <cell r="C236" t="str">
            <v>HPE XP8 Command View Adv Ed 1TB LTU</v>
          </cell>
        </row>
        <row r="237">
          <cell r="B237" t="str">
            <v>R0W53AA</v>
          </cell>
          <cell r="C237" t="str">
            <v>HPE XP8 Tiered Storage Manager Base LTU</v>
          </cell>
        </row>
        <row r="238">
          <cell r="B238" t="str">
            <v>R0W53AB</v>
          </cell>
          <cell r="C238" t="str">
            <v>HPE XP8 Tiered Storage Manager 1TB LTU</v>
          </cell>
        </row>
        <row r="239">
          <cell r="B239" t="str">
            <v>R0W54AA</v>
          </cell>
          <cell r="C239" t="str">
            <v>HPE XP8 Tuning Manager Base LTU</v>
          </cell>
        </row>
        <row r="240">
          <cell r="B240" t="str">
            <v>R0W54AB</v>
          </cell>
          <cell r="C240" t="str">
            <v>HPE XP8 Tuning Manager 1TB LTU</v>
          </cell>
        </row>
        <row r="241">
          <cell r="B241" t="str">
            <v>R0W55A</v>
          </cell>
          <cell r="C241" t="str">
            <v>HPE XP8 Global Link Manager LTU</v>
          </cell>
        </row>
        <row r="242">
          <cell r="B242" t="str">
            <v>R0W56AA</v>
          </cell>
          <cell r="C242" t="str">
            <v>HPE XP8 DPM FS Prot Base LTU</v>
          </cell>
        </row>
        <row r="243">
          <cell r="B243" t="str">
            <v>R0W56AB</v>
          </cell>
          <cell r="C243" t="str">
            <v>HPE XP8 DPM FS Prot 1TB LTU</v>
          </cell>
        </row>
        <row r="244">
          <cell r="B244" t="str">
            <v>R0W57A</v>
          </cell>
          <cell r="C244" t="str">
            <v>HPE XP8 Ext Capacity SW Suite 1TB LTU</v>
          </cell>
        </row>
        <row r="245">
          <cell r="B245" t="str">
            <v>R0W58AA</v>
          </cell>
          <cell r="C245" t="str">
            <v>HPE XP8 Perf Adv SW Base LTU</v>
          </cell>
        </row>
        <row r="246">
          <cell r="B246" t="str">
            <v>R0W58AB</v>
          </cell>
          <cell r="C246" t="str">
            <v>HPE XP8 Perf Adv SW 1TB LTU</v>
          </cell>
        </row>
        <row r="247">
          <cell r="B247" t="str">
            <v>R0W61A</v>
          </cell>
          <cell r="C247" t="str">
            <v>HPE XP8 Infr Anlyt Adv for Svr/Ntwrk LTU</v>
          </cell>
        </row>
        <row r="248">
          <cell r="B248" t="str">
            <v>R0W62AA</v>
          </cell>
          <cell r="C248" t="str">
            <v>HPE XP8 DPM App Prot Base LTU</v>
          </cell>
        </row>
        <row r="249">
          <cell r="B249" t="str">
            <v>R0W62AB</v>
          </cell>
          <cell r="C249" t="str">
            <v>HPE XP8 DPM App Prot 1TB LTU</v>
          </cell>
        </row>
        <row r="250">
          <cell r="B250"/>
          <cell r="C250"/>
        </row>
        <row r="251">
          <cell r="B251"/>
          <cell r="C251"/>
        </row>
        <row r="252">
          <cell r="B252"/>
          <cell r="C252"/>
        </row>
        <row r="253">
          <cell r="B253"/>
          <cell r="C253"/>
        </row>
        <row r="254">
          <cell r="B254"/>
          <cell r="C254"/>
        </row>
        <row r="255">
          <cell r="B255"/>
          <cell r="C255"/>
        </row>
        <row r="256">
          <cell r="B256"/>
          <cell r="C256"/>
        </row>
        <row r="257">
          <cell r="B257"/>
          <cell r="C257"/>
        </row>
        <row r="258">
          <cell r="B258"/>
          <cell r="C258"/>
        </row>
        <row r="259">
          <cell r="B259"/>
          <cell r="C259"/>
        </row>
        <row r="260">
          <cell r="B260"/>
          <cell r="C260"/>
        </row>
        <row r="261">
          <cell r="B261"/>
          <cell r="C261"/>
        </row>
        <row r="262">
          <cell r="B262"/>
          <cell r="C262"/>
        </row>
        <row r="263">
          <cell r="B263"/>
          <cell r="C263"/>
        </row>
        <row r="264">
          <cell r="B264"/>
          <cell r="C264"/>
        </row>
        <row r="265">
          <cell r="B265"/>
          <cell r="C265"/>
        </row>
        <row r="266">
          <cell r="B266"/>
          <cell r="C266"/>
        </row>
        <row r="267">
          <cell r="B267"/>
          <cell r="C267"/>
        </row>
        <row r="268">
          <cell r="B268"/>
          <cell r="C268"/>
        </row>
        <row r="269">
          <cell r="B269"/>
          <cell r="C269"/>
        </row>
        <row r="270">
          <cell r="B270"/>
          <cell r="C270"/>
        </row>
        <row r="271">
          <cell r="B271"/>
          <cell r="C271"/>
        </row>
        <row r="272">
          <cell r="B272"/>
          <cell r="C272"/>
        </row>
        <row r="273">
          <cell r="B273"/>
          <cell r="C273"/>
        </row>
        <row r="274">
          <cell r="B274"/>
          <cell r="C274"/>
        </row>
        <row r="275">
          <cell r="B275"/>
          <cell r="C275"/>
        </row>
        <row r="276">
          <cell r="B276"/>
          <cell r="C276"/>
        </row>
        <row r="277">
          <cell r="B277"/>
          <cell r="C277"/>
        </row>
        <row r="278">
          <cell r="B278"/>
          <cell r="C278"/>
        </row>
        <row r="279">
          <cell r="B279"/>
          <cell r="C279"/>
        </row>
        <row r="280">
          <cell r="B280"/>
          <cell r="C280"/>
        </row>
        <row r="281">
          <cell r="B281"/>
          <cell r="C281"/>
        </row>
        <row r="282">
          <cell r="B282"/>
          <cell r="C282"/>
        </row>
        <row r="283">
          <cell r="B283"/>
          <cell r="C283"/>
        </row>
        <row r="284">
          <cell r="B284"/>
          <cell r="C284"/>
        </row>
        <row r="285">
          <cell r="B285"/>
          <cell r="C285"/>
        </row>
        <row r="286">
          <cell r="B286"/>
          <cell r="C286"/>
        </row>
        <row r="287">
          <cell r="B287"/>
          <cell r="C287"/>
        </row>
        <row r="288">
          <cell r="B288"/>
          <cell r="C288"/>
        </row>
        <row r="289">
          <cell r="B289"/>
          <cell r="C289"/>
        </row>
        <row r="290">
          <cell r="B290"/>
          <cell r="C290"/>
        </row>
        <row r="291">
          <cell r="B291"/>
          <cell r="C291"/>
        </row>
        <row r="292">
          <cell r="B292"/>
          <cell r="C292"/>
        </row>
        <row r="293">
          <cell r="B293"/>
          <cell r="C293"/>
        </row>
        <row r="294">
          <cell r="B294"/>
          <cell r="C294"/>
        </row>
        <row r="295">
          <cell r="B295"/>
          <cell r="C295"/>
        </row>
        <row r="296">
          <cell r="B296"/>
          <cell r="C296"/>
        </row>
        <row r="297">
          <cell r="B297"/>
          <cell r="C297"/>
        </row>
        <row r="298">
          <cell r="B298"/>
          <cell r="C298"/>
        </row>
        <row r="299">
          <cell r="B299"/>
          <cell r="C299"/>
        </row>
        <row r="300">
          <cell r="B300"/>
          <cell r="C300"/>
        </row>
        <row r="301">
          <cell r="B301"/>
          <cell r="C301"/>
        </row>
        <row r="302">
          <cell r="B302"/>
          <cell r="C302"/>
        </row>
        <row r="303">
          <cell r="B303"/>
          <cell r="C303"/>
        </row>
        <row r="304">
          <cell r="B304"/>
          <cell r="C304"/>
        </row>
        <row r="305">
          <cell r="B305"/>
          <cell r="C305"/>
        </row>
        <row r="306">
          <cell r="B306"/>
          <cell r="C306"/>
        </row>
        <row r="307">
          <cell r="B307"/>
          <cell r="C307"/>
        </row>
        <row r="308">
          <cell r="B308"/>
          <cell r="C308"/>
        </row>
        <row r="309">
          <cell r="B309"/>
          <cell r="C309"/>
        </row>
        <row r="310">
          <cell r="B310"/>
          <cell r="C310"/>
        </row>
        <row r="311">
          <cell r="B311"/>
          <cell r="C311"/>
        </row>
        <row r="312">
          <cell r="B312"/>
          <cell r="C312"/>
        </row>
        <row r="313">
          <cell r="B313"/>
          <cell r="C313"/>
        </row>
        <row r="314">
          <cell r="B314"/>
          <cell r="C314"/>
        </row>
        <row r="315">
          <cell r="B315"/>
          <cell r="C315"/>
        </row>
        <row r="316">
          <cell r="B316"/>
          <cell r="C316"/>
        </row>
        <row r="317">
          <cell r="B317"/>
          <cell r="C317"/>
        </row>
        <row r="318">
          <cell r="B318"/>
          <cell r="C318"/>
        </row>
        <row r="319">
          <cell r="B319"/>
          <cell r="C319"/>
        </row>
        <row r="320">
          <cell r="B320"/>
          <cell r="C320"/>
        </row>
        <row r="321">
          <cell r="B321"/>
          <cell r="C321"/>
        </row>
        <row r="322">
          <cell r="B322"/>
          <cell r="C322"/>
        </row>
        <row r="323">
          <cell r="B323"/>
          <cell r="C323"/>
        </row>
        <row r="324">
          <cell r="B324"/>
          <cell r="C324"/>
        </row>
        <row r="325">
          <cell r="B325"/>
          <cell r="C325"/>
        </row>
        <row r="326">
          <cell r="B326"/>
          <cell r="C326"/>
        </row>
        <row r="327">
          <cell r="B327"/>
          <cell r="C327"/>
        </row>
        <row r="328">
          <cell r="B328"/>
          <cell r="C328"/>
        </row>
        <row r="329">
          <cell r="B329"/>
          <cell r="C329"/>
        </row>
        <row r="330">
          <cell r="B330"/>
          <cell r="C330"/>
        </row>
        <row r="331">
          <cell r="B331"/>
          <cell r="C331"/>
        </row>
        <row r="332">
          <cell r="B332"/>
          <cell r="C332"/>
        </row>
        <row r="333">
          <cell r="B333"/>
          <cell r="C333"/>
        </row>
        <row r="334">
          <cell r="B334"/>
          <cell r="C334"/>
        </row>
        <row r="335">
          <cell r="B335"/>
          <cell r="C335"/>
        </row>
        <row r="336">
          <cell r="B336"/>
          <cell r="C336"/>
        </row>
        <row r="337">
          <cell r="B337"/>
          <cell r="C337"/>
        </row>
        <row r="338">
          <cell r="B338"/>
          <cell r="C338"/>
        </row>
        <row r="339">
          <cell r="B339"/>
          <cell r="C339"/>
        </row>
        <row r="340">
          <cell r="B340"/>
          <cell r="C340"/>
        </row>
        <row r="341">
          <cell r="B341"/>
          <cell r="C341"/>
        </row>
        <row r="342">
          <cell r="B342"/>
          <cell r="C342"/>
        </row>
        <row r="343">
          <cell r="B343"/>
          <cell r="C343"/>
        </row>
        <row r="344">
          <cell r="B344"/>
          <cell r="C344"/>
        </row>
        <row r="345">
          <cell r="B345"/>
          <cell r="C345"/>
        </row>
        <row r="346">
          <cell r="B346"/>
          <cell r="C346"/>
        </row>
        <row r="347">
          <cell r="B347"/>
          <cell r="C347"/>
        </row>
        <row r="348">
          <cell r="B348"/>
          <cell r="C348"/>
        </row>
        <row r="349">
          <cell r="B349"/>
          <cell r="C349"/>
        </row>
        <row r="350">
          <cell r="B350"/>
          <cell r="C350"/>
        </row>
        <row r="351">
          <cell r="B351"/>
          <cell r="C351"/>
        </row>
        <row r="352">
          <cell r="B352"/>
          <cell r="C352"/>
        </row>
        <row r="353">
          <cell r="B353"/>
          <cell r="C353"/>
        </row>
        <row r="354">
          <cell r="B354"/>
          <cell r="C354"/>
        </row>
        <row r="355">
          <cell r="B355"/>
          <cell r="C355"/>
        </row>
        <row r="356">
          <cell r="B356"/>
          <cell r="C356"/>
        </row>
      </sheetData>
      <sheetData sheetId="2"/>
      <sheetData sheetId="3"/>
      <sheetData sheetId="4"/>
      <sheetData sheetId="5">
        <row r="7">
          <cell r="B7" t="str">
            <v>SKU</v>
          </cell>
          <cell r="C7" t="str">
            <v>Model Number</v>
          </cell>
          <cell r="D7" t="str">
            <v>Net Weight
Part Weight (kg)</v>
          </cell>
        </row>
        <row r="8">
          <cell r="B8" t="str">
            <v>R0K76A</v>
          </cell>
          <cell r="C8" t="str">
            <v>HPE XP8 Storage Rack</v>
          </cell>
          <cell r="D8">
            <v>141.00200000000001</v>
          </cell>
        </row>
        <row r="9">
          <cell r="B9" t="str">
            <v>R0K80A</v>
          </cell>
          <cell r="C9" t="str">
            <v>HPE XP8 2x Perf Disk Cntrl Chassis</v>
          </cell>
          <cell r="D9">
            <v>150.23999999999998</v>
          </cell>
        </row>
        <row r="10">
          <cell r="B10" t="str">
            <v>R0K81A</v>
          </cell>
          <cell r="C10" t="str">
            <v>HPE XP8 2x Sec Perf Disk Cntrl Chassis</v>
          </cell>
          <cell r="D10">
            <v>119.8</v>
          </cell>
        </row>
        <row r="11">
          <cell r="B11" t="str">
            <v>R0K82A</v>
          </cell>
          <cell r="C11" t="str">
            <v>HPE XP8 2x Base Disk Cntrl Chassis</v>
          </cell>
          <cell r="D11">
            <v>127.58999999999999</v>
          </cell>
        </row>
        <row r="12">
          <cell r="B12" t="str">
            <v>R0K83A</v>
          </cell>
          <cell r="C12" t="str">
            <v>HPE XP8 2x Sec Base Disk Cntrl Chassis</v>
          </cell>
          <cell r="D12">
            <v>98</v>
          </cell>
        </row>
        <row r="13">
          <cell r="B13" t="str">
            <v>R0K85A</v>
          </cell>
          <cell r="C13" t="str">
            <v>HPE XP8 Upg Controller Module</v>
          </cell>
          <cell r="D13">
            <v>23.400000000000002</v>
          </cell>
        </row>
        <row r="14">
          <cell r="B14" t="str">
            <v>R0K86A</v>
          </cell>
          <cell r="C14" t="str">
            <v>HPE XP8 Service Processor and Hub</v>
          </cell>
          <cell r="D14">
            <v>1.7999999999999998</v>
          </cell>
        </row>
        <row r="15">
          <cell r="B15" t="str">
            <v>R0K90A</v>
          </cell>
          <cell r="C15" t="str">
            <v>HPE XP8 SFF Drv Chassis</v>
          </cell>
          <cell r="D15">
            <v>77.8</v>
          </cell>
        </row>
        <row r="16">
          <cell r="B16" t="str">
            <v>R0K91A</v>
          </cell>
          <cell r="C16" t="str">
            <v>HPE XP8 LFF Drv Chassis</v>
          </cell>
          <cell r="D16">
            <v>145.6</v>
          </cell>
        </row>
        <row r="17">
          <cell r="B17" t="str">
            <v>R0K92A</v>
          </cell>
          <cell r="C17" t="str">
            <v>HPE XP8 NVMe Drv Chassis</v>
          </cell>
          <cell r="D17">
            <v>85.8</v>
          </cell>
        </row>
        <row r="18">
          <cell r="B18" t="str">
            <v>R0K93A</v>
          </cell>
          <cell r="C18" t="str">
            <v>HPE XP8 Flash Mod Chassis</v>
          </cell>
          <cell r="D18">
            <v>100.7</v>
          </cell>
        </row>
        <row r="19">
          <cell r="B19" t="str">
            <v>R0K99A</v>
          </cell>
          <cell r="C19" t="str">
            <v>HPE XP8 All Flash Storage Array</v>
          </cell>
          <cell r="D19">
            <v>0</v>
          </cell>
        </row>
        <row r="20">
          <cell r="B20" t="str">
            <v>R0L00A</v>
          </cell>
          <cell r="C20" t="str">
            <v>HPE XP8 8x32GiB Cache Mem w/BU Mod</v>
          </cell>
          <cell r="D20">
            <v>0.83200000000000007</v>
          </cell>
        </row>
        <row r="21">
          <cell r="B21" t="str">
            <v>R0L01A</v>
          </cell>
          <cell r="C21" t="str">
            <v>HPE XP8 8x64GiB Cache Mem w/BU Mod</v>
          </cell>
          <cell r="D21">
            <v>0.83200000000000007</v>
          </cell>
        </row>
        <row r="22">
          <cell r="B22" t="str">
            <v>R0L02A</v>
          </cell>
          <cell r="C22" t="str">
            <v>HPE XP8 8x32GiB Cache Mem w/Enc BU Mod</v>
          </cell>
          <cell r="D22">
            <v>0.83200000000000007</v>
          </cell>
        </row>
        <row r="23">
          <cell r="B23" t="str">
            <v>R0L03A</v>
          </cell>
          <cell r="C23" t="str">
            <v>HPE XP8 8x64GiB Cache Mem w/Enc BU Mod</v>
          </cell>
          <cell r="D23">
            <v>0.83200000000000007</v>
          </cell>
        </row>
        <row r="24">
          <cell r="B24" t="str">
            <v>R0L10A</v>
          </cell>
          <cell r="C24" t="str">
            <v>HPE XP8 Backend 4pk SAS I/O Mod</v>
          </cell>
          <cell r="D24">
            <v>2</v>
          </cell>
        </row>
        <row r="25">
          <cell r="B25" t="str">
            <v>R0L11A</v>
          </cell>
          <cell r="C25" t="str">
            <v>HPE XP8 Encrypt Backend 4pk SAS I/O Mod</v>
          </cell>
          <cell r="D25">
            <v>2</v>
          </cell>
        </row>
        <row r="26">
          <cell r="B26" t="str">
            <v>R0L12A</v>
          </cell>
          <cell r="C26" t="str">
            <v>HPE XP8 Backend 4pk NVMe I/O Mod</v>
          </cell>
          <cell r="D26">
            <v>2</v>
          </cell>
        </row>
        <row r="27">
          <cell r="B27" t="str">
            <v>R0L20A</v>
          </cell>
          <cell r="C27" t="str">
            <v>HPE XP8 16Gb 4p MF SW FC 2pk HBA</v>
          </cell>
          <cell r="D27">
            <v>1</v>
          </cell>
        </row>
        <row r="28">
          <cell r="B28" t="str">
            <v>R0L21A</v>
          </cell>
          <cell r="C28" t="str">
            <v>HPE XP8 16Gb 4p MF LW FC 2pk HBA</v>
          </cell>
          <cell r="D28">
            <v>1</v>
          </cell>
        </row>
        <row r="29">
          <cell r="B29" t="str">
            <v>R0L24A</v>
          </cell>
          <cell r="C29" t="str">
            <v>HPE XP8 16/32Gb 4p FC 2pk HBA</v>
          </cell>
          <cell r="D29">
            <v>1</v>
          </cell>
        </row>
        <row r="30">
          <cell r="B30" t="str">
            <v>R0L25A</v>
          </cell>
          <cell r="C30" t="str">
            <v>HPE XP8 16Gb SFP LW 2pk XCVR</v>
          </cell>
          <cell r="D30">
            <v>0.04</v>
          </cell>
        </row>
        <row r="31">
          <cell r="B31" t="str">
            <v>R0L26A</v>
          </cell>
          <cell r="C31" t="str">
            <v>HPE XP8 16Gb SFP SW 2pk XCVR</v>
          </cell>
          <cell r="D31">
            <v>0.04</v>
          </cell>
        </row>
        <row r="32">
          <cell r="B32" t="str">
            <v>R0L27A</v>
          </cell>
          <cell r="C32" t="str">
            <v>HPE XP8 32Gb SFP SW 2pk XCVR</v>
          </cell>
          <cell r="D32">
            <v>0.04</v>
          </cell>
        </row>
        <row r="33">
          <cell r="B33" t="str">
            <v>R0L30A</v>
          </cell>
          <cell r="C33" t="str">
            <v>HPE XP8 10Gb 2p iSCSI 2pk HBA</v>
          </cell>
          <cell r="D33">
            <v>1</v>
          </cell>
        </row>
        <row r="34">
          <cell r="B34" t="str">
            <v>R0L40A</v>
          </cell>
          <cell r="C34" t="str">
            <v>HPE XP8 1.9TB NVMe x4 SFF Flash Drive</v>
          </cell>
          <cell r="D34">
            <v>0.28000000000000003</v>
          </cell>
        </row>
        <row r="35">
          <cell r="B35" t="str">
            <v>R0L41A</v>
          </cell>
          <cell r="C35" t="str">
            <v>HPE XP8 3.8TB NVMe x4 SFF Flash Drive</v>
          </cell>
          <cell r="D35">
            <v>0.28000000000000003</v>
          </cell>
        </row>
        <row r="36">
          <cell r="B36" t="str">
            <v>R0L42A</v>
          </cell>
          <cell r="C36" t="str">
            <v>HPE XP8 7.6TB NVMe x4 SFF Flash Drive</v>
          </cell>
          <cell r="D36">
            <v>0.28000000000000003</v>
          </cell>
        </row>
        <row r="37">
          <cell r="B37" t="str">
            <v>R0L43A</v>
          </cell>
          <cell r="C37" t="str">
            <v>HPE XP8 15.3TB NVMe x4 SFF Flash Drive</v>
          </cell>
          <cell r="D37">
            <v>0.28000000000000003</v>
          </cell>
        </row>
        <row r="38">
          <cell r="B38" t="str">
            <v>R0L50A</v>
          </cell>
          <cell r="C38" t="str">
            <v>HPE XP8 960GB SAS SFF SSD</v>
          </cell>
          <cell r="D38">
            <v>0.21</v>
          </cell>
        </row>
        <row r="39">
          <cell r="B39" t="str">
            <v>R0L51A</v>
          </cell>
          <cell r="C39" t="str">
            <v>HPE XP8 1.9TB SAS SFF SSD</v>
          </cell>
          <cell r="D39">
            <v>0.21</v>
          </cell>
        </row>
        <row r="40">
          <cell r="B40" t="str">
            <v>R0L52A</v>
          </cell>
          <cell r="C40" t="str">
            <v>HPE XP8 3.8TB SAS SFF SSD</v>
          </cell>
          <cell r="D40">
            <v>0.21</v>
          </cell>
        </row>
        <row r="41">
          <cell r="B41" t="str">
            <v>R0L53A</v>
          </cell>
          <cell r="C41" t="str">
            <v>HPE XP8 7.6TB SAS SFF SSD</v>
          </cell>
          <cell r="D41">
            <v>0.21</v>
          </cell>
        </row>
        <row r="42">
          <cell r="B42" t="str">
            <v>R0L54A</v>
          </cell>
          <cell r="C42" t="str">
            <v>HPE XP8 15.3TB SAS SFF SSD</v>
          </cell>
          <cell r="D42">
            <v>0.21</v>
          </cell>
        </row>
        <row r="43">
          <cell r="B43" t="str">
            <v>R0L55A</v>
          </cell>
          <cell r="C43" t="str">
            <v>HPE XP8 30TB SAS SFF SSD</v>
          </cell>
          <cell r="D43">
            <v>0.21</v>
          </cell>
        </row>
        <row r="44">
          <cell r="B44" t="str">
            <v>R0L60A</v>
          </cell>
          <cell r="C44" t="str">
            <v>HPE XP8 10TB SAS 7.2K LFF HDD</v>
          </cell>
          <cell r="D44">
            <v>0.86</v>
          </cell>
        </row>
        <row r="45">
          <cell r="B45" t="str">
            <v>R0L61A</v>
          </cell>
          <cell r="C45" t="str">
            <v>HPE XP8 14TB SAS 7.2K LFF HDD</v>
          </cell>
          <cell r="D45">
            <v>0.86</v>
          </cell>
        </row>
        <row r="46">
          <cell r="B46" t="str">
            <v>R0L67A</v>
          </cell>
          <cell r="C46" t="str">
            <v>HPE XP8 2.4TB SAS 10K SFF HDD</v>
          </cell>
          <cell r="D46">
            <v>0.26</v>
          </cell>
        </row>
        <row r="47">
          <cell r="B47" t="str">
            <v>R0L70A</v>
          </cell>
          <cell r="C47" t="str">
            <v>HPE XP8 7TB FM Device</v>
          </cell>
          <cell r="D47">
            <v>1.4</v>
          </cell>
        </row>
        <row r="48">
          <cell r="B48" t="str">
            <v>R0L71A</v>
          </cell>
          <cell r="C48" t="str">
            <v>HPE XP8 14TB FM Device</v>
          </cell>
          <cell r="D48">
            <v>1.4</v>
          </cell>
        </row>
        <row r="49">
          <cell r="B49" t="str">
            <v>R0L75A</v>
          </cell>
          <cell r="C49" t="str">
            <v>HPE XP8 3-phase 60Hz 2pk PDU</v>
          </cell>
          <cell r="D49">
            <v>18.96</v>
          </cell>
        </row>
        <row r="50">
          <cell r="B50" t="str">
            <v>R0L76A</v>
          </cell>
          <cell r="C50" t="str">
            <v>HPE XP8 3-phase 50Hz 2pk PDU</v>
          </cell>
          <cell r="D50">
            <v>21.41</v>
          </cell>
        </row>
        <row r="51">
          <cell r="B51" t="str">
            <v>R0L77A</v>
          </cell>
          <cell r="C51" t="str">
            <v>HPE XP8 1-phase 60Hz 2pk PDU</v>
          </cell>
          <cell r="D51">
            <v>14.516</v>
          </cell>
        </row>
        <row r="52">
          <cell r="B52" t="str">
            <v>R0L78A</v>
          </cell>
          <cell r="C52" t="str">
            <v>HPE XP8 1-phase 50Hz 2pk PDU</v>
          </cell>
          <cell r="D52">
            <v>13.064</v>
          </cell>
        </row>
        <row r="53">
          <cell r="B53" t="str">
            <v>R0L80A</v>
          </cell>
          <cell r="C53" t="str">
            <v>HPE XP8 Service Proc/Hub LAN Cbl Kit</v>
          </cell>
          <cell r="D53">
            <v>0.2</v>
          </cell>
        </row>
        <row r="54">
          <cell r="B54" t="str">
            <v>R0L81A</v>
          </cell>
          <cell r="C54" t="str">
            <v>HPE XP8 LAN-LAN 5m 2pk Svc Proc/Hub Cbl</v>
          </cell>
          <cell r="D54">
            <v>0.6</v>
          </cell>
        </row>
        <row r="55">
          <cell r="B55" t="str">
            <v>R0L82A</v>
          </cell>
          <cell r="C55" t="str">
            <v>HPE XP8 LAN-LAN 10m 2pk Svc Proc/Hub Cbl</v>
          </cell>
          <cell r="D55">
            <v>1</v>
          </cell>
        </row>
        <row r="56">
          <cell r="B56" t="str">
            <v>R0L83A</v>
          </cell>
          <cell r="C56" t="str">
            <v>HPE XP8 LAN-LAN 20m 2pk Svc Proc/Hub Cbl</v>
          </cell>
          <cell r="D56">
            <v>1.8</v>
          </cell>
        </row>
        <row r="57">
          <cell r="B57" t="str">
            <v>R0L84A</v>
          </cell>
          <cell r="C57" t="str">
            <v>HPE XP8 LAN-LAN 30m 2pk Svc Proc/Hub Cbl</v>
          </cell>
          <cell r="D57">
            <v>2.8</v>
          </cell>
        </row>
        <row r="58">
          <cell r="B58" t="str">
            <v>R0L90A</v>
          </cell>
          <cell r="C58" t="str">
            <v>HPE XP8 QSFP Basic 8pk SAS Met Cbl</v>
          </cell>
          <cell r="D58">
            <v>1.4</v>
          </cell>
        </row>
        <row r="59">
          <cell r="B59" t="str">
            <v>R0L91A</v>
          </cell>
          <cell r="C59" t="str">
            <v>HPE XP8 QSFP-QSFP 1m 16pk SAS Met Cbl</v>
          </cell>
          <cell r="D59">
            <v>2.4</v>
          </cell>
        </row>
        <row r="60">
          <cell r="B60" t="str">
            <v>R0L92A</v>
          </cell>
          <cell r="C60" t="str">
            <v>HPE XP8 QSFP-QSFP 1.5m 16pk SAS Met Cbl</v>
          </cell>
          <cell r="D60">
            <v>3</v>
          </cell>
        </row>
        <row r="61">
          <cell r="B61" t="str">
            <v>R0L93A</v>
          </cell>
          <cell r="C61" t="str">
            <v>HPE XP8 QSFP-QSFP 5m 16pk SAS Opt Cbl</v>
          </cell>
          <cell r="D61">
            <v>1</v>
          </cell>
        </row>
        <row r="62">
          <cell r="B62" t="str">
            <v>R0L94A</v>
          </cell>
          <cell r="C62" t="str">
            <v>HPE XP8 QSFP-QSFP 10m 16pk SAS Opt Cbl</v>
          </cell>
          <cell r="D62">
            <v>4</v>
          </cell>
        </row>
        <row r="63">
          <cell r="B63" t="str">
            <v>R0L95A</v>
          </cell>
          <cell r="C63" t="str">
            <v>HPE XP8 QSFP-QSFP 20m 16pk SAS Opt Cbl</v>
          </cell>
          <cell r="D63">
            <v>5.6000000000000005</v>
          </cell>
        </row>
        <row r="64">
          <cell r="B64" t="str">
            <v>R0L96A</v>
          </cell>
          <cell r="C64" t="str">
            <v>HPE XP8 QSFP-QSFP 30m 16pk SAS Opt Cbl</v>
          </cell>
          <cell r="D64">
            <v>7.2</v>
          </cell>
        </row>
        <row r="65">
          <cell r="B65" t="str">
            <v>R0L98A</v>
          </cell>
          <cell r="C65" t="str">
            <v>HPE XP8 QSFP Basic 8pk NVMe Metal Cbl</v>
          </cell>
          <cell r="D65">
            <v>1.1000000000000001</v>
          </cell>
        </row>
        <row r="66">
          <cell r="B66" t="str">
            <v>R0L99A</v>
          </cell>
          <cell r="C66" t="str">
            <v>HPE XP8 Hybrid Storage Array</v>
          </cell>
          <cell r="D66">
            <v>0</v>
          </cell>
        </row>
        <row r="67">
          <cell r="B67" t="str">
            <v>R0M00A</v>
          </cell>
          <cell r="C67" t="str">
            <v>HPE XP8 Ctrlr Mod Upg PCIe Cbl Kit</v>
          </cell>
          <cell r="D67">
            <v>0.95</v>
          </cell>
        </row>
        <row r="68">
          <cell r="B68" t="str">
            <v>R0M01A</v>
          </cell>
          <cell r="C68" t="str">
            <v>HPE XP8 QSFP 5m 8pk PCIe Opt Cbl</v>
          </cell>
          <cell r="D68">
            <v>1</v>
          </cell>
        </row>
        <row r="69">
          <cell r="B69" t="str">
            <v>R0M02A</v>
          </cell>
          <cell r="C69" t="str">
            <v>HPE XP8 QSFP 10m 8pk PCIe Opt Cbl</v>
          </cell>
          <cell r="D69">
            <v>2</v>
          </cell>
        </row>
        <row r="70">
          <cell r="B70" t="str">
            <v>R0M03A</v>
          </cell>
          <cell r="C70" t="str">
            <v>HPE XP8 QSFP 20m 8pk PCIe Opt Cbl</v>
          </cell>
          <cell r="D70">
            <v>2.8000000000000003</v>
          </cell>
        </row>
        <row r="71">
          <cell r="B71" t="str">
            <v>R0M04A</v>
          </cell>
          <cell r="C71" t="str">
            <v>HPE XP8 QSFP 30m 8pk PCIe Opt Cbl</v>
          </cell>
          <cell r="D71">
            <v>3.6</v>
          </cell>
        </row>
        <row r="72">
          <cell r="B72" t="str">
            <v>R0M06A</v>
          </cell>
          <cell r="C72" t="str">
            <v>HPE XP8 C13-C14 1.3m 4pk WW AC Pwr Cord</v>
          </cell>
          <cell r="D72">
            <v>3.76</v>
          </cell>
        </row>
        <row r="73">
          <cell r="B73" t="str">
            <v>R0M07A</v>
          </cell>
          <cell r="C73" t="str">
            <v>HPE XP8 C13 - C14 2m 4pk IN AC Pwr Cord</v>
          </cell>
          <cell r="D73">
            <v>3.76</v>
          </cell>
        </row>
        <row r="74">
          <cell r="B74" t="str">
            <v>R0M10A</v>
          </cell>
          <cell r="C74" t="str">
            <v>HPE XP8 Controller Module Fan Kit</v>
          </cell>
          <cell r="D74">
            <v>4.4000000000000004</v>
          </cell>
        </row>
        <row r="75">
          <cell r="B75" t="str">
            <v>QK734AH</v>
          </cell>
          <cell r="C75" t="str">
            <v>HPE Premier Flex LC/LC OM4 2f 5m Cbl</v>
          </cell>
          <cell r="D75">
            <v>4.2000000000000003E-2</v>
          </cell>
        </row>
        <row r="76">
          <cell r="B76" t="str">
            <v>QK735AH</v>
          </cell>
          <cell r="C76" t="str">
            <v>HPE Premier Flex LC/LC OM4 2f 15m Cbl</v>
          </cell>
          <cell r="D76">
            <v>0.112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XP7 SKU Lists"/>
      <sheetName val="XP7 System"/>
      <sheetName val="XP7 Upgrade"/>
      <sheetName val="XP7 Host Cables"/>
      <sheetName val="Nesting"/>
      <sheetName val="HPE-HIT XP7"/>
      <sheetName val="Weights and Dims"/>
      <sheetName val="HPE sourced Mfg parts"/>
      <sheetName val="CHA Max Calcs &amp; CHA-SFP chart"/>
      <sheetName val="Cache Memory Tables"/>
      <sheetName val="1-B Rack Diagrams"/>
      <sheetName val="DKC and DKU Rack Pictures"/>
      <sheetName val="2-B DEV I_F Cabling"/>
      <sheetName val="3-B Module - New"/>
      <sheetName val="4-B Module - Upgd"/>
      <sheetName val="Sample order config"/>
      <sheetName val="SKU Reservation list"/>
      <sheetName val="PN Policy"/>
      <sheetName val="FRU- HW Musashi"/>
      <sheetName val="Returns Packaging Kits"/>
      <sheetName val="5x5 HPPNs assigned"/>
      <sheetName val="Weight and Power Calculator"/>
      <sheetName val="Weight and Power Calculator (2)"/>
    </sheetNames>
    <sheetDataSet>
      <sheetData sheetId="0"/>
      <sheetData sheetId="1">
        <row r="7">
          <cell r="B7" t="str">
            <v>SKU</v>
          </cell>
          <cell r="C7" t="str">
            <v>Description</v>
          </cell>
        </row>
        <row r="8">
          <cell r="B8" t="str">
            <v>H6F54A</v>
          </cell>
          <cell r="C8" t="str">
            <v>HPE XP7 Storage Rack</v>
          </cell>
        </row>
        <row r="9">
          <cell r="B9"/>
          <cell r="C9"/>
        </row>
        <row r="10">
          <cell r="B10" t="str">
            <v>H6F56A</v>
          </cell>
          <cell r="C10" t="str">
            <v>HPE XP7 Primary DKC</v>
          </cell>
        </row>
        <row r="11">
          <cell r="B11"/>
          <cell r="C11"/>
        </row>
        <row r="12">
          <cell r="B12" t="str">
            <v>H6F56A #010</v>
          </cell>
          <cell r="C12" t="str">
            <v>HPE XP7 HPE NonStop Server Connectivity</v>
          </cell>
        </row>
        <row r="13">
          <cell r="B13" t="str">
            <v>H6F56A #112</v>
          </cell>
          <cell r="C13" t="str">
            <v>HPE XP7 TPF Solution - no HPE Services</v>
          </cell>
        </row>
        <row r="14">
          <cell r="B14" t="str">
            <v>H6F56B</v>
          </cell>
          <cell r="C14" t="str">
            <v>HPE XP7 Gen2 Primary DKC</v>
          </cell>
        </row>
        <row r="15">
          <cell r="B15"/>
          <cell r="C15"/>
        </row>
        <row r="16">
          <cell r="B16" t="str">
            <v>H6F56B #010</v>
          </cell>
          <cell r="C16" t="str">
            <v>HPE XP7 HP NonStop Server Connectivity</v>
          </cell>
        </row>
        <row r="17">
          <cell r="B17" t="str">
            <v>H6F56B #112</v>
          </cell>
          <cell r="C17" t="str">
            <v>HPE XP7 TPF Solution - no HP Services</v>
          </cell>
        </row>
        <row r="18">
          <cell r="B18" t="str">
            <v>H6F57A</v>
          </cell>
          <cell r="C18" t="str">
            <v>HPE XP7 Secondary DKC</v>
          </cell>
        </row>
        <row r="19">
          <cell r="B19" t="str">
            <v>H6F57B</v>
          </cell>
          <cell r="C19" t="str">
            <v>HPE XP7 Gen2 Secondary DKC</v>
          </cell>
        </row>
        <row r="20">
          <cell r="B20" t="str">
            <v>H6F60A</v>
          </cell>
          <cell r="C20" t="str">
            <v>HPE XP7 2.5 inch Drive Chassis</v>
          </cell>
        </row>
        <row r="21">
          <cell r="B21"/>
          <cell r="C21"/>
        </row>
        <row r="22">
          <cell r="B22" t="str">
            <v>H6F61A</v>
          </cell>
          <cell r="C22" t="str">
            <v>HPE XP7 3.5 inch Drive Chassis</v>
          </cell>
        </row>
        <row r="23">
          <cell r="B23"/>
          <cell r="C23"/>
        </row>
        <row r="24">
          <cell r="B24" t="str">
            <v>H6F62A</v>
          </cell>
          <cell r="C24" t="str">
            <v>HPE XP7 Flash Module Chassis</v>
          </cell>
        </row>
        <row r="25">
          <cell r="B25" t="str">
            <v>H6F70A</v>
          </cell>
          <cell r="C25" t="str">
            <v>HPE XP7 Single Phase 60Hz PDU</v>
          </cell>
        </row>
        <row r="26">
          <cell r="B26" t="str">
            <v>H6F70B</v>
          </cell>
          <cell r="C26" t="str">
            <v>HPE XP7 Gen2 1-phase 60Hz PDU</v>
          </cell>
        </row>
        <row r="27">
          <cell r="B27" t="str">
            <v>H6F71A</v>
          </cell>
          <cell r="C27" t="str">
            <v>HPE XP7 Three Phase 60Hz PDU</v>
          </cell>
        </row>
        <row r="28">
          <cell r="B28" t="str">
            <v>H6F71B</v>
          </cell>
          <cell r="C28" t="str">
            <v>HPE XP7 Gen2 3-phase 60Hz PDU</v>
          </cell>
        </row>
        <row r="29">
          <cell r="B29" t="str">
            <v>H6F72A</v>
          </cell>
          <cell r="C29" t="str">
            <v>HPE XP7 Single Phase 50Hz PDU</v>
          </cell>
        </row>
        <row r="30">
          <cell r="B30" t="str">
            <v>H6F72B</v>
          </cell>
          <cell r="C30" t="str">
            <v>HPE XP7 Gen2 1-phase 50Hz PDU</v>
          </cell>
        </row>
        <row r="31">
          <cell r="B31" t="str">
            <v>H6F73A</v>
          </cell>
          <cell r="C31" t="str">
            <v>HPE XP7 Three Phase 50Hz PDU</v>
          </cell>
        </row>
        <row r="32">
          <cell r="B32" t="str">
            <v>H6F73B</v>
          </cell>
          <cell r="C32" t="str">
            <v>HPE XP7 Gen2 3-phase 50Hz PDU</v>
          </cell>
        </row>
        <row r="33">
          <cell r="B33" t="str">
            <v>H6F80A</v>
          </cell>
          <cell r="C33" t="str">
            <v>HPE XP7 60Hz DKC Power Cord</v>
          </cell>
        </row>
        <row r="34">
          <cell r="B34" t="str">
            <v>H6F81A</v>
          </cell>
          <cell r="C34" t="str">
            <v>HPE XP7 60Hz DKU Power Cord</v>
          </cell>
        </row>
        <row r="35">
          <cell r="B35" t="str">
            <v>H6F82A</v>
          </cell>
          <cell r="C35" t="str">
            <v>HPE XP7 60Hz Flash Module Power Cord</v>
          </cell>
        </row>
        <row r="36">
          <cell r="B36" t="str">
            <v>H6F83A</v>
          </cell>
          <cell r="C36" t="str">
            <v>HPE XP7 50Hz DKC Power Cord</v>
          </cell>
        </row>
        <row r="37">
          <cell r="B37" t="str">
            <v>H6F84A</v>
          </cell>
          <cell r="C37" t="str">
            <v>HPE XP7 50Hz DKU Power Cord</v>
          </cell>
        </row>
        <row r="38">
          <cell r="B38" t="str">
            <v>H6F85A</v>
          </cell>
          <cell r="C38" t="str">
            <v>HPE XP7 50Hz Flash Module Power Cord</v>
          </cell>
        </row>
        <row r="39">
          <cell r="B39" t="str">
            <v>H6F86A</v>
          </cell>
          <cell r="C39" t="str">
            <v>HPE XP7 China DKC Power Cord</v>
          </cell>
        </row>
        <row r="40">
          <cell r="B40" t="str">
            <v>H6F87A</v>
          </cell>
          <cell r="C40" t="str">
            <v>HPE XP7 China DKU Power Cord</v>
          </cell>
        </row>
        <row r="41">
          <cell r="B41" t="str">
            <v>H6F88A</v>
          </cell>
          <cell r="C41" t="str">
            <v>HPE XP7 China Flash Module Power Cord</v>
          </cell>
        </row>
        <row r="42">
          <cell r="B42" t="str">
            <v>H6F89A</v>
          </cell>
          <cell r="C42" t="str">
            <v>HPE XP7 India DKC Power Cord</v>
          </cell>
        </row>
        <row r="43">
          <cell r="B43" t="str">
            <v>H6F90A</v>
          </cell>
          <cell r="C43" t="str">
            <v>HPE XP7 India DKU Power Cord</v>
          </cell>
        </row>
        <row r="44">
          <cell r="B44" t="str">
            <v>H6F91A</v>
          </cell>
          <cell r="C44" t="str">
            <v>HPE XP7 India Flash Module Power Cord</v>
          </cell>
        </row>
        <row r="45">
          <cell r="B45" t="str">
            <v>H6F95A</v>
          </cell>
          <cell r="C45" t="str">
            <v>HPE XP7 Service Processor</v>
          </cell>
        </row>
        <row r="46">
          <cell r="B46"/>
          <cell r="C46"/>
        </row>
        <row r="47">
          <cell r="B47"/>
          <cell r="C47"/>
        </row>
        <row r="48">
          <cell r="B48"/>
          <cell r="C48"/>
        </row>
        <row r="49">
          <cell r="B49" t="str">
            <v>H6F97A</v>
          </cell>
          <cell r="C49" t="str">
            <v>HPE XP7 Internal Hub</v>
          </cell>
        </row>
        <row r="50">
          <cell r="B50" t="str">
            <v>H6F99A</v>
          </cell>
          <cell r="C50" t="str">
            <v>HPE XP7 Storage System</v>
          </cell>
        </row>
        <row r="51">
          <cell r="B51" t="str">
            <v>H6G00A</v>
          </cell>
          <cell r="C51" t="str">
            <v>HPE XP7 5M DKC Interconnect Kit</v>
          </cell>
        </row>
        <row r="52">
          <cell r="B52" t="str">
            <v>H6G01A</v>
          </cell>
          <cell r="C52" t="str">
            <v>HPE XP7 30M DKC Interconnect Kit</v>
          </cell>
        </row>
        <row r="53">
          <cell r="B53" t="str">
            <v>H6G02A</v>
          </cell>
          <cell r="C53" t="str">
            <v>HPE XP7 100M DKC Interconnect Kit</v>
          </cell>
        </row>
        <row r="54">
          <cell r="B54" t="str">
            <v>H6G03A</v>
          </cell>
          <cell r="C54" t="str">
            <v>HPE XP7 5M DKC Interconnect Cable</v>
          </cell>
        </row>
        <row r="55">
          <cell r="B55" t="str">
            <v>H6G04A</v>
          </cell>
          <cell r="C55" t="str">
            <v>HPE XP7 30M DKC Interconnect Cable</v>
          </cell>
        </row>
        <row r="56">
          <cell r="B56" t="str">
            <v>H6G05A</v>
          </cell>
          <cell r="C56" t="str">
            <v>HPE XP7 100M DKC Interconnect Cable</v>
          </cell>
        </row>
        <row r="57">
          <cell r="B57" t="str">
            <v>H6G06A</v>
          </cell>
          <cell r="C57" t="str">
            <v>HPE XP7 Disk Adapter</v>
          </cell>
        </row>
        <row r="58">
          <cell r="B58" t="str">
            <v>H6G07A</v>
          </cell>
          <cell r="C58" t="str">
            <v>HPE XP7 Encryption Ready Disk Adapter</v>
          </cell>
        </row>
        <row r="59">
          <cell r="B59" t="str">
            <v>H6G08A</v>
          </cell>
          <cell r="C59" t="str">
            <v>HPE XP7 Processor Blade</v>
          </cell>
        </row>
        <row r="60">
          <cell r="B60" t="str">
            <v>H6G08B</v>
          </cell>
          <cell r="C60" t="str">
            <v>HPE XP7 Gen2 Processor Blade</v>
          </cell>
        </row>
        <row r="61">
          <cell r="B61" t="str">
            <v>H6G10A</v>
          </cell>
          <cell r="C61" t="str">
            <v>HPE XP7 1M Cu Intra-chassis Dev Int Cbl</v>
          </cell>
        </row>
        <row r="62">
          <cell r="B62" t="str">
            <v>H6G11A</v>
          </cell>
          <cell r="C62" t="str">
            <v>HPE XP7 2M Cu Intra-rack Dev Int Cable</v>
          </cell>
        </row>
        <row r="63">
          <cell r="B63" t="str">
            <v>H6G12A</v>
          </cell>
          <cell r="C63" t="str">
            <v>HPE XP7 4M Cu Inter-rack Dev Int Cable</v>
          </cell>
        </row>
        <row r="64">
          <cell r="B64" t="str">
            <v>H6G13A</v>
          </cell>
          <cell r="C64" t="str">
            <v>HPE XP7 5M Opt Inter-rack Dev Int Cable</v>
          </cell>
        </row>
        <row r="65">
          <cell r="B65" t="str">
            <v>H6G14A</v>
          </cell>
          <cell r="C65" t="str">
            <v>HPE XP7 30M Opt Inter-rack Dev Int Cable</v>
          </cell>
        </row>
        <row r="66">
          <cell r="B66" t="str">
            <v>H6G15A</v>
          </cell>
          <cell r="C66" t="str">
            <v>HPE XP7 100M Opt Inter-rack Dev Int Cbl</v>
          </cell>
        </row>
        <row r="67">
          <cell r="B67" t="str">
            <v>H6G20A</v>
          </cell>
          <cell r="C67" t="str">
            <v>HPE XP7 Cache Path Controller Adapter</v>
          </cell>
        </row>
        <row r="68">
          <cell r="B68" t="str">
            <v>H6G21A</v>
          </cell>
          <cell r="C68" t="str">
            <v>HPE XP7 16GB Cache Memory Pair</v>
          </cell>
        </row>
        <row r="69">
          <cell r="B69" t="str">
            <v>H6G22A</v>
          </cell>
          <cell r="C69" t="str">
            <v>HPE XP7 32GB Cache Memory Pair</v>
          </cell>
        </row>
        <row r="70">
          <cell r="B70" t="str">
            <v>H6G23A</v>
          </cell>
          <cell r="C70" t="str">
            <v>HPE XP7 Small Backup Memory Kit</v>
          </cell>
        </row>
        <row r="71">
          <cell r="B71" t="str">
            <v>H6G24A</v>
          </cell>
          <cell r="C71" t="str">
            <v>HPE XP7 Large Backup Memory Kit</v>
          </cell>
        </row>
        <row r="72">
          <cell r="B72" t="str">
            <v>H6G25A</v>
          </cell>
          <cell r="C72" t="str">
            <v>HPE XP7 128GB Backup Memory Pair</v>
          </cell>
        </row>
        <row r="73">
          <cell r="B73" t="str">
            <v>H6G26A</v>
          </cell>
          <cell r="C73" t="str">
            <v>HPE XP7 256GB Backup Memory Pair</v>
          </cell>
        </row>
        <row r="74">
          <cell r="B74"/>
          <cell r="C74"/>
        </row>
        <row r="75">
          <cell r="B75" t="str">
            <v>H6G30A</v>
          </cell>
          <cell r="C75" t="str">
            <v>HPE XP7 16-port 8Gbps Fibre Host Adapter</v>
          </cell>
        </row>
        <row r="76">
          <cell r="B76" t="str">
            <v>H6G31A</v>
          </cell>
          <cell r="C76" t="str">
            <v>HPE XP7 8-port 16Gbps Fibre Host Adapter</v>
          </cell>
        </row>
        <row r="77">
          <cell r="B77" t="str">
            <v>H6G32A</v>
          </cell>
          <cell r="C77" t="str">
            <v>HPE XP7 16p 8Gbps MF Shortwave Fibre CHA</v>
          </cell>
        </row>
        <row r="78">
          <cell r="B78" t="str">
            <v>H6G33A</v>
          </cell>
          <cell r="C78" t="str">
            <v>HPE XP7 16p 8Gbps MF Longwave Fibre CHA</v>
          </cell>
        </row>
        <row r="79">
          <cell r="B79" t="str">
            <v>H6G34A</v>
          </cell>
          <cell r="C79" t="str">
            <v>HPE XP7 8Gbps Longwave SFP Transceiver</v>
          </cell>
        </row>
        <row r="80">
          <cell r="B80" t="str">
            <v>H6G35A</v>
          </cell>
          <cell r="C80" t="str">
            <v>HPE XP7 16Gbps Longwave SFP Transceiver</v>
          </cell>
        </row>
        <row r="81">
          <cell r="B81" t="str">
            <v>H6G36A</v>
          </cell>
          <cell r="C81" t="str">
            <v>HPE XP7 8Gbps Shortwave SFP Transceiver</v>
          </cell>
        </row>
        <row r="82">
          <cell r="B82" t="str">
            <v>H6G38A</v>
          </cell>
          <cell r="C82" t="str">
            <v>HPE XP7 16-port 10Gbps FCoE Host Adapter</v>
          </cell>
        </row>
        <row r="83">
          <cell r="B83" t="str">
            <v>H6G39A</v>
          </cell>
          <cell r="C83" t="str">
            <v>HPE XP7 16-port 16Gbps Fibre Host Adptr</v>
          </cell>
        </row>
        <row r="84">
          <cell r="B84" t="str">
            <v>H6G40A</v>
          </cell>
          <cell r="C84" t="str">
            <v>HPE XP7 300GB 15K 2.5in SAS HDD</v>
          </cell>
        </row>
        <row r="85">
          <cell r="B85"/>
          <cell r="C85"/>
        </row>
        <row r="86">
          <cell r="B86" t="str">
            <v>H6G41A</v>
          </cell>
          <cell r="C86" t="str">
            <v>HPE XP7 600GB 10k 2.5in SAS HDD</v>
          </cell>
        </row>
        <row r="87">
          <cell r="B87"/>
          <cell r="C87"/>
        </row>
        <row r="88">
          <cell r="B88" t="str">
            <v>H6G42A</v>
          </cell>
          <cell r="C88" t="str">
            <v>HPE XP7 900GB 10k 2.5in SAS HDD</v>
          </cell>
        </row>
        <row r="89">
          <cell r="B89"/>
          <cell r="C89"/>
        </row>
        <row r="90">
          <cell r="B90" t="str">
            <v>H6G43A</v>
          </cell>
          <cell r="C90" t="str">
            <v>HPE XP7 1.2TB 10k 2.5in SAS HDD</v>
          </cell>
        </row>
        <row r="91">
          <cell r="B91"/>
          <cell r="C91"/>
        </row>
        <row r="92">
          <cell r="B92" t="str">
            <v>H6G44A</v>
          </cell>
          <cell r="C92" t="str">
            <v>HPE XP7 600GB 15K 2.5in SAS HDD</v>
          </cell>
        </row>
        <row r="93">
          <cell r="B93" t="str">
            <v>H6G45A</v>
          </cell>
          <cell r="C93" t="str">
            <v>HPE XP7 1.8TB 10k 2.5in SAS HDD</v>
          </cell>
        </row>
        <row r="94">
          <cell r="B94" t="str">
            <v>H6G46A</v>
          </cell>
          <cell r="C94" t="str">
            <v>HPE XP7 2.4TB SAS 10K SFF HDD</v>
          </cell>
        </row>
        <row r="95">
          <cell r="B95" t="str">
            <v>H6G50A</v>
          </cell>
          <cell r="C95" t="str">
            <v>HP XP7 3TB 7.2k 3.5in SAS HDD</v>
          </cell>
        </row>
        <row r="96">
          <cell r="B96" t="str">
            <v>H6G51A</v>
          </cell>
          <cell r="C96" t="str">
            <v>HPE XP7 4TB 7.2k 3.5in SAS HDD</v>
          </cell>
        </row>
        <row r="97">
          <cell r="B97"/>
          <cell r="C97"/>
        </row>
        <row r="98">
          <cell r="B98" t="str">
            <v>H6G52A</v>
          </cell>
          <cell r="C98" t="str">
            <v>HPE XP7 600GB 10K 3.5in SAS HDD</v>
          </cell>
        </row>
        <row r="99">
          <cell r="B99"/>
          <cell r="C99"/>
        </row>
        <row r="100">
          <cell r="B100" t="str">
            <v>H6G53A</v>
          </cell>
          <cell r="C100" t="str">
            <v>HPE XP7 400GB 3.5 inch SAS SSD</v>
          </cell>
        </row>
        <row r="101">
          <cell r="B101" t="str">
            <v>H6G54A</v>
          </cell>
          <cell r="C101" t="str">
            <v>HPE XP7 6TB 7.2k 3.5in SAS HDD</v>
          </cell>
        </row>
        <row r="102">
          <cell r="B102" t="str">
            <v>H6G55A</v>
          </cell>
          <cell r="C102" t="str">
            <v>HPE XP7 10TB SAS 7.2K 3.5in HDD</v>
          </cell>
        </row>
        <row r="103">
          <cell r="B103" t="str">
            <v>H6G60A</v>
          </cell>
          <cell r="C103" t="str">
            <v>HPE XP7 400GB 2.5 inch SAS SSD</v>
          </cell>
        </row>
        <row r="104">
          <cell r="B104" t="str">
            <v>H6G61A</v>
          </cell>
          <cell r="C104" t="str">
            <v>HPE XP7 800GB 2.5 inch SAS SSD</v>
          </cell>
        </row>
        <row r="105">
          <cell r="B105" t="str">
            <v>H6G62A</v>
          </cell>
          <cell r="C105" t="str">
            <v>HP XP7 1.6TB 2.5 inch SAS SSD</v>
          </cell>
        </row>
        <row r="106">
          <cell r="B106" t="str">
            <v>H6G63A</v>
          </cell>
          <cell r="C106" t="str">
            <v>HPE XP7 960GB 6G SAS SFF SSD</v>
          </cell>
        </row>
        <row r="107">
          <cell r="B107" t="str">
            <v>H6G64A</v>
          </cell>
          <cell r="C107" t="str">
            <v>HPE XP7 1.9TB 6G SAS SFF SSD</v>
          </cell>
        </row>
        <row r="108">
          <cell r="B108" t="str">
            <v>H6G65A</v>
          </cell>
          <cell r="C108" t="str">
            <v>HPE XP7 3.8TB 6G SAS SFF SSD</v>
          </cell>
        </row>
        <row r="109">
          <cell r="B109" t="str">
            <v>H6G66A</v>
          </cell>
          <cell r="C109" t="str">
            <v>HPE XP7 7.6TB SAS 6G SFF SSD</v>
          </cell>
        </row>
        <row r="110">
          <cell r="B110" t="str">
            <v>H6G67A</v>
          </cell>
          <cell r="C110" t="str">
            <v>HPE XP7 15TB SAS 6G SFF SSD</v>
          </cell>
        </row>
        <row r="111">
          <cell r="B111" t="str">
            <v>H6G70A</v>
          </cell>
          <cell r="C111" t="str">
            <v>HPE XP7 1.75TB  Flash Module Device</v>
          </cell>
        </row>
        <row r="112">
          <cell r="B112" t="str">
            <v>H6G70B</v>
          </cell>
          <cell r="C112" t="str">
            <v>HPE XP7 1.75TB Gen2  FM Device</v>
          </cell>
        </row>
        <row r="113">
          <cell r="B113" t="str">
            <v>H6G71A</v>
          </cell>
          <cell r="C113" t="str">
            <v>HPE XP7 3.5TB  Flash Module Device</v>
          </cell>
        </row>
        <row r="114">
          <cell r="B114" t="str">
            <v>H6G71B</v>
          </cell>
          <cell r="C114" t="str">
            <v>HPE XP7 3.5TB Gen2  FM Device</v>
          </cell>
        </row>
        <row r="115">
          <cell r="B115" t="str">
            <v>H6G72B</v>
          </cell>
          <cell r="C115" t="str">
            <v>HPE XP7 6.4TiB Gen2  FM Device</v>
          </cell>
        </row>
        <row r="116">
          <cell r="B116" t="str">
            <v>H6G72C</v>
          </cell>
          <cell r="C116" t="str">
            <v>HPE XP7 Gen2 7TB FM Device</v>
          </cell>
        </row>
        <row r="117">
          <cell r="B117" t="str">
            <v>H6G72D</v>
          </cell>
          <cell r="C117" t="str">
            <v>HPE XP7 Gen2 7TB FM Device</v>
          </cell>
        </row>
        <row r="118">
          <cell r="B118" t="str">
            <v>H6G73C</v>
          </cell>
          <cell r="C118" t="str">
            <v>HPE XP7 Gen2 14TB FM Device</v>
          </cell>
        </row>
        <row r="119">
          <cell r="B119" t="str">
            <v>H6G73D</v>
          </cell>
          <cell r="C119" t="str">
            <v>HPE XP7 Gen2 14TB FM Device</v>
          </cell>
        </row>
        <row r="120">
          <cell r="B120" t="str">
            <v>H6G74A</v>
          </cell>
          <cell r="C120" t="str">
            <v>HPE XP7 Gen2 7TB SE FM Device</v>
          </cell>
        </row>
        <row r="121">
          <cell r="B121" t="str">
            <v>H6G75A</v>
          </cell>
          <cell r="C121" t="str">
            <v>HPE XP7 Gen2 14TB SE FM Device</v>
          </cell>
        </row>
        <row r="122">
          <cell r="B122" t="str">
            <v>H6G86A</v>
          </cell>
          <cell r="C122" t="str">
            <v>HPE XP7 16p 16Gbps MF Shortwave Fbr CHA</v>
          </cell>
        </row>
        <row r="123">
          <cell r="B123" t="str">
            <v>H6G87A</v>
          </cell>
          <cell r="C123" t="str">
            <v>HPE XP7 16p 16Gbps MF LW Fibre CHA</v>
          </cell>
        </row>
        <row r="124">
          <cell r="B124" t="str">
            <v>H6G88A</v>
          </cell>
          <cell r="C124" t="str">
            <v>HPE XP7 8p 10Gbps iSCSI CHA</v>
          </cell>
        </row>
        <row r="125">
          <cell r="B125" t="str">
            <v>H6F54AU</v>
          </cell>
          <cell r="C125" t="str">
            <v>HPE XP7 Upgrade Rack</v>
          </cell>
        </row>
        <row r="126">
          <cell r="B126" t="str">
            <v>H6F57AU</v>
          </cell>
          <cell r="C126" t="str">
            <v>HPE XP7 Upgrade Secondary DKC</v>
          </cell>
        </row>
        <row r="127">
          <cell r="B127" t="str">
            <v>H6F57BU</v>
          </cell>
          <cell r="C127" t="str">
            <v>HPE XP7 Gen2 Secondary Upgrade DKC</v>
          </cell>
        </row>
        <row r="128">
          <cell r="B128" t="str">
            <v>H6F60AU</v>
          </cell>
          <cell r="C128" t="str">
            <v>HPE XP7 Upgrade 2.5 inch Drive Chassis</v>
          </cell>
        </row>
        <row r="129">
          <cell r="B129" t="str">
            <v>H6F61AU</v>
          </cell>
          <cell r="C129" t="str">
            <v>HPE XP7 Upgrade 3.5 inch Drive Chassis</v>
          </cell>
        </row>
        <row r="130">
          <cell r="B130" t="str">
            <v>H6F62AU</v>
          </cell>
          <cell r="C130" t="str">
            <v>HPE XP7 Upgrade Flash Module Chassis</v>
          </cell>
        </row>
        <row r="131">
          <cell r="B131" t="str">
            <v>H6F70AU</v>
          </cell>
          <cell r="C131" t="str">
            <v>HPE XP7 Upgrade Single Phase 60Hz PDU</v>
          </cell>
        </row>
        <row r="132">
          <cell r="B132" t="str">
            <v>H6F70BU</v>
          </cell>
          <cell r="C132" t="str">
            <v>HPE XP7 Gen2 1-phase 60Hz Upg PDU</v>
          </cell>
        </row>
        <row r="133">
          <cell r="B133" t="str">
            <v>H6F71AU</v>
          </cell>
          <cell r="C133" t="str">
            <v>HPE XP7 Upgrade Three Phase 60Hz PDU</v>
          </cell>
        </row>
        <row r="134">
          <cell r="B134" t="str">
            <v>H6F71BU</v>
          </cell>
          <cell r="C134" t="str">
            <v>HPE XP7 Gen2 3-phase 60Hz Upg PDU</v>
          </cell>
        </row>
        <row r="135">
          <cell r="B135" t="str">
            <v>H6F72AU</v>
          </cell>
          <cell r="C135" t="str">
            <v>HPE XP7 Upgrade Single Phase 50Hz PDU</v>
          </cell>
        </row>
        <row r="136">
          <cell r="B136" t="str">
            <v>H6F72BU</v>
          </cell>
          <cell r="C136" t="str">
            <v>HPE XP7 Gen2 1-phase 50Hz Upg PDU</v>
          </cell>
        </row>
        <row r="137">
          <cell r="B137" t="str">
            <v>H6F73AU</v>
          </cell>
          <cell r="C137" t="str">
            <v>HPE XP7 Upgrade Three Phase 50Hz PDU</v>
          </cell>
        </row>
        <row r="138">
          <cell r="B138" t="str">
            <v>H6F73BU</v>
          </cell>
          <cell r="C138" t="str">
            <v>HPE XP7 Gen2 3-phase 50Hz Upg PDU</v>
          </cell>
        </row>
        <row r="139">
          <cell r="B139" t="str">
            <v>H6F80AU</v>
          </cell>
          <cell r="C139" t="str">
            <v>HPE XP7 Upgrade 60Hz DKC Power Cord</v>
          </cell>
        </row>
        <row r="140">
          <cell r="B140" t="str">
            <v>H6F81AU</v>
          </cell>
          <cell r="C140" t="str">
            <v>HPE XP7 Upgrade 60Hz DKU Power Cord</v>
          </cell>
        </row>
        <row r="141">
          <cell r="B141" t="str">
            <v>H6F82AU</v>
          </cell>
          <cell r="C141" t="str">
            <v>HPE XP7 Upg 60Hz Flash Module Power Cord</v>
          </cell>
        </row>
        <row r="142">
          <cell r="B142" t="str">
            <v>H6F83AU</v>
          </cell>
          <cell r="C142" t="str">
            <v>HPE XP7 Upgrade 50Hz DKC Power Cord</v>
          </cell>
        </row>
        <row r="143">
          <cell r="B143" t="str">
            <v>H6F84AU</v>
          </cell>
          <cell r="C143" t="str">
            <v>HPE XP7 Upgrade 50Hz DKU Power Cord</v>
          </cell>
        </row>
        <row r="144">
          <cell r="B144" t="str">
            <v>H6F85AU</v>
          </cell>
          <cell r="C144" t="str">
            <v>HPE XP7 Upg 50Hz Flash Module Power Cord</v>
          </cell>
        </row>
        <row r="145">
          <cell r="B145" t="str">
            <v>H6F86AU</v>
          </cell>
          <cell r="C145" t="str">
            <v>HPE XP7 Upgrade China DKC Power Cord</v>
          </cell>
        </row>
        <row r="146">
          <cell r="B146" t="str">
            <v>H6F87AU</v>
          </cell>
          <cell r="C146" t="str">
            <v>HPE XP7 Upgrade China DKU Power Cord</v>
          </cell>
        </row>
        <row r="147">
          <cell r="B147" t="str">
            <v>H6F88AU</v>
          </cell>
          <cell r="C147" t="str">
            <v>HPE XP7 Upg China Flash Mod Power Cord</v>
          </cell>
        </row>
        <row r="148">
          <cell r="B148" t="str">
            <v>H6F89AU</v>
          </cell>
          <cell r="C148" t="str">
            <v>HPE XP7 Upgrade India DKC Power Cord</v>
          </cell>
        </row>
        <row r="149">
          <cell r="B149" t="str">
            <v>H6F90AU</v>
          </cell>
          <cell r="C149" t="str">
            <v>HPE XP7 Upgrade India DKU Power Cord</v>
          </cell>
        </row>
        <row r="150">
          <cell r="B150" t="str">
            <v>H6F91AU</v>
          </cell>
          <cell r="C150" t="str">
            <v>HPE XP7 Upg India Flash Mod Power Cord</v>
          </cell>
        </row>
        <row r="151">
          <cell r="B151" t="str">
            <v>H6F95AU</v>
          </cell>
          <cell r="C151" t="str">
            <v>HPE XP7 Upgrade Service Processor</v>
          </cell>
        </row>
        <row r="152">
          <cell r="B152" t="str">
            <v>H6F97AU</v>
          </cell>
          <cell r="C152" t="str">
            <v>HPE XP7 Upgrade Hub</v>
          </cell>
        </row>
        <row r="153">
          <cell r="B153" t="str">
            <v>H6G00AU</v>
          </cell>
          <cell r="C153" t="str">
            <v>HPE XP7 Upgrade DKC 5M Interconnect Kit</v>
          </cell>
        </row>
        <row r="154">
          <cell r="B154" t="str">
            <v>H6G01AU</v>
          </cell>
          <cell r="C154" t="str">
            <v>HPE XP7 Upgrade DKC 30M Interconnect Kit</v>
          </cell>
        </row>
        <row r="155">
          <cell r="B155" t="str">
            <v>H6G02AU</v>
          </cell>
          <cell r="C155" t="str">
            <v>HPE XP7 Upg DKC 100M Interconnect Kit</v>
          </cell>
        </row>
        <row r="156">
          <cell r="B156" t="str">
            <v>H6G03AU</v>
          </cell>
          <cell r="C156" t="str">
            <v>HPE XP7 Upgrade 5M DKC Interconn Cable</v>
          </cell>
        </row>
        <row r="157">
          <cell r="B157" t="str">
            <v>H6G04AU</v>
          </cell>
          <cell r="C157" t="str">
            <v>HPE XP7 Upgrade 30M DKC Interconn Cable</v>
          </cell>
        </row>
        <row r="158">
          <cell r="B158" t="str">
            <v>H6G05AU</v>
          </cell>
          <cell r="C158" t="str">
            <v>HPE XP7 Upgrade 100M DKC Interconn Cable</v>
          </cell>
        </row>
        <row r="159">
          <cell r="B159" t="str">
            <v>H6G06AU</v>
          </cell>
          <cell r="C159" t="str">
            <v>HPE XP7 Upgrade Disk Adapter</v>
          </cell>
        </row>
        <row r="160">
          <cell r="B160" t="str">
            <v>H6G07AU</v>
          </cell>
          <cell r="C160" t="str">
            <v>HPE XP7 Upg Encryption Ready Disk Adptr</v>
          </cell>
        </row>
        <row r="161">
          <cell r="B161" t="str">
            <v>H6G08AU</v>
          </cell>
          <cell r="C161" t="str">
            <v>HPE XP7 Upgrade Processor Blade</v>
          </cell>
        </row>
        <row r="162">
          <cell r="B162" t="str">
            <v>H6G08BU</v>
          </cell>
          <cell r="C162" t="str">
            <v>HPE XP7 Gen2 Upgrade Processor Blade</v>
          </cell>
        </row>
        <row r="163">
          <cell r="B163" t="str">
            <v>H6G10AU</v>
          </cell>
          <cell r="C163" t="str">
            <v>HPE XP7 Upg 1M Cu Intra-rack Cable</v>
          </cell>
        </row>
        <row r="164">
          <cell r="B164" t="str">
            <v>H6G11AU</v>
          </cell>
          <cell r="C164" t="str">
            <v>HPE XP7 Upg 2M Cu Intra-rack Cable</v>
          </cell>
        </row>
        <row r="165">
          <cell r="B165" t="str">
            <v>H6G12AU</v>
          </cell>
          <cell r="C165" t="str">
            <v>HPE XP7 Upg 4M Cu Inter-rack Cable</v>
          </cell>
        </row>
        <row r="166">
          <cell r="B166" t="str">
            <v>H6G13AU</v>
          </cell>
          <cell r="C166" t="str">
            <v>HPE XP7 Upg 5M Opt Inter-rack Cable</v>
          </cell>
        </row>
        <row r="167">
          <cell r="B167" t="str">
            <v>H6G14AU</v>
          </cell>
          <cell r="C167" t="str">
            <v>HPE XP7 Upg 30M Opt Inter-rack Cable</v>
          </cell>
        </row>
        <row r="168">
          <cell r="B168" t="str">
            <v>H6G15AU</v>
          </cell>
          <cell r="C168" t="str">
            <v>HPE XP7 Upg 100M Opt Inter-rack Cable</v>
          </cell>
        </row>
        <row r="169">
          <cell r="B169" t="str">
            <v>H6G20AU</v>
          </cell>
          <cell r="C169" t="str">
            <v>HPE XP7 Upg Cache Path Controller Adptr</v>
          </cell>
        </row>
        <row r="170">
          <cell r="B170" t="str">
            <v>H6G21AU</v>
          </cell>
          <cell r="C170" t="str">
            <v>HPE XP7 Upgrade 16GB Cache Memory Pair</v>
          </cell>
        </row>
        <row r="171">
          <cell r="B171" t="str">
            <v>H6G22AU</v>
          </cell>
          <cell r="C171" t="str">
            <v>HPE XP7 Upgrade 32GB Cache Memory Pair</v>
          </cell>
        </row>
        <row r="172">
          <cell r="B172" t="str">
            <v>H6G23AU</v>
          </cell>
          <cell r="C172" t="str">
            <v>HPE XP7 Upgrade Small Backup Memory Kit</v>
          </cell>
        </row>
        <row r="173">
          <cell r="B173" t="str">
            <v>H6G24AU</v>
          </cell>
          <cell r="C173" t="str">
            <v>HPE XP7 Upgrade Large Backup Memory Kit</v>
          </cell>
        </row>
        <row r="174">
          <cell r="B174" t="str">
            <v>H6G25AU</v>
          </cell>
          <cell r="C174" t="str">
            <v>HPE XP7 Upgrade 128GB Backup Memory Pair</v>
          </cell>
        </row>
        <row r="175">
          <cell r="B175" t="str">
            <v>H6G26AU</v>
          </cell>
          <cell r="C175" t="str">
            <v>HPE XP7 Upgrade 256GB Backup Memory Pair</v>
          </cell>
        </row>
        <row r="176">
          <cell r="B176" t="str">
            <v>H6G30AU</v>
          </cell>
          <cell r="C176" t="str">
            <v>HPE XP7 Upg 16-port 8Gbps Fibre CHA</v>
          </cell>
        </row>
        <row r="177">
          <cell r="B177" t="str">
            <v>H6G31AU</v>
          </cell>
          <cell r="C177" t="str">
            <v>HPE XP7 Upg 8-port 16Gbps Fibre CHA</v>
          </cell>
        </row>
        <row r="178">
          <cell r="B178" t="str">
            <v>H6G32AU</v>
          </cell>
          <cell r="C178" t="str">
            <v>HPE XP7 Upg 16p 8Gbps MF SW Fibre CHA</v>
          </cell>
        </row>
        <row r="179">
          <cell r="B179" t="str">
            <v>H6G33AU</v>
          </cell>
          <cell r="C179" t="str">
            <v>HPE XP7 Upg 16p 8Gbps MF LW Fibre CHA</v>
          </cell>
        </row>
        <row r="180">
          <cell r="B180" t="str">
            <v>H6G34AU</v>
          </cell>
          <cell r="C180" t="str">
            <v>HPE XP7 Upg 8Gbps LW SFP Transceiver</v>
          </cell>
        </row>
        <row r="181">
          <cell r="B181" t="str">
            <v>H6G35AU</v>
          </cell>
          <cell r="C181" t="str">
            <v>HPE XP7 Upg 16Gbps LW SFP Transceiver</v>
          </cell>
        </row>
        <row r="182">
          <cell r="B182" t="str">
            <v>H6G36AU</v>
          </cell>
          <cell r="C182" t="str">
            <v>HPE XP7 Upg 8Gbps SW SFP Transceiver</v>
          </cell>
        </row>
        <row r="183">
          <cell r="B183" t="str">
            <v>H6G38AU</v>
          </cell>
          <cell r="C183" t="str">
            <v>HPE XP7 Upg 16p 10Gbps FCoE Host Adapter</v>
          </cell>
        </row>
        <row r="184">
          <cell r="B184" t="str">
            <v>H6G39AU</v>
          </cell>
          <cell r="C184" t="str">
            <v>HPE XP7 Upg 16-port 16Gbps Fibre CHA</v>
          </cell>
        </row>
        <row r="185">
          <cell r="B185" t="str">
            <v>H6G40AU</v>
          </cell>
          <cell r="C185" t="str">
            <v>HPE XP7 Upgrade 300GB 15K 2.5in HDD</v>
          </cell>
        </row>
        <row r="186">
          <cell r="B186" t="str">
            <v>H6G41AU</v>
          </cell>
          <cell r="C186" t="str">
            <v>HPE XP7 Upgrade 600GB 10k 2.5in HDD</v>
          </cell>
        </row>
        <row r="187">
          <cell r="B187" t="str">
            <v>H6G42AU</v>
          </cell>
          <cell r="C187" t="str">
            <v>HPE XP7 Upgrade 900GB 10k 2.5in HDD</v>
          </cell>
        </row>
        <row r="188">
          <cell r="B188" t="str">
            <v>H6G43AU</v>
          </cell>
          <cell r="C188" t="str">
            <v>HPE XP7 Upgrade 1.2TB 10k 2.5in HDD</v>
          </cell>
        </row>
        <row r="189">
          <cell r="B189" t="str">
            <v>H6G44AU</v>
          </cell>
          <cell r="C189" t="str">
            <v>HPE XP7 Upg 600GB 15K 2.5in SAS HDD</v>
          </cell>
        </row>
        <row r="190">
          <cell r="B190" t="str">
            <v>H6G45AU</v>
          </cell>
          <cell r="C190" t="str">
            <v>HPE XP7 Upgrade 1.8TB 10k 2.5in HDD</v>
          </cell>
        </row>
        <row r="191">
          <cell r="B191" t="str">
            <v>H6G46AU</v>
          </cell>
          <cell r="C191" t="str">
            <v>HPE XP7 2.4TB SAS 10K SFF Upg HDD</v>
          </cell>
        </row>
        <row r="192">
          <cell r="B192" t="str">
            <v>H6G50AU</v>
          </cell>
          <cell r="C192" t="str">
            <v>HP XP7 Upgrade 3TB 7.2k 3.5in HDD</v>
          </cell>
        </row>
        <row r="193">
          <cell r="B193" t="str">
            <v>H6G51AU</v>
          </cell>
          <cell r="C193" t="str">
            <v>HPE XP7 Upgrade 4TB 7.2k 3.5in HDD</v>
          </cell>
        </row>
        <row r="194">
          <cell r="B194" t="str">
            <v>H6G52AU</v>
          </cell>
          <cell r="C194" t="str">
            <v>HPE XP7 Upg 600GB 10K 3.5in SAS HDD</v>
          </cell>
        </row>
        <row r="195">
          <cell r="B195" t="str">
            <v>H6G53AU</v>
          </cell>
          <cell r="C195" t="str">
            <v>HPE XP7 Upg 400GB 3.5 inch SAS SSD</v>
          </cell>
        </row>
        <row r="196">
          <cell r="B196" t="str">
            <v>H6G54AU</v>
          </cell>
          <cell r="C196" t="str">
            <v>HPE XP7 Upgrade 6TB 7.2k 3.5in HDD</v>
          </cell>
        </row>
        <row r="197">
          <cell r="B197" t="str">
            <v>H6G55AU</v>
          </cell>
          <cell r="C197" t="str">
            <v>HPE XP7 10TB SAS 7.2K 3.5in Upg HDD</v>
          </cell>
        </row>
        <row r="198">
          <cell r="B198" t="str">
            <v>H6G60AU</v>
          </cell>
          <cell r="C198" t="str">
            <v>HPE XP7 Upgrade 400GB 2.5 inch SSD</v>
          </cell>
        </row>
        <row r="199">
          <cell r="B199" t="str">
            <v>H6G61AU</v>
          </cell>
          <cell r="C199" t="str">
            <v>HPE XP7 Upgrade 800GB 2.5 inch SSD</v>
          </cell>
        </row>
        <row r="200">
          <cell r="B200" t="str">
            <v>H6G62AU</v>
          </cell>
          <cell r="C200" t="str">
            <v>HP XP7 Upg 1.6TB 2.5 inch SAS SSD</v>
          </cell>
        </row>
        <row r="201">
          <cell r="B201" t="str">
            <v>H6G63AU</v>
          </cell>
          <cell r="C201" t="str">
            <v>HPE XP7 960GB 6G SAS SFF Upg SSD</v>
          </cell>
        </row>
        <row r="202">
          <cell r="B202" t="str">
            <v>H6G64AU</v>
          </cell>
          <cell r="C202" t="str">
            <v>HPE XP7 1.9TB 6G SAS SFF Upg SSD</v>
          </cell>
        </row>
        <row r="203">
          <cell r="B203" t="str">
            <v>H6G65AU</v>
          </cell>
          <cell r="C203" t="str">
            <v>HPE XP7 3.8TB 6G SAS SFF Upg SSD</v>
          </cell>
        </row>
        <row r="204">
          <cell r="B204" t="str">
            <v>H6G66AU</v>
          </cell>
          <cell r="C204" t="str">
            <v>HPE XP7 7.6TB SAS 6G SFF Upg SSD</v>
          </cell>
        </row>
        <row r="205">
          <cell r="B205" t="str">
            <v>H6G67AU</v>
          </cell>
          <cell r="C205" t="str">
            <v>HPE XP7 15TB SAS 6G SFF Upg SSD</v>
          </cell>
        </row>
        <row r="206">
          <cell r="B206" t="str">
            <v>H6G70AU</v>
          </cell>
          <cell r="C206" t="str">
            <v>HPE XP7 Upgrade 1.75TB  FM Device</v>
          </cell>
        </row>
        <row r="207">
          <cell r="B207" t="str">
            <v>H6G70BU</v>
          </cell>
          <cell r="C207" t="str">
            <v>HPE XP7 Upgrade 1.75TB Gen2  FM Device</v>
          </cell>
        </row>
        <row r="208">
          <cell r="B208" t="str">
            <v>H6G71AU</v>
          </cell>
          <cell r="C208" t="str">
            <v>HPE XP7 Upgrade 3.5TB  FM Device</v>
          </cell>
        </row>
        <row r="209">
          <cell r="B209" t="str">
            <v>H6G71BU</v>
          </cell>
          <cell r="C209" t="str">
            <v>HPE XP7 Upgrade 3.5TB Gen2  FM Device</v>
          </cell>
        </row>
        <row r="210">
          <cell r="B210" t="str">
            <v>H6G72BU</v>
          </cell>
          <cell r="C210" t="str">
            <v>HPE XP7 Upgrade 6.4TiB Gen2  FM Device</v>
          </cell>
        </row>
        <row r="211">
          <cell r="B211" t="str">
            <v>H6G72CU</v>
          </cell>
          <cell r="C211" t="str">
            <v>HPE XP7 Gen2 7TB Upgrade FM Device</v>
          </cell>
        </row>
        <row r="212">
          <cell r="B212" t="str">
            <v>H6G72DU</v>
          </cell>
          <cell r="C212" t="str">
            <v>HPE XP7 Gen2 7TB Upgrade FM Device</v>
          </cell>
        </row>
        <row r="213">
          <cell r="B213" t="str">
            <v>H6G73CU</v>
          </cell>
          <cell r="C213" t="str">
            <v>HPE XP7 Gen2 14TB Upgrade FM Device</v>
          </cell>
        </row>
        <row r="214">
          <cell r="B214" t="str">
            <v>H6G74AU</v>
          </cell>
          <cell r="C214" t="str">
            <v>HPE XP7 Gen2 7TB Upgrade SE FM Device</v>
          </cell>
        </row>
        <row r="215">
          <cell r="B215" t="str">
            <v>H6G75AU</v>
          </cell>
          <cell r="C215" t="str">
            <v>HPE XP7 Gen2 14TB Upgrade SE FM Device</v>
          </cell>
        </row>
        <row r="216">
          <cell r="B216" t="str">
            <v>H6G73DU</v>
          </cell>
          <cell r="C216" t="str">
            <v>HPE XP7 Gen2 14TB Upgrade FM Device</v>
          </cell>
        </row>
        <row r="217">
          <cell r="B217" t="str">
            <v>H6G86AU</v>
          </cell>
          <cell r="C217" t="str">
            <v>HPE XP7 Upg 16p 16Gbps MF SW Fibre CHA</v>
          </cell>
        </row>
        <row r="218">
          <cell r="B218" t="str">
            <v>H6G87AU</v>
          </cell>
          <cell r="C218" t="str">
            <v>HPE XP7 Upg 16p 16Gbps MF LW Fibre CHA</v>
          </cell>
        </row>
        <row r="219">
          <cell r="B219" t="str">
            <v>H6G88AU</v>
          </cell>
          <cell r="C219" t="str">
            <v>HPE XP7 Upg 8p 10Gbps Reman iSCSI CHA</v>
          </cell>
        </row>
        <row r="220">
          <cell r="B220" t="str">
            <v>H6F54AR</v>
          </cell>
          <cell r="C220" t="str">
            <v>HPE XP7 Storage Reman Rack</v>
          </cell>
        </row>
        <row r="221">
          <cell r="B221" t="str">
            <v>H6F56AR</v>
          </cell>
          <cell r="C221" t="str">
            <v>HPE XP7 Primary Reman DKC</v>
          </cell>
        </row>
        <row r="222">
          <cell r="B222" t="str">
            <v>H6F56AR #010</v>
          </cell>
          <cell r="C222" t="str">
            <v>HPE XP7 HPE NonStop Server Connectivity</v>
          </cell>
        </row>
        <row r="223">
          <cell r="B223" t="str">
            <v>H6F56AR #112</v>
          </cell>
          <cell r="C223" t="str">
            <v>HPE XP7 TPF Solution - no HPE Services</v>
          </cell>
        </row>
        <row r="224">
          <cell r="B224" t="str">
            <v>H6F56BR</v>
          </cell>
          <cell r="C224" t="str">
            <v>HPE XP7 Gen2 Primary DKC</v>
          </cell>
        </row>
        <row r="225">
          <cell r="B225" t="str">
            <v>H6F56BR #010</v>
          </cell>
          <cell r="C225" t="str">
            <v>HPE XP7 HP NonStop Server Connectivity</v>
          </cell>
        </row>
        <row r="226">
          <cell r="B226" t="str">
            <v>H6F56BR #112</v>
          </cell>
          <cell r="C226" t="str">
            <v>HPE XP7 TPF Solution - no HP Services</v>
          </cell>
        </row>
        <row r="227">
          <cell r="B227" t="str">
            <v>H6F57AR</v>
          </cell>
          <cell r="C227" t="str">
            <v>HPE XP7 Secondary Reman DKC</v>
          </cell>
        </row>
        <row r="228">
          <cell r="B228" t="str">
            <v>H6F57BR</v>
          </cell>
          <cell r="C228" t="str">
            <v>HPE XP7 Gen2 Secondary Reman DKC</v>
          </cell>
        </row>
        <row r="229">
          <cell r="B229" t="str">
            <v>H6F60AR</v>
          </cell>
          <cell r="C229" t="str">
            <v xml:space="preserve">HPE XP7 2.5 inch Reman Drive Chassis </v>
          </cell>
        </row>
        <row r="230">
          <cell r="B230" t="str">
            <v>H6F61AR</v>
          </cell>
          <cell r="C230" t="str">
            <v xml:space="preserve">HPE XP7 3.5 inch Reman Drive Chassis </v>
          </cell>
        </row>
        <row r="231">
          <cell r="B231" t="str">
            <v>H6F62AR</v>
          </cell>
          <cell r="C231" t="str">
            <v xml:space="preserve">HPE XP7 Flash Module Reman Chassis </v>
          </cell>
        </row>
        <row r="232">
          <cell r="B232" t="str">
            <v>H6F70AR</v>
          </cell>
          <cell r="C232" t="str">
            <v>HPE XP7 Single Phase 60Hz Reman PDU</v>
          </cell>
        </row>
        <row r="233">
          <cell r="B233" t="str">
            <v>H6F70BR</v>
          </cell>
          <cell r="C233" t="str">
            <v>HPE XP7 Gen2 1-phase 60Hz Reman PDU</v>
          </cell>
        </row>
        <row r="234">
          <cell r="B234" t="str">
            <v>H6F71AR</v>
          </cell>
          <cell r="C234" t="str">
            <v>HPE XP7 Three Phase 60Hz Reman PDU</v>
          </cell>
        </row>
        <row r="235">
          <cell r="B235" t="str">
            <v>H6F71BR</v>
          </cell>
          <cell r="C235" t="str">
            <v>HPE XP7 Gen2 3-phase 60Hz Reman PDU</v>
          </cell>
        </row>
        <row r="236">
          <cell r="B236" t="str">
            <v>H6F72AR</v>
          </cell>
          <cell r="C236" t="str">
            <v>HPE XP7 Single Phase 50Hz Reman PDU</v>
          </cell>
        </row>
        <row r="237">
          <cell r="B237" t="str">
            <v>H6F72BR</v>
          </cell>
          <cell r="C237" t="str">
            <v>HPE XP7 Gen2 1-phase 50Hz Reman PDU</v>
          </cell>
        </row>
        <row r="238">
          <cell r="B238" t="str">
            <v>H6F73AR</v>
          </cell>
          <cell r="C238" t="str">
            <v>HPE XP7 Three Phase 50Hz Reman PDU</v>
          </cell>
        </row>
        <row r="239">
          <cell r="B239" t="str">
            <v>H6F73BR</v>
          </cell>
          <cell r="C239" t="str">
            <v>HPE XP7 Gen2 3-phase 50Hz Reman PDU</v>
          </cell>
        </row>
        <row r="240">
          <cell r="B240" t="str">
            <v>H6F80AR</v>
          </cell>
          <cell r="C240" t="str">
            <v>HPE XP7 60Hz DKC Reman Power Cord</v>
          </cell>
        </row>
        <row r="241">
          <cell r="B241" t="str">
            <v>H6F81AR</v>
          </cell>
          <cell r="C241" t="str">
            <v>HPE XP7 60Hz DKU Reman Power Cord</v>
          </cell>
        </row>
        <row r="242">
          <cell r="B242" t="str">
            <v>H6F82AR</v>
          </cell>
          <cell r="C242" t="str">
            <v>HPE XP7 60Hz Flash Mod Reman Power Cord</v>
          </cell>
        </row>
        <row r="243">
          <cell r="B243" t="str">
            <v>H6F83AR</v>
          </cell>
          <cell r="C243" t="str">
            <v>HPE XP7 50Hz DKC Reman Power Cord</v>
          </cell>
        </row>
        <row r="244">
          <cell r="B244" t="str">
            <v>H6F84AR</v>
          </cell>
          <cell r="C244" t="str">
            <v>HPE XP7 50Hz DKU Reman Power Cord</v>
          </cell>
        </row>
        <row r="245">
          <cell r="B245" t="str">
            <v>H6F85AR</v>
          </cell>
          <cell r="C245" t="str">
            <v>HPE XP7 50Hz Flash Mod Reman Power Cord</v>
          </cell>
        </row>
        <row r="246">
          <cell r="B246" t="str">
            <v>H6F86AR</v>
          </cell>
          <cell r="C246" t="str">
            <v>HPE XP7 China DKC Reman Power Cord</v>
          </cell>
        </row>
        <row r="247">
          <cell r="B247" t="str">
            <v>H6F87AR</v>
          </cell>
          <cell r="C247" t="str">
            <v>HPE XP7 China DKU Reman Power Cord</v>
          </cell>
        </row>
        <row r="248">
          <cell r="B248" t="str">
            <v>H6F88AR</v>
          </cell>
          <cell r="C248" t="str">
            <v>HPE XP7 China Flash Mod Reman Power Cord</v>
          </cell>
        </row>
        <row r="249">
          <cell r="B249" t="str">
            <v>H6F95AR</v>
          </cell>
          <cell r="C249" t="str">
            <v>HPE XP7 Reman Service Processor</v>
          </cell>
        </row>
        <row r="250">
          <cell r="B250" t="str">
            <v>H6F97AR</v>
          </cell>
          <cell r="C250" t="str">
            <v>HPE XP7 Internal Reman Hub</v>
          </cell>
        </row>
        <row r="251">
          <cell r="B251" t="str">
            <v>H6F99AR</v>
          </cell>
          <cell r="C251" t="str">
            <v>HPE XP7 Reman Storage System</v>
          </cell>
        </row>
        <row r="252">
          <cell r="B252" t="str">
            <v>H6G00AR</v>
          </cell>
          <cell r="C252" t="str">
            <v>HPE XP7 5M Reman DKC Interconnect Kit</v>
          </cell>
        </row>
        <row r="253">
          <cell r="B253" t="str">
            <v>H6G01AR</v>
          </cell>
          <cell r="C253" t="str">
            <v>HPE XP7 30M Reman DKC Interconnect Kit</v>
          </cell>
        </row>
        <row r="254">
          <cell r="B254" t="str">
            <v>H6G02AR</v>
          </cell>
          <cell r="C254" t="str">
            <v>HPE XP7 100M Reman DKC Interconnect Kit</v>
          </cell>
        </row>
        <row r="255">
          <cell r="B255" t="str">
            <v>H6G03AR</v>
          </cell>
          <cell r="C255" t="str">
            <v>HPE XP7 5M Reman DKC Interconnect Cable</v>
          </cell>
        </row>
        <row r="256">
          <cell r="B256" t="str">
            <v>H6G04AR</v>
          </cell>
          <cell r="C256" t="str">
            <v xml:space="preserve">HPE XP7 30M Reman DKC InterconnCable </v>
          </cell>
        </row>
        <row r="257">
          <cell r="B257" t="str">
            <v>H6G05AR</v>
          </cell>
          <cell r="C257" t="str">
            <v>HPE XP7 100M Reman DKC Interconn Cable</v>
          </cell>
        </row>
        <row r="258">
          <cell r="B258" t="str">
            <v>H6G06AR</v>
          </cell>
          <cell r="C258" t="str">
            <v>HPE XP7 Reman Disk Adapter</v>
          </cell>
        </row>
        <row r="259">
          <cell r="B259" t="str">
            <v>H6G07AR</v>
          </cell>
          <cell r="C259" t="str">
            <v>HPE XP7 Encr Ready Reman Disk Adapter</v>
          </cell>
        </row>
        <row r="260">
          <cell r="B260" t="str">
            <v>H6G08AR</v>
          </cell>
          <cell r="C260" t="str">
            <v>HPE XP7 Reman Processor Blade</v>
          </cell>
        </row>
        <row r="261">
          <cell r="B261" t="str">
            <v>H6G08BR</v>
          </cell>
          <cell r="C261" t="str">
            <v>HPE XP7 Gen2 Reman Processor Blade</v>
          </cell>
        </row>
        <row r="262">
          <cell r="B262" t="str">
            <v>H6G10AR</v>
          </cell>
          <cell r="C262" t="str">
            <v>HPE XP7 1M Cu Intra-rack Reman Cable</v>
          </cell>
        </row>
        <row r="263">
          <cell r="B263" t="str">
            <v>H6G11AR</v>
          </cell>
          <cell r="C263" t="str">
            <v>HPE XP7 2M Cu Intra-rack Reman Cable</v>
          </cell>
        </row>
        <row r="264">
          <cell r="B264" t="str">
            <v>H6G12AR</v>
          </cell>
          <cell r="C264" t="str">
            <v>HPE XP7 4M Cu Inter-rack Reman Cable</v>
          </cell>
        </row>
        <row r="265">
          <cell r="B265" t="str">
            <v>H6G13AR</v>
          </cell>
          <cell r="C265" t="str">
            <v>HPE XP7 5M Opt Inter-rack Reman Cable</v>
          </cell>
        </row>
        <row r="266">
          <cell r="B266" t="str">
            <v>H6G14AR</v>
          </cell>
          <cell r="C266" t="str">
            <v>HPE XP7 30M Opt Inter-rack Reman Cable</v>
          </cell>
        </row>
        <row r="267">
          <cell r="B267" t="str">
            <v>H6G15AR</v>
          </cell>
          <cell r="C267" t="str">
            <v>HPE XP7 100M Opt Inter-rack Reman Cable</v>
          </cell>
        </row>
        <row r="268">
          <cell r="B268" t="str">
            <v>H6G20AR</v>
          </cell>
          <cell r="C268" t="str">
            <v>HPE XP7 Reman Cache Path Controlr Adptr</v>
          </cell>
        </row>
        <row r="269">
          <cell r="B269" t="str">
            <v>H6G21AR</v>
          </cell>
          <cell r="C269" t="str">
            <v>HPE XP7 16GB Reman Cache Memory Pair</v>
          </cell>
        </row>
        <row r="270">
          <cell r="B270" t="str">
            <v>H6G22AR</v>
          </cell>
          <cell r="C270" t="str">
            <v>HPE XP7 32GB Reman Cache Memory Pair</v>
          </cell>
        </row>
        <row r="271">
          <cell r="B271" t="str">
            <v>H6G23AR</v>
          </cell>
          <cell r="C271" t="str">
            <v>HPE XP7 Small Backup Memory Reman Kit</v>
          </cell>
        </row>
        <row r="272">
          <cell r="B272" t="str">
            <v>H6G24AR</v>
          </cell>
          <cell r="C272" t="str">
            <v>HPE XP7 Large Backup Memory Reman Kit</v>
          </cell>
        </row>
        <row r="273">
          <cell r="B273" t="str">
            <v>H6G25AR</v>
          </cell>
          <cell r="C273" t="str">
            <v>HPE XP7 128GB Reman Backup Memory Pair</v>
          </cell>
        </row>
        <row r="274">
          <cell r="B274" t="str">
            <v>H6G26AR</v>
          </cell>
          <cell r="C274" t="str">
            <v>HPE XP7 256GB Reman Backup Memory Pair</v>
          </cell>
        </row>
        <row r="275">
          <cell r="B275" t="str">
            <v>H6G30AR</v>
          </cell>
          <cell r="C275" t="str">
            <v>HPE XP7 16p 8Gbps Fibr Reman Host Adptr</v>
          </cell>
        </row>
        <row r="276">
          <cell r="B276" t="str">
            <v>H6G31AR</v>
          </cell>
          <cell r="C276" t="str">
            <v>HPE XP7 8p 16Gbps Fibr Reman Host Adptr</v>
          </cell>
        </row>
        <row r="277">
          <cell r="B277" t="str">
            <v>H6G32AR</v>
          </cell>
          <cell r="C277" t="str">
            <v>HPE XP7 16p 8Gbps SW Fibre MF Reman CHA</v>
          </cell>
        </row>
        <row r="278">
          <cell r="B278" t="str">
            <v>H6G33AR</v>
          </cell>
          <cell r="C278" t="str">
            <v>HPE XP7 16p 8Gbps LW Fibre MF Reman CHA</v>
          </cell>
        </row>
        <row r="279">
          <cell r="B279" t="str">
            <v>H6G34AR</v>
          </cell>
          <cell r="C279" t="str">
            <v>HPE XP7 8Gbps LW SFP Reman Transceiver</v>
          </cell>
        </row>
        <row r="280">
          <cell r="B280" t="str">
            <v>H6G35AR</v>
          </cell>
          <cell r="C280" t="str">
            <v>HPE XP7 16Gbps LW SFP Reman Transceiver</v>
          </cell>
        </row>
        <row r="281">
          <cell r="B281" t="str">
            <v>H6G36AR</v>
          </cell>
          <cell r="C281" t="str">
            <v>HPE XP7 8Gbps SW SFP Reman Transceiver</v>
          </cell>
        </row>
        <row r="282">
          <cell r="B282" t="str">
            <v>H6G38AR</v>
          </cell>
          <cell r="C282" t="str">
            <v>HPE XP7 16p 10G FCoE Reman Host Adapter</v>
          </cell>
        </row>
        <row r="283">
          <cell r="B283" t="str">
            <v>H6G39AR</v>
          </cell>
          <cell r="C283" t="str">
            <v>HPE XP7 16-port 16Gbps Fibre Reman CHA</v>
          </cell>
        </row>
        <row r="284">
          <cell r="B284" t="str">
            <v>H6G40AR</v>
          </cell>
          <cell r="C284" t="str">
            <v>HPE XP7 300GB 15K 2.5in Reman HDD</v>
          </cell>
        </row>
        <row r="285">
          <cell r="B285" t="str">
            <v>H6G41AR</v>
          </cell>
          <cell r="C285" t="str">
            <v>HPE XP7 600GB 10k 2.5in Reman HDD</v>
          </cell>
        </row>
        <row r="286">
          <cell r="B286" t="str">
            <v>H6G42AR</v>
          </cell>
          <cell r="C286" t="str">
            <v>HPE XP7 900GB 10k 2.5in Reman HDD</v>
          </cell>
        </row>
        <row r="287">
          <cell r="B287" t="str">
            <v>H6G43AR</v>
          </cell>
          <cell r="C287" t="str">
            <v>HPE XP7 1.2TB 10k 2.5in Reman HDD</v>
          </cell>
        </row>
        <row r="288">
          <cell r="B288" t="str">
            <v>H6G44AR</v>
          </cell>
          <cell r="C288" t="str">
            <v>HPE XP7 600GB 15K 2.5in SAS Reman HDD</v>
          </cell>
        </row>
        <row r="289">
          <cell r="B289" t="str">
            <v>H6G45AR</v>
          </cell>
          <cell r="C289" t="str">
            <v>HPE XP7 1.8TB 10k 2.5in Reman HDD</v>
          </cell>
        </row>
        <row r="290">
          <cell r="B290" t="str">
            <v>H6G46AR</v>
          </cell>
          <cell r="C290" t="str">
            <v>HPE XP7 2.4TB SAS 10K SFF Reman HDD</v>
          </cell>
        </row>
        <row r="291">
          <cell r="B291" t="str">
            <v>H6G50AR</v>
          </cell>
          <cell r="C291" t="str">
            <v>HP XP7 3TB 7.2k 3.5in Rfrbd HDD</v>
          </cell>
        </row>
        <row r="292">
          <cell r="B292" t="str">
            <v>H6G51AR</v>
          </cell>
          <cell r="C292" t="str">
            <v>HPE XP7 4TB 7.2k 3.5in Reman HDD</v>
          </cell>
        </row>
        <row r="293">
          <cell r="B293" t="str">
            <v>H6G52AR</v>
          </cell>
          <cell r="C293" t="str">
            <v>HPE XP7 600GB 10K 3.5in Reman HDD</v>
          </cell>
        </row>
        <row r="294">
          <cell r="B294" t="str">
            <v>H6G53AR</v>
          </cell>
          <cell r="C294" t="str">
            <v>HPE XP7 400GB 3.5 inch Reman SSD</v>
          </cell>
        </row>
        <row r="295">
          <cell r="B295" t="str">
            <v>H6G54AR</v>
          </cell>
          <cell r="C295" t="str">
            <v>HPE XP7 6TB 7.2k 3.5in Reman HDD</v>
          </cell>
        </row>
        <row r="296">
          <cell r="B296" t="str">
            <v>H6G55AR</v>
          </cell>
          <cell r="C296" t="str">
            <v>HPE XP7 10TB SAS 7.2K 3.5in Reman HDD</v>
          </cell>
        </row>
        <row r="297">
          <cell r="B297" t="str">
            <v>H6G60AR</v>
          </cell>
          <cell r="C297" t="str">
            <v>HPE XP7 400GB 2.5 inch Reman SSD</v>
          </cell>
        </row>
        <row r="298">
          <cell r="B298" t="str">
            <v>H6G61AR</v>
          </cell>
          <cell r="C298" t="str">
            <v>HPE XP7 800GB 2.5 inch Reman SSD</v>
          </cell>
        </row>
        <row r="299">
          <cell r="B299" t="str">
            <v>H6G62AR</v>
          </cell>
          <cell r="C299" t="str">
            <v>HP XP7 1.6TB 2.5 inch Rfrbd SSD</v>
          </cell>
        </row>
        <row r="300">
          <cell r="B300" t="str">
            <v>H6G63AR</v>
          </cell>
          <cell r="C300" t="str">
            <v>HPE XP7 960GB 6G SAS SFF Reman SSD</v>
          </cell>
        </row>
        <row r="301">
          <cell r="B301" t="str">
            <v>H6G64AR</v>
          </cell>
          <cell r="C301" t="str">
            <v>HPE XP7 1.9TB 6G SAS SFF Reman SSD</v>
          </cell>
        </row>
        <row r="302">
          <cell r="B302" t="str">
            <v>H6G65AR</v>
          </cell>
          <cell r="C302" t="str">
            <v>HPE XP7 3.8TB 6G SAS SFF Reman SSD</v>
          </cell>
        </row>
        <row r="303">
          <cell r="B303" t="str">
            <v>H6G66AR</v>
          </cell>
          <cell r="C303" t="str">
            <v>HPE XP7 7.6TB SAS 6G SFF Reman SSD</v>
          </cell>
        </row>
        <row r="304">
          <cell r="B304" t="str">
            <v>H6G67AR</v>
          </cell>
          <cell r="C304" t="str">
            <v>HPE XP7 15TB SAS 6G SFF Reman SSD</v>
          </cell>
        </row>
        <row r="305">
          <cell r="B305" t="str">
            <v>H6G70AR</v>
          </cell>
          <cell r="C305" t="str">
            <v>HPE XP7 1.75TB  Flash Module Reman Dvc</v>
          </cell>
        </row>
        <row r="306">
          <cell r="B306" t="str">
            <v>H6G70BR</v>
          </cell>
          <cell r="C306" t="str">
            <v>HPE XP7 1.75TB Gen2 Reman  FM Device</v>
          </cell>
        </row>
        <row r="307">
          <cell r="B307" t="str">
            <v>H6G71AR</v>
          </cell>
          <cell r="C307" t="str">
            <v>HPE XP7 3.5TB  FM Reman Device</v>
          </cell>
        </row>
        <row r="308">
          <cell r="B308" t="str">
            <v>H6G71BR</v>
          </cell>
          <cell r="C308" t="str">
            <v>HPE XP7 3.5TB Gen2 Reman  FM Device</v>
          </cell>
        </row>
        <row r="309">
          <cell r="B309" t="str">
            <v>H6G72BR</v>
          </cell>
          <cell r="C309" t="str">
            <v>HPE XP7 6.4TiB Gen2  Reman FM Device</v>
          </cell>
        </row>
        <row r="310">
          <cell r="B310" t="str">
            <v>H6G72CR</v>
          </cell>
          <cell r="C310" t="str">
            <v>HPE XP7 Gen2 7TB Reman FM Device</v>
          </cell>
        </row>
        <row r="311">
          <cell r="B311" t="str">
            <v>H6G72DR</v>
          </cell>
          <cell r="C311" t="str">
            <v>HPE XP7 Gen2 7TB Reman FM Device</v>
          </cell>
        </row>
        <row r="312">
          <cell r="B312" t="str">
            <v>H6G73CR</v>
          </cell>
          <cell r="C312" t="str">
            <v>HPE XP7 Gen2 14TB Reman FM Device</v>
          </cell>
        </row>
        <row r="313">
          <cell r="B313" t="str">
            <v>H6G73DR</v>
          </cell>
          <cell r="C313" t="str">
            <v>HPE XP7 Gen2 14TB Reman FM Device</v>
          </cell>
        </row>
        <row r="314">
          <cell r="B314" t="str">
            <v>H6G74AR</v>
          </cell>
          <cell r="C314" t="str">
            <v>HPE XP7 Gen2 7TB Reman SE FM Device</v>
          </cell>
        </row>
        <row r="315">
          <cell r="B315" t="str">
            <v>H6G75AR</v>
          </cell>
          <cell r="C315" t="str">
            <v>HPE XP7 Gen2 14TB Reman SE FM Device</v>
          </cell>
        </row>
        <row r="316">
          <cell r="B316" t="str">
            <v>H6G86AR</v>
          </cell>
          <cell r="C316" t="str">
            <v>HPE XP7 16p 16Gbps MF SW Fibre Reman CHA</v>
          </cell>
        </row>
        <row r="317">
          <cell r="B317" t="str">
            <v>H6G87AR</v>
          </cell>
          <cell r="C317" t="str">
            <v>HPE XP7 16p 16Gbps MF LW Fibre Reman CHA</v>
          </cell>
        </row>
        <row r="318">
          <cell r="B318" t="str">
            <v>H6G88AR</v>
          </cell>
          <cell r="C318" t="str">
            <v>HPE XP7 8p 10Gbps Reman iSCSI CHA</v>
          </cell>
        </row>
        <row r="319">
          <cell r="B319" t="str">
            <v>H6F54AUR</v>
          </cell>
          <cell r="C319" t="str">
            <v>HPE XP7 Upgrade Reman Rack</v>
          </cell>
        </row>
        <row r="320">
          <cell r="B320" t="str">
            <v>H6F57AUR</v>
          </cell>
          <cell r="C320" t="str">
            <v>HPE XP7 Upgrade Secondary Reman DKC</v>
          </cell>
        </row>
        <row r="321">
          <cell r="B321" t="str">
            <v>H6F57BUR</v>
          </cell>
          <cell r="C321" t="str">
            <v>HPE XP7 Gen2 Secondary Reman Upg DKC</v>
          </cell>
        </row>
        <row r="322">
          <cell r="B322" t="str">
            <v>H6F60AUR</v>
          </cell>
          <cell r="C322" t="str">
            <v xml:space="preserve">HPE XP7 Upg 2.5 in Reman Drive Chassis </v>
          </cell>
        </row>
        <row r="323">
          <cell r="B323" t="str">
            <v>H6F61AUR</v>
          </cell>
          <cell r="C323" t="str">
            <v xml:space="preserve">HPE XP7 Upg 3.5 in Reman Drive Chassis </v>
          </cell>
        </row>
        <row r="324">
          <cell r="B324" t="str">
            <v>H6F62AUR</v>
          </cell>
          <cell r="C324" t="str">
            <v xml:space="preserve">HPE XP7 Upg Flash Module Reman Chassis </v>
          </cell>
        </row>
        <row r="325">
          <cell r="B325" t="str">
            <v>H6F70AUR</v>
          </cell>
          <cell r="C325" t="str">
            <v>HPE XP7 Upg Single Phase 60Hz Reman PDU</v>
          </cell>
        </row>
        <row r="326">
          <cell r="B326" t="str">
            <v>H6F70BUR</v>
          </cell>
          <cell r="C326" t="str">
            <v>HPE XP7 Gen2 1-phase 60Hz Reman Upg PDU</v>
          </cell>
        </row>
        <row r="327">
          <cell r="B327" t="str">
            <v>H6F71AUR</v>
          </cell>
          <cell r="C327" t="str">
            <v>HPE XP7 Upg Three Phase 60Hz Reman PDU</v>
          </cell>
        </row>
        <row r="328">
          <cell r="B328" t="str">
            <v>H6F71BUR</v>
          </cell>
          <cell r="C328" t="str">
            <v>HPE XP7 Gen2 3-phase 60Hz Reman Upg PDU</v>
          </cell>
        </row>
        <row r="329">
          <cell r="B329" t="str">
            <v>H6F72AUR</v>
          </cell>
          <cell r="C329" t="str">
            <v>HPE XP7 Upg Single Phase 50Hz Reman PDU</v>
          </cell>
        </row>
        <row r="330">
          <cell r="B330" t="str">
            <v>H6F72BUR</v>
          </cell>
          <cell r="C330" t="str">
            <v>HPE XP7 Gen2 1-phase 50Hz Reman Upg PDU</v>
          </cell>
        </row>
        <row r="331">
          <cell r="B331" t="str">
            <v>H6F73AUR</v>
          </cell>
          <cell r="C331" t="str">
            <v>HPE XP7 Upg Three Phase 50Hz Reman PDU</v>
          </cell>
        </row>
        <row r="332">
          <cell r="B332" t="str">
            <v>H6F73BUR</v>
          </cell>
          <cell r="C332" t="str">
            <v>HPE XP7 Gen2 3-phase 50Hz Reman Upg PDU</v>
          </cell>
        </row>
        <row r="333">
          <cell r="B333" t="str">
            <v>H6F80AUR</v>
          </cell>
          <cell r="C333" t="str">
            <v>HPE XP7 Upg 60Hz DKC Reman Power Cord</v>
          </cell>
        </row>
        <row r="334">
          <cell r="B334" t="str">
            <v>H6F81AUR</v>
          </cell>
          <cell r="C334" t="str">
            <v>HPE XP7 Upg 60Hz DKU Reman Power Cord</v>
          </cell>
        </row>
        <row r="335">
          <cell r="B335" t="str">
            <v>H6F82AUR</v>
          </cell>
          <cell r="C335" t="str">
            <v>HPE XP7 Upg 60Hz Flsh Mod Reman Pwr Cord</v>
          </cell>
        </row>
        <row r="336">
          <cell r="B336" t="str">
            <v>H6F83AUR</v>
          </cell>
          <cell r="C336" t="str">
            <v>HPE XP7 Upg 50Hz DKC Reman Power Cord</v>
          </cell>
        </row>
        <row r="337">
          <cell r="B337" t="str">
            <v>H6F84AUR</v>
          </cell>
          <cell r="C337" t="str">
            <v>HPE XP7 Upg 50Hz DKU Reman Power Cord</v>
          </cell>
        </row>
        <row r="338">
          <cell r="B338" t="str">
            <v>H6F85AUR</v>
          </cell>
          <cell r="C338" t="str">
            <v>HPE XP7 Upg 50Hz Flsh Mod Reman Pwr Cord</v>
          </cell>
        </row>
        <row r="339">
          <cell r="B339" t="str">
            <v>H6F86AUR</v>
          </cell>
          <cell r="C339" t="str">
            <v>HPE XP7 Upg China DKC Reman Power Cord</v>
          </cell>
        </row>
        <row r="340">
          <cell r="B340" t="str">
            <v>H6F87AUR</v>
          </cell>
          <cell r="C340" t="str">
            <v>HPE XP7 Upg China DKU Reman Power Cord</v>
          </cell>
        </row>
        <row r="341">
          <cell r="B341" t="str">
            <v>H6F88AUR</v>
          </cell>
          <cell r="C341" t="str">
            <v>HPE XP7 Upg China Flash Mod Rem Pwr Cord</v>
          </cell>
        </row>
        <row r="342">
          <cell r="B342" t="str">
            <v>H6F95AUR</v>
          </cell>
          <cell r="C342" t="str">
            <v>HPE XP7 Upg Reman Service Processor</v>
          </cell>
        </row>
        <row r="343">
          <cell r="B343" t="str">
            <v>H6F97AUR</v>
          </cell>
          <cell r="C343" t="str">
            <v>HPE XP7 Upg Internal Reman Hub</v>
          </cell>
        </row>
        <row r="344">
          <cell r="B344" t="str">
            <v>H6G00AUR</v>
          </cell>
          <cell r="C344" t="str">
            <v>HPE XP7 Upg DKC 5M Interconn Reman Kit</v>
          </cell>
        </row>
        <row r="345">
          <cell r="B345" t="str">
            <v>H6G01AUR</v>
          </cell>
          <cell r="C345" t="str">
            <v>HPE XP7 Upg DKC 30M Interconn Reman Kit</v>
          </cell>
        </row>
        <row r="346">
          <cell r="B346" t="str">
            <v>H6G02AUR</v>
          </cell>
          <cell r="C346" t="str">
            <v>HPE XP7 Upg DKC 100M Interconn Reman Kit</v>
          </cell>
        </row>
        <row r="347">
          <cell r="B347" t="str">
            <v>H6G03AUR</v>
          </cell>
          <cell r="C347" t="str">
            <v>HPE XP7 Upg 5M DKC Interconn Reman Cable</v>
          </cell>
        </row>
        <row r="348">
          <cell r="B348" t="str">
            <v>H6G04AUR</v>
          </cell>
          <cell r="C348" t="str">
            <v>HPE XP7 Upg 30M DKC Intercon Reman Cable</v>
          </cell>
        </row>
        <row r="349">
          <cell r="B349" t="str">
            <v>H6G05AUR</v>
          </cell>
          <cell r="C349" t="str">
            <v>HPE XP7 Upg 100M DKC Intercon Reman Cbl</v>
          </cell>
        </row>
        <row r="350">
          <cell r="B350" t="str">
            <v>H6G06AUR</v>
          </cell>
          <cell r="C350" t="str">
            <v>HPE XP7 Upgrade Reman Disk Adapter</v>
          </cell>
        </row>
        <row r="351">
          <cell r="B351" t="str">
            <v>H6G07AUR</v>
          </cell>
          <cell r="C351" t="str">
            <v>HPE XP7 Upg Encr Ready Reman Disk Adptr</v>
          </cell>
        </row>
        <row r="352">
          <cell r="B352" t="str">
            <v>H6G08AUR</v>
          </cell>
          <cell r="C352" t="str">
            <v>HPE XP7 Upg Reman Processor Blade</v>
          </cell>
        </row>
        <row r="353">
          <cell r="B353" t="str">
            <v>H6G08BUR</v>
          </cell>
          <cell r="C353" t="str">
            <v>HPE XP7 Gen2 Reman Upg Processor Blade</v>
          </cell>
        </row>
        <row r="354">
          <cell r="B354" t="str">
            <v>H6G10AUR</v>
          </cell>
          <cell r="C354" t="str">
            <v>HPE XP7 Upg 1M Cu Intra-rack Reman Cable</v>
          </cell>
        </row>
        <row r="355">
          <cell r="B355" t="str">
            <v>H6G11AUR</v>
          </cell>
          <cell r="C355" t="str">
            <v>HPE XP7 Upg 2M Cu Intra-rack Reman Cable</v>
          </cell>
        </row>
        <row r="356">
          <cell r="B356" t="str">
            <v>H6G12AUR</v>
          </cell>
          <cell r="C356" t="str">
            <v>HPE XP7 Upg 4M Cu Inter-rack Reman Cable</v>
          </cell>
        </row>
        <row r="357">
          <cell r="B357" t="str">
            <v>H6G13AUR</v>
          </cell>
          <cell r="C357" t="str">
            <v>HPE XP7 Upg 5M Opt Inter-rack Reman Cbl</v>
          </cell>
        </row>
        <row r="358">
          <cell r="B358" t="str">
            <v>H6G14AUR</v>
          </cell>
          <cell r="C358" t="str">
            <v>HPE XP7 Upg 30M Opt Inter-rk Reman Cable</v>
          </cell>
        </row>
        <row r="359">
          <cell r="B359" t="str">
            <v>H6G15AUR</v>
          </cell>
          <cell r="C359" t="str">
            <v>HPE XP7 Upg 100M Opt Inter-rk Reman Cbl</v>
          </cell>
        </row>
        <row r="360">
          <cell r="B360" t="str">
            <v>H6G20AUR</v>
          </cell>
          <cell r="C360" t="str">
            <v>HPE XP7 Upg Reman Cache Path Ctrl Adptr</v>
          </cell>
        </row>
        <row r="361">
          <cell r="B361" t="str">
            <v>H6G21AUR</v>
          </cell>
          <cell r="C361" t="str">
            <v>HPE XP7 Upg 16GB Reman Cache Memory Pair</v>
          </cell>
        </row>
        <row r="362">
          <cell r="B362" t="str">
            <v>H6G22AUR</v>
          </cell>
          <cell r="C362" t="str">
            <v>HPE XP7 Upg 32GB Reman Cache Memory Pair</v>
          </cell>
        </row>
        <row r="363">
          <cell r="B363" t="str">
            <v>H6G23AUR</v>
          </cell>
          <cell r="C363" t="str">
            <v>HPE XP7 Upg Small Backup Mem Reman Kit</v>
          </cell>
        </row>
        <row r="364">
          <cell r="B364" t="str">
            <v>H6G24AUR</v>
          </cell>
          <cell r="C364" t="str">
            <v>HPE XP7 Upg Large Backup Mem Reman Kit</v>
          </cell>
        </row>
        <row r="365">
          <cell r="B365" t="str">
            <v>H6G25AUR</v>
          </cell>
          <cell r="C365" t="str">
            <v>HPE XP7 Upg 128GB Reman Backup Mem Pair</v>
          </cell>
        </row>
        <row r="366">
          <cell r="B366" t="str">
            <v>H6G26AUR</v>
          </cell>
          <cell r="C366" t="str">
            <v>HPE XP7 Upg 256GB Reman Backup Mem Pair</v>
          </cell>
        </row>
        <row r="367">
          <cell r="B367" t="str">
            <v>H6G30AUR</v>
          </cell>
          <cell r="C367" t="str">
            <v>HPE XP7 Upg 16p 8Gbps Fibre Reman CHA</v>
          </cell>
        </row>
        <row r="368">
          <cell r="B368" t="str">
            <v>H6G31AUR</v>
          </cell>
          <cell r="C368" t="str">
            <v>HPE XP7 Upg 16p 8Gbps Fibre Reman CHA</v>
          </cell>
        </row>
        <row r="369">
          <cell r="B369" t="str">
            <v>H6G32AUR</v>
          </cell>
          <cell r="C369" t="str">
            <v>HPE XP7 Upg 8p 16Gbps Fibre Reman CHA</v>
          </cell>
        </row>
        <row r="370">
          <cell r="B370" t="str">
            <v>H6G33AUR</v>
          </cell>
          <cell r="C370" t="str">
            <v>HPE XP7 Upg MF 16p 8G LW Fibre Reman CHA</v>
          </cell>
        </row>
        <row r="371">
          <cell r="B371" t="str">
            <v>H6G34AUR</v>
          </cell>
          <cell r="C371" t="str">
            <v>HPE XP7 Upg 8G LW SFP Reman Transceiver</v>
          </cell>
        </row>
        <row r="372">
          <cell r="B372" t="str">
            <v>H6G35AUR</v>
          </cell>
          <cell r="C372" t="str">
            <v>HPE XP7 Upg 16G LW SFP Reman Transceiver</v>
          </cell>
        </row>
        <row r="373">
          <cell r="B373" t="str">
            <v>H6G36AUR</v>
          </cell>
          <cell r="C373" t="str">
            <v>HPE XP7 Upg 8Gps SW SFP Reman Transceivr</v>
          </cell>
        </row>
        <row r="374">
          <cell r="B374" t="str">
            <v>H6G38AUR</v>
          </cell>
          <cell r="C374" t="str">
            <v>HPE XP7 Upg 16p 10G FCoE Rem Host Adptr</v>
          </cell>
        </row>
        <row r="375">
          <cell r="B375" t="str">
            <v>H6G39AUR</v>
          </cell>
          <cell r="C375" t="str">
            <v>HPE XP7 Upg 16-port 16Gbps Fibr Rem CHA</v>
          </cell>
        </row>
        <row r="376">
          <cell r="B376" t="str">
            <v>H6G40AUR</v>
          </cell>
          <cell r="C376" t="str">
            <v>HPE XP7 Upg 300GB 15K 2.5in Reman HDD</v>
          </cell>
        </row>
        <row r="377">
          <cell r="B377" t="str">
            <v>H6G41AUR</v>
          </cell>
          <cell r="C377" t="str">
            <v>HPE XP7 Upg 600GB 10k 2.5in Reman HDD</v>
          </cell>
        </row>
        <row r="378">
          <cell r="B378" t="str">
            <v>H6G42AUR</v>
          </cell>
          <cell r="C378" t="str">
            <v>HPE XP7 Upg 900GB 10k 2.5in Reman HDD</v>
          </cell>
        </row>
        <row r="379">
          <cell r="B379" t="str">
            <v>H6G43AUR</v>
          </cell>
          <cell r="C379" t="str">
            <v>HPE XP7 Upg 1.2TB 10k 2.5in Reman HDD</v>
          </cell>
        </row>
        <row r="380">
          <cell r="B380" t="str">
            <v>H6G44AUR</v>
          </cell>
          <cell r="C380" t="str">
            <v>HPE XP7 Upg 600GB 15K 2.5in SAS Rem HDD</v>
          </cell>
        </row>
        <row r="381">
          <cell r="B381" t="str">
            <v>H6G45AUR</v>
          </cell>
          <cell r="C381" t="str">
            <v>HPE XP7 Upg 1.8TB 10k 2.5in Reman HDD</v>
          </cell>
        </row>
        <row r="382">
          <cell r="B382" t="str">
            <v>H6G46AUR</v>
          </cell>
          <cell r="C382" t="str">
            <v>HPE XP7 2.4TB SAS 10K SFF Reman Upg HDD</v>
          </cell>
        </row>
        <row r="383">
          <cell r="B383" t="str">
            <v>H6G50AUR</v>
          </cell>
          <cell r="C383" t="str">
            <v>HP XP7 Upg 3TB 7.2k 3.5in Rfrbd HDD</v>
          </cell>
        </row>
        <row r="384">
          <cell r="B384" t="str">
            <v>H6G51AUR</v>
          </cell>
          <cell r="C384" t="str">
            <v>HPE XP7 Upg 4TB 7.2k 3.5in Reman HDD</v>
          </cell>
        </row>
        <row r="385">
          <cell r="B385" t="str">
            <v>H6G52AUR</v>
          </cell>
          <cell r="C385" t="str">
            <v>HPE XP7 Upg 600GB 10K 3.5in Reman HDD</v>
          </cell>
        </row>
        <row r="386">
          <cell r="B386" t="str">
            <v>H6G53AUR</v>
          </cell>
          <cell r="C386" t="str">
            <v>HPE XP7 Upg 400GB 3.5 inch Reman SSD</v>
          </cell>
        </row>
        <row r="387">
          <cell r="B387" t="str">
            <v>H6G54AUR</v>
          </cell>
          <cell r="C387" t="str">
            <v>HPE XP7 Upg 6TB 7.2k 3.5in Reman HDD</v>
          </cell>
        </row>
        <row r="388">
          <cell r="B388" t="str">
            <v>H6G55AUR</v>
          </cell>
          <cell r="C388" t="str">
            <v>HPE XP7 10TB SAS 7.2K LFF Reman Upg HDD</v>
          </cell>
        </row>
        <row r="389">
          <cell r="B389" t="str">
            <v>H6G60AUR</v>
          </cell>
          <cell r="C389" t="str">
            <v>HPE XP7 Upg 400GB 2.5 inch Reman SSD</v>
          </cell>
        </row>
        <row r="390">
          <cell r="B390" t="str">
            <v>H6G61AUR</v>
          </cell>
          <cell r="C390" t="str">
            <v>HPE XP7 Upg 800GB 2.5 inch Reman SSD</v>
          </cell>
        </row>
        <row r="391">
          <cell r="B391" t="str">
            <v>H6G62AUR</v>
          </cell>
          <cell r="C391" t="str">
            <v>HP XP7 Upg 1.6TB 2.5 inch Rfrbd SSD</v>
          </cell>
        </row>
        <row r="392">
          <cell r="B392" t="str">
            <v>H6G63AUR</v>
          </cell>
          <cell r="C392" t="str">
            <v>HPE XP7 960GB 6G SAS SFF Reman Upg SSD</v>
          </cell>
        </row>
        <row r="393">
          <cell r="B393" t="str">
            <v>H6G64AUR</v>
          </cell>
          <cell r="C393" t="str">
            <v>HPE XP7 1.9TB 6G SAS SFF Reman Upg SSD</v>
          </cell>
        </row>
        <row r="394">
          <cell r="B394" t="str">
            <v>H6G65AUR</v>
          </cell>
          <cell r="C394" t="str">
            <v>HPE XP7 3.8TB 6G SAS SFF Reman Upg SSD</v>
          </cell>
        </row>
        <row r="395">
          <cell r="B395" t="str">
            <v>H6G66AUR</v>
          </cell>
          <cell r="C395" t="str">
            <v>HPE XP7 7.6TB SAS 6G SFF Reman Upg SSD</v>
          </cell>
        </row>
        <row r="396">
          <cell r="B396" t="str">
            <v>H6G67AUR</v>
          </cell>
          <cell r="C396" t="str">
            <v>HPE XP7 15TB SAS 6G SFF Reman Upg SSD</v>
          </cell>
        </row>
        <row r="397">
          <cell r="B397" t="str">
            <v>H6G70AUR</v>
          </cell>
          <cell r="C397" t="str">
            <v>HPE XP7 Upg 1.75TB  FM Reman Device</v>
          </cell>
        </row>
        <row r="398">
          <cell r="B398" t="str">
            <v>H6G70BUR</v>
          </cell>
          <cell r="C398" t="str">
            <v>HPE XP7 Upg 1.75TB G2 Reman  FM Device</v>
          </cell>
        </row>
        <row r="399">
          <cell r="B399" t="str">
            <v>H6G71AUR</v>
          </cell>
          <cell r="C399" t="str">
            <v>HPE XP7 Upg 3.5TB  FM Reman Device</v>
          </cell>
        </row>
        <row r="400">
          <cell r="B400" t="str">
            <v>H6G71BUR</v>
          </cell>
          <cell r="C400" t="str">
            <v>HPE XP7 Upg 3.5TB Gen2 Rman  FM Device</v>
          </cell>
        </row>
        <row r="401">
          <cell r="B401" t="str">
            <v>H6G72BUR</v>
          </cell>
          <cell r="C401" t="str">
            <v>HPE XP7 Upg 6.4TiB Gen2 Reman  FM Dvce</v>
          </cell>
        </row>
        <row r="402">
          <cell r="B402" t="str">
            <v>H6G72CUR</v>
          </cell>
          <cell r="C402" t="str">
            <v>HPE XP7 Gen2 7TB Reman Upg FM Device</v>
          </cell>
        </row>
        <row r="403">
          <cell r="B403" t="str">
            <v>H6G72DUR</v>
          </cell>
          <cell r="C403" t="str">
            <v>HPE XP7 Gen2 7TB Reman Upg FM Device</v>
          </cell>
        </row>
        <row r="404">
          <cell r="B404" t="str">
            <v>H6G73CUR</v>
          </cell>
          <cell r="C404" t="str">
            <v>HPE XP7 Gen2 14TB Reman Upg FM Device</v>
          </cell>
        </row>
        <row r="405">
          <cell r="B405" t="str">
            <v>H6G73DUR</v>
          </cell>
          <cell r="C405" t="str">
            <v>HPE XP7 Gen2 14TB Reman Upg FM Device</v>
          </cell>
        </row>
        <row r="406">
          <cell r="B406" t="str">
            <v>H6G74AUR</v>
          </cell>
          <cell r="C406" t="str">
            <v>HPE XP7 Gen2 7TB Reman Upg SE FM Device</v>
          </cell>
        </row>
        <row r="407">
          <cell r="B407" t="str">
            <v>H6G75AUR</v>
          </cell>
          <cell r="C407" t="str">
            <v>HPE XP7 Gen2 14TB Reman Upg SE FM Device</v>
          </cell>
        </row>
        <row r="408">
          <cell r="B408" t="str">
            <v>H6G86AUR</v>
          </cell>
          <cell r="C408" t="str">
            <v>HPE XP7 Upg 16p 16G MF SW Fibre Rem CHA</v>
          </cell>
        </row>
        <row r="409">
          <cell r="B409" t="str">
            <v>H6G87AUR</v>
          </cell>
          <cell r="C409" t="str">
            <v>HPE XP7 Upg 16p 16G MF LW Fibre Rem CHA</v>
          </cell>
        </row>
        <row r="410">
          <cell r="B410" t="str">
            <v>H6G88AUR</v>
          </cell>
          <cell r="C410" t="str">
            <v xml:space="preserve">HPE XP7 Upg 8p 10Gbps Reman iSCSI CHA </v>
          </cell>
        </row>
        <row r="411">
          <cell r="B411" t="str">
            <v>QK734AH</v>
          </cell>
          <cell r="C411" t="str">
            <v>HPE Premier Flex LC/LC OM4 2f 5m Cbl</v>
          </cell>
        </row>
        <row r="412">
          <cell r="B412" t="str">
            <v>QK735AH</v>
          </cell>
          <cell r="C412" t="str">
            <v>HPE Premier Flex LC/LC OM4 2f 15m Cbl</v>
          </cell>
        </row>
        <row r="413">
          <cell r="B413" t="str">
            <v>QK736AH</v>
          </cell>
          <cell r="C413" t="str">
            <v>HPE Premier Flex LC/LC OM4 2f 30m Cbl</v>
          </cell>
        </row>
        <row r="414">
          <cell r="B414" t="str">
            <v>QK737AH</v>
          </cell>
          <cell r="C414" t="str">
            <v>HPE Premier Flex LC/LC OM4 2f 50m Cbl</v>
          </cell>
        </row>
        <row r="415">
          <cell r="B415" t="str">
            <v>H6F54AX</v>
          </cell>
          <cell r="C415" t="str">
            <v>XP7 Storage Rack</v>
          </cell>
        </row>
        <row r="416">
          <cell r="B416" t="str">
            <v>H6F54BX</v>
          </cell>
          <cell r="C416" t="str">
            <v>XP7 Storage Rack</v>
          </cell>
        </row>
        <row r="417">
          <cell r="B417" t="str">
            <v>H6F56AX</v>
          </cell>
          <cell r="C417" t="str">
            <v xml:space="preserve">XP7 Primary DKC </v>
          </cell>
        </row>
        <row r="418">
          <cell r="B418" t="str">
            <v>H6F56BX</v>
          </cell>
          <cell r="C418" t="str">
            <v>XP7 Primary DKC - BNST free</v>
          </cell>
        </row>
        <row r="419">
          <cell r="B419" t="str">
            <v>H6F56CX</v>
          </cell>
          <cell r="C419" t="str">
            <v xml:space="preserve">XP7 Gen 2 Primary DKC </v>
          </cell>
        </row>
        <row r="420">
          <cell r="B420" t="str">
            <v>H6F56DX</v>
          </cell>
          <cell r="C420" t="str">
            <v>XP7 Gen 2 Primary DKC - RoHS10</v>
          </cell>
        </row>
        <row r="421">
          <cell r="B421" t="str">
            <v>H6F57AX</v>
          </cell>
          <cell r="C421" t="str">
            <v>XP7 Secondary DKC</v>
          </cell>
        </row>
        <row r="422">
          <cell r="B422" t="str">
            <v>H6F57BX</v>
          </cell>
          <cell r="C422" t="str">
            <v>XP7 Gen 2 Secondary DKC</v>
          </cell>
        </row>
        <row r="423">
          <cell r="B423" t="str">
            <v>H6F60AX</v>
          </cell>
          <cell r="C423" t="str">
            <v xml:space="preserve">XP7 2.5 inch Drive Chassis </v>
          </cell>
        </row>
        <row r="424">
          <cell r="B424" t="str">
            <v>H6F60BX</v>
          </cell>
          <cell r="C424" t="str">
            <v>XP7 2.5 inch Drive Chassis - BNST free</v>
          </cell>
        </row>
        <row r="425">
          <cell r="B425" t="str">
            <v>H6F61AX</v>
          </cell>
          <cell r="C425" t="str">
            <v xml:space="preserve">XP7 3.5 inch Drive Chassis </v>
          </cell>
        </row>
        <row r="426">
          <cell r="B426" t="str">
            <v>H6F61BX</v>
          </cell>
          <cell r="C426" t="str">
            <v>XP7 3.5 inch Drive Chassis - BNST free</v>
          </cell>
        </row>
        <row r="427">
          <cell r="B427" t="str">
            <v>H6F62AX</v>
          </cell>
          <cell r="C427" t="str">
            <v xml:space="preserve">XP7 Flash Module Chassis </v>
          </cell>
        </row>
        <row r="428">
          <cell r="B428" t="str">
            <v>H6F70AX</v>
          </cell>
          <cell r="C428" t="str">
            <v>XP7 Single Phase 60Hz PDU</v>
          </cell>
        </row>
        <row r="429">
          <cell r="B429" t="str">
            <v>H6F70BX</v>
          </cell>
          <cell r="C429" t="str">
            <v>XP7 Gen2 1-phase 60Hz PDU</v>
          </cell>
        </row>
        <row r="430">
          <cell r="B430" t="str">
            <v>H6F71AX</v>
          </cell>
          <cell r="C430" t="str">
            <v>XP7 Three Phase 60Hz PDU</v>
          </cell>
        </row>
        <row r="431">
          <cell r="B431" t="str">
            <v>H6F71BX</v>
          </cell>
          <cell r="C431" t="str">
            <v>XP7 Gen2 3-phase 60Hz PDU</v>
          </cell>
        </row>
        <row r="432">
          <cell r="B432" t="str">
            <v>H6F72AX</v>
          </cell>
          <cell r="C432" t="str">
            <v>XP7 Single Phase 50Hz PDU</v>
          </cell>
        </row>
        <row r="433">
          <cell r="B433" t="str">
            <v>H6F72BX</v>
          </cell>
          <cell r="C433" t="str">
            <v>XP7 Gen2 1-phase 50Hz PDU</v>
          </cell>
        </row>
        <row r="434">
          <cell r="B434" t="str">
            <v>H6F73AX</v>
          </cell>
          <cell r="C434" t="str">
            <v>XP7 Three Phase 50Hz PDU</v>
          </cell>
        </row>
        <row r="435">
          <cell r="B435" t="str">
            <v>H6F73BX</v>
          </cell>
          <cell r="C435" t="str">
            <v>XP7 Gen2 3-phase 50Hz PDU</v>
          </cell>
        </row>
        <row r="436">
          <cell r="B436" t="str">
            <v>H6F80AX</v>
          </cell>
          <cell r="C436" t="str">
            <v>XP7 60Hz DKC Power Cord</v>
          </cell>
        </row>
        <row r="437">
          <cell r="B437" t="str">
            <v>H6F81AX</v>
          </cell>
          <cell r="C437" t="str">
            <v xml:space="preserve">XP7 60Hz DKU Power Cord </v>
          </cell>
        </row>
        <row r="438">
          <cell r="B438" t="str">
            <v>H6F82AX</v>
          </cell>
          <cell r="C438" t="str">
            <v>XP7 60Hz Flash Module Power Cord</v>
          </cell>
        </row>
        <row r="439">
          <cell r="B439" t="str">
            <v>H6F83AX</v>
          </cell>
          <cell r="C439" t="str">
            <v>XP7 50Hz DKC Power Cord</v>
          </cell>
        </row>
        <row r="440">
          <cell r="B440" t="str">
            <v>H6F84AX</v>
          </cell>
          <cell r="C440" t="str">
            <v>XP7 50Hz DKU Power Cord</v>
          </cell>
        </row>
        <row r="441">
          <cell r="B441" t="str">
            <v>H6F85AX</v>
          </cell>
          <cell r="C441" t="str">
            <v xml:space="preserve">XP7 50Hz Flash Module Power Cord </v>
          </cell>
        </row>
        <row r="442">
          <cell r="B442" t="str">
            <v>H6F86AX</v>
          </cell>
          <cell r="C442" t="str">
            <v xml:space="preserve">XP7 China DKC Power Cord </v>
          </cell>
        </row>
        <row r="443">
          <cell r="B443" t="str">
            <v>H6F87AX</v>
          </cell>
          <cell r="C443" t="str">
            <v>XP7 China DKU Power Cord</v>
          </cell>
        </row>
        <row r="444">
          <cell r="B444" t="str">
            <v>H6F88AX</v>
          </cell>
          <cell r="C444" t="str">
            <v>XP7 China Flash Module Power Cord</v>
          </cell>
        </row>
        <row r="445">
          <cell r="B445" t="str">
            <v>H6F89AX</v>
          </cell>
          <cell r="C445" t="str">
            <v>XP7 India DKC Power Cord</v>
          </cell>
        </row>
        <row r="446">
          <cell r="B446" t="str">
            <v>H6F90AX</v>
          </cell>
          <cell r="C446" t="str">
            <v>XP7 India DKU Power Cord</v>
          </cell>
        </row>
        <row r="447">
          <cell r="B447" t="str">
            <v>H6F91AX</v>
          </cell>
          <cell r="C447" t="str">
            <v>XP7 India Flash Module Power Cord</v>
          </cell>
        </row>
        <row r="448">
          <cell r="B448" t="str">
            <v>H6F95AX</v>
          </cell>
          <cell r="C448" t="str">
            <v>XP7 Service Processor</v>
          </cell>
        </row>
        <row r="449">
          <cell r="B449" t="str">
            <v>H6F95BX</v>
          </cell>
          <cell r="C449" t="str">
            <v>XP7 Service Processor - BNST free</v>
          </cell>
        </row>
        <row r="450">
          <cell r="B450" t="str">
            <v>H6F95CX</v>
          </cell>
          <cell r="C450" t="str">
            <v>XP7 Service Processor - Win 10</v>
          </cell>
        </row>
        <row r="451">
          <cell r="B451" t="str">
            <v>H6F95DX</v>
          </cell>
          <cell r="C451" t="str">
            <v>XP7 Service Processor - W10 - RoHS10</v>
          </cell>
        </row>
        <row r="452">
          <cell r="B452" t="str">
            <v>H6F97AX</v>
          </cell>
          <cell r="C452" t="str">
            <v>XP7 Internal Hub</v>
          </cell>
        </row>
        <row r="453">
          <cell r="B453" t="str">
            <v>H6G00AX</v>
          </cell>
          <cell r="C453" t="str">
            <v>XP7 5M DKC Interconnect Kit</v>
          </cell>
        </row>
        <row r="454">
          <cell r="B454" t="str">
            <v>H6G01AX</v>
          </cell>
          <cell r="C454" t="str">
            <v>XP7 30M DKC Interconnect Kit</v>
          </cell>
        </row>
        <row r="455">
          <cell r="B455" t="str">
            <v>H6G02AX</v>
          </cell>
          <cell r="C455" t="str">
            <v>XP7 100M DKC Interconnect Kit</v>
          </cell>
        </row>
        <row r="456">
          <cell r="B456" t="str">
            <v>H6G03AX</v>
          </cell>
          <cell r="C456" t="str">
            <v>XP7 5M DKC Interconnect Cable</v>
          </cell>
        </row>
        <row r="457">
          <cell r="B457" t="str">
            <v>H6G04AX</v>
          </cell>
          <cell r="C457" t="str">
            <v xml:space="preserve">XP7 30M DKC Interconnect Cable </v>
          </cell>
        </row>
        <row r="458">
          <cell r="B458" t="str">
            <v>H6G05AX</v>
          </cell>
          <cell r="C458" t="str">
            <v>XP7 100M DKC Interconnect Cable</v>
          </cell>
        </row>
        <row r="459">
          <cell r="B459" t="str">
            <v>H6G06AX</v>
          </cell>
          <cell r="C459" t="str">
            <v>XP7 Disk Adapter</v>
          </cell>
        </row>
        <row r="460">
          <cell r="B460" t="str">
            <v>H6G07AX</v>
          </cell>
          <cell r="C460" t="str">
            <v>XP7 Encryption Ready Disk Adapter</v>
          </cell>
        </row>
        <row r="461">
          <cell r="B461" t="str">
            <v>H6G08AX</v>
          </cell>
          <cell r="C461" t="str">
            <v>XP7 Processor Blade</v>
          </cell>
        </row>
        <row r="462">
          <cell r="B462" t="str">
            <v>H6G08BX</v>
          </cell>
          <cell r="C462" t="str">
            <v>XP7 Gen 2 Processor Blade</v>
          </cell>
        </row>
        <row r="463">
          <cell r="B463" t="str">
            <v>H6G10AX</v>
          </cell>
          <cell r="C463" t="str">
            <v>XP7 1M Cu Intra-chassis Dev Int Cable</v>
          </cell>
        </row>
        <row r="464">
          <cell r="B464" t="str">
            <v>H6G11AX</v>
          </cell>
          <cell r="C464" t="str">
            <v>XP7 2M Cu Intra-rack Dev Int Cable</v>
          </cell>
        </row>
        <row r="465">
          <cell r="B465" t="str">
            <v>H6G12AX</v>
          </cell>
          <cell r="C465" t="str">
            <v>XP7 4M Cu Inter-rack Dev Int Cable</v>
          </cell>
        </row>
        <row r="466">
          <cell r="B466" t="str">
            <v>H6G13AX</v>
          </cell>
          <cell r="C466" t="str">
            <v>XP7 5M Opt Inter-rack Dev Int Cable</v>
          </cell>
        </row>
        <row r="467">
          <cell r="B467" t="str">
            <v>H6G14AX</v>
          </cell>
          <cell r="C467" t="str">
            <v>XP7 30M Opt Inter-rack Dev Int Cable</v>
          </cell>
        </row>
        <row r="468">
          <cell r="B468" t="str">
            <v>H6G15AX</v>
          </cell>
          <cell r="C468" t="str">
            <v>XP7 100M Opt Inter-rack Dev Int Cable</v>
          </cell>
        </row>
        <row r="469">
          <cell r="B469" t="str">
            <v>H6G20AX</v>
          </cell>
          <cell r="C469" t="str">
            <v>XP7 Cache Path Controller Adapter</v>
          </cell>
        </row>
        <row r="470">
          <cell r="B470" t="str">
            <v>H6G21AX</v>
          </cell>
          <cell r="C470" t="str">
            <v>XP7 16GB Cache Memory Pair</v>
          </cell>
        </row>
        <row r="471">
          <cell r="B471" t="str">
            <v>H6G22AX</v>
          </cell>
          <cell r="C471" t="str">
            <v>XP7 32GB Cache Memory Pair</v>
          </cell>
        </row>
        <row r="472">
          <cell r="B472" t="str">
            <v>H6G23AX</v>
          </cell>
          <cell r="C472" t="str">
            <v>XP7 Small Backup Memory Kit</v>
          </cell>
        </row>
        <row r="473">
          <cell r="B473" t="str">
            <v>H6G24AX</v>
          </cell>
          <cell r="C473" t="str">
            <v>XP7 Large Backup Memory Kit</v>
          </cell>
        </row>
        <row r="474">
          <cell r="B474" t="str">
            <v>H6G25AX</v>
          </cell>
          <cell r="C474" t="str">
            <v>XP7 128GB Backup Memory Pair</v>
          </cell>
        </row>
        <row r="475">
          <cell r="B475" t="str">
            <v>H6G26AX</v>
          </cell>
          <cell r="C475" t="str">
            <v>XP7 256GB Backup Memory Pair</v>
          </cell>
        </row>
        <row r="476">
          <cell r="B476" t="str">
            <v>H6G26BX</v>
          </cell>
          <cell r="C476" t="str">
            <v>XP7 256GB Backup Memory Pair</v>
          </cell>
        </row>
        <row r="477">
          <cell r="B477" t="str">
            <v>H6G30AX</v>
          </cell>
          <cell r="C477" t="str">
            <v>XP7 16-port 8Gbps Fibre Host Adapter</v>
          </cell>
        </row>
        <row r="478">
          <cell r="B478" t="str">
            <v>H6G31AX</v>
          </cell>
          <cell r="C478" t="str">
            <v>XP7 8-port 16Gbps Fibre Host Adapter</v>
          </cell>
        </row>
        <row r="479">
          <cell r="B479" t="str">
            <v>H6G32AX</v>
          </cell>
          <cell r="C479" t="str">
            <v>XP7 16p 8Gbps MF Shortwave Fibre CHA</v>
          </cell>
        </row>
        <row r="480">
          <cell r="B480" t="str">
            <v>H6G33AX</v>
          </cell>
          <cell r="C480" t="str">
            <v>XP7 16p 8Gbps MF Longwave Fibre CHA</v>
          </cell>
        </row>
        <row r="481">
          <cell r="B481" t="str">
            <v>H6G34AX</v>
          </cell>
          <cell r="C481" t="str">
            <v>XP7 8Gbps Longwave SFP Transceiver</v>
          </cell>
        </row>
        <row r="482">
          <cell r="B482" t="str">
            <v>H6G35AX</v>
          </cell>
          <cell r="C482" t="str">
            <v>XP7 16Gbps Longwave SFP Transceiver</v>
          </cell>
        </row>
        <row r="483">
          <cell r="B483" t="str">
            <v>H6G36AX</v>
          </cell>
          <cell r="C483" t="str">
            <v>XP7 8Gbps Shortwave SFP Transceiver</v>
          </cell>
        </row>
        <row r="484">
          <cell r="B484" t="str">
            <v>H6G38AX</v>
          </cell>
          <cell r="C484" t="str">
            <v>XP7 XP7 16-port 10Gbps FCoE Host Adapter</v>
          </cell>
        </row>
        <row r="485">
          <cell r="B485" t="str">
            <v>H6G39AX</v>
          </cell>
          <cell r="C485" t="str">
            <v>XP7 16-port 16Gbps Fibre Host Adapter</v>
          </cell>
        </row>
        <row r="486">
          <cell r="B486" t="str">
            <v>H6G40AX</v>
          </cell>
          <cell r="C486" t="str">
            <v>XP7 300GB 15K 2.5in SAS HDD</v>
          </cell>
        </row>
        <row r="487">
          <cell r="B487" t="str">
            <v>H6G40BX</v>
          </cell>
          <cell r="C487" t="str">
            <v>XP7 300GB 15K 2.5in SAS HDD - BNST free</v>
          </cell>
        </row>
        <row r="488">
          <cell r="B488" t="str">
            <v>H6G41AX</v>
          </cell>
          <cell r="C488" t="str">
            <v>XP7 600GB 10k 2.5in SAS HDD</v>
          </cell>
        </row>
        <row r="489">
          <cell r="B489" t="str">
            <v>H6G41BX</v>
          </cell>
          <cell r="C489" t="str">
            <v>XP7 600GB 10k 2.5in SAS HDD - BNST free</v>
          </cell>
        </row>
        <row r="490">
          <cell r="B490" t="str">
            <v>H6G42AX</v>
          </cell>
          <cell r="C490" t="str">
            <v>XP7 900GB 10k 2.5in SAS HDD</v>
          </cell>
        </row>
        <row r="491">
          <cell r="B491" t="str">
            <v>H6G42BX</v>
          </cell>
          <cell r="C491" t="str">
            <v>XP7 900GB 10k 2.5in SAS HDD - BNST free</v>
          </cell>
        </row>
        <row r="492">
          <cell r="B492" t="str">
            <v>H6G43AX</v>
          </cell>
          <cell r="C492" t="str">
            <v>XP7 1.2TB 10k 2.5in SAS HDD</v>
          </cell>
        </row>
        <row r="493">
          <cell r="B493" t="str">
            <v>H6G43BX</v>
          </cell>
          <cell r="C493" t="str">
            <v>XP7 1.2TB 10k 2.5in SAS HDD - BNST free</v>
          </cell>
        </row>
        <row r="494">
          <cell r="B494" t="str">
            <v>H6G44AX</v>
          </cell>
          <cell r="C494" t="str">
            <v>XP7 600GB 15K 2.5in SAS HDD</v>
          </cell>
        </row>
        <row r="495">
          <cell r="B495" t="str">
            <v>H6G45AX</v>
          </cell>
          <cell r="C495" t="str">
            <v>XP7 1.8TB 10k 2.5in SAS HDD</v>
          </cell>
        </row>
        <row r="496">
          <cell r="B496" t="str">
            <v>H6G46AX</v>
          </cell>
          <cell r="C496" t="str">
            <v>XP7 2.4TB SAS 10K SFF HDD</v>
          </cell>
        </row>
        <row r="497">
          <cell r="B497" t="str">
            <v>H6G50AX</v>
          </cell>
          <cell r="C497" t="str">
            <v>XP7 3TB 7.2k 3.5in SAS HDD</v>
          </cell>
        </row>
        <row r="498">
          <cell r="B498" t="str">
            <v>H6G51AX</v>
          </cell>
          <cell r="C498" t="str">
            <v>XP7 4TB 7.2k 3.5in SAS HDD</v>
          </cell>
        </row>
        <row r="499">
          <cell r="B499" t="str">
            <v>H6G51BX</v>
          </cell>
          <cell r="C499" t="str">
            <v>XP7 4TB 7.2k 3.5in SAS HDD - BNST free</v>
          </cell>
        </row>
        <row r="500">
          <cell r="B500" t="str">
            <v>H6G52AX</v>
          </cell>
          <cell r="C500" t="str">
            <v>XP7 600GB 10K 3.5in SAS HDD</v>
          </cell>
        </row>
        <row r="501">
          <cell r="B501" t="str">
            <v>H6G52BX</v>
          </cell>
          <cell r="C501" t="str">
            <v>XP7 600GB 10K 3.5in SAS HDD - BNST free</v>
          </cell>
        </row>
        <row r="502">
          <cell r="B502" t="str">
            <v>H6G53AX</v>
          </cell>
          <cell r="C502" t="str">
            <v>XP7 400GB 3.5 inch SAS SSD</v>
          </cell>
        </row>
        <row r="503">
          <cell r="B503" t="str">
            <v>H6G54AX</v>
          </cell>
          <cell r="C503" t="str">
            <v>XP7 6TB 7.2k 3.5in SAS HDD</v>
          </cell>
        </row>
        <row r="504">
          <cell r="B504" t="str">
            <v>H6G55AX</v>
          </cell>
          <cell r="C504" t="str">
            <v>XP7 10TB SAS 7.2K 3.5in HDD</v>
          </cell>
        </row>
        <row r="505">
          <cell r="B505" t="str">
            <v>H6G60AX</v>
          </cell>
          <cell r="C505" t="str">
            <v>XP7 400GB 2.5 inch SAS SSD</v>
          </cell>
        </row>
        <row r="506">
          <cell r="B506" t="str">
            <v>H6G61AX</v>
          </cell>
          <cell r="C506" t="str">
            <v>XP7 800GB 2.5 inch SAS SSD</v>
          </cell>
        </row>
        <row r="507">
          <cell r="B507" t="str">
            <v>H6G62AX</v>
          </cell>
          <cell r="C507" t="str">
            <v>XP7 1.6TB 2.5 inch SAS SSD</v>
          </cell>
        </row>
        <row r="508">
          <cell r="B508" t="str">
            <v>H6G63AX</v>
          </cell>
          <cell r="C508" t="str">
            <v>XP7 960GB 6G SAS SFF Upg SSD</v>
          </cell>
        </row>
        <row r="509">
          <cell r="B509" t="str">
            <v>H6G64AX</v>
          </cell>
          <cell r="C509" t="str">
            <v>XP7 1.9TB 6G SAS SFF Upg SSD</v>
          </cell>
        </row>
        <row r="510">
          <cell r="B510" t="str">
            <v>H6G65AX</v>
          </cell>
          <cell r="C510" t="str">
            <v>XP7 3.8TB 6G SAS SFF Upg SSD</v>
          </cell>
        </row>
        <row r="511">
          <cell r="B511" t="str">
            <v>H6G66AX</v>
          </cell>
          <cell r="C511" t="str">
            <v>XP7 7.6TB SAS 6G SFF SSD</v>
          </cell>
        </row>
        <row r="512">
          <cell r="B512" t="str">
            <v>H6G67AX</v>
          </cell>
          <cell r="C512" t="str">
            <v>XP7 15TB SAS 6G SFF SSD</v>
          </cell>
        </row>
        <row r="513">
          <cell r="B513" t="str">
            <v>H6G70AX</v>
          </cell>
          <cell r="C513" t="str">
            <v>XP7 1.75TB WI Flash Module Device</v>
          </cell>
        </row>
        <row r="514">
          <cell r="B514" t="str">
            <v>H6G70BX</v>
          </cell>
          <cell r="C514" t="str">
            <v>XP7 1.75TB Gen2 WI FM Device</v>
          </cell>
        </row>
        <row r="515">
          <cell r="B515" t="str">
            <v>H6G71AX</v>
          </cell>
          <cell r="C515" t="str">
            <v>XP7 3.5TB WI Flash Module Device</v>
          </cell>
        </row>
        <row r="516">
          <cell r="B516" t="str">
            <v>H6G71BX</v>
          </cell>
          <cell r="C516" t="str">
            <v>XP7 3.5TB Gen2 WI FM Device</v>
          </cell>
        </row>
        <row r="517">
          <cell r="B517" t="str">
            <v>H6G72BX</v>
          </cell>
          <cell r="C517" t="str">
            <v>XP7 7TB Gen2 WI FM Device</v>
          </cell>
        </row>
        <row r="518">
          <cell r="B518" t="str">
            <v>H6G72CX</v>
          </cell>
          <cell r="C518" t="str">
            <v>XP7 Gen2 7TB FM Device</v>
          </cell>
        </row>
        <row r="519">
          <cell r="B519" t="str">
            <v>H6G73CX</v>
          </cell>
          <cell r="C519" t="str">
            <v>XP7 Gen2 14TB FM Device</v>
          </cell>
        </row>
        <row r="520">
          <cell r="B520" t="str">
            <v>H6G74AX</v>
          </cell>
          <cell r="C520" t="str">
            <v>XP7 Gen2 7TB SE FM Device</v>
          </cell>
        </row>
        <row r="521">
          <cell r="B521" t="str">
            <v>H6G75AX</v>
          </cell>
          <cell r="C521" t="str">
            <v>XP7 Gen2 14TB SE FM Device</v>
          </cell>
        </row>
        <row r="522">
          <cell r="B522" t="str">
            <v>H6G86AX</v>
          </cell>
          <cell r="C522" t="str">
            <v>XP7 16p 16Gbps MF Shortwave Fibre CHA</v>
          </cell>
        </row>
        <row r="523">
          <cell r="B523" t="str">
            <v>H6G87AX</v>
          </cell>
          <cell r="C523" t="str">
            <v>XP7 16p 16Gbps MF Longwave Fibre CHA</v>
          </cell>
        </row>
        <row r="524">
          <cell r="B524" t="str">
            <v>H6G88AX</v>
          </cell>
          <cell r="C524" t="str">
            <v>XP7 8p 10Gbps iSCSI CHA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EA57-9C02-4F0F-A39A-3B830BFC53B4}">
  <dimension ref="A1:FT180"/>
  <sheetViews>
    <sheetView tabSelected="1" workbookViewId="0">
      <selection activeCell="L16" sqref="L16"/>
    </sheetView>
  </sheetViews>
  <sheetFormatPr defaultRowHeight="15" x14ac:dyDescent="0.25"/>
  <cols>
    <col min="1" max="1" width="3" style="12" customWidth="1"/>
    <col min="2" max="2" width="11.5703125" customWidth="1"/>
    <col min="3" max="3" width="23.28515625" customWidth="1"/>
    <col min="4" max="4" width="45.42578125" customWidth="1"/>
    <col min="7" max="7" width="13.5703125" customWidth="1"/>
    <col min="8" max="8" width="16.7109375" style="5" customWidth="1"/>
  </cols>
  <sheetData>
    <row r="1" spans="1:176" s="13" customFormat="1" x14ac:dyDescent="0.25">
      <c r="A1" s="12"/>
      <c r="H1" s="14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176" s="4" customFormat="1" ht="18" x14ac:dyDescent="0.25">
      <c r="A2" s="1"/>
      <c r="B2" s="2" t="s">
        <v>18</v>
      </c>
      <c r="C2" s="1"/>
      <c r="D2" s="1"/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</row>
    <row r="3" spans="1:176" s="4" customFormat="1" ht="18" x14ac:dyDescent="0.25">
      <c r="A3" s="1"/>
      <c r="B3" s="2" t="s">
        <v>19</v>
      </c>
      <c r="C3" s="1"/>
      <c r="D3" s="1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</row>
    <row r="4" spans="1:176" s="13" customFormat="1" x14ac:dyDescent="0.25">
      <c r="A4" s="12"/>
      <c r="B4" s="15"/>
      <c r="H4" s="1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176" s="13" customFormat="1" x14ac:dyDescent="0.25">
      <c r="A5" s="12"/>
      <c r="H5" s="14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176" s="13" customFormat="1" x14ac:dyDescent="0.25">
      <c r="A6" s="12"/>
      <c r="B6" s="15" t="s">
        <v>0</v>
      </c>
      <c r="H6" s="14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176" s="13" customFormat="1" x14ac:dyDescent="0.25">
      <c r="A7" s="12"/>
      <c r="B7" s="15" t="s">
        <v>20</v>
      </c>
      <c r="H7" s="14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176" s="13" customFormat="1" x14ac:dyDescent="0.25">
      <c r="A8" s="12"/>
      <c r="B8" s="15" t="s">
        <v>21</v>
      </c>
      <c r="H8" s="14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176" s="13" customFormat="1" x14ac:dyDescent="0.25">
      <c r="A9" s="12"/>
      <c r="B9" s="15" t="s">
        <v>17</v>
      </c>
      <c r="H9" s="14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176" s="13" customFormat="1" x14ac:dyDescent="0.25">
      <c r="A10" s="12"/>
      <c r="H10" s="14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176" s="13" customFormat="1" ht="15.75" thickBot="1" x14ac:dyDescent="0.3">
      <c r="A11" s="12"/>
      <c r="H11" s="14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176" s="13" customFormat="1" ht="15.75" thickTop="1" x14ac:dyDescent="0.25">
      <c r="A12" s="12"/>
      <c r="D12" s="16" t="s">
        <v>1</v>
      </c>
      <c r="E12" s="17">
        <f>SUMPRODUCT(E18:E96,H18:H96)</f>
        <v>0</v>
      </c>
      <c r="H12" s="14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176" s="13" customFormat="1" x14ac:dyDescent="0.25">
      <c r="A13" s="12"/>
      <c r="D13" s="18" t="s">
        <v>2</v>
      </c>
      <c r="E13" s="19">
        <f>SUMPRODUCT(F18:F96,H18:H96)</f>
        <v>0</v>
      </c>
      <c r="H13" s="14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176" s="13" customFormat="1" ht="15.75" thickBot="1" x14ac:dyDescent="0.3">
      <c r="A14" s="12"/>
      <c r="D14" s="20" t="s">
        <v>22</v>
      </c>
      <c r="E14" s="21">
        <f>SUMPRODUCT(G18:G96,H18:H96)</f>
        <v>0</v>
      </c>
      <c r="H14" s="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176" s="13" customFormat="1" ht="15.75" thickTop="1" x14ac:dyDescent="0.25">
      <c r="A15" s="12"/>
      <c r="H15" s="14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176" s="13" customFormat="1" x14ac:dyDescent="0.25">
      <c r="A16" s="12"/>
      <c r="H16" s="14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2:8" ht="39" thickBot="1" x14ac:dyDescent="0.3">
      <c r="B17" s="22" t="s">
        <v>3</v>
      </c>
      <c r="C17" s="22" t="s">
        <v>4</v>
      </c>
      <c r="D17" s="22" t="s">
        <v>5</v>
      </c>
      <c r="E17" s="22" t="s">
        <v>6</v>
      </c>
      <c r="F17" s="22" t="s">
        <v>7</v>
      </c>
      <c r="G17" s="23" t="s">
        <v>23</v>
      </c>
      <c r="H17" s="24" t="s">
        <v>8</v>
      </c>
    </row>
    <row r="18" spans="2:8" ht="15.75" thickTop="1" x14ac:dyDescent="0.25">
      <c r="B18" s="6" t="s">
        <v>24</v>
      </c>
      <c r="C18" s="6" t="s">
        <v>25</v>
      </c>
      <c r="D18" s="7" t="str">
        <f t="shared" ref="D18:D47" si="0">VLOOKUP(B18,SKU_Names,2,FALSE)</f>
        <v>HPE XP8 Storage Rack</v>
      </c>
      <c r="E18" s="8">
        <f t="shared" ref="E18:E50" si="1">VLOOKUP(B18,weights,3,FALSE)</f>
        <v>141.00200000000001</v>
      </c>
      <c r="F18" s="25">
        <f>E18*2.2</f>
        <v>310.20440000000002</v>
      </c>
      <c r="G18" s="26">
        <v>0</v>
      </c>
      <c r="H18" s="27"/>
    </row>
    <row r="19" spans="2:8" ht="38.25" x14ac:dyDescent="0.25">
      <c r="B19" s="9" t="s">
        <v>26</v>
      </c>
      <c r="C19" s="28" t="s">
        <v>27</v>
      </c>
      <c r="D19" s="7" t="str">
        <f t="shared" si="0"/>
        <v>HPE XP8 2x Perf Disk Cntrl Chassis</v>
      </c>
      <c r="E19" s="8">
        <f t="shared" si="1"/>
        <v>150.23999999999998</v>
      </c>
      <c r="F19" s="25">
        <f t="shared" ref="F19:F82" si="2">E19*2.2</f>
        <v>330.52799999999996</v>
      </c>
      <c r="G19" s="29">
        <f>1247+982+2*1</f>
        <v>2231</v>
      </c>
      <c r="H19" s="30"/>
    </row>
    <row r="20" spans="2:8" ht="25.5" x14ac:dyDescent="0.25">
      <c r="B20" s="9" t="s">
        <v>28</v>
      </c>
      <c r="C20" s="28" t="s">
        <v>29</v>
      </c>
      <c r="D20" s="7" t="str">
        <f t="shared" si="0"/>
        <v>HPE XP8 2x Sec Perf Disk Cntrl Chassis</v>
      </c>
      <c r="E20" s="8">
        <f t="shared" si="1"/>
        <v>119.8</v>
      </c>
      <c r="F20" s="25">
        <f t="shared" si="2"/>
        <v>263.56</v>
      </c>
      <c r="G20" s="31">
        <f>982*2</f>
        <v>1964</v>
      </c>
      <c r="H20" s="30"/>
    </row>
    <row r="21" spans="2:8" ht="25.5" x14ac:dyDescent="0.25">
      <c r="B21" s="9" t="s">
        <v>30</v>
      </c>
      <c r="C21" s="6" t="s">
        <v>31</v>
      </c>
      <c r="D21" s="7" t="str">
        <f t="shared" si="0"/>
        <v>HPE XP8 2x Base Disk Cntrl Chassis</v>
      </c>
      <c r="E21" s="8">
        <f t="shared" ref="E21:E23" si="3">VLOOKUP(B21,weights,3,FALSE)</f>
        <v>127.58999999999999</v>
      </c>
      <c r="F21" s="25">
        <f t="shared" si="2"/>
        <v>280.69799999999998</v>
      </c>
      <c r="G21" s="31">
        <f>756+491+2*1</f>
        <v>1249</v>
      </c>
      <c r="H21" s="30"/>
    </row>
    <row r="22" spans="2:8" x14ac:dyDescent="0.25">
      <c r="B22" s="9" t="s">
        <v>32</v>
      </c>
      <c r="C22" s="6" t="s">
        <v>33</v>
      </c>
      <c r="D22" s="7" t="str">
        <f t="shared" si="0"/>
        <v>HPE XP8 2x Sec Base Disk Cntrl Chassis</v>
      </c>
      <c r="E22" s="8">
        <f t="shared" si="3"/>
        <v>98</v>
      </c>
      <c r="F22" s="25">
        <f t="shared" si="2"/>
        <v>215.60000000000002</v>
      </c>
      <c r="G22" s="31">
        <f>2*491</f>
        <v>982</v>
      </c>
      <c r="H22" s="30"/>
    </row>
    <row r="23" spans="2:8" x14ac:dyDescent="0.25">
      <c r="B23" s="9" t="s">
        <v>34</v>
      </c>
      <c r="C23" s="6" t="s">
        <v>35</v>
      </c>
      <c r="D23" s="7" t="str">
        <f t="shared" si="0"/>
        <v>HPE XP8 Upg Controller Module</v>
      </c>
      <c r="E23" s="8">
        <f t="shared" si="3"/>
        <v>23.400000000000002</v>
      </c>
      <c r="F23" s="25">
        <f t="shared" si="2"/>
        <v>51.480000000000011</v>
      </c>
      <c r="G23" s="31">
        <f>2*491</f>
        <v>982</v>
      </c>
      <c r="H23" s="30"/>
    </row>
    <row r="24" spans="2:8" ht="25.5" x14ac:dyDescent="0.25">
      <c r="B24" s="9" t="s">
        <v>36</v>
      </c>
      <c r="C24" s="6" t="s">
        <v>37</v>
      </c>
      <c r="D24" s="7" t="str">
        <f t="shared" si="0"/>
        <v>HPE XP8 Service Processor and Hub</v>
      </c>
      <c r="E24" s="8">
        <f t="shared" si="1"/>
        <v>1.7999999999999998</v>
      </c>
      <c r="F24" s="25">
        <f t="shared" si="2"/>
        <v>3.96</v>
      </c>
      <c r="G24" s="29">
        <f>16+12</f>
        <v>28</v>
      </c>
      <c r="H24" s="30"/>
    </row>
    <row r="25" spans="2:8" x14ac:dyDescent="0.25">
      <c r="B25" s="9" t="s">
        <v>38</v>
      </c>
      <c r="C25" s="6" t="s">
        <v>39</v>
      </c>
      <c r="D25" s="7" t="str">
        <f t="shared" si="0"/>
        <v>HPE XP8 SFF Drv Chassis</v>
      </c>
      <c r="E25" s="8">
        <f t="shared" si="1"/>
        <v>77.8</v>
      </c>
      <c r="F25" s="25">
        <f t="shared" si="2"/>
        <v>171.16</v>
      </c>
      <c r="G25" s="29">
        <v>1221</v>
      </c>
      <c r="H25" s="30"/>
    </row>
    <row r="26" spans="2:8" x14ac:dyDescent="0.25">
      <c r="B26" s="9" t="s">
        <v>40</v>
      </c>
      <c r="C26" s="6" t="s">
        <v>41</v>
      </c>
      <c r="D26" s="7" t="str">
        <f t="shared" si="0"/>
        <v>HPE XP8 LFF Drv Chassis</v>
      </c>
      <c r="E26" s="8">
        <f t="shared" si="1"/>
        <v>145.6</v>
      </c>
      <c r="F26" s="25">
        <f t="shared" si="2"/>
        <v>320.32</v>
      </c>
      <c r="G26" s="29">
        <v>674</v>
      </c>
      <c r="H26" s="30"/>
    </row>
    <row r="27" spans="2:8" x14ac:dyDescent="0.25">
      <c r="B27" s="9" t="s">
        <v>42</v>
      </c>
      <c r="C27" s="6" t="s">
        <v>43</v>
      </c>
      <c r="D27" s="7" t="str">
        <f t="shared" si="0"/>
        <v>HPE XP8 NVMe Drv Chassis</v>
      </c>
      <c r="E27" s="8">
        <f t="shared" si="1"/>
        <v>85.8</v>
      </c>
      <c r="F27" s="25">
        <f t="shared" si="2"/>
        <v>188.76000000000002</v>
      </c>
      <c r="G27" s="31">
        <v>1221</v>
      </c>
      <c r="H27" s="32"/>
    </row>
    <row r="28" spans="2:8" x14ac:dyDescent="0.25">
      <c r="B28" s="9" t="s">
        <v>44</v>
      </c>
      <c r="C28" s="6" t="s">
        <v>45</v>
      </c>
      <c r="D28" s="7" t="str">
        <f t="shared" ref="D28" si="4">VLOOKUP(B28,SKU_Names,2,FALSE)</f>
        <v>HPE XP8 Flash Mod Chassis</v>
      </c>
      <c r="E28" s="8">
        <f t="shared" ref="E28" si="5">VLOOKUP(B28,weights,3,FALSE)</f>
        <v>100.7</v>
      </c>
      <c r="F28" s="25">
        <f t="shared" si="2"/>
        <v>221.54000000000002</v>
      </c>
      <c r="G28" s="31">
        <v>473</v>
      </c>
      <c r="H28" s="32"/>
    </row>
    <row r="29" spans="2:8" ht="25.5" x14ac:dyDescent="0.25">
      <c r="B29" s="9" t="s">
        <v>46</v>
      </c>
      <c r="C29" s="6" t="s">
        <v>47</v>
      </c>
      <c r="D29" s="7" t="str">
        <f t="shared" si="0"/>
        <v>HPE XP8 8x32GiB Cache Mem w/BU Mod</v>
      </c>
      <c r="E29" s="8">
        <f t="shared" si="1"/>
        <v>0.83200000000000007</v>
      </c>
      <c r="F29" s="25">
        <f t="shared" si="2"/>
        <v>1.8304000000000002</v>
      </c>
      <c r="G29" s="31">
        <f>8*4.2+2*5.2</f>
        <v>44</v>
      </c>
      <c r="H29" s="30"/>
    </row>
    <row r="30" spans="2:8" ht="25.5" x14ac:dyDescent="0.25">
      <c r="B30" s="9" t="s">
        <v>48</v>
      </c>
      <c r="C30" s="28" t="s">
        <v>49</v>
      </c>
      <c r="D30" s="7" t="str">
        <f t="shared" si="0"/>
        <v>HPE XP8 8x64GiB Cache Mem w/BU Mod</v>
      </c>
      <c r="E30" s="8">
        <f t="shared" si="1"/>
        <v>0.83200000000000007</v>
      </c>
      <c r="F30" s="25">
        <f t="shared" si="2"/>
        <v>1.8304000000000002</v>
      </c>
      <c r="G30" s="31">
        <f>8*5+2*6.8</f>
        <v>53.6</v>
      </c>
      <c r="H30" s="30"/>
    </row>
    <row r="31" spans="2:8" ht="25.5" x14ac:dyDescent="0.25">
      <c r="B31" s="9" t="s">
        <v>50</v>
      </c>
      <c r="C31" s="6" t="s">
        <v>51</v>
      </c>
      <c r="D31" s="7" t="str">
        <f t="shared" si="0"/>
        <v>HPE XP8 8x32GiB Cache Mem w/Enc BU Mod</v>
      </c>
      <c r="E31" s="8">
        <f t="shared" si="1"/>
        <v>0.83200000000000007</v>
      </c>
      <c r="F31" s="25">
        <f t="shared" si="2"/>
        <v>1.8304000000000002</v>
      </c>
      <c r="G31" s="31">
        <f>8*4.2+2*5.2</f>
        <v>44</v>
      </c>
      <c r="H31" s="30"/>
    </row>
    <row r="32" spans="2:8" ht="25.5" x14ac:dyDescent="0.25">
      <c r="B32" s="9" t="s">
        <v>52</v>
      </c>
      <c r="C32" s="28" t="s">
        <v>53</v>
      </c>
      <c r="D32" s="7" t="str">
        <f t="shared" si="0"/>
        <v>HPE XP8 8x64GiB Cache Mem w/Enc BU Mod</v>
      </c>
      <c r="E32" s="8">
        <f t="shared" si="1"/>
        <v>0.83200000000000007</v>
      </c>
      <c r="F32" s="25">
        <f t="shared" si="2"/>
        <v>1.8304000000000002</v>
      </c>
      <c r="G32" s="31">
        <f>8*5+2*6.8</f>
        <v>53.6</v>
      </c>
      <c r="H32" s="30"/>
    </row>
    <row r="33" spans="2:8" x14ac:dyDescent="0.25">
      <c r="B33" s="9" t="s">
        <v>54</v>
      </c>
      <c r="C33" s="6" t="s">
        <v>55</v>
      </c>
      <c r="D33" s="7" t="str">
        <f t="shared" si="0"/>
        <v>HPE XP8 Backend 4pk SAS I/O Mod</v>
      </c>
      <c r="E33" s="8">
        <f t="shared" si="1"/>
        <v>2</v>
      </c>
      <c r="F33" s="25">
        <f t="shared" si="2"/>
        <v>4.4000000000000004</v>
      </c>
      <c r="G33" s="31">
        <f>4*17.2</f>
        <v>68.8</v>
      </c>
      <c r="H33" s="30"/>
    </row>
    <row r="34" spans="2:8" x14ac:dyDescent="0.25">
      <c r="B34" s="9" t="s">
        <v>56</v>
      </c>
      <c r="C34" s="6" t="s">
        <v>57</v>
      </c>
      <c r="D34" s="7" t="str">
        <f t="shared" si="0"/>
        <v>HPE XP8 Encrypt Backend 4pk SAS I/O Mod</v>
      </c>
      <c r="E34" s="8">
        <f t="shared" si="1"/>
        <v>2</v>
      </c>
      <c r="F34" s="25">
        <f t="shared" si="2"/>
        <v>4.4000000000000004</v>
      </c>
      <c r="G34" s="31">
        <f>4*17.2</f>
        <v>68.8</v>
      </c>
      <c r="H34" s="30"/>
    </row>
    <row r="35" spans="2:8" x14ac:dyDescent="0.25">
      <c r="B35" s="9" t="s">
        <v>58</v>
      </c>
      <c r="C35" s="6" t="s">
        <v>59</v>
      </c>
      <c r="D35" s="7" t="str">
        <f t="shared" si="0"/>
        <v>HPE XP8 Backend 4pk NVMe I/O Mod</v>
      </c>
      <c r="E35" s="8">
        <f t="shared" si="1"/>
        <v>2</v>
      </c>
      <c r="F35" s="25">
        <f t="shared" si="2"/>
        <v>4.4000000000000004</v>
      </c>
      <c r="G35" s="31"/>
      <c r="H35" s="32"/>
    </row>
    <row r="36" spans="2:8" x14ac:dyDescent="0.25">
      <c r="B36" s="9" t="s">
        <v>60</v>
      </c>
      <c r="C36" s="6" t="s">
        <v>61</v>
      </c>
      <c r="D36" s="7" t="str">
        <f t="shared" si="0"/>
        <v>HPE XP8 16Gb 4p MF SW FC 2pk HBA</v>
      </c>
      <c r="E36" s="8">
        <f t="shared" si="1"/>
        <v>1</v>
      </c>
      <c r="F36" s="25">
        <f t="shared" si="2"/>
        <v>2.2000000000000002</v>
      </c>
      <c r="G36" s="29">
        <f>2*19.3</f>
        <v>38.6</v>
      </c>
      <c r="H36" s="30"/>
    </row>
    <row r="37" spans="2:8" x14ac:dyDescent="0.25">
      <c r="B37" s="9" t="s">
        <v>62</v>
      </c>
      <c r="C37" s="6" t="s">
        <v>63</v>
      </c>
      <c r="D37" s="7" t="str">
        <f t="shared" si="0"/>
        <v>HPE XP8 16Gb 4p MF LW FC 2pk HBA</v>
      </c>
      <c r="E37" s="8">
        <f t="shared" si="1"/>
        <v>1</v>
      </c>
      <c r="F37" s="25">
        <f t="shared" si="2"/>
        <v>2.2000000000000002</v>
      </c>
      <c r="G37" s="29">
        <f>2*19.3</f>
        <v>38.6</v>
      </c>
      <c r="H37" s="30"/>
    </row>
    <row r="38" spans="2:8" x14ac:dyDescent="0.25">
      <c r="B38" s="9" t="s">
        <v>64</v>
      </c>
      <c r="C38" s="6" t="s">
        <v>65</v>
      </c>
      <c r="D38" s="7" t="str">
        <f t="shared" si="0"/>
        <v>HPE XP8 16/32Gb 4p FC 2pk HBA</v>
      </c>
      <c r="E38" s="8">
        <f t="shared" si="1"/>
        <v>1</v>
      </c>
      <c r="F38" s="25">
        <f t="shared" si="2"/>
        <v>2.2000000000000002</v>
      </c>
      <c r="G38" s="29">
        <f>4*24.9</f>
        <v>99.6</v>
      </c>
      <c r="H38" s="30"/>
    </row>
    <row r="39" spans="2:8" x14ac:dyDescent="0.25">
      <c r="B39" s="9" t="s">
        <v>66</v>
      </c>
      <c r="C39" s="6" t="s">
        <v>10</v>
      </c>
      <c r="D39" s="7" t="str">
        <f t="shared" si="0"/>
        <v>HPE XP8 16Gb SFP LW 2pk XCVR</v>
      </c>
      <c r="E39" s="8">
        <f t="shared" si="1"/>
        <v>0.04</v>
      </c>
      <c r="F39" s="25">
        <f t="shared" si="2"/>
        <v>8.8000000000000009E-2</v>
      </c>
      <c r="G39" s="29">
        <v>0</v>
      </c>
      <c r="H39" s="30"/>
    </row>
    <row r="40" spans="2:8" x14ac:dyDescent="0.25">
      <c r="B40" s="9" t="s">
        <v>67</v>
      </c>
      <c r="C40" s="6" t="s">
        <v>68</v>
      </c>
      <c r="D40" s="7" t="str">
        <f t="shared" si="0"/>
        <v>HPE XP8 16Gb SFP SW 2pk XCVR</v>
      </c>
      <c r="E40" s="8">
        <f t="shared" si="1"/>
        <v>0.04</v>
      </c>
      <c r="F40" s="25">
        <f t="shared" si="2"/>
        <v>8.8000000000000009E-2</v>
      </c>
      <c r="G40" s="29">
        <v>0</v>
      </c>
      <c r="H40" s="30"/>
    </row>
    <row r="41" spans="2:8" x14ac:dyDescent="0.25">
      <c r="B41" s="9" t="s">
        <v>69</v>
      </c>
      <c r="C41" s="6" t="s">
        <v>70</v>
      </c>
      <c r="D41" s="7" t="str">
        <f t="shared" si="0"/>
        <v>HPE XP8 32Gb SFP SW 2pk XCVR</v>
      </c>
      <c r="E41" s="8">
        <f t="shared" si="1"/>
        <v>0.04</v>
      </c>
      <c r="F41" s="25">
        <f t="shared" si="2"/>
        <v>8.8000000000000009E-2</v>
      </c>
      <c r="G41" s="29">
        <v>0</v>
      </c>
      <c r="H41" s="30"/>
    </row>
    <row r="42" spans="2:8" x14ac:dyDescent="0.25">
      <c r="B42" s="9" t="s">
        <v>71</v>
      </c>
      <c r="C42" s="6" t="s">
        <v>72</v>
      </c>
      <c r="D42" s="7" t="str">
        <f t="shared" si="0"/>
        <v>HPE XP8 10Gb 2p iSCSI 2pk HBA</v>
      </c>
      <c r="E42" s="8">
        <f t="shared" si="1"/>
        <v>1</v>
      </c>
      <c r="F42" s="25">
        <f t="shared" si="2"/>
        <v>2.2000000000000002</v>
      </c>
      <c r="G42" s="29">
        <f>2*18.9</f>
        <v>37.799999999999997</v>
      </c>
      <c r="H42" s="30"/>
    </row>
    <row r="43" spans="2:8" x14ac:dyDescent="0.25">
      <c r="B43" s="9" t="s">
        <v>73</v>
      </c>
      <c r="C43" s="6" t="s">
        <v>74</v>
      </c>
      <c r="D43" s="7" t="str">
        <f t="shared" si="0"/>
        <v>HPE XP8 1.9TB NVMe x4 SFF Flash Drive</v>
      </c>
      <c r="E43" s="8">
        <f t="shared" si="1"/>
        <v>0.28000000000000003</v>
      </c>
      <c r="F43" s="25">
        <f t="shared" si="2"/>
        <v>0.6160000000000001</v>
      </c>
      <c r="G43" s="31"/>
      <c r="H43" s="32"/>
    </row>
    <row r="44" spans="2:8" x14ac:dyDescent="0.25">
      <c r="B44" s="9" t="s">
        <v>75</v>
      </c>
      <c r="C44" s="6" t="s">
        <v>76</v>
      </c>
      <c r="D44" s="7" t="str">
        <f t="shared" si="0"/>
        <v>HPE XP8 3.8TB NVMe x4 SFF Flash Drive</v>
      </c>
      <c r="E44" s="8">
        <f t="shared" si="1"/>
        <v>0.28000000000000003</v>
      </c>
      <c r="F44" s="25">
        <f t="shared" si="2"/>
        <v>0.6160000000000001</v>
      </c>
      <c r="G44" s="31"/>
      <c r="H44" s="32"/>
    </row>
    <row r="45" spans="2:8" x14ac:dyDescent="0.25">
      <c r="B45" s="9" t="s">
        <v>77</v>
      </c>
      <c r="C45" s="6" t="s">
        <v>78</v>
      </c>
      <c r="D45" s="7" t="str">
        <f t="shared" si="0"/>
        <v>HPE XP8 7.6TB NVMe x4 SFF Flash Drive</v>
      </c>
      <c r="E45" s="8">
        <f t="shared" si="1"/>
        <v>0.28000000000000003</v>
      </c>
      <c r="F45" s="25">
        <f t="shared" si="2"/>
        <v>0.6160000000000001</v>
      </c>
      <c r="G45" s="31"/>
      <c r="H45" s="32"/>
    </row>
    <row r="46" spans="2:8" x14ac:dyDescent="0.25">
      <c r="B46" s="9" t="s">
        <v>79</v>
      </c>
      <c r="C46" s="6" t="s">
        <v>80</v>
      </c>
      <c r="D46" s="7" t="str">
        <f t="shared" ref="D46" si="6">VLOOKUP(B46,SKU_Names,2,FALSE)</f>
        <v>HPE XP8 15.3TB NVMe x4 SFF Flash Drive</v>
      </c>
      <c r="E46" s="8">
        <f t="shared" ref="E46" si="7">VLOOKUP(B46,weights,3,FALSE)</f>
        <v>0.28000000000000003</v>
      </c>
      <c r="F46" s="25">
        <f t="shared" si="2"/>
        <v>0.6160000000000001</v>
      </c>
      <c r="G46" s="31"/>
      <c r="H46" s="32"/>
    </row>
    <row r="47" spans="2:8" x14ac:dyDescent="0.25">
      <c r="B47" s="9" t="s">
        <v>81</v>
      </c>
      <c r="C47" s="6" t="s">
        <v>82</v>
      </c>
      <c r="D47" s="7" t="str">
        <f t="shared" si="0"/>
        <v>HPE XP8 960GB SAS SFF SSD</v>
      </c>
      <c r="E47" s="8">
        <f t="shared" si="1"/>
        <v>0.21</v>
      </c>
      <c r="F47" s="25">
        <f t="shared" si="2"/>
        <v>0.46200000000000002</v>
      </c>
      <c r="G47" s="31">
        <v>7</v>
      </c>
      <c r="H47" s="30"/>
    </row>
    <row r="48" spans="2:8" x14ac:dyDescent="0.25">
      <c r="B48" s="9" t="s">
        <v>83</v>
      </c>
      <c r="C48" s="6" t="s">
        <v>84</v>
      </c>
      <c r="D48" s="7" t="str">
        <f t="shared" ref="D48:D79" si="8">VLOOKUP(B48,SKU_Names,2,FALSE)</f>
        <v>HPE XP8 1.9TB SAS SFF SSD</v>
      </c>
      <c r="E48" s="8">
        <f t="shared" si="1"/>
        <v>0.21</v>
      </c>
      <c r="F48" s="25">
        <f t="shared" si="2"/>
        <v>0.46200000000000002</v>
      </c>
      <c r="G48" s="29">
        <v>7</v>
      </c>
      <c r="H48" s="30"/>
    </row>
    <row r="49" spans="2:8" x14ac:dyDescent="0.25">
      <c r="B49" s="9" t="s">
        <v>85</v>
      </c>
      <c r="C49" s="6" t="s">
        <v>12</v>
      </c>
      <c r="D49" s="7" t="str">
        <f t="shared" si="8"/>
        <v>HPE XP8 3.8TB SAS SFF SSD</v>
      </c>
      <c r="E49" s="8">
        <f t="shared" si="1"/>
        <v>0.21</v>
      </c>
      <c r="F49" s="25">
        <f t="shared" si="2"/>
        <v>0.46200000000000002</v>
      </c>
      <c r="G49" s="29">
        <v>7</v>
      </c>
      <c r="H49" s="30"/>
    </row>
    <row r="50" spans="2:8" x14ac:dyDescent="0.25">
      <c r="B50" s="9" t="s">
        <v>86</v>
      </c>
      <c r="C50" s="6" t="s">
        <v>13</v>
      </c>
      <c r="D50" s="7" t="str">
        <f t="shared" si="8"/>
        <v>HPE XP8 7.6TB SAS SFF SSD</v>
      </c>
      <c r="E50" s="8">
        <f t="shared" si="1"/>
        <v>0.21</v>
      </c>
      <c r="F50" s="25">
        <f t="shared" si="2"/>
        <v>0.46200000000000002</v>
      </c>
      <c r="G50" s="29">
        <v>8.3000000000000007</v>
      </c>
      <c r="H50" s="30"/>
    </row>
    <row r="51" spans="2:8" x14ac:dyDescent="0.25">
      <c r="B51" s="9" t="s">
        <v>87</v>
      </c>
      <c r="C51" s="6" t="s">
        <v>14</v>
      </c>
      <c r="D51" s="7" t="str">
        <f t="shared" si="8"/>
        <v>HPE XP8 15.3TB SAS SFF SSD</v>
      </c>
      <c r="E51" s="8">
        <f t="shared" ref="E51:E79" si="9">VLOOKUP(B51,weights,3,FALSE)</f>
        <v>0.21</v>
      </c>
      <c r="F51" s="25">
        <f t="shared" si="2"/>
        <v>0.46200000000000002</v>
      </c>
      <c r="G51" s="31">
        <v>8.3000000000000007</v>
      </c>
      <c r="H51" s="30"/>
    </row>
    <row r="52" spans="2:8" x14ac:dyDescent="0.25">
      <c r="B52" s="9" t="s">
        <v>88</v>
      </c>
      <c r="C52" s="6" t="s">
        <v>89</v>
      </c>
      <c r="D52" s="7" t="str">
        <f t="shared" ref="D52" si="10">VLOOKUP(B52,SKU_Names,2,FALSE)</f>
        <v>HPE XP8 30TB SAS SFF SSD</v>
      </c>
      <c r="E52" s="8">
        <f t="shared" ref="E52" si="11">VLOOKUP(B52,weights,3,FALSE)</f>
        <v>0.21</v>
      </c>
      <c r="F52" s="25">
        <f t="shared" si="2"/>
        <v>0.46200000000000002</v>
      </c>
      <c r="G52" s="31">
        <v>8.3000000000000007</v>
      </c>
      <c r="H52" s="30"/>
    </row>
    <row r="53" spans="2:8" x14ac:dyDescent="0.25">
      <c r="B53" s="9" t="s">
        <v>90</v>
      </c>
      <c r="C53" s="6" t="s">
        <v>11</v>
      </c>
      <c r="D53" s="7" t="str">
        <f t="shared" si="8"/>
        <v>HPE XP8 10TB SAS 7.2K LFF HDD</v>
      </c>
      <c r="E53" s="8">
        <f t="shared" si="9"/>
        <v>0.86</v>
      </c>
      <c r="F53" s="25">
        <f t="shared" si="2"/>
        <v>1.8920000000000001</v>
      </c>
      <c r="G53" s="31">
        <v>13.5</v>
      </c>
      <c r="H53" s="30"/>
    </row>
    <row r="54" spans="2:8" x14ac:dyDescent="0.25">
      <c r="B54" s="9" t="s">
        <v>91</v>
      </c>
      <c r="C54" s="6" t="s">
        <v>92</v>
      </c>
      <c r="D54" s="7" t="str">
        <f t="shared" ref="D54:D56" si="12">VLOOKUP(B54,SKU_Names,2,FALSE)</f>
        <v>HPE XP8 14TB SAS 7.2K LFF HDD</v>
      </c>
      <c r="E54" s="8">
        <f t="shared" ref="E54:E56" si="13">VLOOKUP(B54,weights,3,FALSE)</f>
        <v>0.86</v>
      </c>
      <c r="F54" s="25">
        <f t="shared" si="2"/>
        <v>1.8920000000000001</v>
      </c>
      <c r="G54" s="31"/>
      <c r="H54" s="30"/>
    </row>
    <row r="55" spans="2:8" x14ac:dyDescent="0.25">
      <c r="B55" s="9" t="s">
        <v>93</v>
      </c>
      <c r="C55" s="6" t="s">
        <v>94</v>
      </c>
      <c r="D55" s="7" t="str">
        <f t="shared" si="12"/>
        <v>HPE XP8 2.4TB SAS 10K SFF HDD</v>
      </c>
      <c r="E55" s="8">
        <f t="shared" si="13"/>
        <v>0.26</v>
      </c>
      <c r="F55" s="25">
        <f t="shared" si="2"/>
        <v>0.57200000000000006</v>
      </c>
      <c r="G55" s="31">
        <v>9.4</v>
      </c>
      <c r="H55" s="30"/>
    </row>
    <row r="56" spans="2:8" x14ac:dyDescent="0.25">
      <c r="B56" s="9" t="s">
        <v>95</v>
      </c>
      <c r="C56" s="6" t="s">
        <v>15</v>
      </c>
      <c r="D56" s="7" t="str">
        <f t="shared" si="12"/>
        <v>HPE XP8 7TB FM Device</v>
      </c>
      <c r="E56" s="8">
        <f t="shared" si="13"/>
        <v>1.4</v>
      </c>
      <c r="F56" s="25">
        <f t="shared" si="2"/>
        <v>3.08</v>
      </c>
      <c r="G56" s="31">
        <v>26</v>
      </c>
      <c r="H56" s="30"/>
    </row>
    <row r="57" spans="2:8" x14ac:dyDescent="0.25">
      <c r="B57" s="9" t="s">
        <v>96</v>
      </c>
      <c r="C57" s="6" t="s">
        <v>16</v>
      </c>
      <c r="D57" s="7" t="str">
        <f t="shared" ref="D57" si="14">VLOOKUP(B57,SKU_Names,2,FALSE)</f>
        <v>HPE XP8 14TB FM Device</v>
      </c>
      <c r="E57" s="8">
        <f t="shared" ref="E57" si="15">VLOOKUP(B57,weights,3,FALSE)</f>
        <v>1.4</v>
      </c>
      <c r="F57" s="25">
        <f t="shared" si="2"/>
        <v>3.08</v>
      </c>
      <c r="G57" s="31">
        <v>26</v>
      </c>
      <c r="H57" s="30"/>
    </row>
    <row r="58" spans="2:8" x14ac:dyDescent="0.25">
      <c r="B58" s="9" t="s">
        <v>97</v>
      </c>
      <c r="C58" s="6" t="s">
        <v>98</v>
      </c>
      <c r="D58" s="7" t="str">
        <f t="shared" si="8"/>
        <v>HPE XP8 3-phase 60Hz 2pk PDU</v>
      </c>
      <c r="E58" s="8">
        <f t="shared" si="9"/>
        <v>18.96</v>
      </c>
      <c r="F58" s="25">
        <f t="shared" si="2"/>
        <v>41.712000000000003</v>
      </c>
      <c r="G58" s="31"/>
      <c r="H58" s="30"/>
    </row>
    <row r="59" spans="2:8" x14ac:dyDescent="0.25">
      <c r="B59" s="9" t="s">
        <v>99</v>
      </c>
      <c r="C59" s="6" t="s">
        <v>100</v>
      </c>
      <c r="D59" s="7" t="str">
        <f t="shared" si="8"/>
        <v>HPE XP8 3-phase 50Hz 2pk PDU</v>
      </c>
      <c r="E59" s="8">
        <f t="shared" si="9"/>
        <v>21.41</v>
      </c>
      <c r="F59" s="25">
        <f t="shared" si="2"/>
        <v>47.102000000000004</v>
      </c>
      <c r="G59" s="31"/>
      <c r="H59" s="30"/>
    </row>
    <row r="60" spans="2:8" x14ac:dyDescent="0.25">
      <c r="B60" s="9" t="s">
        <v>101</v>
      </c>
      <c r="C60" s="6" t="s">
        <v>102</v>
      </c>
      <c r="D60" s="7" t="str">
        <f t="shared" si="8"/>
        <v>HPE XP8 1-phase 60Hz 2pk PDU</v>
      </c>
      <c r="E60" s="8">
        <f t="shared" si="9"/>
        <v>14.516</v>
      </c>
      <c r="F60" s="25">
        <f t="shared" si="2"/>
        <v>31.935200000000002</v>
      </c>
      <c r="G60" s="31"/>
      <c r="H60" s="30"/>
    </row>
    <row r="61" spans="2:8" x14ac:dyDescent="0.25">
      <c r="B61" s="9" t="s">
        <v>103</v>
      </c>
      <c r="C61" s="6" t="s">
        <v>104</v>
      </c>
      <c r="D61" s="7" t="str">
        <f t="shared" si="8"/>
        <v>HPE XP8 1-phase 50Hz 2pk PDU</v>
      </c>
      <c r="E61" s="8">
        <f t="shared" si="9"/>
        <v>13.064</v>
      </c>
      <c r="F61" s="25">
        <f t="shared" si="2"/>
        <v>28.740800000000004</v>
      </c>
      <c r="G61" s="31"/>
      <c r="H61" s="30"/>
    </row>
    <row r="62" spans="2:8" x14ac:dyDescent="0.25">
      <c r="B62" s="9" t="s">
        <v>105</v>
      </c>
      <c r="C62" s="6" t="s">
        <v>106</v>
      </c>
      <c r="D62" s="7" t="str">
        <f t="shared" si="8"/>
        <v>HPE XP8 Service Proc/Hub LAN Cbl Kit</v>
      </c>
      <c r="E62" s="8">
        <f t="shared" si="9"/>
        <v>0.2</v>
      </c>
      <c r="F62" s="25">
        <f t="shared" si="2"/>
        <v>0.44000000000000006</v>
      </c>
      <c r="G62" s="31">
        <v>0</v>
      </c>
      <c r="H62" s="30"/>
    </row>
    <row r="63" spans="2:8" x14ac:dyDescent="0.25">
      <c r="B63" s="9" t="s">
        <v>107</v>
      </c>
      <c r="C63" s="6" t="s">
        <v>108</v>
      </c>
      <c r="D63" s="7" t="str">
        <f t="shared" si="8"/>
        <v>HPE XP8 LAN-LAN 5m 2pk Svc Proc/Hub Cbl</v>
      </c>
      <c r="E63" s="8">
        <f t="shared" si="9"/>
        <v>0.6</v>
      </c>
      <c r="F63" s="25">
        <f t="shared" si="2"/>
        <v>1.32</v>
      </c>
      <c r="G63" s="31">
        <v>0</v>
      </c>
      <c r="H63" s="30"/>
    </row>
    <row r="64" spans="2:8" x14ac:dyDescent="0.25">
      <c r="B64" s="9" t="s">
        <v>109</v>
      </c>
      <c r="C64" s="6" t="s">
        <v>110</v>
      </c>
      <c r="D64" s="7" t="str">
        <f t="shared" si="8"/>
        <v>HPE XP8 LAN-LAN 10m 2pk Svc Proc/Hub Cbl</v>
      </c>
      <c r="E64" s="8">
        <f t="shared" si="9"/>
        <v>1</v>
      </c>
      <c r="F64" s="25">
        <f t="shared" si="2"/>
        <v>2.2000000000000002</v>
      </c>
      <c r="G64" s="31">
        <v>0</v>
      </c>
      <c r="H64" s="30"/>
    </row>
    <row r="65" spans="1:8" x14ac:dyDescent="0.25">
      <c r="B65" s="9" t="s">
        <v>111</v>
      </c>
      <c r="C65" s="6" t="s">
        <v>112</v>
      </c>
      <c r="D65" s="7" t="str">
        <f t="shared" si="8"/>
        <v>HPE XP8 LAN-LAN 20m 2pk Svc Proc/Hub Cbl</v>
      </c>
      <c r="E65" s="8">
        <f t="shared" si="9"/>
        <v>1.8</v>
      </c>
      <c r="F65" s="25">
        <f t="shared" si="2"/>
        <v>3.9600000000000004</v>
      </c>
      <c r="G65" s="31">
        <v>0</v>
      </c>
      <c r="H65" s="30"/>
    </row>
    <row r="66" spans="1:8" x14ac:dyDescent="0.25">
      <c r="B66" s="9" t="s">
        <v>113</v>
      </c>
      <c r="C66" s="6" t="s">
        <v>114</v>
      </c>
      <c r="D66" s="7" t="str">
        <f t="shared" si="8"/>
        <v>HPE XP8 LAN-LAN 30m 2pk Svc Proc/Hub Cbl</v>
      </c>
      <c r="E66" s="8">
        <f t="shared" si="9"/>
        <v>2.8</v>
      </c>
      <c r="F66" s="25">
        <f t="shared" si="2"/>
        <v>6.16</v>
      </c>
      <c r="G66" s="31">
        <v>0</v>
      </c>
      <c r="H66" s="30"/>
    </row>
    <row r="67" spans="1:8" x14ac:dyDescent="0.25">
      <c r="B67" s="9" t="s">
        <v>115</v>
      </c>
      <c r="C67" s="6" t="s">
        <v>116</v>
      </c>
      <c r="D67" s="7" t="str">
        <f t="shared" si="8"/>
        <v>HPE XP8 QSFP Basic 8pk SAS Met Cbl</v>
      </c>
      <c r="E67" s="8">
        <f t="shared" si="9"/>
        <v>1.4</v>
      </c>
      <c r="F67" s="25">
        <f t="shared" si="2"/>
        <v>3.08</v>
      </c>
      <c r="G67" s="31">
        <v>0</v>
      </c>
      <c r="H67" s="30"/>
    </row>
    <row r="68" spans="1:8" x14ac:dyDescent="0.25">
      <c r="B68" s="9" t="s">
        <v>117</v>
      </c>
      <c r="C68" s="6" t="s">
        <v>118</v>
      </c>
      <c r="D68" s="7" t="str">
        <f t="shared" si="8"/>
        <v>HPE XP8 QSFP-QSFP 1m 16pk SAS Met Cbl</v>
      </c>
      <c r="E68" s="8">
        <f t="shared" si="9"/>
        <v>2.4</v>
      </c>
      <c r="F68" s="25">
        <f t="shared" si="2"/>
        <v>5.28</v>
      </c>
      <c r="G68" s="31">
        <v>0</v>
      </c>
      <c r="H68" s="30"/>
    </row>
    <row r="69" spans="1:8" x14ac:dyDescent="0.25">
      <c r="B69" s="9" t="s">
        <v>119</v>
      </c>
      <c r="C69" s="6" t="s">
        <v>120</v>
      </c>
      <c r="D69" s="7" t="str">
        <f t="shared" si="8"/>
        <v>HPE XP8 QSFP-QSFP 1.5m 16pk SAS Met Cbl</v>
      </c>
      <c r="E69" s="8">
        <f t="shared" si="9"/>
        <v>3</v>
      </c>
      <c r="F69" s="25">
        <f t="shared" si="2"/>
        <v>6.6000000000000005</v>
      </c>
      <c r="G69" s="31">
        <v>0</v>
      </c>
      <c r="H69" s="30"/>
    </row>
    <row r="70" spans="1:8" x14ac:dyDescent="0.25">
      <c r="B70" s="9" t="s">
        <v>121</v>
      </c>
      <c r="C70" s="6" t="s">
        <v>122</v>
      </c>
      <c r="D70" s="7" t="str">
        <f t="shared" si="8"/>
        <v>HPE XP8 QSFP-QSFP 5m 16pk SAS Opt Cbl</v>
      </c>
      <c r="E70" s="8">
        <f t="shared" si="9"/>
        <v>1</v>
      </c>
      <c r="F70" s="25">
        <f t="shared" si="2"/>
        <v>2.2000000000000002</v>
      </c>
      <c r="G70" s="31">
        <v>0</v>
      </c>
      <c r="H70" s="30"/>
    </row>
    <row r="71" spans="1:8" ht="25.5" x14ac:dyDescent="0.25">
      <c r="B71" s="9" t="s">
        <v>123</v>
      </c>
      <c r="C71" s="6" t="s">
        <v>124</v>
      </c>
      <c r="D71" s="7" t="str">
        <f t="shared" si="8"/>
        <v>HPE XP8 QSFP-QSFP 10m 16pk SAS Opt Cbl</v>
      </c>
      <c r="E71" s="8">
        <f t="shared" si="9"/>
        <v>4</v>
      </c>
      <c r="F71" s="25">
        <f t="shared" si="2"/>
        <v>8.8000000000000007</v>
      </c>
      <c r="G71" s="31">
        <v>0</v>
      </c>
      <c r="H71" s="30"/>
    </row>
    <row r="72" spans="1:8" ht="25.5" x14ac:dyDescent="0.25">
      <c r="B72" s="9" t="s">
        <v>125</v>
      </c>
      <c r="C72" s="6" t="s">
        <v>126</v>
      </c>
      <c r="D72" s="7" t="str">
        <f t="shared" si="8"/>
        <v>HPE XP8 QSFP-QSFP 20m 16pk SAS Opt Cbl</v>
      </c>
      <c r="E72" s="8">
        <f t="shared" si="9"/>
        <v>5.6000000000000005</v>
      </c>
      <c r="F72" s="25">
        <f t="shared" si="2"/>
        <v>12.320000000000002</v>
      </c>
      <c r="G72" s="31">
        <v>0</v>
      </c>
      <c r="H72" s="30"/>
    </row>
    <row r="73" spans="1:8" ht="25.5" x14ac:dyDescent="0.25">
      <c r="B73" s="9" t="s">
        <v>127</v>
      </c>
      <c r="C73" s="6" t="s">
        <v>128</v>
      </c>
      <c r="D73" s="7" t="str">
        <f t="shared" si="8"/>
        <v>HPE XP8 QSFP-QSFP 30m 16pk SAS Opt Cbl</v>
      </c>
      <c r="E73" s="8">
        <f t="shared" si="9"/>
        <v>7.2</v>
      </c>
      <c r="F73" s="25">
        <f t="shared" si="2"/>
        <v>15.840000000000002</v>
      </c>
      <c r="G73" s="31">
        <v>0</v>
      </c>
      <c r="H73" s="30"/>
    </row>
    <row r="74" spans="1:8" x14ac:dyDescent="0.25">
      <c r="B74" s="11" t="s">
        <v>129</v>
      </c>
      <c r="C74" s="6" t="s">
        <v>130</v>
      </c>
      <c r="D74" s="7" t="str">
        <f t="shared" ref="D74:D76" si="16">VLOOKUP(B74,SKU_Names,2,FALSE)</f>
        <v>HPE XP8 QSFP Basic 8pk NVMe Metal Cbl</v>
      </c>
      <c r="E74" s="8">
        <f t="shared" si="9"/>
        <v>1.1000000000000001</v>
      </c>
      <c r="F74" s="25">
        <f t="shared" si="2"/>
        <v>2.4200000000000004</v>
      </c>
      <c r="G74" s="31">
        <v>0</v>
      </c>
      <c r="H74" s="32"/>
    </row>
    <row r="75" spans="1:8" s="36" customFormat="1" ht="25.5" x14ac:dyDescent="0.25">
      <c r="A75" s="33"/>
      <c r="B75" s="34" t="s">
        <v>131</v>
      </c>
      <c r="C75" s="6" t="s">
        <v>132</v>
      </c>
      <c r="D75" s="7" t="str">
        <f t="shared" ref="D75" si="17">VLOOKUP(B75,SKU_Names,2,FALSE)</f>
        <v>HPE XP8 Ctrlr Mod Upg PCIe Cbl Kit</v>
      </c>
      <c r="E75" s="8">
        <f t="shared" ref="E75" si="18">VLOOKUP(B75,weights,3,FALSE)</f>
        <v>0.95</v>
      </c>
      <c r="F75" s="25">
        <f t="shared" si="2"/>
        <v>2.09</v>
      </c>
      <c r="G75" s="31">
        <v>1</v>
      </c>
      <c r="H75" s="35"/>
    </row>
    <row r="76" spans="1:8" x14ac:dyDescent="0.25">
      <c r="B76" s="11" t="s">
        <v>133</v>
      </c>
      <c r="C76" s="6" t="s">
        <v>134</v>
      </c>
      <c r="D76" s="7" t="str">
        <f t="shared" si="16"/>
        <v>HPE XP8 QSFP 5m 8pk PCIe Opt Cbl</v>
      </c>
      <c r="E76" s="8">
        <f t="shared" si="9"/>
        <v>1</v>
      </c>
      <c r="F76" s="25">
        <f t="shared" si="2"/>
        <v>2.2000000000000002</v>
      </c>
      <c r="G76" s="31">
        <v>0</v>
      </c>
      <c r="H76" s="30"/>
    </row>
    <row r="77" spans="1:8" ht="25.5" x14ac:dyDescent="0.25">
      <c r="B77" s="34" t="s">
        <v>135</v>
      </c>
      <c r="C77" s="6" t="s">
        <v>136</v>
      </c>
      <c r="D77" s="7" t="str">
        <f t="shared" ref="D77" si="19">VLOOKUP(B77,SKU_Names,2,FALSE)</f>
        <v>HPE XP8 QSFP 10m 8pk PCIe Opt Cbl</v>
      </c>
      <c r="E77" s="8">
        <f t="shared" si="9"/>
        <v>2</v>
      </c>
      <c r="F77" s="25">
        <f t="shared" si="2"/>
        <v>4.4000000000000004</v>
      </c>
      <c r="G77" s="31">
        <v>0</v>
      </c>
      <c r="H77" s="30"/>
    </row>
    <row r="78" spans="1:8" ht="25.5" x14ac:dyDescent="0.25">
      <c r="B78" s="9" t="s">
        <v>137</v>
      </c>
      <c r="C78" s="9" t="s">
        <v>138</v>
      </c>
      <c r="D78" s="7" t="str">
        <f t="shared" si="8"/>
        <v>HPE XP8 QSFP 20m 8pk PCIe Opt Cbl</v>
      </c>
      <c r="E78" s="8">
        <f t="shared" si="9"/>
        <v>2.8000000000000003</v>
      </c>
      <c r="F78" s="25">
        <f t="shared" si="2"/>
        <v>6.160000000000001</v>
      </c>
      <c r="G78" s="31">
        <v>0</v>
      </c>
      <c r="H78" s="30"/>
    </row>
    <row r="79" spans="1:8" ht="25.5" x14ac:dyDescent="0.25">
      <c r="B79" s="9" t="s">
        <v>139</v>
      </c>
      <c r="C79" s="9" t="s">
        <v>140</v>
      </c>
      <c r="D79" s="7" t="str">
        <f t="shared" si="8"/>
        <v>HPE XP8 QSFP 30m 8pk PCIe Opt Cbl</v>
      </c>
      <c r="E79" s="8">
        <f t="shared" si="9"/>
        <v>3.6</v>
      </c>
      <c r="F79" s="25">
        <f t="shared" si="2"/>
        <v>7.9200000000000008</v>
      </c>
      <c r="G79" s="31">
        <v>0</v>
      </c>
      <c r="H79" s="30"/>
    </row>
    <row r="80" spans="1:8" x14ac:dyDescent="0.25">
      <c r="B80" s="9" t="s">
        <v>141</v>
      </c>
      <c r="C80" s="9" t="s">
        <v>142</v>
      </c>
      <c r="D80" s="7" t="str">
        <f t="shared" ref="D80:D84" si="20">VLOOKUP(B80,SKU_Names,2,FALSE)</f>
        <v>HPE XP8 C13-C14 1.3m 4pk WW AC Pwr Cord</v>
      </c>
      <c r="E80" s="8">
        <f t="shared" ref="E80:E84" si="21">VLOOKUP(B80,weights,3,FALSE)</f>
        <v>3.76</v>
      </c>
      <c r="F80" s="25">
        <f t="shared" si="2"/>
        <v>8.2720000000000002</v>
      </c>
      <c r="G80" s="31">
        <v>0</v>
      </c>
      <c r="H80" s="30"/>
    </row>
    <row r="81" spans="2:8" x14ac:dyDescent="0.25">
      <c r="B81" s="9" t="s">
        <v>143</v>
      </c>
      <c r="C81" s="9" t="s">
        <v>9</v>
      </c>
      <c r="D81" s="7" t="str">
        <f t="shared" si="20"/>
        <v>HPE XP8 C13 - C14 2m 4pk IN AC Pwr Cord</v>
      </c>
      <c r="E81" s="8">
        <f t="shared" si="21"/>
        <v>3.76</v>
      </c>
      <c r="F81" s="25">
        <f t="shared" si="2"/>
        <v>8.2720000000000002</v>
      </c>
      <c r="G81" s="31">
        <v>0</v>
      </c>
      <c r="H81" s="30"/>
    </row>
    <row r="82" spans="2:8" x14ac:dyDescent="0.25">
      <c r="B82" s="9" t="s">
        <v>144</v>
      </c>
      <c r="C82" s="9" t="s">
        <v>145</v>
      </c>
      <c r="D82" s="7" t="str">
        <f t="shared" si="20"/>
        <v>HPE XP8 Controller Module Fan Kit</v>
      </c>
      <c r="E82" s="8">
        <f t="shared" si="21"/>
        <v>4.4000000000000004</v>
      </c>
      <c r="F82" s="25">
        <f t="shared" si="2"/>
        <v>9.6800000000000015</v>
      </c>
      <c r="G82" s="31">
        <f>4*22.7</f>
        <v>90.8</v>
      </c>
      <c r="H82" s="30"/>
    </row>
    <row r="83" spans="2:8" x14ac:dyDescent="0.25">
      <c r="B83" s="9" t="s">
        <v>146</v>
      </c>
      <c r="C83" s="9" t="s">
        <v>147</v>
      </c>
      <c r="D83" s="7" t="str">
        <f t="shared" si="20"/>
        <v>HPE Premier Flex LC/LC OM4 2f 5m Cbl</v>
      </c>
      <c r="E83" s="8">
        <f t="shared" si="21"/>
        <v>4.2000000000000003E-2</v>
      </c>
      <c r="F83" s="25">
        <f t="shared" ref="F83:F84" si="22">E83*2.2</f>
        <v>9.240000000000001E-2</v>
      </c>
      <c r="G83" s="31">
        <v>0</v>
      </c>
      <c r="H83" s="30"/>
    </row>
    <row r="84" spans="2:8" x14ac:dyDescent="0.25">
      <c r="B84" s="9" t="s">
        <v>148</v>
      </c>
      <c r="C84" s="9" t="s">
        <v>149</v>
      </c>
      <c r="D84" s="7" t="str">
        <f t="shared" si="20"/>
        <v>HPE Premier Flex LC/LC OM4 2f 15m Cbl</v>
      </c>
      <c r="E84" s="8">
        <f t="shared" si="21"/>
        <v>0.112</v>
      </c>
      <c r="F84" s="25">
        <f t="shared" si="22"/>
        <v>0.24640000000000004</v>
      </c>
      <c r="G84" s="31">
        <v>0</v>
      </c>
      <c r="H84" s="30"/>
    </row>
    <row r="85" spans="2:8" x14ac:dyDescent="0.25">
      <c r="B85" s="9"/>
      <c r="C85" s="9"/>
      <c r="D85" s="7"/>
      <c r="E85" s="8"/>
      <c r="F85" s="37"/>
      <c r="G85" s="10"/>
      <c r="H85" s="30"/>
    </row>
    <row r="86" spans="2:8" x14ac:dyDescent="0.25">
      <c r="B86" s="9"/>
      <c r="C86" s="9"/>
      <c r="D86" s="7"/>
      <c r="E86" s="8"/>
      <c r="F86" s="37"/>
      <c r="G86" s="10"/>
      <c r="H86" s="30"/>
    </row>
    <row r="87" spans="2:8" x14ac:dyDescent="0.25">
      <c r="B87" s="9"/>
      <c r="C87" s="9"/>
      <c r="D87" s="7"/>
      <c r="E87" s="8"/>
      <c r="F87" s="37"/>
      <c r="G87" s="10"/>
      <c r="H87" s="30"/>
    </row>
    <row r="88" spans="2:8" x14ac:dyDescent="0.25">
      <c r="B88" s="9"/>
      <c r="C88" s="9"/>
      <c r="D88" s="7"/>
      <c r="E88" s="8"/>
      <c r="F88" s="37"/>
      <c r="G88" s="10"/>
      <c r="H88" s="30"/>
    </row>
    <row r="89" spans="2:8" x14ac:dyDescent="0.25">
      <c r="B89" s="9"/>
      <c r="C89" s="9"/>
      <c r="D89" s="7"/>
      <c r="E89" s="8"/>
      <c r="F89" s="37"/>
      <c r="G89" s="10"/>
      <c r="H89" s="30"/>
    </row>
    <row r="90" spans="2:8" x14ac:dyDescent="0.25">
      <c r="B90" s="9"/>
      <c r="C90" s="9"/>
      <c r="D90" s="7"/>
      <c r="E90" s="8"/>
      <c r="F90" s="37"/>
      <c r="G90" s="10"/>
      <c r="H90" s="30"/>
    </row>
    <row r="91" spans="2:8" x14ac:dyDescent="0.25">
      <c r="B91" s="9"/>
      <c r="C91" s="9"/>
      <c r="D91" s="7"/>
      <c r="E91" s="8"/>
      <c r="F91" s="37"/>
      <c r="G91" s="10"/>
      <c r="H91" s="30"/>
    </row>
    <row r="92" spans="2:8" x14ac:dyDescent="0.25">
      <c r="B92" s="9"/>
      <c r="C92" s="9"/>
      <c r="D92" s="7"/>
      <c r="E92" s="8"/>
      <c r="F92" s="37"/>
      <c r="G92" s="10"/>
      <c r="H92" s="30"/>
    </row>
    <row r="93" spans="2:8" x14ac:dyDescent="0.25">
      <c r="B93" s="9"/>
      <c r="C93" s="9"/>
      <c r="D93" s="7"/>
      <c r="E93" s="8"/>
      <c r="F93" s="37"/>
      <c r="G93" s="10"/>
      <c r="H93" s="30"/>
    </row>
    <row r="94" spans="2:8" x14ac:dyDescent="0.25">
      <c r="B94" s="9"/>
      <c r="C94" s="9"/>
      <c r="D94" s="7"/>
      <c r="E94" s="8"/>
      <c r="F94" s="37"/>
      <c r="G94" s="10"/>
      <c r="H94" s="30"/>
    </row>
    <row r="95" spans="2:8" x14ac:dyDescent="0.25">
      <c r="B95" s="9"/>
      <c r="C95" s="9"/>
      <c r="D95" s="7"/>
      <c r="E95" s="8"/>
      <c r="F95" s="37"/>
      <c r="G95" s="10"/>
      <c r="H95" s="30"/>
    </row>
    <row r="96" spans="2:8" x14ac:dyDescent="0.25">
      <c r="B96" s="9"/>
      <c r="C96" s="9"/>
      <c r="D96" s="7"/>
      <c r="E96" s="8"/>
      <c r="F96" s="37"/>
      <c r="G96" s="10"/>
      <c r="H96" s="30"/>
    </row>
    <row r="97" spans="8:45" s="12" customFormat="1" x14ac:dyDescent="0.25">
      <c r="H97" s="38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</row>
    <row r="98" spans="8:45" s="12" customFormat="1" x14ac:dyDescent="0.25">
      <c r="H98" s="3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</row>
    <row r="99" spans="8:45" s="12" customFormat="1" x14ac:dyDescent="0.25">
      <c r="H99" s="38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</row>
    <row r="100" spans="8:45" s="12" customFormat="1" x14ac:dyDescent="0.25">
      <c r="H100" s="38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</row>
    <row r="101" spans="8:45" s="12" customFormat="1" x14ac:dyDescent="0.25">
      <c r="H101" s="38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</row>
    <row r="102" spans="8:45" s="12" customFormat="1" x14ac:dyDescent="0.25">
      <c r="H102" s="38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</row>
    <row r="103" spans="8:45" s="12" customFormat="1" x14ac:dyDescent="0.25">
      <c r="H103" s="38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</row>
    <row r="104" spans="8:45" s="12" customFormat="1" x14ac:dyDescent="0.25">
      <c r="H104" s="38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</row>
    <row r="105" spans="8:45" s="12" customFormat="1" x14ac:dyDescent="0.25">
      <c r="H105" s="38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</row>
    <row r="106" spans="8:45" s="12" customFormat="1" x14ac:dyDescent="0.25">
      <c r="H106" s="38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</row>
    <row r="107" spans="8:45" s="12" customFormat="1" x14ac:dyDescent="0.25">
      <c r="H107" s="38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</row>
    <row r="108" spans="8:45" s="12" customFormat="1" x14ac:dyDescent="0.25">
      <c r="H108" s="3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</row>
    <row r="109" spans="8:45" s="12" customFormat="1" x14ac:dyDescent="0.25">
      <c r="H109" s="38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</row>
    <row r="110" spans="8:45" s="12" customFormat="1" x14ac:dyDescent="0.25">
      <c r="H110" s="38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</row>
    <row r="111" spans="8:45" s="12" customFormat="1" x14ac:dyDescent="0.25">
      <c r="H111" s="38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</row>
    <row r="112" spans="8:45" s="12" customFormat="1" x14ac:dyDescent="0.25">
      <c r="H112" s="38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</row>
    <row r="113" spans="8:45" s="12" customFormat="1" x14ac:dyDescent="0.25">
      <c r="H113" s="38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</row>
    <row r="114" spans="8:45" s="12" customFormat="1" x14ac:dyDescent="0.25">
      <c r="H114" s="38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  <row r="115" spans="8:45" s="12" customFormat="1" x14ac:dyDescent="0.25">
      <c r="H115" s="38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</row>
    <row r="116" spans="8:45" s="12" customFormat="1" x14ac:dyDescent="0.25">
      <c r="H116" s="38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</row>
    <row r="117" spans="8:45" s="12" customFormat="1" x14ac:dyDescent="0.25">
      <c r="H117" s="38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</row>
    <row r="118" spans="8:45" s="12" customFormat="1" x14ac:dyDescent="0.25">
      <c r="H118" s="3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</row>
    <row r="119" spans="8:45" s="12" customFormat="1" x14ac:dyDescent="0.25">
      <c r="H119" s="38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</row>
    <row r="120" spans="8:45" s="12" customFormat="1" x14ac:dyDescent="0.25">
      <c r="H120" s="38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</row>
    <row r="121" spans="8:45" s="12" customFormat="1" x14ac:dyDescent="0.25">
      <c r="H121" s="38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</row>
    <row r="122" spans="8:45" s="12" customFormat="1" x14ac:dyDescent="0.25">
      <c r="H122" s="38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</row>
    <row r="123" spans="8:45" s="12" customFormat="1" x14ac:dyDescent="0.25">
      <c r="H123" s="38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</row>
    <row r="124" spans="8:45" s="12" customFormat="1" x14ac:dyDescent="0.25">
      <c r="H124" s="38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</row>
    <row r="125" spans="8:45" s="12" customFormat="1" x14ac:dyDescent="0.25">
      <c r="H125" s="38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</row>
    <row r="126" spans="8:45" s="12" customFormat="1" x14ac:dyDescent="0.25">
      <c r="H126" s="38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</row>
    <row r="127" spans="8:45" s="12" customFormat="1" x14ac:dyDescent="0.25">
      <c r="H127" s="38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</row>
    <row r="128" spans="8:45" s="12" customFormat="1" x14ac:dyDescent="0.25">
      <c r="H128" s="3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</row>
    <row r="129" spans="8:45" s="12" customFormat="1" x14ac:dyDescent="0.25">
      <c r="H129" s="38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</row>
    <row r="130" spans="8:45" s="12" customFormat="1" x14ac:dyDescent="0.25">
      <c r="H130" s="38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</row>
    <row r="131" spans="8:45" s="12" customFormat="1" x14ac:dyDescent="0.25">
      <c r="H131" s="38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</row>
    <row r="132" spans="8:45" s="12" customFormat="1" x14ac:dyDescent="0.25">
      <c r="H132" s="38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</row>
    <row r="133" spans="8:45" s="12" customFormat="1" x14ac:dyDescent="0.25">
      <c r="H133" s="38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</row>
    <row r="134" spans="8:45" s="12" customFormat="1" x14ac:dyDescent="0.25">
      <c r="H134" s="38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</row>
    <row r="135" spans="8:45" s="12" customFormat="1" x14ac:dyDescent="0.25">
      <c r="H135" s="38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</row>
    <row r="136" spans="8:45" s="12" customFormat="1" x14ac:dyDescent="0.25">
      <c r="H136" s="38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</row>
    <row r="137" spans="8:45" s="12" customFormat="1" x14ac:dyDescent="0.25">
      <c r="H137" s="38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</row>
    <row r="138" spans="8:45" s="12" customFormat="1" x14ac:dyDescent="0.25">
      <c r="H138" s="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</row>
    <row r="139" spans="8:45" s="12" customFormat="1" x14ac:dyDescent="0.25">
      <c r="H139" s="38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</row>
    <row r="140" spans="8:45" s="12" customFormat="1" x14ac:dyDescent="0.25">
      <c r="H140" s="38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</row>
    <row r="141" spans="8:45" s="12" customFormat="1" x14ac:dyDescent="0.25">
      <c r="H141" s="38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</row>
    <row r="142" spans="8:45" s="12" customFormat="1" x14ac:dyDescent="0.25">
      <c r="H142" s="38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</row>
    <row r="143" spans="8:45" s="12" customFormat="1" x14ac:dyDescent="0.25">
      <c r="H143" s="38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</row>
    <row r="144" spans="8:45" s="12" customFormat="1" x14ac:dyDescent="0.25">
      <c r="H144" s="38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</row>
    <row r="145" spans="8:45" s="12" customFormat="1" x14ac:dyDescent="0.25">
      <c r="H145" s="38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</row>
    <row r="146" spans="8:45" s="12" customFormat="1" x14ac:dyDescent="0.25">
      <c r="H146" s="38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</row>
    <row r="147" spans="8:45" s="12" customFormat="1" x14ac:dyDescent="0.25">
      <c r="H147" s="38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</row>
    <row r="148" spans="8:45" s="12" customFormat="1" x14ac:dyDescent="0.25">
      <c r="H148" s="3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</row>
    <row r="149" spans="8:45" s="12" customFormat="1" x14ac:dyDescent="0.25">
      <c r="H149" s="38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</row>
    <row r="150" spans="8:45" s="12" customFormat="1" x14ac:dyDescent="0.25">
      <c r="H150" s="38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</row>
    <row r="151" spans="8:45" s="12" customFormat="1" x14ac:dyDescent="0.25">
      <c r="H151" s="38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</row>
    <row r="152" spans="8:45" s="12" customFormat="1" x14ac:dyDescent="0.25">
      <c r="H152" s="38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</row>
    <row r="153" spans="8:45" s="12" customFormat="1" x14ac:dyDescent="0.25">
      <c r="H153" s="38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</row>
    <row r="154" spans="8:45" s="12" customFormat="1" x14ac:dyDescent="0.25">
      <c r="H154" s="38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</row>
    <row r="155" spans="8:45" s="12" customFormat="1" x14ac:dyDescent="0.25">
      <c r="H155" s="38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</row>
    <row r="156" spans="8:45" s="12" customFormat="1" x14ac:dyDescent="0.25">
      <c r="H156" s="38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</row>
    <row r="157" spans="8:45" s="12" customFormat="1" x14ac:dyDescent="0.25">
      <c r="H157" s="38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</row>
    <row r="158" spans="8:45" s="12" customFormat="1" x14ac:dyDescent="0.25">
      <c r="H158" s="3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</row>
    <row r="159" spans="8:45" s="12" customFormat="1" x14ac:dyDescent="0.25">
      <c r="H159" s="38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</row>
    <row r="160" spans="8:45" s="12" customFormat="1" x14ac:dyDescent="0.25">
      <c r="H160" s="38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</row>
    <row r="161" spans="8:45" s="12" customFormat="1" x14ac:dyDescent="0.25">
      <c r="H161" s="38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</row>
    <row r="162" spans="8:45" s="12" customFormat="1" x14ac:dyDescent="0.25">
      <c r="H162" s="38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</row>
    <row r="163" spans="8:45" s="12" customFormat="1" x14ac:dyDescent="0.25">
      <c r="H163" s="38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</row>
    <row r="164" spans="8:45" s="12" customFormat="1" x14ac:dyDescent="0.25">
      <c r="H164" s="38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</row>
    <row r="165" spans="8:45" s="12" customFormat="1" x14ac:dyDescent="0.25">
      <c r="H165" s="38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</row>
    <row r="166" spans="8:45" s="12" customFormat="1" x14ac:dyDescent="0.25">
      <c r="H166" s="38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</row>
    <row r="167" spans="8:45" s="12" customFormat="1" x14ac:dyDescent="0.25">
      <c r="H167" s="38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</row>
    <row r="168" spans="8:45" s="12" customFormat="1" x14ac:dyDescent="0.25">
      <c r="H168" s="3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</row>
    <row r="169" spans="8:45" s="12" customFormat="1" x14ac:dyDescent="0.25">
      <c r="H169" s="38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</row>
    <row r="170" spans="8:45" s="12" customFormat="1" x14ac:dyDescent="0.25">
      <c r="H170" s="38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</row>
    <row r="171" spans="8:45" s="12" customFormat="1" x14ac:dyDescent="0.25">
      <c r="H171" s="38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</row>
    <row r="172" spans="8:45" s="12" customFormat="1" x14ac:dyDescent="0.25">
      <c r="H172" s="38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</row>
    <row r="173" spans="8:45" s="12" customFormat="1" x14ac:dyDescent="0.25">
      <c r="H173" s="38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</row>
    <row r="174" spans="8:45" s="12" customFormat="1" x14ac:dyDescent="0.25">
      <c r="H174" s="38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</row>
    <row r="175" spans="8:45" s="12" customFormat="1" x14ac:dyDescent="0.25">
      <c r="H175" s="38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</row>
    <row r="176" spans="8:45" s="12" customFormat="1" x14ac:dyDescent="0.25">
      <c r="H176" s="38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</row>
    <row r="177" spans="8:45" s="12" customFormat="1" x14ac:dyDescent="0.25">
      <c r="H177" s="38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</row>
    <row r="178" spans="8:45" s="12" customFormat="1" x14ac:dyDescent="0.25">
      <c r="H178" s="3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</row>
    <row r="179" spans="8:45" s="12" customFormat="1" x14ac:dyDescent="0.25">
      <c r="H179" s="38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</row>
    <row r="180" spans="8:45" s="12" customFormat="1" x14ac:dyDescent="0.25">
      <c r="H180" s="38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XP8 Weight and Power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Mondher Razouane</dc:creator>
  <cp:lastModifiedBy>Mondher Razouane</cp:lastModifiedBy>
  <dcterms:created xsi:type="dcterms:W3CDTF">2020-01-03T00:48:03Z</dcterms:created>
  <dcterms:modified xsi:type="dcterms:W3CDTF">2020-01-03T01:38:21Z</dcterms:modified>
</cp:coreProperties>
</file>