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C:\Users\angie\OneDrive\Escritorio\Tableau exercise\"/>
    </mc:Choice>
  </mc:AlternateContent>
  <xr:revisionPtr revIDLastSave="0" documentId="13_ncr:1_{EA7581ED-4CF0-4559-A8C7-40027925604E}" xr6:coauthVersionLast="47" xr6:coauthVersionMax="47" xr10:uidLastSave="{00000000-0000-0000-0000-000000000000}"/>
  <bookViews>
    <workbookView xWindow="-120" yWindow="-120" windowWidth="20730" windowHeight="11160" tabRatio="598" firstSheet="2" activeTab="8" xr2:uid="{00000000-000D-0000-FFFF-FFFF00000000}"/>
  </bookViews>
  <sheets>
    <sheet name="Register" sheetId="1" r:id="rId1"/>
    <sheet name="Ranges" sheetId="31" r:id="rId2"/>
    <sheet name="Pivot" sheetId="26" r:id="rId3"/>
    <sheet name="Dashboard" sheetId="30" r:id="rId4"/>
    <sheet name="Top selling" sheetId="34" r:id="rId5"/>
    <sheet name="P.Promotion" sheetId="38" r:id="rId6"/>
    <sheet name="Sales" sheetId="36" r:id="rId7"/>
    <sheet name="Annual Average " sheetId="39" r:id="rId8"/>
    <sheet name="Category Range" sheetId="40" r:id="rId9"/>
  </sheets>
  <definedNames>
    <definedName name="_xlnm._FilterDatabase" localSheetId="1" hidden="1">Ranges!$C$2:$M$999</definedName>
    <definedName name="_xlnm._FilterDatabase" localSheetId="0" hidden="1">Register!$B$6:$I$1005</definedName>
    <definedName name="Slicer_Promotion">#N/A</definedName>
  </definedNames>
  <calcPr calcId="191029"/>
  <pivotCaches>
    <pivotCache cacheId="0" r:id="rId10"/>
    <pivotCache cacheId="1" r:id="rId11"/>
  </pivotCaches>
  <fileRecoveryPr repairLoad="1"/>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40" l="1"/>
  <c r="X33" i="26"/>
  <c r="E13" i="39"/>
  <c r="U27" i="26"/>
  <c r="D13" i="39"/>
  <c r="U26" i="26"/>
  <c r="E12" i="39"/>
  <c r="D12" i="39"/>
  <c r="AA26" i="26"/>
  <c r="AA32" i="26"/>
  <c r="AA30" i="26"/>
  <c r="AA29" i="26"/>
  <c r="AA28" i="26"/>
  <c r="AA31" i="26"/>
  <c r="AA27" i="26"/>
  <c r="AA41" i="26"/>
  <c r="AA36" i="26"/>
  <c r="AA37" i="26"/>
  <c r="AA38" i="26"/>
  <c r="AA39" i="26"/>
  <c r="AA40" i="26"/>
  <c r="AA35" i="26"/>
  <c r="Q33" i="26"/>
  <c r="R32" i="26"/>
  <c r="R31" i="26"/>
  <c r="R30" i="26"/>
  <c r="R28" i="26"/>
  <c r="R27" i="26"/>
  <c r="R29" i="26"/>
  <c r="R26" i="26"/>
  <c r="R33" i="26" s="1"/>
  <c r="K23" i="1"/>
  <c r="L994" i="31"/>
  <c r="K4" i="31"/>
  <c r="K3" i="31"/>
  <c r="L4" i="31"/>
  <c r="L5" i="31"/>
  <c r="L6" i="31"/>
  <c r="L7" i="31"/>
  <c r="L8" i="31"/>
  <c r="L9" i="31"/>
  <c r="L10" i="31"/>
  <c r="L11" i="31"/>
  <c r="L12" i="31"/>
  <c r="L13" i="31"/>
  <c r="L14" i="31"/>
  <c r="L587" i="31"/>
  <c r="L16" i="31"/>
  <c r="L17" i="31"/>
  <c r="L845" i="31"/>
  <c r="L19" i="31"/>
  <c r="L20" i="31"/>
  <c r="L21" i="31"/>
  <c r="L22" i="31"/>
  <c r="L23" i="31"/>
  <c r="L24" i="31"/>
  <c r="L25" i="31"/>
  <c r="L847" i="31"/>
  <c r="L27" i="31"/>
  <c r="L28" i="31"/>
  <c r="L29" i="31"/>
  <c r="L30" i="31"/>
  <c r="L31" i="31"/>
  <c r="L32" i="31"/>
  <c r="L33" i="31"/>
  <c r="L34" i="31"/>
  <c r="L35" i="31"/>
  <c r="L971" i="31"/>
  <c r="L37" i="31"/>
  <c r="L38" i="31"/>
  <c r="L39" i="31"/>
  <c r="L40" i="31"/>
  <c r="L41" i="31"/>
  <c r="L42" i="31"/>
  <c r="L43" i="31"/>
  <c r="L475" i="31"/>
  <c r="L45" i="31"/>
  <c r="L46" i="31"/>
  <c r="L198" i="31"/>
  <c r="L26" i="31"/>
  <c r="L49" i="31"/>
  <c r="L50" i="31"/>
  <c r="L51" i="31"/>
  <c r="L52" i="31"/>
  <c r="L59" i="31"/>
  <c r="L54" i="31"/>
  <c r="L55" i="31"/>
  <c r="L56" i="31"/>
  <c r="L57" i="31"/>
  <c r="L58" i="31"/>
  <c r="L864" i="31"/>
  <c r="L60" i="31"/>
  <c r="L61" i="31"/>
  <c r="L63" i="31"/>
  <c r="L62" i="31"/>
  <c r="L64" i="31"/>
  <c r="L65" i="31"/>
  <c r="L66" i="31"/>
  <c r="L460" i="31"/>
  <c r="L68" i="31"/>
  <c r="L469" i="31"/>
  <c r="L70" i="31"/>
  <c r="L71" i="31"/>
  <c r="L72" i="31"/>
  <c r="L298" i="31"/>
  <c r="L74" i="31"/>
  <c r="L282" i="31"/>
  <c r="L76" i="31"/>
  <c r="L77" i="31"/>
  <c r="L78" i="31"/>
  <c r="L79" i="31"/>
  <c r="L80" i="31"/>
  <c r="L81" i="31"/>
  <c r="L82" i="31"/>
  <c r="L244" i="31"/>
  <c r="L53" i="31"/>
  <c r="L85" i="31"/>
  <c r="L86" i="31"/>
  <c r="L87" i="31"/>
  <c r="L88" i="31"/>
  <c r="L89" i="31"/>
  <c r="L90" i="31"/>
  <c r="L91" i="31"/>
  <c r="L92" i="31"/>
  <c r="L93" i="31"/>
  <c r="L94" i="31"/>
  <c r="L95" i="31"/>
  <c r="L96" i="31"/>
  <c r="L97" i="31"/>
  <c r="L98" i="31"/>
  <c r="L99" i="31"/>
  <c r="L100" i="31"/>
  <c r="L101" i="31"/>
  <c r="L102" i="31"/>
  <c r="L103" i="31"/>
  <c r="L104" i="31"/>
  <c r="L328" i="31"/>
  <c r="L106" i="31"/>
  <c r="L107" i="31"/>
  <c r="L119" i="31"/>
  <c r="L109" i="31"/>
  <c r="L110" i="31"/>
  <c r="L111" i="31"/>
  <c r="L112" i="31"/>
  <c r="L113" i="31"/>
  <c r="L114" i="31"/>
  <c r="L774" i="31"/>
  <c r="L116" i="31"/>
  <c r="L117" i="31"/>
  <c r="L118" i="31"/>
  <c r="L575" i="31"/>
  <c r="L120" i="31"/>
  <c r="L121" i="31"/>
  <c r="L122" i="31"/>
  <c r="L123" i="31"/>
  <c r="L124" i="31"/>
  <c r="L125" i="31"/>
  <c r="L126" i="31"/>
  <c r="L127" i="31"/>
  <c r="L128" i="31"/>
  <c r="L129" i="31"/>
  <c r="L905" i="31"/>
  <c r="L131" i="31"/>
  <c r="L132" i="31"/>
  <c r="L860" i="31"/>
  <c r="L134" i="31"/>
  <c r="L135" i="31"/>
  <c r="L136" i="31"/>
  <c r="L137" i="31"/>
  <c r="L138" i="31"/>
  <c r="L139" i="31"/>
  <c r="L140" i="31"/>
  <c r="L141" i="31"/>
  <c r="L142" i="31"/>
  <c r="L143" i="31"/>
  <c r="L762" i="31"/>
  <c r="L145" i="31"/>
  <c r="L146" i="31"/>
  <c r="L147" i="31"/>
  <c r="L426" i="31"/>
  <c r="L149" i="31"/>
  <c r="L150" i="31"/>
  <c r="L151" i="31"/>
  <c r="L152" i="31"/>
  <c r="L153" i="31"/>
  <c r="L756" i="31"/>
  <c r="L155" i="31"/>
  <c r="L156" i="31"/>
  <c r="L157" i="31"/>
  <c r="L158" i="31"/>
  <c r="L159" i="31"/>
  <c r="L160" i="31"/>
  <c r="L161" i="31"/>
  <c r="L162" i="31"/>
  <c r="L163" i="31"/>
  <c r="L164" i="31"/>
  <c r="L165" i="31"/>
  <c r="L166" i="31"/>
  <c r="L167" i="31"/>
  <c r="L527" i="31"/>
  <c r="L169" i="31"/>
  <c r="L170" i="31"/>
  <c r="L171" i="31"/>
  <c r="L172" i="31"/>
  <c r="L173" i="31"/>
  <c r="L174" i="31"/>
  <c r="L175" i="31"/>
  <c r="L176" i="31"/>
  <c r="L177" i="31"/>
  <c r="L178" i="31"/>
  <c r="L179" i="31"/>
  <c r="L105" i="31"/>
  <c r="L181" i="31"/>
  <c r="L182" i="31"/>
  <c r="L183" i="31"/>
  <c r="L184" i="31"/>
  <c r="L185" i="31"/>
  <c r="L186" i="31"/>
  <c r="L187" i="31"/>
  <c r="L188" i="31"/>
  <c r="L189" i="31"/>
  <c r="L190" i="31"/>
  <c r="L191" i="31"/>
  <c r="L192" i="31"/>
  <c r="L193" i="31"/>
  <c r="L194" i="31"/>
  <c r="L195" i="31"/>
  <c r="L196" i="31"/>
  <c r="L305" i="31"/>
  <c r="L984" i="31"/>
  <c r="L199" i="31"/>
  <c r="L200" i="31"/>
  <c r="L201" i="31"/>
  <c r="L202" i="31"/>
  <c r="L203" i="31"/>
  <c r="L204" i="31"/>
  <c r="L205" i="31"/>
  <c r="L206" i="31"/>
  <c r="L207" i="31"/>
  <c r="L208" i="31"/>
  <c r="L209" i="31"/>
  <c r="L210" i="31"/>
  <c r="L211" i="31"/>
  <c r="L580" i="31"/>
  <c r="L213" i="31"/>
  <c r="L214" i="31"/>
  <c r="L819" i="31"/>
  <c r="L216" i="31"/>
  <c r="L217" i="31"/>
  <c r="L218" i="31"/>
  <c r="L219" i="31"/>
  <c r="L220" i="31"/>
  <c r="L221" i="31"/>
  <c r="L222" i="31"/>
  <c r="L223" i="31"/>
  <c r="L224" i="31"/>
  <c r="L706" i="31"/>
  <c r="L226" i="31"/>
  <c r="L227" i="31"/>
  <c r="L377" i="31"/>
  <c r="L229" i="31"/>
  <c r="L230" i="31"/>
  <c r="L231" i="31"/>
  <c r="L232" i="31"/>
  <c r="L233" i="31"/>
  <c r="L234" i="31"/>
  <c r="L235" i="31"/>
  <c r="L236" i="31"/>
  <c r="L978" i="31"/>
  <c r="L238" i="31"/>
  <c r="L239" i="31"/>
  <c r="L69" i="31"/>
  <c r="L241" i="31"/>
  <c r="L242" i="31"/>
  <c r="L243" i="31"/>
  <c r="L891" i="31"/>
  <c r="L245" i="31"/>
  <c r="L246" i="31"/>
  <c r="L247" i="31"/>
  <c r="L248" i="31"/>
  <c r="L36" i="31"/>
  <c r="L250" i="31"/>
  <c r="L251" i="31"/>
  <c r="L252" i="31"/>
  <c r="L582" i="31"/>
  <c r="L254" i="31"/>
  <c r="L255" i="31"/>
  <c r="L257" i="31"/>
  <c r="L256" i="31"/>
  <c r="L258" i="31"/>
  <c r="L259" i="31"/>
  <c r="L260" i="31"/>
  <c r="L261" i="31"/>
  <c r="L262" i="31"/>
  <c r="L263" i="31"/>
  <c r="L264" i="31"/>
  <c r="L265" i="31"/>
  <c r="L266" i="31"/>
  <c r="L267" i="31"/>
  <c r="L268" i="31"/>
  <c r="L269" i="31"/>
  <c r="L432" i="31"/>
  <c r="L271" i="31"/>
  <c r="L272" i="31"/>
  <c r="L273" i="31"/>
  <c r="L274" i="31"/>
  <c r="L275" i="31"/>
  <c r="L276" i="31"/>
  <c r="L277" i="31"/>
  <c r="L401" i="31"/>
  <c r="L279" i="31"/>
  <c r="L280" i="31"/>
  <c r="L281" i="31"/>
  <c r="L531" i="31"/>
  <c r="L283" i="31"/>
  <c r="L284" i="31"/>
  <c r="L285" i="31"/>
  <c r="L286" i="31"/>
  <c r="L287" i="31"/>
  <c r="L288" i="31"/>
  <c r="L289" i="31"/>
  <c r="L290" i="31"/>
  <c r="L291" i="31"/>
  <c r="L292" i="31"/>
  <c r="L293" i="31"/>
  <c r="L294" i="31"/>
  <c r="L295" i="31"/>
  <c r="L296" i="31"/>
  <c r="L297" i="31"/>
  <c r="L148" i="31"/>
  <c r="L299" i="31"/>
  <c r="L300" i="31"/>
  <c r="L301" i="31"/>
  <c r="L476" i="31"/>
  <c r="L303" i="31"/>
  <c r="L304" i="31"/>
  <c r="L855" i="31"/>
  <c r="L306" i="31"/>
  <c r="L307" i="31"/>
  <c r="L308" i="31"/>
  <c r="L309" i="31"/>
  <c r="L310" i="31"/>
  <c r="L507" i="31"/>
  <c r="L312" i="31"/>
  <c r="L313" i="31"/>
  <c r="L314" i="31"/>
  <c r="L315" i="31"/>
  <c r="L316" i="31"/>
  <c r="L317" i="31"/>
  <c r="L318" i="31"/>
  <c r="L320" i="31"/>
  <c r="L319" i="31"/>
  <c r="L321" i="31"/>
  <c r="L322" i="31"/>
  <c r="L323" i="31"/>
  <c r="L75" i="31"/>
  <c r="L360" i="31"/>
  <c r="L326" i="31"/>
  <c r="L327" i="31"/>
  <c r="L270" i="31"/>
  <c r="L329" i="31"/>
  <c r="L330" i="31"/>
  <c r="L331" i="31"/>
  <c r="L332" i="31"/>
  <c r="L727" i="31"/>
  <c r="L334" i="31"/>
  <c r="L335" i="31"/>
  <c r="L336" i="31"/>
  <c r="L337" i="31"/>
  <c r="L338" i="31"/>
  <c r="L339" i="31"/>
  <c r="L340" i="31"/>
  <c r="L341" i="31"/>
  <c r="L724" i="31"/>
  <c r="L343" i="31"/>
  <c r="L344" i="31"/>
  <c r="L345" i="31"/>
  <c r="L346" i="31"/>
  <c r="L347" i="31"/>
  <c r="L348" i="31"/>
  <c r="L349" i="31"/>
  <c r="L350" i="31"/>
  <c r="L351" i="31"/>
  <c r="L352" i="31"/>
  <c r="L324" i="31"/>
  <c r="L354" i="31"/>
  <c r="L442" i="31"/>
  <c r="L356" i="31"/>
  <c r="L357" i="31"/>
  <c r="L358" i="31"/>
  <c r="L359" i="31"/>
  <c r="L836" i="31"/>
  <c r="L747" i="31"/>
  <c r="L362" i="31"/>
  <c r="L253" i="31"/>
  <c r="L364" i="31"/>
  <c r="L365" i="31"/>
  <c r="L366" i="31"/>
  <c r="L367" i="31"/>
  <c r="L368" i="31"/>
  <c r="L369" i="31"/>
  <c r="L370" i="31"/>
  <c r="L371" i="31"/>
  <c r="L372" i="31"/>
  <c r="L373" i="31"/>
  <c r="L374" i="31"/>
  <c r="L375" i="31"/>
  <c r="L376" i="31"/>
  <c r="L342" i="31"/>
  <c r="L378" i="31"/>
  <c r="L411" i="31"/>
  <c r="L380" i="31"/>
  <c r="L381" i="31"/>
  <c r="L382" i="31"/>
  <c r="L383" i="31"/>
  <c r="L384" i="31"/>
  <c r="L385" i="31"/>
  <c r="L386" i="31"/>
  <c r="L387" i="31"/>
  <c r="L197" i="31"/>
  <c r="L389" i="31"/>
  <c r="L44" i="31"/>
  <c r="L579" i="31"/>
  <c r="L392" i="31"/>
  <c r="L393" i="31"/>
  <c r="L394" i="31"/>
  <c r="L395" i="31"/>
  <c r="L977" i="31"/>
  <c r="L397" i="31"/>
  <c r="L398" i="31"/>
  <c r="L399" i="31"/>
  <c r="L400" i="31"/>
  <c r="L646" i="31"/>
  <c r="L402" i="31"/>
  <c r="L403" i="31"/>
  <c r="L404" i="31"/>
  <c r="L405" i="31"/>
  <c r="L406" i="31"/>
  <c r="L407" i="31"/>
  <c r="L408" i="31"/>
  <c r="L409" i="31"/>
  <c r="L410" i="31"/>
  <c r="L390" i="31"/>
  <c r="L545" i="31"/>
  <c r="L413" i="31"/>
  <c r="L414" i="31"/>
  <c r="L415" i="31"/>
  <c r="L416" i="31"/>
  <c r="L417" i="31"/>
  <c r="L418" i="31"/>
  <c r="L419" i="31"/>
  <c r="L420" i="31"/>
  <c r="L421" i="31"/>
  <c r="L422" i="31"/>
  <c r="L423" i="31"/>
  <c r="L424" i="31"/>
  <c r="L425" i="31"/>
  <c r="L83" i="31"/>
  <c r="L435" i="31"/>
  <c r="L428" i="31"/>
  <c r="L429" i="31"/>
  <c r="L430" i="31"/>
  <c r="L431" i="31"/>
  <c r="L547" i="31"/>
  <c r="L433" i="31"/>
  <c r="L434" i="31"/>
  <c r="L535" i="31"/>
  <c r="L436" i="31"/>
  <c r="L437" i="31"/>
  <c r="L438" i="31"/>
  <c r="L439" i="31"/>
  <c r="L440" i="31"/>
  <c r="L441" i="31"/>
  <c r="L240" i="31"/>
  <c r="L443" i="31"/>
  <c r="L444" i="31"/>
  <c r="L445" i="31"/>
  <c r="L446" i="31"/>
  <c r="L447" i="31"/>
  <c r="L448" i="31"/>
  <c r="L449" i="31"/>
  <c r="L450" i="31"/>
  <c r="L451" i="31"/>
  <c r="L452" i="31"/>
  <c r="L453" i="31"/>
  <c r="L454" i="31"/>
  <c r="L455" i="31"/>
  <c r="L456" i="31"/>
  <c r="L457" i="31"/>
  <c r="L458" i="31"/>
  <c r="L459" i="31"/>
  <c r="L525" i="31"/>
  <c r="L461" i="31"/>
  <c r="L462" i="31"/>
  <c r="L463" i="31"/>
  <c r="L464" i="31"/>
  <c r="L923" i="31"/>
  <c r="L466" i="31"/>
  <c r="L493" i="31"/>
  <c r="L468" i="31"/>
  <c r="L502" i="31"/>
  <c r="L470" i="31"/>
  <c r="L471" i="31"/>
  <c r="L472" i="31"/>
  <c r="L412" i="31"/>
  <c r="L474" i="31"/>
  <c r="L73" i="31"/>
  <c r="L717" i="31"/>
  <c r="L477" i="31"/>
  <c r="L478" i="31"/>
  <c r="L479" i="31"/>
  <c r="L480" i="31"/>
  <c r="L481" i="31"/>
  <c r="L482" i="31"/>
  <c r="L483" i="31"/>
  <c r="L484" i="31"/>
  <c r="L485" i="31"/>
  <c r="L486" i="31"/>
  <c r="L487" i="31"/>
  <c r="L489" i="31"/>
  <c r="L488" i="31"/>
  <c r="L490" i="31"/>
  <c r="L491" i="31"/>
  <c r="L492" i="31"/>
  <c r="L656" i="31"/>
  <c r="L494" i="31"/>
  <c r="L495" i="31"/>
  <c r="L651" i="31"/>
  <c r="L497" i="31"/>
  <c r="L467" i="31"/>
  <c r="L499" i="31"/>
  <c r="L500" i="31"/>
  <c r="L501" i="31"/>
  <c r="L355" i="31"/>
  <c r="L503" i="31"/>
  <c r="L504" i="31"/>
  <c r="L505" i="31"/>
  <c r="L506" i="31"/>
  <c r="L84" i="31"/>
  <c r="L508" i="31"/>
  <c r="L509" i="31"/>
  <c r="L510" i="31"/>
  <c r="L511" i="31"/>
  <c r="L512" i="31"/>
  <c r="L513" i="31"/>
  <c r="L514" i="31"/>
  <c r="L515" i="31"/>
  <c r="L516" i="31"/>
  <c r="L363" i="31"/>
  <c r="L518" i="31"/>
  <c r="L498" i="31"/>
  <c r="L520" i="31"/>
  <c r="L521" i="31"/>
  <c r="L522" i="31"/>
  <c r="L526" i="31"/>
  <c r="L524" i="31"/>
  <c r="L593" i="31"/>
  <c r="L523" i="31"/>
  <c r="L180" i="31"/>
  <c r="L528" i="31"/>
  <c r="L529" i="31"/>
  <c r="L530" i="31"/>
  <c r="L361" i="31"/>
  <c r="L532" i="31"/>
  <c r="L533" i="31"/>
  <c r="L534" i="31"/>
  <c r="L808" i="31"/>
  <c r="L536" i="31"/>
  <c r="L540" i="31"/>
  <c r="L538" i="31"/>
  <c r="L539" i="31"/>
  <c r="L537" i="31"/>
  <c r="L541" i="31"/>
  <c r="L542" i="31"/>
  <c r="L543" i="31"/>
  <c r="L544" i="31"/>
  <c r="L721" i="31"/>
  <c r="L546" i="31"/>
  <c r="L701" i="31"/>
  <c r="L548" i="31"/>
  <c r="L550" i="31"/>
  <c r="L551" i="31"/>
  <c r="L549" i="31"/>
  <c r="L552" i="31"/>
  <c r="L553" i="31"/>
  <c r="L554" i="31"/>
  <c r="L555" i="31"/>
  <c r="L556" i="31"/>
  <c r="L557" i="31"/>
  <c r="L558" i="31"/>
  <c r="L559" i="31"/>
  <c r="L560" i="31"/>
  <c r="L561" i="31"/>
  <c r="L562" i="31"/>
  <c r="L563" i="31"/>
  <c r="L564" i="31"/>
  <c r="L565" i="31"/>
  <c r="L566" i="31"/>
  <c r="L567" i="31"/>
  <c r="L568" i="31"/>
  <c r="L569" i="31"/>
  <c r="L570" i="31"/>
  <c r="L821" i="31"/>
  <c r="L572" i="31"/>
  <c r="L311" i="31"/>
  <c r="L574" i="31"/>
  <c r="L573" i="31"/>
  <c r="L576" i="31"/>
  <c r="L577" i="31"/>
  <c r="L578" i="31"/>
  <c r="L519" i="31"/>
  <c r="L828" i="31"/>
  <c r="L581" i="31"/>
  <c r="L47" i="31"/>
  <c r="L583" i="31"/>
  <c r="L584" i="31"/>
  <c r="L585" i="31"/>
  <c r="L586" i="31"/>
  <c r="L921" i="31"/>
  <c r="L588" i="31"/>
  <c r="L589" i="31"/>
  <c r="L133" i="31"/>
  <c r="L591" i="31"/>
  <c r="L592" i="31"/>
  <c r="L601" i="31"/>
  <c r="L594" i="31"/>
  <c r="L595" i="31"/>
  <c r="L596" i="31"/>
  <c r="L597" i="31"/>
  <c r="L427" i="31"/>
  <c r="L599" i="31"/>
  <c r="L600" i="31"/>
  <c r="L743" i="31"/>
  <c r="L602" i="31"/>
  <c r="L603" i="31"/>
  <c r="L604" i="31"/>
  <c r="L353" i="31"/>
  <c r="L606" i="31"/>
  <c r="L607" i="31"/>
  <c r="L608" i="31"/>
  <c r="L609" i="31"/>
  <c r="L610" i="31"/>
  <c r="L611" i="31"/>
  <c r="L612" i="31"/>
  <c r="L613" i="31"/>
  <c r="L614" i="31"/>
  <c r="L615" i="31"/>
  <c r="L616" i="31"/>
  <c r="L617" i="31"/>
  <c r="L618" i="31"/>
  <c r="L619" i="31"/>
  <c r="L620" i="31"/>
  <c r="L621" i="31"/>
  <c r="L622" i="31"/>
  <c r="L623" i="31"/>
  <c r="L624" i="31"/>
  <c r="L625" i="31"/>
  <c r="L626" i="31"/>
  <c r="L627" i="31"/>
  <c r="L628" i="31"/>
  <c r="L629" i="31"/>
  <c r="L630" i="31"/>
  <c r="L631" i="31"/>
  <c r="L590" i="31"/>
  <c r="L633" i="31"/>
  <c r="L634" i="31"/>
  <c r="L635" i="31"/>
  <c r="L636" i="31"/>
  <c r="L637" i="31"/>
  <c r="L638" i="31"/>
  <c r="L639" i="31"/>
  <c r="L640" i="31"/>
  <c r="L571" i="31"/>
  <c r="L642" i="31"/>
  <c r="L643" i="31"/>
  <c r="L644" i="31"/>
  <c r="L645" i="31"/>
  <c r="L379" i="31"/>
  <c r="L647" i="31"/>
  <c r="L648" i="31"/>
  <c r="L649" i="31"/>
  <c r="L650" i="31"/>
  <c r="L974" i="31"/>
  <c r="L652" i="31"/>
  <c r="L653" i="31"/>
  <c r="L654" i="31"/>
  <c r="L655" i="31"/>
  <c r="L856" i="31"/>
  <c r="L657" i="31"/>
  <c r="L658" i="31"/>
  <c r="L659" i="31"/>
  <c r="L660" i="31"/>
  <c r="L661" i="31"/>
  <c r="L662" i="31"/>
  <c r="L228" i="31"/>
  <c r="L664" i="31"/>
  <c r="L665" i="31"/>
  <c r="L666" i="31"/>
  <c r="L667" i="31"/>
  <c r="L668" i="31"/>
  <c r="L669" i="31"/>
  <c r="L670" i="31"/>
  <c r="L671" i="31"/>
  <c r="L672" i="31"/>
  <c r="L673" i="31"/>
  <c r="L676" i="31"/>
  <c r="L675" i="31"/>
  <c r="L674" i="31"/>
  <c r="L677" i="31"/>
  <c r="L678" i="31"/>
  <c r="L679" i="31"/>
  <c r="L680" i="31"/>
  <c r="L681" i="31"/>
  <c r="L682" i="31"/>
  <c r="L683" i="31"/>
  <c r="L684" i="31"/>
  <c r="L685" i="31"/>
  <c r="L686" i="31"/>
  <c r="L687" i="31"/>
  <c r="L688" i="31"/>
  <c r="L689" i="31"/>
  <c r="L690" i="31"/>
  <c r="L691" i="31"/>
  <c r="L692" i="31"/>
  <c r="L693" i="31"/>
  <c r="L694" i="31"/>
  <c r="L695" i="31"/>
  <c r="L696" i="31"/>
  <c r="L697" i="31"/>
  <c r="L698" i="31"/>
  <c r="L699" i="31"/>
  <c r="L700" i="31"/>
  <c r="L115" i="31"/>
  <c r="L702" i="31"/>
  <c r="L703" i="31"/>
  <c r="L704" i="31"/>
  <c r="L705" i="31"/>
  <c r="L632" i="31"/>
  <c r="L707" i="31"/>
  <c r="L708" i="31"/>
  <c r="L709" i="31"/>
  <c r="L710" i="31"/>
  <c r="L711" i="31"/>
  <c r="L712" i="31"/>
  <c r="L713" i="31"/>
  <c r="L714" i="31"/>
  <c r="L715" i="31"/>
  <c r="L797" i="31"/>
  <c r="L215" i="31"/>
  <c r="L718" i="31"/>
  <c r="L719" i="31"/>
  <c r="L720" i="31"/>
  <c r="L130" i="31"/>
  <c r="L722" i="31"/>
  <c r="L723" i="31"/>
  <c r="L663" i="31"/>
  <c r="L725" i="31"/>
  <c r="L726" i="31"/>
  <c r="L333" i="31"/>
  <c r="L728" i="31"/>
  <c r="L729" i="31"/>
  <c r="L730" i="31"/>
  <c r="L731" i="31"/>
  <c r="L732" i="31"/>
  <c r="L733" i="31"/>
  <c r="L734" i="31"/>
  <c r="L735" i="31"/>
  <c r="L736" i="31"/>
  <c r="L737" i="31"/>
  <c r="L738" i="31"/>
  <c r="L739" i="31"/>
  <c r="L740" i="31"/>
  <c r="L741" i="31"/>
  <c r="L742" i="31"/>
  <c r="L716" i="31"/>
  <c r="L744" i="31"/>
  <c r="L745" i="31"/>
  <c r="L746" i="31"/>
  <c r="L237" i="31"/>
  <c r="L748" i="31"/>
  <c r="L749" i="31"/>
  <c r="L750" i="31"/>
  <c r="L751" i="31"/>
  <c r="L752" i="31"/>
  <c r="L753" i="31"/>
  <c r="L757" i="31"/>
  <c r="L755" i="31"/>
  <c r="L872" i="31"/>
  <c r="L754" i="31"/>
  <c r="L758" i="31"/>
  <c r="L759" i="31"/>
  <c r="L760" i="31"/>
  <c r="L761" i="31"/>
  <c r="L154" i="31"/>
  <c r="L168" i="31"/>
  <c r="L764" i="31"/>
  <c r="L765" i="31"/>
  <c r="L766" i="31"/>
  <c r="L767" i="31"/>
  <c r="L768" i="31"/>
  <c r="L769" i="31"/>
  <c r="L770" i="31"/>
  <c r="L771" i="31"/>
  <c r="L772" i="31"/>
  <c r="L773" i="31"/>
  <c r="L763" i="31"/>
  <c r="L775" i="31"/>
  <c r="L776" i="31"/>
  <c r="L777" i="31"/>
  <c r="L778" i="31"/>
  <c r="L779" i="31"/>
  <c r="L780" i="31"/>
  <c r="L781" i="31"/>
  <c r="L782" i="31"/>
  <c r="L783" i="31"/>
  <c r="L784" i="31"/>
  <c r="L785" i="31"/>
  <c r="L786" i="31"/>
  <c r="L787" i="31"/>
  <c r="L788" i="31"/>
  <c r="L789" i="31"/>
  <c r="L790" i="31"/>
  <c r="L791" i="31"/>
  <c r="L792" i="31"/>
  <c r="L793" i="31"/>
  <c r="L794" i="31"/>
  <c r="L795" i="31"/>
  <c r="L796" i="31"/>
  <c r="L846" i="31"/>
  <c r="L798" i="31"/>
  <c r="L799" i="31"/>
  <c r="L800" i="31"/>
  <c r="L801" i="31"/>
  <c r="L802" i="31"/>
  <c r="L803" i="31"/>
  <c r="L804" i="31"/>
  <c r="L805" i="31"/>
  <c r="L806" i="31"/>
  <c r="L807" i="31"/>
  <c r="L108" i="31"/>
  <c r="L809" i="31"/>
  <c r="L810" i="31"/>
  <c r="L811" i="31"/>
  <c r="L812" i="31"/>
  <c r="L813" i="31"/>
  <c r="L814" i="31"/>
  <c r="L815" i="31"/>
  <c r="L816" i="31"/>
  <c r="L817" i="31"/>
  <c r="L818" i="31"/>
  <c r="L67" i="31"/>
  <c r="L820" i="31"/>
  <c r="L15" i="31"/>
  <c r="L822" i="31"/>
  <c r="L823" i="31"/>
  <c r="L824" i="31"/>
  <c r="L825" i="31"/>
  <c r="L826" i="31"/>
  <c r="L827" i="31"/>
  <c r="L249" i="31"/>
  <c r="L829" i="31"/>
  <c r="L830" i="31"/>
  <c r="L831" i="31"/>
  <c r="L832" i="31"/>
  <c r="L833" i="31"/>
  <c r="L834" i="31"/>
  <c r="L835" i="31"/>
  <c r="L325" i="31"/>
  <c r="L837" i="31"/>
  <c r="L838" i="31"/>
  <c r="L839" i="31"/>
  <c r="L840" i="31"/>
  <c r="L278" i="31"/>
  <c r="L842" i="31"/>
  <c r="L843" i="31"/>
  <c r="L844" i="31"/>
  <c r="L391" i="31"/>
  <c r="L212" i="31"/>
  <c r="L225" i="31"/>
  <c r="L848" i="31"/>
  <c r="L849" i="31"/>
  <c r="L850" i="31"/>
  <c r="L851" i="31"/>
  <c r="L852" i="31"/>
  <c r="L853" i="31"/>
  <c r="L854" i="31"/>
  <c r="L388" i="31"/>
  <c r="L598" i="31"/>
  <c r="L857" i="31"/>
  <c r="L858" i="31"/>
  <c r="L859" i="31"/>
  <c r="L473" i="31"/>
  <c r="L861" i="31"/>
  <c r="L862" i="31"/>
  <c r="L863" i="31"/>
  <c r="L918" i="31"/>
  <c r="L865" i="31"/>
  <c r="L866" i="31"/>
  <c r="L867" i="31"/>
  <c r="L871" i="31"/>
  <c r="L869" i="31"/>
  <c r="L870" i="31"/>
  <c r="L868" i="31"/>
  <c r="L18" i="31"/>
  <c r="L873" i="31"/>
  <c r="L874" i="31"/>
  <c r="L875" i="31"/>
  <c r="L876" i="31"/>
  <c r="L879" i="31"/>
  <c r="L878" i="31"/>
  <c r="L877" i="31"/>
  <c r="L880" i="31"/>
  <c r="L881" i="31"/>
  <c r="L882" i="31"/>
  <c r="L883" i="31"/>
  <c r="L884" i="31"/>
  <c r="L885" i="31"/>
  <c r="L886" i="31"/>
  <c r="L887" i="31"/>
  <c r="L888" i="31"/>
  <c r="L889" i="31"/>
  <c r="L890" i="31"/>
  <c r="L989" i="31"/>
  <c r="L892" i="31"/>
  <c r="L893" i="31"/>
  <c r="L894" i="31"/>
  <c r="L895" i="31"/>
  <c r="L896" i="31"/>
  <c r="L897" i="31"/>
  <c r="L898" i="31"/>
  <c r="L899" i="31"/>
  <c r="L900" i="31"/>
  <c r="L901" i="31"/>
  <c r="L902" i="31"/>
  <c r="L903" i="31"/>
  <c r="L904" i="31"/>
  <c r="L48" i="31"/>
  <c r="L906" i="31"/>
  <c r="L907" i="31"/>
  <c r="L908" i="31"/>
  <c r="L909" i="31"/>
  <c r="L910" i="31"/>
  <c r="L911" i="31"/>
  <c r="L912" i="31"/>
  <c r="L913" i="31"/>
  <c r="L914" i="31"/>
  <c r="L915" i="31"/>
  <c r="L916" i="31"/>
  <c r="L917" i="31"/>
  <c r="L144" i="31"/>
  <c r="L919" i="31"/>
  <c r="L920" i="31"/>
  <c r="L641" i="31"/>
  <c r="L922" i="31"/>
  <c r="L465" i="31"/>
  <c r="L924" i="31"/>
  <c r="L927" i="31"/>
  <c r="L925" i="31"/>
  <c r="L926" i="31"/>
  <c r="L928" i="31"/>
  <c r="L929" i="31"/>
  <c r="L930" i="31"/>
  <c r="L931" i="31"/>
  <c r="L932" i="31"/>
  <c r="L933" i="31"/>
  <c r="L934" i="31"/>
  <c r="L935" i="31"/>
  <c r="L936" i="31"/>
  <c r="L937" i="31"/>
  <c r="L938" i="31"/>
  <c r="L939" i="31"/>
  <c r="L940" i="31"/>
  <c r="L941" i="31"/>
  <c r="L942" i="31"/>
  <c r="L943" i="31"/>
  <c r="L944" i="31"/>
  <c r="L945" i="31"/>
  <c r="L946" i="31"/>
  <c r="L947" i="31"/>
  <c r="L948" i="31"/>
  <c r="L949" i="31"/>
  <c r="L950" i="31"/>
  <c r="L951" i="31"/>
  <c r="L952" i="31"/>
  <c r="L953" i="31"/>
  <c r="L954" i="31"/>
  <c r="L955" i="31"/>
  <c r="L956" i="31"/>
  <c r="L957" i="31"/>
  <c r="L958" i="31"/>
  <c r="L959" i="31"/>
  <c r="L960" i="31"/>
  <c r="L961" i="31"/>
  <c r="L962" i="31"/>
  <c r="L963" i="31"/>
  <c r="L964" i="31"/>
  <c r="L965" i="31"/>
  <c r="L966" i="31"/>
  <c r="L967" i="31"/>
  <c r="L968" i="31"/>
  <c r="L969" i="31"/>
  <c r="L970" i="31"/>
  <c r="L302" i="31"/>
  <c r="L972" i="31"/>
  <c r="L973" i="31"/>
  <c r="L605" i="31"/>
  <c r="L975" i="31"/>
  <c r="L976" i="31"/>
  <c r="L396" i="31"/>
  <c r="L496" i="31"/>
  <c r="L979" i="31"/>
  <c r="L980" i="31"/>
  <c r="L981" i="31"/>
  <c r="L982" i="31"/>
  <c r="L983" i="31"/>
  <c r="L517" i="31"/>
  <c r="L985" i="31"/>
  <c r="L986" i="31"/>
  <c r="L987" i="31"/>
  <c r="L988" i="31"/>
  <c r="L841" i="31"/>
  <c r="L990" i="31"/>
  <c r="L991" i="31"/>
  <c r="L992" i="31"/>
  <c r="L993" i="31"/>
  <c r="L995" i="31"/>
  <c r="L996" i="31"/>
  <c r="L997" i="31"/>
  <c r="L998" i="31"/>
  <c r="L999" i="31"/>
  <c r="L3" i="31"/>
  <c r="M4" i="31"/>
  <c r="K5" i="31"/>
  <c r="M5" i="31" s="1"/>
  <c r="K6" i="31"/>
  <c r="M6" i="31" s="1"/>
  <c r="K7" i="31"/>
  <c r="M7" i="31" s="1"/>
  <c r="K8" i="31"/>
  <c r="M8" i="31" s="1"/>
  <c r="K9" i="31"/>
  <c r="M9" i="31" s="1"/>
  <c r="K10" i="31"/>
  <c r="M10" i="31" s="1"/>
  <c r="K11" i="31"/>
  <c r="M11" i="31" s="1"/>
  <c r="K12" i="31"/>
  <c r="M12" i="31" s="1"/>
  <c r="K13" i="31"/>
  <c r="M13" i="31" s="1"/>
  <c r="K14" i="31"/>
  <c r="M14" i="31" s="1"/>
  <c r="K587" i="31"/>
  <c r="M587" i="31" s="1"/>
  <c r="K16" i="31"/>
  <c r="M16" i="31" s="1"/>
  <c r="K17" i="31"/>
  <c r="M17" i="31" s="1"/>
  <c r="K845" i="31"/>
  <c r="M845" i="31" s="1"/>
  <c r="K19" i="31"/>
  <c r="M19" i="31" s="1"/>
  <c r="K20" i="31"/>
  <c r="M20" i="31" s="1"/>
  <c r="K21" i="31"/>
  <c r="M21" i="31" s="1"/>
  <c r="K22" i="31"/>
  <c r="M22" i="31" s="1"/>
  <c r="K23" i="31"/>
  <c r="M23" i="31" s="1"/>
  <c r="K24" i="31"/>
  <c r="M24" i="31" s="1"/>
  <c r="K25" i="31"/>
  <c r="M25" i="31" s="1"/>
  <c r="K847" i="31"/>
  <c r="M847" i="31" s="1"/>
  <c r="K27" i="31"/>
  <c r="M27" i="31" s="1"/>
  <c r="K28" i="31"/>
  <c r="M28" i="31" s="1"/>
  <c r="K29" i="31"/>
  <c r="M29" i="31" s="1"/>
  <c r="K30" i="31"/>
  <c r="M30" i="31" s="1"/>
  <c r="K31" i="31"/>
  <c r="M31" i="31" s="1"/>
  <c r="K32" i="31"/>
  <c r="M32" i="31" s="1"/>
  <c r="K33" i="31"/>
  <c r="M33" i="31" s="1"/>
  <c r="K34" i="31"/>
  <c r="M34" i="31" s="1"/>
  <c r="K35" i="31"/>
  <c r="M35" i="31" s="1"/>
  <c r="K971" i="31"/>
  <c r="M971" i="31" s="1"/>
  <c r="K37" i="31"/>
  <c r="M37" i="31" s="1"/>
  <c r="K38" i="31"/>
  <c r="M38" i="31" s="1"/>
  <c r="K39" i="31"/>
  <c r="M39" i="31" s="1"/>
  <c r="K40" i="31"/>
  <c r="M40" i="31" s="1"/>
  <c r="K41" i="31"/>
  <c r="M41" i="31" s="1"/>
  <c r="K42" i="31"/>
  <c r="M42" i="31" s="1"/>
  <c r="K43" i="31"/>
  <c r="M43" i="31" s="1"/>
  <c r="K475" i="31"/>
  <c r="M475" i="31" s="1"/>
  <c r="K45" i="31"/>
  <c r="M45" i="31" s="1"/>
  <c r="K46" i="31"/>
  <c r="M46" i="31" s="1"/>
  <c r="K198" i="31"/>
  <c r="M198" i="31" s="1"/>
  <c r="K26" i="31"/>
  <c r="M26" i="31" s="1"/>
  <c r="K49" i="31"/>
  <c r="M49" i="31" s="1"/>
  <c r="K50" i="31"/>
  <c r="M50" i="31" s="1"/>
  <c r="K51" i="31"/>
  <c r="M51" i="31" s="1"/>
  <c r="K52" i="31"/>
  <c r="M52" i="31" s="1"/>
  <c r="K59" i="31"/>
  <c r="M59" i="31" s="1"/>
  <c r="K54" i="31"/>
  <c r="M54" i="31" s="1"/>
  <c r="K55" i="31"/>
  <c r="M55" i="31" s="1"/>
  <c r="K56" i="31"/>
  <c r="M56" i="31" s="1"/>
  <c r="K57" i="31"/>
  <c r="M57" i="31" s="1"/>
  <c r="K58" i="31"/>
  <c r="M58" i="31" s="1"/>
  <c r="K864" i="31"/>
  <c r="M864" i="31" s="1"/>
  <c r="K60" i="31"/>
  <c r="M60" i="31" s="1"/>
  <c r="K61" i="31"/>
  <c r="M61" i="31" s="1"/>
  <c r="K63" i="31"/>
  <c r="M63" i="31" s="1"/>
  <c r="K62" i="31"/>
  <c r="M62" i="31" s="1"/>
  <c r="K64" i="31"/>
  <c r="M64" i="31" s="1"/>
  <c r="K65" i="31"/>
  <c r="M65" i="31" s="1"/>
  <c r="K66" i="31"/>
  <c r="M66" i="31" s="1"/>
  <c r="K460" i="31"/>
  <c r="M460" i="31" s="1"/>
  <c r="K68" i="31"/>
  <c r="M68" i="31" s="1"/>
  <c r="K469" i="31"/>
  <c r="M469" i="31" s="1"/>
  <c r="K70" i="31"/>
  <c r="M70" i="31" s="1"/>
  <c r="K71" i="31"/>
  <c r="M71" i="31" s="1"/>
  <c r="K72" i="31"/>
  <c r="M72" i="31" s="1"/>
  <c r="K298" i="31"/>
  <c r="M298" i="31" s="1"/>
  <c r="K74" i="31"/>
  <c r="M74" i="31" s="1"/>
  <c r="K282" i="31"/>
  <c r="M282" i="31" s="1"/>
  <c r="K76" i="31"/>
  <c r="M76" i="31" s="1"/>
  <c r="K77" i="31"/>
  <c r="M77" i="31" s="1"/>
  <c r="K78" i="31"/>
  <c r="M78" i="31" s="1"/>
  <c r="K79" i="31"/>
  <c r="M79" i="31" s="1"/>
  <c r="K80" i="31"/>
  <c r="M80" i="31" s="1"/>
  <c r="K81" i="31"/>
  <c r="M81" i="31" s="1"/>
  <c r="K82" i="31"/>
  <c r="M82" i="31" s="1"/>
  <c r="K244" i="31"/>
  <c r="M244" i="31" s="1"/>
  <c r="K53" i="31"/>
  <c r="M53" i="31" s="1"/>
  <c r="K85" i="31"/>
  <c r="M85" i="31" s="1"/>
  <c r="K86" i="31"/>
  <c r="M86" i="31" s="1"/>
  <c r="K87" i="31"/>
  <c r="M87" i="31" s="1"/>
  <c r="K88" i="31"/>
  <c r="M88" i="31" s="1"/>
  <c r="K89" i="31"/>
  <c r="M89" i="31" s="1"/>
  <c r="K90" i="31"/>
  <c r="M90" i="31" s="1"/>
  <c r="K91" i="31"/>
  <c r="M91" i="31" s="1"/>
  <c r="K92" i="31"/>
  <c r="M92" i="31" s="1"/>
  <c r="K93" i="31"/>
  <c r="M93" i="31" s="1"/>
  <c r="K94" i="31"/>
  <c r="M94" i="31" s="1"/>
  <c r="K95" i="31"/>
  <c r="M95" i="31" s="1"/>
  <c r="K96" i="31"/>
  <c r="M96" i="31" s="1"/>
  <c r="K97" i="31"/>
  <c r="M97" i="31" s="1"/>
  <c r="K98" i="31"/>
  <c r="M98" i="31" s="1"/>
  <c r="K99" i="31"/>
  <c r="M99" i="31" s="1"/>
  <c r="K100" i="31"/>
  <c r="M100" i="31" s="1"/>
  <c r="K101" i="31"/>
  <c r="M101" i="31" s="1"/>
  <c r="K102" i="31"/>
  <c r="M102" i="31" s="1"/>
  <c r="K103" i="31"/>
  <c r="M103" i="31" s="1"/>
  <c r="K104" i="31"/>
  <c r="M104" i="31" s="1"/>
  <c r="K328" i="31"/>
  <c r="M328" i="31" s="1"/>
  <c r="K106" i="31"/>
  <c r="M106" i="31" s="1"/>
  <c r="K107" i="31"/>
  <c r="M107" i="31" s="1"/>
  <c r="K119" i="31"/>
  <c r="M119" i="31" s="1"/>
  <c r="K109" i="31"/>
  <c r="M109" i="31" s="1"/>
  <c r="K110" i="31"/>
  <c r="M110" i="31" s="1"/>
  <c r="K111" i="31"/>
  <c r="M111" i="31" s="1"/>
  <c r="K112" i="31"/>
  <c r="M112" i="31" s="1"/>
  <c r="K113" i="31"/>
  <c r="M113" i="31" s="1"/>
  <c r="K114" i="31"/>
  <c r="M114" i="31" s="1"/>
  <c r="K774" i="31"/>
  <c r="M774" i="31" s="1"/>
  <c r="K116" i="31"/>
  <c r="M116" i="31" s="1"/>
  <c r="K117" i="31"/>
  <c r="M117" i="31" s="1"/>
  <c r="K118" i="31"/>
  <c r="M118" i="31" s="1"/>
  <c r="K575" i="31"/>
  <c r="M575" i="31" s="1"/>
  <c r="K120" i="31"/>
  <c r="M120" i="31" s="1"/>
  <c r="K121" i="31"/>
  <c r="M121" i="31" s="1"/>
  <c r="K122" i="31"/>
  <c r="M122" i="31" s="1"/>
  <c r="K123" i="31"/>
  <c r="M123" i="31" s="1"/>
  <c r="K124" i="31"/>
  <c r="M124" i="31" s="1"/>
  <c r="K125" i="31"/>
  <c r="M125" i="31" s="1"/>
  <c r="K126" i="31"/>
  <c r="M126" i="31" s="1"/>
  <c r="K127" i="31"/>
  <c r="M127" i="31" s="1"/>
  <c r="K128" i="31"/>
  <c r="M128" i="31" s="1"/>
  <c r="K129" i="31"/>
  <c r="M129" i="31" s="1"/>
  <c r="K905" i="31"/>
  <c r="M905" i="31" s="1"/>
  <c r="K131" i="31"/>
  <c r="M131" i="31" s="1"/>
  <c r="K132" i="31"/>
  <c r="M132" i="31" s="1"/>
  <c r="K860" i="31"/>
  <c r="M860" i="31" s="1"/>
  <c r="K134" i="31"/>
  <c r="M134" i="31" s="1"/>
  <c r="K135" i="31"/>
  <c r="M135" i="31" s="1"/>
  <c r="K136" i="31"/>
  <c r="M136" i="31" s="1"/>
  <c r="K137" i="31"/>
  <c r="M137" i="31" s="1"/>
  <c r="K138" i="31"/>
  <c r="M138" i="31" s="1"/>
  <c r="K139" i="31"/>
  <c r="M139" i="31" s="1"/>
  <c r="K140" i="31"/>
  <c r="M140" i="31" s="1"/>
  <c r="K141" i="31"/>
  <c r="M141" i="31" s="1"/>
  <c r="K142" i="31"/>
  <c r="M142" i="31" s="1"/>
  <c r="K143" i="31"/>
  <c r="M143" i="31" s="1"/>
  <c r="K762" i="31"/>
  <c r="M762" i="31" s="1"/>
  <c r="K145" i="31"/>
  <c r="M145" i="31" s="1"/>
  <c r="K146" i="31"/>
  <c r="M146" i="31" s="1"/>
  <c r="K147" i="31"/>
  <c r="M147" i="31" s="1"/>
  <c r="K426" i="31"/>
  <c r="M426" i="31" s="1"/>
  <c r="K149" i="31"/>
  <c r="M149" i="31" s="1"/>
  <c r="K150" i="31"/>
  <c r="M150" i="31" s="1"/>
  <c r="K151" i="31"/>
  <c r="M151" i="31" s="1"/>
  <c r="K152" i="31"/>
  <c r="M152" i="31" s="1"/>
  <c r="K153" i="31"/>
  <c r="M153" i="31" s="1"/>
  <c r="K756" i="31"/>
  <c r="M756" i="31" s="1"/>
  <c r="K155" i="31"/>
  <c r="M155" i="31" s="1"/>
  <c r="K156" i="31"/>
  <c r="M156" i="31" s="1"/>
  <c r="K157" i="31"/>
  <c r="M157" i="31" s="1"/>
  <c r="K158" i="31"/>
  <c r="M158" i="31" s="1"/>
  <c r="K159" i="31"/>
  <c r="M159" i="31" s="1"/>
  <c r="K160" i="31"/>
  <c r="M160" i="31" s="1"/>
  <c r="K161" i="31"/>
  <c r="M161" i="31" s="1"/>
  <c r="K162" i="31"/>
  <c r="M162" i="31" s="1"/>
  <c r="K163" i="31"/>
  <c r="M163" i="31" s="1"/>
  <c r="K164" i="31"/>
  <c r="M164" i="31" s="1"/>
  <c r="K165" i="31"/>
  <c r="M165" i="31" s="1"/>
  <c r="K166" i="31"/>
  <c r="M166" i="31" s="1"/>
  <c r="K167" i="31"/>
  <c r="M167" i="31" s="1"/>
  <c r="K527" i="31"/>
  <c r="M527" i="31" s="1"/>
  <c r="K169" i="31"/>
  <c r="M169" i="31" s="1"/>
  <c r="K170" i="31"/>
  <c r="M170" i="31" s="1"/>
  <c r="K171" i="31"/>
  <c r="M171" i="31" s="1"/>
  <c r="K172" i="31"/>
  <c r="M172" i="31" s="1"/>
  <c r="K173" i="31"/>
  <c r="M173" i="31" s="1"/>
  <c r="K174" i="31"/>
  <c r="M174" i="31" s="1"/>
  <c r="K175" i="31"/>
  <c r="M175" i="31" s="1"/>
  <c r="K176" i="31"/>
  <c r="M176" i="31" s="1"/>
  <c r="K177" i="31"/>
  <c r="M177" i="31" s="1"/>
  <c r="K178" i="31"/>
  <c r="M178" i="31" s="1"/>
  <c r="K179" i="31"/>
  <c r="M179" i="31" s="1"/>
  <c r="K105" i="31"/>
  <c r="M105" i="31" s="1"/>
  <c r="K181" i="31"/>
  <c r="M181" i="31" s="1"/>
  <c r="K182" i="31"/>
  <c r="M182" i="31" s="1"/>
  <c r="K183" i="31"/>
  <c r="M183" i="31" s="1"/>
  <c r="K184" i="31"/>
  <c r="M184" i="31" s="1"/>
  <c r="K185" i="31"/>
  <c r="M185" i="31" s="1"/>
  <c r="K186" i="31"/>
  <c r="M186" i="31" s="1"/>
  <c r="K187" i="31"/>
  <c r="M187" i="31" s="1"/>
  <c r="K188" i="31"/>
  <c r="M188" i="31" s="1"/>
  <c r="K189" i="31"/>
  <c r="M189" i="31" s="1"/>
  <c r="K190" i="31"/>
  <c r="M190" i="31" s="1"/>
  <c r="K191" i="31"/>
  <c r="M191" i="31" s="1"/>
  <c r="K192" i="31"/>
  <c r="M192" i="31" s="1"/>
  <c r="K193" i="31"/>
  <c r="M193" i="31" s="1"/>
  <c r="K194" i="31"/>
  <c r="M194" i="31" s="1"/>
  <c r="K195" i="31"/>
  <c r="M195" i="31" s="1"/>
  <c r="K196" i="31"/>
  <c r="M196" i="31" s="1"/>
  <c r="K305" i="31"/>
  <c r="M305" i="31" s="1"/>
  <c r="K984" i="31"/>
  <c r="M984" i="31" s="1"/>
  <c r="K199" i="31"/>
  <c r="M199" i="31" s="1"/>
  <c r="K200" i="31"/>
  <c r="M200" i="31" s="1"/>
  <c r="K201" i="31"/>
  <c r="M201" i="31" s="1"/>
  <c r="K202" i="31"/>
  <c r="M202" i="31" s="1"/>
  <c r="K203" i="31"/>
  <c r="M203" i="31" s="1"/>
  <c r="K204" i="31"/>
  <c r="M204" i="31" s="1"/>
  <c r="K205" i="31"/>
  <c r="M205" i="31" s="1"/>
  <c r="K206" i="31"/>
  <c r="M206" i="31" s="1"/>
  <c r="K207" i="31"/>
  <c r="M207" i="31" s="1"/>
  <c r="K208" i="31"/>
  <c r="M208" i="31" s="1"/>
  <c r="K209" i="31"/>
  <c r="M209" i="31" s="1"/>
  <c r="K210" i="31"/>
  <c r="M210" i="31" s="1"/>
  <c r="K211" i="31"/>
  <c r="M211" i="31" s="1"/>
  <c r="K580" i="31"/>
  <c r="M580" i="31" s="1"/>
  <c r="K213" i="31"/>
  <c r="M213" i="31" s="1"/>
  <c r="K214" i="31"/>
  <c r="M214" i="31" s="1"/>
  <c r="K819" i="31"/>
  <c r="M819" i="31" s="1"/>
  <c r="K216" i="31"/>
  <c r="M216" i="31" s="1"/>
  <c r="K217" i="31"/>
  <c r="M217" i="31" s="1"/>
  <c r="K218" i="31"/>
  <c r="M218" i="31" s="1"/>
  <c r="K219" i="31"/>
  <c r="M219" i="31" s="1"/>
  <c r="K220" i="31"/>
  <c r="M220" i="31" s="1"/>
  <c r="K221" i="31"/>
  <c r="M221" i="31" s="1"/>
  <c r="K222" i="31"/>
  <c r="M222" i="31" s="1"/>
  <c r="K223" i="31"/>
  <c r="M223" i="31" s="1"/>
  <c r="K224" i="31"/>
  <c r="M224" i="31" s="1"/>
  <c r="K706" i="31"/>
  <c r="M706" i="31" s="1"/>
  <c r="K226" i="31"/>
  <c r="M226" i="31" s="1"/>
  <c r="K227" i="31"/>
  <c r="M227" i="31" s="1"/>
  <c r="K377" i="31"/>
  <c r="M377" i="31" s="1"/>
  <c r="K229" i="31"/>
  <c r="M229" i="31" s="1"/>
  <c r="K230" i="31"/>
  <c r="M230" i="31" s="1"/>
  <c r="K231" i="31"/>
  <c r="M231" i="31" s="1"/>
  <c r="K232" i="31"/>
  <c r="M232" i="31" s="1"/>
  <c r="K233" i="31"/>
  <c r="M233" i="31" s="1"/>
  <c r="K234" i="31"/>
  <c r="M234" i="31" s="1"/>
  <c r="K235" i="31"/>
  <c r="M235" i="31" s="1"/>
  <c r="K236" i="31"/>
  <c r="M236" i="31" s="1"/>
  <c r="K978" i="31"/>
  <c r="M978" i="31" s="1"/>
  <c r="K238" i="31"/>
  <c r="M238" i="31" s="1"/>
  <c r="K239" i="31"/>
  <c r="M239" i="31" s="1"/>
  <c r="K69" i="31"/>
  <c r="M69" i="31" s="1"/>
  <c r="K241" i="31"/>
  <c r="M241" i="31" s="1"/>
  <c r="K242" i="31"/>
  <c r="M242" i="31" s="1"/>
  <c r="K243" i="31"/>
  <c r="M243" i="31" s="1"/>
  <c r="K891" i="31"/>
  <c r="M891" i="31" s="1"/>
  <c r="K245" i="31"/>
  <c r="M245" i="31" s="1"/>
  <c r="K246" i="31"/>
  <c r="M246" i="31" s="1"/>
  <c r="K247" i="31"/>
  <c r="M247" i="31" s="1"/>
  <c r="K248" i="31"/>
  <c r="M248" i="31" s="1"/>
  <c r="K36" i="31"/>
  <c r="M36" i="31" s="1"/>
  <c r="K250" i="31"/>
  <c r="M250" i="31" s="1"/>
  <c r="K251" i="31"/>
  <c r="M251" i="31" s="1"/>
  <c r="K252" i="31"/>
  <c r="M252" i="31" s="1"/>
  <c r="K582" i="31"/>
  <c r="M582" i="31" s="1"/>
  <c r="K254" i="31"/>
  <c r="M254" i="31" s="1"/>
  <c r="K255" i="31"/>
  <c r="M255" i="31" s="1"/>
  <c r="K257" i="31"/>
  <c r="M257" i="31" s="1"/>
  <c r="K256" i="31"/>
  <c r="M256" i="31" s="1"/>
  <c r="K258" i="31"/>
  <c r="M258" i="31" s="1"/>
  <c r="K259" i="31"/>
  <c r="M259" i="31" s="1"/>
  <c r="K260" i="31"/>
  <c r="M260" i="31" s="1"/>
  <c r="K261" i="31"/>
  <c r="M261" i="31" s="1"/>
  <c r="K262" i="31"/>
  <c r="M262" i="31" s="1"/>
  <c r="K263" i="31"/>
  <c r="M263" i="31" s="1"/>
  <c r="K264" i="31"/>
  <c r="M264" i="31" s="1"/>
  <c r="K265" i="31"/>
  <c r="M265" i="31" s="1"/>
  <c r="K266" i="31"/>
  <c r="M266" i="31" s="1"/>
  <c r="K267" i="31"/>
  <c r="M267" i="31" s="1"/>
  <c r="K268" i="31"/>
  <c r="M268" i="31" s="1"/>
  <c r="K269" i="31"/>
  <c r="M269" i="31" s="1"/>
  <c r="K432" i="31"/>
  <c r="M432" i="31" s="1"/>
  <c r="K271" i="31"/>
  <c r="M271" i="31" s="1"/>
  <c r="K272" i="31"/>
  <c r="M272" i="31" s="1"/>
  <c r="K273" i="31"/>
  <c r="M273" i="31" s="1"/>
  <c r="K274" i="31"/>
  <c r="M274" i="31" s="1"/>
  <c r="K275" i="31"/>
  <c r="M275" i="31" s="1"/>
  <c r="K276" i="31"/>
  <c r="M276" i="31" s="1"/>
  <c r="K277" i="31"/>
  <c r="M277" i="31" s="1"/>
  <c r="K401" i="31"/>
  <c r="M401" i="31" s="1"/>
  <c r="K279" i="31"/>
  <c r="M279" i="31" s="1"/>
  <c r="K280" i="31"/>
  <c r="M280" i="31" s="1"/>
  <c r="K281" i="31"/>
  <c r="M281" i="31" s="1"/>
  <c r="K531" i="31"/>
  <c r="M531" i="31" s="1"/>
  <c r="K283" i="31"/>
  <c r="M283" i="31" s="1"/>
  <c r="K284" i="31"/>
  <c r="M284" i="31" s="1"/>
  <c r="K285" i="31"/>
  <c r="M285" i="31" s="1"/>
  <c r="K286" i="31"/>
  <c r="M286" i="31" s="1"/>
  <c r="K287" i="31"/>
  <c r="M287" i="31" s="1"/>
  <c r="K288" i="31"/>
  <c r="M288" i="31" s="1"/>
  <c r="K289" i="31"/>
  <c r="M289" i="31" s="1"/>
  <c r="K290" i="31"/>
  <c r="M290" i="31" s="1"/>
  <c r="K291" i="31"/>
  <c r="M291" i="31" s="1"/>
  <c r="K292" i="31"/>
  <c r="M292" i="31" s="1"/>
  <c r="K293" i="31"/>
  <c r="M293" i="31" s="1"/>
  <c r="K294" i="31"/>
  <c r="M294" i="31" s="1"/>
  <c r="K295" i="31"/>
  <c r="M295" i="31" s="1"/>
  <c r="K296" i="31"/>
  <c r="M296" i="31" s="1"/>
  <c r="K297" i="31"/>
  <c r="M297" i="31" s="1"/>
  <c r="K148" i="31"/>
  <c r="M148" i="31" s="1"/>
  <c r="K299" i="31"/>
  <c r="M299" i="31" s="1"/>
  <c r="K300" i="31"/>
  <c r="M300" i="31" s="1"/>
  <c r="K301" i="31"/>
  <c r="M301" i="31" s="1"/>
  <c r="K476" i="31"/>
  <c r="M476" i="31" s="1"/>
  <c r="K303" i="31"/>
  <c r="M303" i="31" s="1"/>
  <c r="K304" i="31"/>
  <c r="M304" i="31" s="1"/>
  <c r="K855" i="31"/>
  <c r="M855" i="31" s="1"/>
  <c r="K306" i="31"/>
  <c r="M306" i="31" s="1"/>
  <c r="K307" i="31"/>
  <c r="M307" i="31" s="1"/>
  <c r="K308" i="31"/>
  <c r="M308" i="31" s="1"/>
  <c r="K309" i="31"/>
  <c r="M309" i="31" s="1"/>
  <c r="K310" i="31"/>
  <c r="M310" i="31" s="1"/>
  <c r="K507" i="31"/>
  <c r="M507" i="31" s="1"/>
  <c r="K312" i="31"/>
  <c r="M312" i="31" s="1"/>
  <c r="K313" i="31"/>
  <c r="M313" i="31" s="1"/>
  <c r="K314" i="31"/>
  <c r="M314" i="31" s="1"/>
  <c r="K315" i="31"/>
  <c r="M315" i="31" s="1"/>
  <c r="K316" i="31"/>
  <c r="M316" i="31" s="1"/>
  <c r="K317" i="31"/>
  <c r="M317" i="31" s="1"/>
  <c r="K318" i="31"/>
  <c r="M318" i="31" s="1"/>
  <c r="K320" i="31"/>
  <c r="M320" i="31" s="1"/>
  <c r="K319" i="31"/>
  <c r="M319" i="31" s="1"/>
  <c r="K321" i="31"/>
  <c r="M321" i="31" s="1"/>
  <c r="K322" i="31"/>
  <c r="M322" i="31" s="1"/>
  <c r="K323" i="31"/>
  <c r="M323" i="31" s="1"/>
  <c r="K75" i="31"/>
  <c r="M75" i="31" s="1"/>
  <c r="K360" i="31"/>
  <c r="M360" i="31" s="1"/>
  <c r="K326" i="31"/>
  <c r="M326" i="31" s="1"/>
  <c r="K327" i="31"/>
  <c r="M327" i="31" s="1"/>
  <c r="K270" i="31"/>
  <c r="M270" i="31" s="1"/>
  <c r="K329" i="31"/>
  <c r="M329" i="31" s="1"/>
  <c r="K330" i="31"/>
  <c r="M330" i="31" s="1"/>
  <c r="K331" i="31"/>
  <c r="M331" i="31" s="1"/>
  <c r="K332" i="31"/>
  <c r="M332" i="31" s="1"/>
  <c r="K727" i="31"/>
  <c r="M727" i="31" s="1"/>
  <c r="K334" i="31"/>
  <c r="M334" i="31" s="1"/>
  <c r="K335" i="31"/>
  <c r="M335" i="31" s="1"/>
  <c r="K336" i="31"/>
  <c r="M336" i="31" s="1"/>
  <c r="K337" i="31"/>
  <c r="M337" i="31" s="1"/>
  <c r="K338" i="31"/>
  <c r="M338" i="31" s="1"/>
  <c r="K339" i="31"/>
  <c r="M339" i="31" s="1"/>
  <c r="K340" i="31"/>
  <c r="M340" i="31" s="1"/>
  <c r="K341" i="31"/>
  <c r="M341" i="31" s="1"/>
  <c r="K724" i="31"/>
  <c r="M724" i="31" s="1"/>
  <c r="K343" i="31"/>
  <c r="M343" i="31" s="1"/>
  <c r="K344" i="31"/>
  <c r="M344" i="31" s="1"/>
  <c r="K345" i="31"/>
  <c r="M345" i="31" s="1"/>
  <c r="K346" i="31"/>
  <c r="M346" i="31" s="1"/>
  <c r="K347" i="31"/>
  <c r="M347" i="31" s="1"/>
  <c r="K348" i="31"/>
  <c r="M348" i="31" s="1"/>
  <c r="K349" i="31"/>
  <c r="M349" i="31" s="1"/>
  <c r="K350" i="31"/>
  <c r="M350" i="31" s="1"/>
  <c r="K351" i="31"/>
  <c r="M351" i="31" s="1"/>
  <c r="K352" i="31"/>
  <c r="M352" i="31" s="1"/>
  <c r="K324" i="31"/>
  <c r="M324" i="31" s="1"/>
  <c r="K354" i="31"/>
  <c r="M354" i="31" s="1"/>
  <c r="K442" i="31"/>
  <c r="M442" i="31" s="1"/>
  <c r="K356" i="31"/>
  <c r="M356" i="31" s="1"/>
  <c r="K357" i="31"/>
  <c r="M357" i="31" s="1"/>
  <c r="K358" i="31"/>
  <c r="M358" i="31" s="1"/>
  <c r="K359" i="31"/>
  <c r="M359" i="31" s="1"/>
  <c r="K836" i="31"/>
  <c r="M836" i="31" s="1"/>
  <c r="K747" i="31"/>
  <c r="M747" i="31" s="1"/>
  <c r="K362" i="31"/>
  <c r="M362" i="31" s="1"/>
  <c r="K253" i="31"/>
  <c r="M253" i="31" s="1"/>
  <c r="K364" i="31"/>
  <c r="M364" i="31" s="1"/>
  <c r="K365" i="31"/>
  <c r="M365" i="31" s="1"/>
  <c r="K366" i="31"/>
  <c r="M366" i="31" s="1"/>
  <c r="K367" i="31"/>
  <c r="M367" i="31" s="1"/>
  <c r="K368" i="31"/>
  <c r="M368" i="31" s="1"/>
  <c r="K369" i="31"/>
  <c r="M369" i="31" s="1"/>
  <c r="K370" i="31"/>
  <c r="M370" i="31" s="1"/>
  <c r="K371" i="31"/>
  <c r="M371" i="31" s="1"/>
  <c r="K372" i="31"/>
  <c r="M372" i="31" s="1"/>
  <c r="K373" i="31"/>
  <c r="M373" i="31" s="1"/>
  <c r="K374" i="31"/>
  <c r="M374" i="31" s="1"/>
  <c r="K375" i="31"/>
  <c r="M375" i="31" s="1"/>
  <c r="K376" i="31"/>
  <c r="M376" i="31" s="1"/>
  <c r="K342" i="31"/>
  <c r="M342" i="31" s="1"/>
  <c r="K378" i="31"/>
  <c r="M378" i="31" s="1"/>
  <c r="K411" i="31"/>
  <c r="M411" i="31" s="1"/>
  <c r="K380" i="31"/>
  <c r="M380" i="31" s="1"/>
  <c r="K381" i="31"/>
  <c r="M381" i="31" s="1"/>
  <c r="K382" i="31"/>
  <c r="M382" i="31" s="1"/>
  <c r="K383" i="31"/>
  <c r="M383" i="31" s="1"/>
  <c r="K384" i="31"/>
  <c r="M384" i="31" s="1"/>
  <c r="K385" i="31"/>
  <c r="M385" i="31" s="1"/>
  <c r="K386" i="31"/>
  <c r="M386" i="31" s="1"/>
  <c r="K387" i="31"/>
  <c r="M387" i="31" s="1"/>
  <c r="K197" i="31"/>
  <c r="M197" i="31" s="1"/>
  <c r="K389" i="31"/>
  <c r="M389" i="31" s="1"/>
  <c r="K44" i="31"/>
  <c r="M44" i="31" s="1"/>
  <c r="K579" i="31"/>
  <c r="M579" i="31" s="1"/>
  <c r="K392" i="31"/>
  <c r="M392" i="31" s="1"/>
  <c r="K393" i="31"/>
  <c r="M393" i="31" s="1"/>
  <c r="K394" i="31"/>
  <c r="M394" i="31" s="1"/>
  <c r="K395" i="31"/>
  <c r="M395" i="31" s="1"/>
  <c r="K977" i="31"/>
  <c r="M977" i="31" s="1"/>
  <c r="K397" i="31"/>
  <c r="M397" i="31" s="1"/>
  <c r="K398" i="31"/>
  <c r="M398" i="31" s="1"/>
  <c r="K399" i="31"/>
  <c r="M399" i="31" s="1"/>
  <c r="K400" i="31"/>
  <c r="M400" i="31" s="1"/>
  <c r="K646" i="31"/>
  <c r="M646" i="31" s="1"/>
  <c r="K402" i="31"/>
  <c r="M402" i="31" s="1"/>
  <c r="K403" i="31"/>
  <c r="M403" i="31" s="1"/>
  <c r="K404" i="31"/>
  <c r="M404" i="31" s="1"/>
  <c r="K405" i="31"/>
  <c r="M405" i="31" s="1"/>
  <c r="K406" i="31"/>
  <c r="M406" i="31" s="1"/>
  <c r="K407" i="31"/>
  <c r="M407" i="31" s="1"/>
  <c r="K408" i="31"/>
  <c r="M408" i="31" s="1"/>
  <c r="K409" i="31"/>
  <c r="M409" i="31" s="1"/>
  <c r="K410" i="31"/>
  <c r="M410" i="31" s="1"/>
  <c r="K390" i="31"/>
  <c r="M390" i="31" s="1"/>
  <c r="K545" i="31"/>
  <c r="M545" i="31" s="1"/>
  <c r="K413" i="31"/>
  <c r="M413" i="31" s="1"/>
  <c r="K414" i="31"/>
  <c r="M414" i="31" s="1"/>
  <c r="K415" i="31"/>
  <c r="M415" i="31" s="1"/>
  <c r="K416" i="31"/>
  <c r="M416" i="31" s="1"/>
  <c r="K417" i="31"/>
  <c r="M417" i="31" s="1"/>
  <c r="K418" i="31"/>
  <c r="M418" i="31" s="1"/>
  <c r="K419" i="31"/>
  <c r="M419" i="31" s="1"/>
  <c r="K420" i="31"/>
  <c r="M420" i="31" s="1"/>
  <c r="K421" i="31"/>
  <c r="M421" i="31" s="1"/>
  <c r="K422" i="31"/>
  <c r="M422" i="31" s="1"/>
  <c r="K423" i="31"/>
  <c r="M423" i="31" s="1"/>
  <c r="K424" i="31"/>
  <c r="M424" i="31" s="1"/>
  <c r="K425" i="31"/>
  <c r="M425" i="31" s="1"/>
  <c r="K83" i="31"/>
  <c r="M83" i="31" s="1"/>
  <c r="K435" i="31"/>
  <c r="M435" i="31" s="1"/>
  <c r="K428" i="31"/>
  <c r="M428" i="31" s="1"/>
  <c r="K429" i="31"/>
  <c r="M429" i="31" s="1"/>
  <c r="K430" i="31"/>
  <c r="M430" i="31" s="1"/>
  <c r="K431" i="31"/>
  <c r="M431" i="31" s="1"/>
  <c r="K547" i="31"/>
  <c r="M547" i="31" s="1"/>
  <c r="K433" i="31"/>
  <c r="M433" i="31" s="1"/>
  <c r="K434" i="31"/>
  <c r="M434" i="31" s="1"/>
  <c r="K535" i="31"/>
  <c r="M535" i="31" s="1"/>
  <c r="K436" i="31"/>
  <c r="M436" i="31" s="1"/>
  <c r="K437" i="31"/>
  <c r="M437" i="31" s="1"/>
  <c r="K438" i="31"/>
  <c r="M438" i="31" s="1"/>
  <c r="K439" i="31"/>
  <c r="M439" i="31" s="1"/>
  <c r="K440" i="31"/>
  <c r="M440" i="31" s="1"/>
  <c r="K441" i="31"/>
  <c r="M441" i="31" s="1"/>
  <c r="K240" i="31"/>
  <c r="M240" i="31" s="1"/>
  <c r="K443" i="31"/>
  <c r="M443" i="31" s="1"/>
  <c r="K444" i="31"/>
  <c r="M444" i="31" s="1"/>
  <c r="K445" i="31"/>
  <c r="M445" i="31" s="1"/>
  <c r="K446" i="31"/>
  <c r="M446" i="31" s="1"/>
  <c r="K447" i="31"/>
  <c r="M447" i="31" s="1"/>
  <c r="K448" i="31"/>
  <c r="M448" i="31" s="1"/>
  <c r="K449" i="31"/>
  <c r="M449" i="31" s="1"/>
  <c r="K450" i="31"/>
  <c r="M450" i="31" s="1"/>
  <c r="K451" i="31"/>
  <c r="M451" i="31" s="1"/>
  <c r="K452" i="31"/>
  <c r="M452" i="31" s="1"/>
  <c r="K453" i="31"/>
  <c r="M453" i="31" s="1"/>
  <c r="K454" i="31"/>
  <c r="M454" i="31" s="1"/>
  <c r="K455" i="31"/>
  <c r="M455" i="31" s="1"/>
  <c r="K456" i="31"/>
  <c r="M456" i="31" s="1"/>
  <c r="K457" i="31"/>
  <c r="M457" i="31" s="1"/>
  <c r="K458" i="31"/>
  <c r="M458" i="31" s="1"/>
  <c r="K459" i="31"/>
  <c r="M459" i="31" s="1"/>
  <c r="K525" i="31"/>
  <c r="M525" i="31" s="1"/>
  <c r="K461" i="31"/>
  <c r="M461" i="31" s="1"/>
  <c r="K462" i="31"/>
  <c r="M462" i="31" s="1"/>
  <c r="K463" i="31"/>
  <c r="M463" i="31" s="1"/>
  <c r="K464" i="31"/>
  <c r="M464" i="31" s="1"/>
  <c r="K923" i="31"/>
  <c r="M923" i="31" s="1"/>
  <c r="K466" i="31"/>
  <c r="M466" i="31" s="1"/>
  <c r="K493" i="31"/>
  <c r="M493" i="31" s="1"/>
  <c r="K468" i="31"/>
  <c r="M468" i="31" s="1"/>
  <c r="K502" i="31"/>
  <c r="M502" i="31" s="1"/>
  <c r="K470" i="31"/>
  <c r="M470" i="31" s="1"/>
  <c r="K471" i="31"/>
  <c r="M471" i="31" s="1"/>
  <c r="K472" i="31"/>
  <c r="M472" i="31" s="1"/>
  <c r="K412" i="31"/>
  <c r="M412" i="31" s="1"/>
  <c r="K474" i="31"/>
  <c r="M474" i="31" s="1"/>
  <c r="K73" i="31"/>
  <c r="M73" i="31" s="1"/>
  <c r="K717" i="31"/>
  <c r="M717" i="31" s="1"/>
  <c r="K477" i="31"/>
  <c r="M477" i="31" s="1"/>
  <c r="K478" i="31"/>
  <c r="M478" i="31" s="1"/>
  <c r="K479" i="31"/>
  <c r="M479" i="31" s="1"/>
  <c r="K480" i="31"/>
  <c r="M480" i="31" s="1"/>
  <c r="K481" i="31"/>
  <c r="M481" i="31" s="1"/>
  <c r="K482" i="31"/>
  <c r="M482" i="31" s="1"/>
  <c r="K483" i="31"/>
  <c r="M483" i="31" s="1"/>
  <c r="K484" i="31"/>
  <c r="M484" i="31" s="1"/>
  <c r="K485" i="31"/>
  <c r="M485" i="31" s="1"/>
  <c r="K486" i="31"/>
  <c r="M486" i="31" s="1"/>
  <c r="K487" i="31"/>
  <c r="M487" i="31" s="1"/>
  <c r="K489" i="31"/>
  <c r="M489" i="31" s="1"/>
  <c r="K488" i="31"/>
  <c r="M488" i="31" s="1"/>
  <c r="K490" i="31"/>
  <c r="M490" i="31" s="1"/>
  <c r="K491" i="31"/>
  <c r="M491" i="31" s="1"/>
  <c r="K492" i="31"/>
  <c r="M492" i="31" s="1"/>
  <c r="K656" i="31"/>
  <c r="M656" i="31" s="1"/>
  <c r="K494" i="31"/>
  <c r="M494" i="31" s="1"/>
  <c r="K495" i="31"/>
  <c r="M495" i="31" s="1"/>
  <c r="K651" i="31"/>
  <c r="M651" i="31" s="1"/>
  <c r="K497" i="31"/>
  <c r="M497" i="31" s="1"/>
  <c r="K467" i="31"/>
  <c r="M467" i="31" s="1"/>
  <c r="K499" i="31"/>
  <c r="M499" i="31" s="1"/>
  <c r="K500" i="31"/>
  <c r="M500" i="31" s="1"/>
  <c r="K501" i="31"/>
  <c r="M501" i="31" s="1"/>
  <c r="K355" i="31"/>
  <c r="M355" i="31" s="1"/>
  <c r="K503" i="31"/>
  <c r="M503" i="31" s="1"/>
  <c r="K504" i="31"/>
  <c r="M504" i="31" s="1"/>
  <c r="K505" i="31"/>
  <c r="M505" i="31" s="1"/>
  <c r="K506" i="31"/>
  <c r="M506" i="31" s="1"/>
  <c r="K84" i="31"/>
  <c r="M84" i="31" s="1"/>
  <c r="K508" i="31"/>
  <c r="M508" i="31" s="1"/>
  <c r="K509" i="31"/>
  <c r="M509" i="31" s="1"/>
  <c r="K510" i="31"/>
  <c r="M510" i="31" s="1"/>
  <c r="K511" i="31"/>
  <c r="M511" i="31" s="1"/>
  <c r="K512" i="31"/>
  <c r="M512" i="31" s="1"/>
  <c r="K513" i="31"/>
  <c r="M513" i="31" s="1"/>
  <c r="K514" i="31"/>
  <c r="M514" i="31" s="1"/>
  <c r="K515" i="31"/>
  <c r="M515" i="31" s="1"/>
  <c r="K516" i="31"/>
  <c r="M516" i="31" s="1"/>
  <c r="K363" i="31"/>
  <c r="M363" i="31" s="1"/>
  <c r="K518" i="31"/>
  <c r="M518" i="31" s="1"/>
  <c r="K498" i="31"/>
  <c r="M498" i="31" s="1"/>
  <c r="K520" i="31"/>
  <c r="M520" i="31" s="1"/>
  <c r="K521" i="31"/>
  <c r="M521" i="31" s="1"/>
  <c r="K522" i="31"/>
  <c r="M522" i="31" s="1"/>
  <c r="K526" i="31"/>
  <c r="M526" i="31" s="1"/>
  <c r="K524" i="31"/>
  <c r="M524" i="31" s="1"/>
  <c r="K593" i="31"/>
  <c r="M593" i="31" s="1"/>
  <c r="K523" i="31"/>
  <c r="M523" i="31" s="1"/>
  <c r="K180" i="31"/>
  <c r="M180" i="31" s="1"/>
  <c r="K528" i="31"/>
  <c r="M528" i="31" s="1"/>
  <c r="K529" i="31"/>
  <c r="M529" i="31" s="1"/>
  <c r="K530" i="31"/>
  <c r="M530" i="31" s="1"/>
  <c r="K361" i="31"/>
  <c r="M361" i="31" s="1"/>
  <c r="K532" i="31"/>
  <c r="M532" i="31" s="1"/>
  <c r="K533" i="31"/>
  <c r="M533" i="31" s="1"/>
  <c r="K534" i="31"/>
  <c r="M534" i="31" s="1"/>
  <c r="K808" i="31"/>
  <c r="M808" i="31" s="1"/>
  <c r="K536" i="31"/>
  <c r="M536" i="31" s="1"/>
  <c r="K540" i="31"/>
  <c r="M540" i="31" s="1"/>
  <c r="K538" i="31"/>
  <c r="M538" i="31" s="1"/>
  <c r="K539" i="31"/>
  <c r="M539" i="31" s="1"/>
  <c r="K537" i="31"/>
  <c r="M537" i="31" s="1"/>
  <c r="K541" i="31"/>
  <c r="M541" i="31" s="1"/>
  <c r="K542" i="31"/>
  <c r="M542" i="31" s="1"/>
  <c r="K543" i="31"/>
  <c r="M543" i="31" s="1"/>
  <c r="K544" i="31"/>
  <c r="M544" i="31" s="1"/>
  <c r="K721" i="31"/>
  <c r="M721" i="31" s="1"/>
  <c r="K546" i="31"/>
  <c r="M546" i="31" s="1"/>
  <c r="K701" i="31"/>
  <c r="M701" i="31" s="1"/>
  <c r="K548" i="31"/>
  <c r="M548" i="31" s="1"/>
  <c r="K550" i="31"/>
  <c r="M550" i="31" s="1"/>
  <c r="K551" i="31"/>
  <c r="M551" i="31" s="1"/>
  <c r="K549" i="31"/>
  <c r="M549" i="31" s="1"/>
  <c r="K552" i="31"/>
  <c r="M552" i="31" s="1"/>
  <c r="K553" i="31"/>
  <c r="M553" i="31" s="1"/>
  <c r="K554" i="31"/>
  <c r="M554" i="31" s="1"/>
  <c r="K555" i="31"/>
  <c r="M555" i="31" s="1"/>
  <c r="K556" i="31"/>
  <c r="M556" i="31" s="1"/>
  <c r="K557" i="31"/>
  <c r="M557" i="31" s="1"/>
  <c r="K558" i="31"/>
  <c r="M558" i="31" s="1"/>
  <c r="K559" i="31"/>
  <c r="M559" i="31" s="1"/>
  <c r="K560" i="31"/>
  <c r="M560" i="31" s="1"/>
  <c r="K561" i="31"/>
  <c r="M561" i="31" s="1"/>
  <c r="K562" i="31"/>
  <c r="M562" i="31" s="1"/>
  <c r="K563" i="31"/>
  <c r="M563" i="31" s="1"/>
  <c r="K564" i="31"/>
  <c r="M564" i="31" s="1"/>
  <c r="K565" i="31"/>
  <c r="M565" i="31" s="1"/>
  <c r="K566" i="31"/>
  <c r="M566" i="31" s="1"/>
  <c r="K567" i="31"/>
  <c r="M567" i="31" s="1"/>
  <c r="K568" i="31"/>
  <c r="M568" i="31" s="1"/>
  <c r="K569" i="31"/>
  <c r="M569" i="31" s="1"/>
  <c r="K570" i="31"/>
  <c r="M570" i="31" s="1"/>
  <c r="K821" i="31"/>
  <c r="M821" i="31" s="1"/>
  <c r="K572" i="31"/>
  <c r="M572" i="31" s="1"/>
  <c r="K311" i="31"/>
  <c r="M311" i="31" s="1"/>
  <c r="K574" i="31"/>
  <c r="M574" i="31" s="1"/>
  <c r="K573" i="31"/>
  <c r="M573" i="31" s="1"/>
  <c r="K576" i="31"/>
  <c r="M576" i="31" s="1"/>
  <c r="K577" i="31"/>
  <c r="M577" i="31" s="1"/>
  <c r="K578" i="31"/>
  <c r="M578" i="31" s="1"/>
  <c r="K519" i="31"/>
  <c r="M519" i="31" s="1"/>
  <c r="K828" i="31"/>
  <c r="M828" i="31" s="1"/>
  <c r="K581" i="31"/>
  <c r="M581" i="31" s="1"/>
  <c r="K47" i="31"/>
  <c r="M47" i="31" s="1"/>
  <c r="K583" i="31"/>
  <c r="M583" i="31" s="1"/>
  <c r="K584" i="31"/>
  <c r="M584" i="31" s="1"/>
  <c r="K585" i="31"/>
  <c r="M585" i="31" s="1"/>
  <c r="K586" i="31"/>
  <c r="M586" i="31" s="1"/>
  <c r="K921" i="31"/>
  <c r="M921" i="31" s="1"/>
  <c r="K588" i="31"/>
  <c r="M588" i="31" s="1"/>
  <c r="K589" i="31"/>
  <c r="M589" i="31" s="1"/>
  <c r="K133" i="31"/>
  <c r="M133" i="31" s="1"/>
  <c r="K591" i="31"/>
  <c r="M591" i="31" s="1"/>
  <c r="K592" i="31"/>
  <c r="M592" i="31" s="1"/>
  <c r="K601" i="31"/>
  <c r="M601" i="31" s="1"/>
  <c r="K594" i="31"/>
  <c r="M594" i="31" s="1"/>
  <c r="K595" i="31"/>
  <c r="M595" i="31" s="1"/>
  <c r="K596" i="31"/>
  <c r="M596" i="31" s="1"/>
  <c r="K597" i="31"/>
  <c r="M597" i="31" s="1"/>
  <c r="K427" i="31"/>
  <c r="M427" i="31" s="1"/>
  <c r="K599" i="31"/>
  <c r="M599" i="31" s="1"/>
  <c r="K600" i="31"/>
  <c r="M600" i="31" s="1"/>
  <c r="K743" i="31"/>
  <c r="M743" i="31" s="1"/>
  <c r="K602" i="31"/>
  <c r="M602" i="31" s="1"/>
  <c r="K603" i="31"/>
  <c r="M603" i="31" s="1"/>
  <c r="K604" i="31"/>
  <c r="M604" i="31" s="1"/>
  <c r="K353" i="31"/>
  <c r="M353" i="31" s="1"/>
  <c r="K606" i="31"/>
  <c r="M606" i="31" s="1"/>
  <c r="K607" i="31"/>
  <c r="M607" i="31" s="1"/>
  <c r="K608" i="31"/>
  <c r="M608" i="31" s="1"/>
  <c r="K609" i="31"/>
  <c r="M609" i="31" s="1"/>
  <c r="K610" i="31"/>
  <c r="M610" i="31" s="1"/>
  <c r="K611" i="31"/>
  <c r="M611" i="31" s="1"/>
  <c r="K612" i="31"/>
  <c r="M612" i="31" s="1"/>
  <c r="K613" i="31"/>
  <c r="M613" i="31" s="1"/>
  <c r="K614" i="31"/>
  <c r="M614" i="31" s="1"/>
  <c r="K615" i="31"/>
  <c r="M615" i="31" s="1"/>
  <c r="K616" i="31"/>
  <c r="M616" i="31" s="1"/>
  <c r="K617" i="31"/>
  <c r="M617" i="31" s="1"/>
  <c r="K618" i="31"/>
  <c r="M618" i="31" s="1"/>
  <c r="K619" i="31"/>
  <c r="M619" i="31" s="1"/>
  <c r="K620" i="31"/>
  <c r="M620" i="31" s="1"/>
  <c r="K621" i="31"/>
  <c r="M621" i="31" s="1"/>
  <c r="K622" i="31"/>
  <c r="M622" i="31" s="1"/>
  <c r="K623" i="31"/>
  <c r="M623" i="31" s="1"/>
  <c r="K624" i="31"/>
  <c r="M624" i="31" s="1"/>
  <c r="K625" i="31"/>
  <c r="M625" i="31" s="1"/>
  <c r="K626" i="31"/>
  <c r="M626" i="31" s="1"/>
  <c r="K627" i="31"/>
  <c r="M627" i="31" s="1"/>
  <c r="K628" i="31"/>
  <c r="M628" i="31" s="1"/>
  <c r="K629" i="31"/>
  <c r="M629" i="31" s="1"/>
  <c r="K630" i="31"/>
  <c r="M630" i="31" s="1"/>
  <c r="K631" i="31"/>
  <c r="M631" i="31" s="1"/>
  <c r="K590" i="31"/>
  <c r="M590" i="31" s="1"/>
  <c r="K633" i="31"/>
  <c r="M633" i="31" s="1"/>
  <c r="K634" i="31"/>
  <c r="M634" i="31" s="1"/>
  <c r="K635" i="31"/>
  <c r="M635" i="31" s="1"/>
  <c r="K636" i="31"/>
  <c r="M636" i="31" s="1"/>
  <c r="K637" i="31"/>
  <c r="M637" i="31" s="1"/>
  <c r="K638" i="31"/>
  <c r="M638" i="31" s="1"/>
  <c r="K639" i="31"/>
  <c r="M639" i="31" s="1"/>
  <c r="K640" i="31"/>
  <c r="M640" i="31" s="1"/>
  <c r="K571" i="31"/>
  <c r="M571" i="31" s="1"/>
  <c r="K642" i="31"/>
  <c r="M642" i="31" s="1"/>
  <c r="K643" i="31"/>
  <c r="M643" i="31" s="1"/>
  <c r="K644" i="31"/>
  <c r="M644" i="31" s="1"/>
  <c r="K645" i="31"/>
  <c r="M645" i="31" s="1"/>
  <c r="K379" i="31"/>
  <c r="M379" i="31" s="1"/>
  <c r="K647" i="31"/>
  <c r="M647" i="31" s="1"/>
  <c r="K648" i="31"/>
  <c r="M648" i="31" s="1"/>
  <c r="K649" i="31"/>
  <c r="M649" i="31" s="1"/>
  <c r="K650" i="31"/>
  <c r="M650" i="31" s="1"/>
  <c r="K974" i="31"/>
  <c r="M974" i="31" s="1"/>
  <c r="K652" i="31"/>
  <c r="M652" i="31" s="1"/>
  <c r="K653" i="31"/>
  <c r="M653" i="31" s="1"/>
  <c r="K654" i="31"/>
  <c r="M654" i="31" s="1"/>
  <c r="K655" i="31"/>
  <c r="M655" i="31" s="1"/>
  <c r="K856" i="31"/>
  <c r="M856" i="31" s="1"/>
  <c r="K657" i="31"/>
  <c r="M657" i="31" s="1"/>
  <c r="K658" i="31"/>
  <c r="M658" i="31" s="1"/>
  <c r="K659" i="31"/>
  <c r="M659" i="31" s="1"/>
  <c r="K660" i="31"/>
  <c r="M660" i="31" s="1"/>
  <c r="K661" i="31"/>
  <c r="M661" i="31" s="1"/>
  <c r="K662" i="31"/>
  <c r="M662" i="31" s="1"/>
  <c r="K228" i="31"/>
  <c r="M228" i="31" s="1"/>
  <c r="K664" i="31"/>
  <c r="M664" i="31" s="1"/>
  <c r="K665" i="31"/>
  <c r="M665" i="31" s="1"/>
  <c r="K666" i="31"/>
  <c r="M666" i="31" s="1"/>
  <c r="K667" i="31"/>
  <c r="M667" i="31" s="1"/>
  <c r="K668" i="31"/>
  <c r="M668" i="31" s="1"/>
  <c r="K669" i="31"/>
  <c r="M669" i="31" s="1"/>
  <c r="K670" i="31"/>
  <c r="M670" i="31" s="1"/>
  <c r="K671" i="31"/>
  <c r="M671" i="31" s="1"/>
  <c r="K672" i="31"/>
  <c r="M672" i="31" s="1"/>
  <c r="K673" i="31"/>
  <c r="M673" i="31" s="1"/>
  <c r="K676" i="31"/>
  <c r="M676" i="31" s="1"/>
  <c r="K675" i="31"/>
  <c r="M675" i="31" s="1"/>
  <c r="K674" i="31"/>
  <c r="M674" i="31" s="1"/>
  <c r="K677" i="31"/>
  <c r="M677" i="31" s="1"/>
  <c r="K678" i="31"/>
  <c r="M678" i="31" s="1"/>
  <c r="K679" i="31"/>
  <c r="M679" i="31" s="1"/>
  <c r="K680" i="31"/>
  <c r="M680" i="31" s="1"/>
  <c r="K681" i="31"/>
  <c r="M681" i="31" s="1"/>
  <c r="K682" i="31"/>
  <c r="M682" i="31" s="1"/>
  <c r="K683" i="31"/>
  <c r="M683" i="31" s="1"/>
  <c r="K684" i="31"/>
  <c r="M684" i="31" s="1"/>
  <c r="K685" i="31"/>
  <c r="M685" i="31" s="1"/>
  <c r="K686" i="31"/>
  <c r="M686" i="31" s="1"/>
  <c r="K687" i="31"/>
  <c r="M687" i="31" s="1"/>
  <c r="K688" i="31"/>
  <c r="M688" i="31" s="1"/>
  <c r="K689" i="31"/>
  <c r="M689" i="31" s="1"/>
  <c r="K690" i="31"/>
  <c r="M690" i="31" s="1"/>
  <c r="K691" i="31"/>
  <c r="M691" i="31" s="1"/>
  <c r="K692" i="31"/>
  <c r="M692" i="31" s="1"/>
  <c r="K693" i="31"/>
  <c r="M693" i="31" s="1"/>
  <c r="K694" i="31"/>
  <c r="M694" i="31" s="1"/>
  <c r="K695" i="31"/>
  <c r="M695" i="31" s="1"/>
  <c r="K696" i="31"/>
  <c r="M696" i="31" s="1"/>
  <c r="K697" i="31"/>
  <c r="M697" i="31" s="1"/>
  <c r="K698" i="31"/>
  <c r="M698" i="31" s="1"/>
  <c r="K699" i="31"/>
  <c r="M699" i="31" s="1"/>
  <c r="K700" i="31"/>
  <c r="M700" i="31" s="1"/>
  <c r="K115" i="31"/>
  <c r="M115" i="31" s="1"/>
  <c r="K702" i="31"/>
  <c r="M702" i="31" s="1"/>
  <c r="K703" i="31"/>
  <c r="M703" i="31" s="1"/>
  <c r="K704" i="31"/>
  <c r="M704" i="31" s="1"/>
  <c r="K705" i="31"/>
  <c r="M705" i="31" s="1"/>
  <c r="K632" i="31"/>
  <c r="M632" i="31" s="1"/>
  <c r="K707" i="31"/>
  <c r="M707" i="31" s="1"/>
  <c r="K708" i="31"/>
  <c r="M708" i="31" s="1"/>
  <c r="K709" i="31"/>
  <c r="M709" i="31" s="1"/>
  <c r="K710" i="31"/>
  <c r="M710" i="31" s="1"/>
  <c r="K711" i="31"/>
  <c r="M711" i="31" s="1"/>
  <c r="K712" i="31"/>
  <c r="M712" i="31" s="1"/>
  <c r="K713" i="31"/>
  <c r="M713" i="31" s="1"/>
  <c r="K714" i="31"/>
  <c r="M714" i="31" s="1"/>
  <c r="K715" i="31"/>
  <c r="M715" i="31" s="1"/>
  <c r="K797" i="31"/>
  <c r="M797" i="31" s="1"/>
  <c r="K215" i="31"/>
  <c r="M215" i="31" s="1"/>
  <c r="K718" i="31"/>
  <c r="M718" i="31" s="1"/>
  <c r="K719" i="31"/>
  <c r="M719" i="31" s="1"/>
  <c r="K720" i="31"/>
  <c r="M720" i="31" s="1"/>
  <c r="K130" i="31"/>
  <c r="M130" i="31" s="1"/>
  <c r="K722" i="31"/>
  <c r="M722" i="31" s="1"/>
  <c r="K723" i="31"/>
  <c r="M723" i="31" s="1"/>
  <c r="K663" i="31"/>
  <c r="M663" i="31" s="1"/>
  <c r="K725" i="31"/>
  <c r="M725" i="31" s="1"/>
  <c r="K726" i="31"/>
  <c r="M726" i="31" s="1"/>
  <c r="K333" i="31"/>
  <c r="M333" i="31" s="1"/>
  <c r="K728" i="31"/>
  <c r="M728" i="31" s="1"/>
  <c r="K729" i="31"/>
  <c r="M729" i="31" s="1"/>
  <c r="K730" i="31"/>
  <c r="M730" i="31" s="1"/>
  <c r="K731" i="31"/>
  <c r="M731" i="31" s="1"/>
  <c r="K732" i="31"/>
  <c r="M732" i="31" s="1"/>
  <c r="K733" i="31"/>
  <c r="M733" i="31" s="1"/>
  <c r="K734" i="31"/>
  <c r="M734" i="31" s="1"/>
  <c r="K735" i="31"/>
  <c r="M735" i="31" s="1"/>
  <c r="K736" i="31"/>
  <c r="M736" i="31" s="1"/>
  <c r="K737" i="31"/>
  <c r="M737" i="31" s="1"/>
  <c r="K738" i="31"/>
  <c r="M738" i="31" s="1"/>
  <c r="K739" i="31"/>
  <c r="M739" i="31" s="1"/>
  <c r="K740" i="31"/>
  <c r="M740" i="31" s="1"/>
  <c r="K741" i="31"/>
  <c r="M741" i="31" s="1"/>
  <c r="K742" i="31"/>
  <c r="M742" i="31" s="1"/>
  <c r="K716" i="31"/>
  <c r="M716" i="31" s="1"/>
  <c r="K744" i="31"/>
  <c r="M744" i="31" s="1"/>
  <c r="K745" i="31"/>
  <c r="M745" i="31" s="1"/>
  <c r="K746" i="31"/>
  <c r="M746" i="31" s="1"/>
  <c r="K237" i="31"/>
  <c r="M237" i="31" s="1"/>
  <c r="K748" i="31"/>
  <c r="M748" i="31" s="1"/>
  <c r="K749" i="31"/>
  <c r="M749" i="31" s="1"/>
  <c r="K750" i="31"/>
  <c r="M750" i="31" s="1"/>
  <c r="K751" i="31"/>
  <c r="M751" i="31" s="1"/>
  <c r="K752" i="31"/>
  <c r="M752" i="31" s="1"/>
  <c r="K753" i="31"/>
  <c r="M753" i="31" s="1"/>
  <c r="K757" i="31"/>
  <c r="M757" i="31" s="1"/>
  <c r="K755" i="31"/>
  <c r="M755" i="31" s="1"/>
  <c r="K872" i="31"/>
  <c r="M872" i="31" s="1"/>
  <c r="K754" i="31"/>
  <c r="M754" i="31" s="1"/>
  <c r="K758" i="31"/>
  <c r="M758" i="31" s="1"/>
  <c r="K759" i="31"/>
  <c r="M759" i="31" s="1"/>
  <c r="K760" i="31"/>
  <c r="M760" i="31" s="1"/>
  <c r="K761" i="31"/>
  <c r="M761" i="31" s="1"/>
  <c r="K154" i="31"/>
  <c r="M154" i="31" s="1"/>
  <c r="K168" i="31"/>
  <c r="M168" i="31" s="1"/>
  <c r="K764" i="31"/>
  <c r="M764" i="31" s="1"/>
  <c r="K765" i="31"/>
  <c r="M765" i="31" s="1"/>
  <c r="K766" i="31"/>
  <c r="M766" i="31" s="1"/>
  <c r="K767" i="31"/>
  <c r="M767" i="31" s="1"/>
  <c r="K768" i="31"/>
  <c r="M768" i="31" s="1"/>
  <c r="K769" i="31"/>
  <c r="M769" i="31" s="1"/>
  <c r="K770" i="31"/>
  <c r="M770" i="31" s="1"/>
  <c r="K771" i="31"/>
  <c r="M771" i="31" s="1"/>
  <c r="K772" i="31"/>
  <c r="M772" i="31" s="1"/>
  <c r="K773" i="31"/>
  <c r="M773" i="31" s="1"/>
  <c r="K763" i="31"/>
  <c r="M763" i="31" s="1"/>
  <c r="K775" i="31"/>
  <c r="M775" i="31" s="1"/>
  <c r="K776" i="31"/>
  <c r="M776" i="31" s="1"/>
  <c r="K777" i="31"/>
  <c r="M777" i="31" s="1"/>
  <c r="K778" i="31"/>
  <c r="M778" i="31" s="1"/>
  <c r="K779" i="31"/>
  <c r="M779" i="31" s="1"/>
  <c r="K780" i="31"/>
  <c r="M780" i="31" s="1"/>
  <c r="K781" i="31"/>
  <c r="M781" i="31" s="1"/>
  <c r="K782" i="31"/>
  <c r="M782" i="31" s="1"/>
  <c r="K783" i="31"/>
  <c r="M783" i="31" s="1"/>
  <c r="K784" i="31"/>
  <c r="M784" i="31" s="1"/>
  <c r="K785" i="31"/>
  <c r="M785" i="31" s="1"/>
  <c r="K786" i="31"/>
  <c r="M786" i="31" s="1"/>
  <c r="K787" i="31"/>
  <c r="M787" i="31" s="1"/>
  <c r="K788" i="31"/>
  <c r="M788" i="31" s="1"/>
  <c r="K789" i="31"/>
  <c r="M789" i="31" s="1"/>
  <c r="K790" i="31"/>
  <c r="M790" i="31" s="1"/>
  <c r="K791" i="31"/>
  <c r="M791" i="31" s="1"/>
  <c r="K792" i="31"/>
  <c r="M792" i="31" s="1"/>
  <c r="K793" i="31"/>
  <c r="M793" i="31" s="1"/>
  <c r="K794" i="31"/>
  <c r="M794" i="31" s="1"/>
  <c r="K795" i="31"/>
  <c r="M795" i="31" s="1"/>
  <c r="K796" i="31"/>
  <c r="M796" i="31" s="1"/>
  <c r="K846" i="31"/>
  <c r="M846" i="31" s="1"/>
  <c r="K798" i="31"/>
  <c r="M798" i="31" s="1"/>
  <c r="K799" i="31"/>
  <c r="M799" i="31" s="1"/>
  <c r="K800" i="31"/>
  <c r="M800" i="31" s="1"/>
  <c r="K801" i="31"/>
  <c r="M801" i="31" s="1"/>
  <c r="K802" i="31"/>
  <c r="M802" i="31" s="1"/>
  <c r="K803" i="31"/>
  <c r="M803" i="31" s="1"/>
  <c r="K804" i="31"/>
  <c r="M804" i="31" s="1"/>
  <c r="K805" i="31"/>
  <c r="M805" i="31" s="1"/>
  <c r="K806" i="31"/>
  <c r="M806" i="31" s="1"/>
  <c r="K807" i="31"/>
  <c r="M807" i="31" s="1"/>
  <c r="K108" i="31"/>
  <c r="M108" i="31" s="1"/>
  <c r="K809" i="31"/>
  <c r="M809" i="31" s="1"/>
  <c r="K810" i="31"/>
  <c r="M810" i="31" s="1"/>
  <c r="K811" i="31"/>
  <c r="M811" i="31" s="1"/>
  <c r="K812" i="31"/>
  <c r="M812" i="31" s="1"/>
  <c r="K813" i="31"/>
  <c r="M813" i="31" s="1"/>
  <c r="K814" i="31"/>
  <c r="M814" i="31" s="1"/>
  <c r="K815" i="31"/>
  <c r="M815" i="31" s="1"/>
  <c r="K816" i="31"/>
  <c r="M816" i="31" s="1"/>
  <c r="K817" i="31"/>
  <c r="M817" i="31" s="1"/>
  <c r="K818" i="31"/>
  <c r="M818" i="31" s="1"/>
  <c r="K67" i="31"/>
  <c r="M67" i="31" s="1"/>
  <c r="K820" i="31"/>
  <c r="M820" i="31" s="1"/>
  <c r="K15" i="31"/>
  <c r="M15" i="31" s="1"/>
  <c r="K822" i="31"/>
  <c r="M822" i="31" s="1"/>
  <c r="K823" i="31"/>
  <c r="M823" i="31" s="1"/>
  <c r="K824" i="31"/>
  <c r="M824" i="31" s="1"/>
  <c r="K825" i="31"/>
  <c r="M825" i="31" s="1"/>
  <c r="K826" i="31"/>
  <c r="M826" i="31" s="1"/>
  <c r="K827" i="31"/>
  <c r="M827" i="31" s="1"/>
  <c r="K249" i="31"/>
  <c r="M249" i="31" s="1"/>
  <c r="K829" i="31"/>
  <c r="M829" i="31" s="1"/>
  <c r="K830" i="31"/>
  <c r="M830" i="31" s="1"/>
  <c r="K831" i="31"/>
  <c r="M831" i="31" s="1"/>
  <c r="K832" i="31"/>
  <c r="M832" i="31" s="1"/>
  <c r="K833" i="31"/>
  <c r="M833" i="31" s="1"/>
  <c r="K834" i="31"/>
  <c r="M834" i="31" s="1"/>
  <c r="K835" i="31"/>
  <c r="M835" i="31" s="1"/>
  <c r="K325" i="31"/>
  <c r="M325" i="31" s="1"/>
  <c r="K837" i="31"/>
  <c r="M837" i="31" s="1"/>
  <c r="K838" i="31"/>
  <c r="M838" i="31" s="1"/>
  <c r="K839" i="31"/>
  <c r="M839" i="31" s="1"/>
  <c r="K840" i="31"/>
  <c r="M840" i="31" s="1"/>
  <c r="K278" i="31"/>
  <c r="M278" i="31" s="1"/>
  <c r="K842" i="31"/>
  <c r="M842" i="31" s="1"/>
  <c r="K843" i="31"/>
  <c r="M843" i="31" s="1"/>
  <c r="K844" i="31"/>
  <c r="M844" i="31" s="1"/>
  <c r="K391" i="31"/>
  <c r="M391" i="31" s="1"/>
  <c r="K212" i="31"/>
  <c r="M212" i="31" s="1"/>
  <c r="K225" i="31"/>
  <c r="M225" i="31" s="1"/>
  <c r="K848" i="31"/>
  <c r="M848" i="31" s="1"/>
  <c r="K849" i="31"/>
  <c r="M849" i="31" s="1"/>
  <c r="K850" i="31"/>
  <c r="M850" i="31" s="1"/>
  <c r="K851" i="31"/>
  <c r="M851" i="31" s="1"/>
  <c r="K852" i="31"/>
  <c r="M852" i="31" s="1"/>
  <c r="K853" i="31"/>
  <c r="M853" i="31" s="1"/>
  <c r="K854" i="31"/>
  <c r="M854" i="31" s="1"/>
  <c r="K388" i="31"/>
  <c r="M388" i="31" s="1"/>
  <c r="K598" i="31"/>
  <c r="M598" i="31" s="1"/>
  <c r="K857" i="31"/>
  <c r="M857" i="31" s="1"/>
  <c r="K858" i="31"/>
  <c r="M858" i="31" s="1"/>
  <c r="K859" i="31"/>
  <c r="M859" i="31" s="1"/>
  <c r="K473" i="31"/>
  <c r="M473" i="31" s="1"/>
  <c r="K861" i="31"/>
  <c r="M861" i="31" s="1"/>
  <c r="K862" i="31"/>
  <c r="M862" i="31" s="1"/>
  <c r="K863" i="31"/>
  <c r="M863" i="31" s="1"/>
  <c r="K918" i="31"/>
  <c r="M918" i="31" s="1"/>
  <c r="K865" i="31"/>
  <c r="M865" i="31" s="1"/>
  <c r="K866" i="31"/>
  <c r="M866" i="31" s="1"/>
  <c r="K867" i="31"/>
  <c r="M867" i="31" s="1"/>
  <c r="K871" i="31"/>
  <c r="M871" i="31" s="1"/>
  <c r="K869" i="31"/>
  <c r="M869" i="31" s="1"/>
  <c r="K870" i="31"/>
  <c r="M870" i="31" s="1"/>
  <c r="K868" i="31"/>
  <c r="M868" i="31" s="1"/>
  <c r="K18" i="31"/>
  <c r="M18" i="31" s="1"/>
  <c r="K873" i="31"/>
  <c r="M873" i="31" s="1"/>
  <c r="K874" i="31"/>
  <c r="M874" i="31" s="1"/>
  <c r="K875" i="31"/>
  <c r="M875" i="31" s="1"/>
  <c r="K876" i="31"/>
  <c r="M876" i="31" s="1"/>
  <c r="K879" i="31"/>
  <c r="M879" i="31" s="1"/>
  <c r="K878" i="31"/>
  <c r="M878" i="31" s="1"/>
  <c r="K877" i="31"/>
  <c r="M877" i="31" s="1"/>
  <c r="K880" i="31"/>
  <c r="M880" i="31" s="1"/>
  <c r="K881" i="31"/>
  <c r="M881" i="31" s="1"/>
  <c r="K882" i="31"/>
  <c r="M882" i="31" s="1"/>
  <c r="K883" i="31"/>
  <c r="M883" i="31" s="1"/>
  <c r="K884" i="31"/>
  <c r="M884" i="31" s="1"/>
  <c r="K885" i="31"/>
  <c r="M885" i="31" s="1"/>
  <c r="K886" i="31"/>
  <c r="M886" i="31" s="1"/>
  <c r="K887" i="31"/>
  <c r="M887" i="31" s="1"/>
  <c r="K888" i="31"/>
  <c r="M888" i="31" s="1"/>
  <c r="K889" i="31"/>
  <c r="M889" i="31" s="1"/>
  <c r="K890" i="31"/>
  <c r="M890" i="31" s="1"/>
  <c r="K989" i="31"/>
  <c r="M989" i="31" s="1"/>
  <c r="K892" i="31"/>
  <c r="M892" i="31" s="1"/>
  <c r="K893" i="31"/>
  <c r="M893" i="31" s="1"/>
  <c r="K894" i="31"/>
  <c r="M894" i="31" s="1"/>
  <c r="K895" i="31"/>
  <c r="M895" i="31" s="1"/>
  <c r="K896" i="31"/>
  <c r="M896" i="31" s="1"/>
  <c r="K897" i="31"/>
  <c r="M897" i="31" s="1"/>
  <c r="K898" i="31"/>
  <c r="M898" i="31" s="1"/>
  <c r="K899" i="31"/>
  <c r="M899" i="31" s="1"/>
  <c r="K900" i="31"/>
  <c r="M900" i="31" s="1"/>
  <c r="K901" i="31"/>
  <c r="M901" i="31" s="1"/>
  <c r="K902" i="31"/>
  <c r="M902" i="31" s="1"/>
  <c r="K903" i="31"/>
  <c r="M903" i="31" s="1"/>
  <c r="K904" i="31"/>
  <c r="M904" i="31" s="1"/>
  <c r="K48" i="31"/>
  <c r="M48" i="31" s="1"/>
  <c r="K906" i="31"/>
  <c r="M906" i="31" s="1"/>
  <c r="K907" i="31"/>
  <c r="M907" i="31" s="1"/>
  <c r="K908" i="31"/>
  <c r="M908" i="31" s="1"/>
  <c r="K909" i="31"/>
  <c r="M909" i="31" s="1"/>
  <c r="K910" i="31"/>
  <c r="M910" i="31" s="1"/>
  <c r="K911" i="31"/>
  <c r="M911" i="31" s="1"/>
  <c r="K912" i="31"/>
  <c r="M912" i="31" s="1"/>
  <c r="K913" i="31"/>
  <c r="M913" i="31" s="1"/>
  <c r="K914" i="31"/>
  <c r="M914" i="31" s="1"/>
  <c r="K915" i="31"/>
  <c r="M915" i="31" s="1"/>
  <c r="K916" i="31"/>
  <c r="M916" i="31" s="1"/>
  <c r="K917" i="31"/>
  <c r="M917" i="31" s="1"/>
  <c r="K144" i="31"/>
  <c r="M144" i="31" s="1"/>
  <c r="K919" i="31"/>
  <c r="M919" i="31" s="1"/>
  <c r="K920" i="31"/>
  <c r="M920" i="31" s="1"/>
  <c r="K641" i="31"/>
  <c r="M641" i="31" s="1"/>
  <c r="K922" i="31"/>
  <c r="M922" i="31" s="1"/>
  <c r="K465" i="31"/>
  <c r="M465" i="31" s="1"/>
  <c r="K924" i="31"/>
  <c r="M924" i="31" s="1"/>
  <c r="K927" i="31"/>
  <c r="M927" i="31" s="1"/>
  <c r="K925" i="31"/>
  <c r="M925" i="31" s="1"/>
  <c r="K926" i="31"/>
  <c r="M926" i="31" s="1"/>
  <c r="K928" i="31"/>
  <c r="M928" i="31" s="1"/>
  <c r="K929" i="31"/>
  <c r="M929" i="31" s="1"/>
  <c r="K930" i="31"/>
  <c r="M930" i="31" s="1"/>
  <c r="K931" i="31"/>
  <c r="M931" i="31" s="1"/>
  <c r="K932" i="31"/>
  <c r="M932" i="31" s="1"/>
  <c r="K933" i="31"/>
  <c r="M933" i="31" s="1"/>
  <c r="K934" i="31"/>
  <c r="M934" i="31" s="1"/>
  <c r="K935" i="31"/>
  <c r="M935" i="31" s="1"/>
  <c r="K936" i="31"/>
  <c r="M936" i="31" s="1"/>
  <c r="K937" i="31"/>
  <c r="M937" i="31" s="1"/>
  <c r="K938" i="31"/>
  <c r="M938" i="31" s="1"/>
  <c r="K939" i="31"/>
  <c r="M939" i="31" s="1"/>
  <c r="K940" i="31"/>
  <c r="M940" i="31" s="1"/>
  <c r="K941" i="31"/>
  <c r="M941" i="31" s="1"/>
  <c r="K942" i="31"/>
  <c r="M942" i="31" s="1"/>
  <c r="K943" i="31"/>
  <c r="M943" i="31" s="1"/>
  <c r="K944" i="31"/>
  <c r="M944" i="31" s="1"/>
  <c r="K945" i="31"/>
  <c r="M945" i="31" s="1"/>
  <c r="K946" i="31"/>
  <c r="M946" i="31" s="1"/>
  <c r="K947" i="31"/>
  <c r="M947" i="31" s="1"/>
  <c r="K948" i="31"/>
  <c r="M948" i="31" s="1"/>
  <c r="K949" i="31"/>
  <c r="M949" i="31" s="1"/>
  <c r="K950" i="31"/>
  <c r="M950" i="31" s="1"/>
  <c r="K951" i="31"/>
  <c r="M951" i="31" s="1"/>
  <c r="K952" i="31"/>
  <c r="M952" i="31" s="1"/>
  <c r="K953" i="31"/>
  <c r="M953" i="31" s="1"/>
  <c r="K954" i="31"/>
  <c r="M954" i="31" s="1"/>
  <c r="K955" i="31"/>
  <c r="M955" i="31" s="1"/>
  <c r="K956" i="31"/>
  <c r="M956" i="31" s="1"/>
  <c r="K957" i="31"/>
  <c r="M957" i="31" s="1"/>
  <c r="K958" i="31"/>
  <c r="M958" i="31" s="1"/>
  <c r="K959" i="31"/>
  <c r="M959" i="31" s="1"/>
  <c r="K960" i="31"/>
  <c r="M960" i="31" s="1"/>
  <c r="K961" i="31"/>
  <c r="M961" i="31" s="1"/>
  <c r="K962" i="31"/>
  <c r="M962" i="31" s="1"/>
  <c r="K963" i="31"/>
  <c r="M963" i="31" s="1"/>
  <c r="K964" i="31"/>
  <c r="M964" i="31" s="1"/>
  <c r="K965" i="31"/>
  <c r="M965" i="31" s="1"/>
  <c r="K966" i="31"/>
  <c r="M966" i="31" s="1"/>
  <c r="K967" i="31"/>
  <c r="M967" i="31" s="1"/>
  <c r="K968" i="31"/>
  <c r="M968" i="31" s="1"/>
  <c r="K969" i="31"/>
  <c r="M969" i="31" s="1"/>
  <c r="K970" i="31"/>
  <c r="M970" i="31" s="1"/>
  <c r="K302" i="31"/>
  <c r="M302" i="31" s="1"/>
  <c r="K972" i="31"/>
  <c r="M972" i="31" s="1"/>
  <c r="K973" i="31"/>
  <c r="M973" i="31" s="1"/>
  <c r="K605" i="31"/>
  <c r="M605" i="31" s="1"/>
  <c r="K975" i="31"/>
  <c r="M975" i="31" s="1"/>
  <c r="K976" i="31"/>
  <c r="M976" i="31" s="1"/>
  <c r="K396" i="31"/>
  <c r="M396" i="31" s="1"/>
  <c r="K496" i="31"/>
  <c r="M496" i="31" s="1"/>
  <c r="K979" i="31"/>
  <c r="M979" i="31" s="1"/>
  <c r="K980" i="31"/>
  <c r="M980" i="31" s="1"/>
  <c r="K981" i="31"/>
  <c r="M981" i="31" s="1"/>
  <c r="K982" i="31"/>
  <c r="M982" i="31" s="1"/>
  <c r="K983" i="31"/>
  <c r="M983" i="31" s="1"/>
  <c r="K517" i="31"/>
  <c r="M517" i="31" s="1"/>
  <c r="K985" i="31"/>
  <c r="M985" i="31" s="1"/>
  <c r="K986" i="31"/>
  <c r="M986" i="31" s="1"/>
  <c r="K987" i="31"/>
  <c r="M987" i="31" s="1"/>
  <c r="K988" i="31"/>
  <c r="M988" i="31" s="1"/>
  <c r="K841" i="31"/>
  <c r="M841" i="31" s="1"/>
  <c r="K990" i="31"/>
  <c r="M990" i="31" s="1"/>
  <c r="K991" i="31"/>
  <c r="M991" i="31" s="1"/>
  <c r="K992" i="31"/>
  <c r="M992" i="31" s="1"/>
  <c r="K993" i="31"/>
  <c r="M993" i="31" s="1"/>
  <c r="K994" i="31"/>
  <c r="M994" i="31" s="1"/>
  <c r="K995" i="31"/>
  <c r="M995" i="31" s="1"/>
  <c r="K996" i="31"/>
  <c r="M996" i="31" s="1"/>
  <c r="K997" i="31"/>
  <c r="M997" i="31" s="1"/>
  <c r="K998" i="31"/>
  <c r="M998" i="31" s="1"/>
  <c r="K999" i="31"/>
  <c r="M999" i="31" s="1"/>
  <c r="K1" i="31" l="1"/>
  <c r="I1" i="31"/>
  <c r="F1" i="31"/>
  <c r="G1" i="31"/>
  <c r="H1" i="31"/>
  <c r="E1" i="31"/>
  <c r="AB35" i="26"/>
  <c r="AB40" i="26"/>
  <c r="AB39" i="26"/>
  <c r="AB38" i="26"/>
  <c r="AB37" i="26"/>
  <c r="AB36" i="26"/>
  <c r="AB41" i="26"/>
  <c r="E16" i="30"/>
  <c r="Q34" i="31"/>
  <c r="Q45" i="31"/>
  <c r="Q43" i="31"/>
  <c r="M3" i="31"/>
  <c r="J1" i="31" s="1"/>
</calcChain>
</file>

<file path=xl/sharedStrings.xml><?xml version="1.0" encoding="utf-8"?>
<sst xmlns="http://schemas.openxmlformats.org/spreadsheetml/2006/main" count="5700" uniqueCount="109">
  <si>
    <t>Date</t>
  </si>
  <si>
    <t>Category</t>
  </si>
  <si>
    <t>Product</t>
  </si>
  <si>
    <t>Costumer_id</t>
  </si>
  <si>
    <t>Unit_Price</t>
  </si>
  <si>
    <t>Revenue</t>
  </si>
  <si>
    <t>Promotion</t>
  </si>
  <si>
    <t>Questions</t>
  </si>
  <si>
    <t>Top selling products</t>
  </si>
  <si>
    <t>Lowest selling products</t>
  </si>
  <si>
    <t>Average sales per product</t>
  </si>
  <si>
    <t>Row Labels</t>
  </si>
  <si>
    <t>Grand Total</t>
  </si>
  <si>
    <t>Sum of Revenue</t>
  </si>
  <si>
    <t>Blanks cells</t>
  </si>
  <si>
    <t xml:space="preserve">Lunch </t>
  </si>
  <si>
    <t>Bread</t>
  </si>
  <si>
    <t>Desserts</t>
  </si>
  <si>
    <t>Burgers</t>
  </si>
  <si>
    <t>Breakfasts</t>
  </si>
  <si>
    <t>Drinks</t>
  </si>
  <si>
    <t>Pizzas</t>
  </si>
  <si>
    <t>Soup</t>
  </si>
  <si>
    <t>Pasta</t>
  </si>
  <si>
    <t>Chicken salad</t>
  </si>
  <si>
    <t>Baguette</t>
  </si>
  <si>
    <t>Whole wheat bread</t>
  </si>
  <si>
    <t>French bread</t>
  </si>
  <si>
    <t>Egg sandwich</t>
  </si>
  <si>
    <t>Avocado toats</t>
  </si>
  <si>
    <t>Croissant</t>
  </si>
  <si>
    <t>Veggie burguer</t>
  </si>
  <si>
    <t>Chicken burguer</t>
  </si>
  <si>
    <t>Classic burguer</t>
  </si>
  <si>
    <t>Cheesecake</t>
  </si>
  <si>
    <t>Chocolate cake</t>
  </si>
  <si>
    <t>Brownie</t>
  </si>
  <si>
    <t>Orange juce</t>
  </si>
  <si>
    <t>Tea</t>
  </si>
  <si>
    <t>Coffe</t>
  </si>
  <si>
    <t>Vegetarian pizza</t>
  </si>
  <si>
    <t>Margherita pizza</t>
  </si>
  <si>
    <t>Pepperoni pizza</t>
  </si>
  <si>
    <t>Quantity</t>
  </si>
  <si>
    <t xml:space="preserve">TOP SELLING PRODUCT </t>
  </si>
  <si>
    <t>PRODUCTS WITH PROMOTIONS PER MONTH</t>
  </si>
  <si>
    <t>Filter promotions by products</t>
  </si>
  <si>
    <t>Max Sales</t>
  </si>
  <si>
    <t>Min Sales</t>
  </si>
  <si>
    <t>Range</t>
  </si>
  <si>
    <t>TOTAL QUANTITY</t>
  </si>
  <si>
    <t>Jan</t>
  </si>
  <si>
    <t>Feb</t>
  </si>
  <si>
    <t>Apr</t>
  </si>
  <si>
    <t>May</t>
  </si>
  <si>
    <t>Jun</t>
  </si>
  <si>
    <t>Jul</t>
  </si>
  <si>
    <t>Aug</t>
  </si>
  <si>
    <t>Sep</t>
  </si>
  <si>
    <t>Oct</t>
  </si>
  <si>
    <t>Nov</t>
  </si>
  <si>
    <t>Dec</t>
  </si>
  <si>
    <t>Mar</t>
  </si>
  <si>
    <t>Column Labels</t>
  </si>
  <si>
    <t>BREAD</t>
  </si>
  <si>
    <t>BREAKFAST</t>
  </si>
  <si>
    <t>BURGUES</t>
  </si>
  <si>
    <t>DESSERTS</t>
  </si>
  <si>
    <t>DRINKS</t>
  </si>
  <si>
    <t>LUNCH</t>
  </si>
  <si>
    <t>PIZZAS</t>
  </si>
  <si>
    <t>CATEGORY</t>
  </si>
  <si>
    <t>REVENUE</t>
  </si>
  <si>
    <t>AVERAGE</t>
  </si>
  <si>
    <t>TOTAL</t>
  </si>
  <si>
    <t>AVERAGE PER MONTH</t>
  </si>
  <si>
    <t>ANNUAL AVERAGE</t>
  </si>
  <si>
    <t xml:space="preserve">Total </t>
  </si>
  <si>
    <t xml:space="preserve"> Total %</t>
  </si>
  <si>
    <t>Anuual Average</t>
  </si>
  <si>
    <t>TOTAL AVERAGE</t>
  </si>
  <si>
    <t>SALES PERFORMANCE BY BAKERY PRODUCTS</t>
  </si>
  <si>
    <t>CATEGORY RANGE</t>
  </si>
  <si>
    <t>RANGE</t>
  </si>
  <si>
    <t>TOTAL RANGE</t>
  </si>
  <si>
    <t>BAKERY PUCÒN SALES 2023</t>
  </si>
  <si>
    <t xml:space="preserve">Desviacion </t>
  </si>
  <si>
    <t xml:space="preserve">This project was structured based on real case using fictitious data about a bakery in Pucon, Chile. The goal was to ramp up sales through marketing, but in this case, we didn't help the owner because the agency doesn't work with data.
I knew what kind of questions to ask but needed answers to my questions. After one year, I decided to do this exercise to practice the knowledge acquired in my journey to become a Data Analyst. </t>
  </si>
  <si>
    <t>VARIANCE</t>
  </si>
  <si>
    <t>CV</t>
  </si>
  <si>
    <t>ST DEV</t>
  </si>
  <si>
    <t xml:space="preserve">Quantities </t>
  </si>
  <si>
    <t>Categories</t>
  </si>
  <si>
    <t xml:space="preserve"> Revenue_pro</t>
  </si>
  <si>
    <t>Quantities_pro</t>
  </si>
  <si>
    <t>Categories_pro</t>
  </si>
  <si>
    <t>Subcategory</t>
  </si>
  <si>
    <t>Breakfast</t>
  </si>
  <si>
    <t>Lunch</t>
  </si>
  <si>
    <t>Total</t>
  </si>
  <si>
    <t xml:space="preserve">Yes </t>
  </si>
  <si>
    <t>No</t>
  </si>
  <si>
    <t>2023</t>
  </si>
  <si>
    <t>Status Promotion</t>
  </si>
  <si>
    <t>Months</t>
  </si>
  <si>
    <t>Total Average</t>
  </si>
  <si>
    <t xml:space="preserve">Category </t>
  </si>
  <si>
    <t>Month</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</si>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</sst>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340A]#,##0"/>
    <numFmt numFmtId="165" formatCode="[$$-340A]#,##0.00"/>
    <numFmt numFmtId="166" formatCode="[$-409]mmm\-yy;@"/>
  </numFmts>
  <fonts count="23">
    <font>
      <sz val="11"/>
      <color theme="1"/>
      <name val="Calibri"/>
      <family val="2"/>
      <scheme val="minor"/>
    </font>
    <font>
      <sz val="11"/>
      <color theme="1"/>
      <name val="Arial"/>
      <family val="2"/>
    </font>
    <font>
      <b/>
      <sz val="14"/>
      <color theme="1"/>
      <name val="Arial"/>
      <family val="2"/>
    </font>
    <font>
      <sz val="11"/>
      <color theme="1"/>
      <name val="Arial "/>
    </font>
    <font>
      <b/>
      <sz val="12"/>
      <color theme="0" tint="-4.9989318521683403E-2"/>
      <name val="Arial "/>
    </font>
    <font>
      <sz val="11"/>
      <color theme="0" tint="-4.9989318521683403E-2"/>
      <name val="Arial "/>
    </font>
    <font>
      <sz val="11"/>
      <color theme="0"/>
      <name val="Arial "/>
    </font>
    <font>
      <b/>
      <sz val="11"/>
      <color theme="0"/>
      <name val="Arial"/>
      <family val="2"/>
    </font>
    <font>
      <b/>
      <sz val="12"/>
      <color theme="0"/>
      <name val="Arial"/>
      <family val="2"/>
    </font>
    <font>
      <b/>
      <sz val="11"/>
      <color theme="0"/>
      <name val="Arial "/>
    </font>
    <font>
      <sz val="18"/>
      <color theme="0"/>
      <name val="Arial"/>
      <family val="2"/>
    </font>
    <font>
      <b/>
      <sz val="11"/>
      <color theme="1"/>
      <name val="Arial"/>
      <family val="2"/>
    </font>
    <font>
      <sz val="11"/>
      <color theme="1"/>
      <name val="Calibri"/>
      <family val="2"/>
      <scheme val="minor"/>
    </font>
    <font>
      <sz val="11"/>
      <color theme="0" tint="-4.9989318521683403E-2"/>
      <name val="Arial"/>
      <family val="2"/>
    </font>
    <font>
      <b/>
      <sz val="11"/>
      <color theme="0" tint="-4.9989318521683403E-2"/>
      <name val="Arial"/>
      <family val="2"/>
    </font>
    <font>
      <sz val="20"/>
      <color theme="1"/>
      <name val="Arial"/>
      <family val="2"/>
    </font>
    <font>
      <sz val="16"/>
      <color theme="1"/>
      <name val="Arial"/>
      <family val="2"/>
    </font>
    <font>
      <sz val="16"/>
      <color theme="0"/>
      <name val="Arial"/>
      <family val="2"/>
    </font>
    <font>
      <sz val="12"/>
      <color theme="1"/>
      <name val="Arial"/>
      <family val="2"/>
    </font>
    <font>
      <b/>
      <sz val="12"/>
      <color theme="1"/>
      <name val="Arial"/>
      <family val="2"/>
    </font>
    <font>
      <sz val="12"/>
      <color theme="0"/>
      <name val="Arial"/>
      <family val="2"/>
    </font>
    <font>
      <b/>
      <sz val="11"/>
      <color theme="1"/>
      <name val="Calibri"/>
      <family val="2"/>
      <scheme val="minor"/>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C00000"/>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theme="4" tint="0.79998168889431442"/>
      </patternFill>
    </fill>
    <fill>
      <patternFill patternType="solid">
        <fgColor theme="2" tint="-0.89999084444715716"/>
        <bgColor indexed="64"/>
      </patternFill>
    </fill>
    <fill>
      <patternFill patternType="solid">
        <fgColor theme="8" tint="0.79998168889431442"/>
        <bgColor indexed="64"/>
      </patternFill>
    </fill>
    <fill>
      <patternFill patternType="solid">
        <fgColor theme="2" tint="-0.749992370372631"/>
        <bgColor indexed="64"/>
      </patternFill>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s>
  <cellStyleXfs count="2">
    <xf numFmtId="0" fontId="0" fillId="0" borderId="0"/>
    <xf numFmtId="9" fontId="12" fillId="0" borderId="0" applyFont="0" applyFill="0" applyBorder="0" applyAlignment="0" applyProtection="0"/>
  </cellStyleXfs>
  <cellXfs count="98">
    <xf numFmtId="0" fontId="0" fillId="0" borderId="0" xfId="0"/>
    <xf numFmtId="0" fontId="1" fillId="0" borderId="1" xfId="0" applyFont="1" applyBorder="1"/>
    <xf numFmtId="164" fontId="1" fillId="0" borderId="1" xfId="0" applyNumberFormat="1" applyFont="1" applyBorder="1"/>
    <xf numFmtId="0" fontId="2" fillId="2" borderId="1" xfId="0" applyFont="1" applyFill="1" applyBorder="1" applyAlignment="1">
      <alignment horizontal="center" vertical="top"/>
    </xf>
    <xf numFmtId="0" fontId="1" fillId="0" borderId="0" xfId="0" applyFont="1"/>
    <xf numFmtId="0" fontId="1" fillId="0" borderId="1" xfId="0" applyFont="1" applyBorder="1" applyAlignment="1">
      <alignment horizontal="center"/>
    </xf>
    <xf numFmtId="14" fontId="1" fillId="0" borderId="1" xfId="0" applyNumberFormat="1" applyFont="1" applyBorder="1"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14" fontId="2" fillId="2" borderId="1" xfId="0" applyNumberFormat="1" applyFont="1" applyFill="1" applyBorder="1" applyAlignment="1">
      <alignment horizontal="center" vertical="top"/>
    </xf>
    <xf numFmtId="164" fontId="0" fillId="0" borderId="0" xfId="0" applyNumberFormat="1"/>
    <xf numFmtId="0" fontId="3" fillId="0" borderId="0" xfId="0" applyFont="1"/>
    <xf numFmtId="164" fontId="3" fillId="0" borderId="0" xfId="0" applyNumberFormat="1" applyFont="1"/>
    <xf numFmtId="0" fontId="7" fillId="5" borderId="0" xfId="0" applyFont="1" applyFill="1"/>
    <xf numFmtId="0" fontId="8" fillId="6" borderId="0" xfId="0" applyFont="1" applyFill="1"/>
    <xf numFmtId="164" fontId="1" fillId="0" borderId="3" xfId="0" applyNumberFormat="1" applyFont="1" applyBorder="1"/>
    <xf numFmtId="14" fontId="1" fillId="0" borderId="0" xfId="0" applyNumberFormat="1" applyFont="1" applyAlignment="1">
      <alignment horizontal="center"/>
    </xf>
    <xf numFmtId="164" fontId="0" fillId="0" borderId="1" xfId="0" applyNumberFormat="1" applyBorder="1"/>
    <xf numFmtId="0" fontId="11" fillId="8" borderId="1" xfId="0" applyFont="1" applyFill="1" applyBorder="1" applyAlignment="1">
      <alignment horizontal="left"/>
    </xf>
    <xf numFmtId="0" fontId="11" fillId="8" borderId="1" xfId="0" applyFont="1" applyFill="1" applyBorder="1"/>
    <xf numFmtId="0" fontId="14" fillId="7" borderId="1" xfId="0" applyFont="1" applyFill="1" applyBorder="1"/>
    <xf numFmtId="165" fontId="0" fillId="0" borderId="0" xfId="0" applyNumberFormat="1"/>
    <xf numFmtId="0" fontId="14" fillId="7" borderId="2" xfId="0" applyFont="1" applyFill="1" applyBorder="1" applyAlignment="1">
      <alignment horizontal="left"/>
    </xf>
    <xf numFmtId="164" fontId="0" fillId="10" borderId="5" xfId="0" applyNumberFormat="1" applyFill="1" applyBorder="1"/>
    <xf numFmtId="0" fontId="11" fillId="8" borderId="1" xfId="0" applyFont="1" applyFill="1" applyBorder="1" applyAlignment="1">
      <alignment horizontal="center"/>
    </xf>
    <xf numFmtId="0" fontId="18" fillId="0" borderId="0" xfId="0" applyFont="1"/>
    <xf numFmtId="0" fontId="19" fillId="2" borderId="1" xfId="0" applyFont="1" applyFill="1" applyBorder="1" applyAlignment="1">
      <alignment horizontal="center" vertical="top"/>
    </xf>
    <xf numFmtId="14" fontId="19" fillId="2" borderId="1" xfId="0" applyNumberFormat="1" applyFont="1" applyFill="1" applyBorder="1" applyAlignment="1">
      <alignment horizontal="center" vertical="top"/>
    </xf>
    <xf numFmtId="0" fontId="19" fillId="2" borderId="2" xfId="0" applyFont="1" applyFill="1" applyBorder="1" applyAlignment="1">
      <alignment horizontal="center" vertical="top"/>
    </xf>
    <xf numFmtId="0" fontId="18" fillId="0" borderId="1" xfId="0" applyFont="1" applyBorder="1" applyAlignment="1">
      <alignment horizontal="center"/>
    </xf>
    <xf numFmtId="14" fontId="18" fillId="0" borderId="1" xfId="0" applyNumberFormat="1" applyFont="1" applyBorder="1" applyAlignment="1">
      <alignment horizontal="center"/>
    </xf>
    <xf numFmtId="0" fontId="18" fillId="0" borderId="1" xfId="0" applyFont="1" applyBorder="1"/>
    <xf numFmtId="164" fontId="18" fillId="0" borderId="1" xfId="0" applyNumberFormat="1" applyFont="1" applyBorder="1"/>
    <xf numFmtId="164" fontId="18" fillId="0" borderId="0" xfId="0" applyNumberFormat="1" applyFont="1"/>
    <xf numFmtId="164" fontId="18" fillId="0" borderId="2" xfId="0" applyNumberFormat="1" applyFont="1" applyBorder="1"/>
    <xf numFmtId="164" fontId="0" fillId="12" borderId="0" xfId="0" applyNumberFormat="1" applyFill="1"/>
    <xf numFmtId="164" fontId="16" fillId="12" borderId="4" xfId="0" applyNumberFormat="1" applyFont="1" applyFill="1" applyBorder="1" applyAlignment="1">
      <alignment vertical="center"/>
    </xf>
    <xf numFmtId="164" fontId="16" fillId="12" borderId="4" xfId="0" applyNumberFormat="1" applyFont="1" applyFill="1" applyBorder="1" applyAlignment="1">
      <alignment horizontal="center" vertical="center"/>
    </xf>
    <xf numFmtId="164" fontId="0" fillId="12" borderId="1" xfId="0" applyNumberFormat="1" applyFill="1" applyBorder="1"/>
    <xf numFmtId="164" fontId="1" fillId="12" borderId="1" xfId="0" applyNumberFormat="1" applyFont="1" applyFill="1" applyBorder="1"/>
    <xf numFmtId="0" fontId="13" fillId="0" borderId="0" xfId="0" applyFont="1"/>
    <xf numFmtId="0" fontId="14" fillId="0" borderId="0" xfId="0" applyFont="1"/>
    <xf numFmtId="3" fontId="3" fillId="0" borderId="1" xfId="0" applyNumberFormat="1" applyFont="1" applyBorder="1"/>
    <xf numFmtId="0" fontId="11" fillId="8" borderId="1" xfId="0" applyFont="1" applyFill="1" applyBorder="1" applyAlignment="1">
      <alignment horizontal="center" vertical="center"/>
    </xf>
    <xf numFmtId="2" fontId="3" fillId="0" borderId="0" xfId="0" applyNumberFormat="1" applyFont="1"/>
    <xf numFmtId="10" fontId="3" fillId="0" borderId="3" xfId="1" applyNumberFormat="1" applyFont="1" applyBorder="1"/>
    <xf numFmtId="4" fontId="1" fillId="0" borderId="2" xfId="0" applyNumberFormat="1" applyFont="1" applyBorder="1"/>
    <xf numFmtId="0" fontId="0" fillId="0" borderId="0" xfId="0" applyNumberFormat="1"/>
    <xf numFmtId="0" fontId="0" fillId="0" borderId="0" xfId="0" applyAlignment="1">
      <alignment horizontal="left" indent="1"/>
    </xf>
    <xf numFmtId="0" fontId="0" fillId="0" borderId="1" xfId="0" applyBorder="1"/>
    <xf numFmtId="0" fontId="21" fillId="2" borderId="1" xfId="0" applyFont="1" applyFill="1" applyBorder="1"/>
    <xf numFmtId="49" fontId="11" fillId="2" borderId="1" xfId="0" applyNumberFormat="1" applyFont="1" applyFill="1" applyBorder="1" applyAlignment="1">
      <alignment horizontal="center" vertical="center"/>
    </xf>
    <xf numFmtId="49" fontId="1" fillId="0" borderId="1" xfId="0" applyNumberFormat="1" applyFont="1" applyBorder="1" applyAlignment="1">
      <alignment horizontal="left"/>
    </xf>
    <xf numFmtId="49" fontId="1" fillId="0" borderId="1" xfId="0" applyNumberFormat="1" applyFont="1" applyBorder="1"/>
    <xf numFmtId="49" fontId="1" fillId="0" borderId="0" xfId="0" applyNumberFormat="1" applyFont="1"/>
    <xf numFmtId="49" fontId="1" fillId="0" borderId="1" xfId="0" applyNumberFormat="1" applyFont="1" applyFill="1" applyBorder="1"/>
    <xf numFmtId="1" fontId="11" fillId="2" borderId="1" xfId="0" applyNumberFormat="1" applyFont="1" applyFill="1" applyBorder="1" applyAlignment="1">
      <alignment horizontal="center" vertical="center"/>
    </xf>
    <xf numFmtId="1" fontId="1" fillId="0" borderId="1" xfId="0" applyNumberFormat="1" applyFont="1" applyBorder="1"/>
    <xf numFmtId="1" fontId="1" fillId="0" borderId="0" xfId="0" applyNumberFormat="1" applyFont="1"/>
    <xf numFmtId="164" fontId="11" fillId="2" borderId="1" xfId="0" applyNumberFormat="1" applyFont="1" applyFill="1" applyBorder="1" applyAlignment="1">
      <alignment horizontal="center" vertical="center"/>
    </xf>
    <xf numFmtId="1" fontId="0" fillId="0" borderId="0" xfId="0" applyNumberFormat="1"/>
    <xf numFmtId="166" fontId="11" fillId="2" borderId="1" xfId="0" applyNumberFormat="1" applyFont="1" applyFill="1" applyBorder="1" applyAlignment="1">
      <alignment horizontal="center" vertical="center"/>
    </xf>
    <xf numFmtId="49" fontId="0" fillId="0" borderId="1" xfId="0" applyNumberFormat="1" applyBorder="1"/>
    <xf numFmtId="49" fontId="0" fillId="0" borderId="1" xfId="0" applyNumberFormat="1" applyBorder="1" applyAlignment="1">
      <alignment horizontal="left"/>
    </xf>
    <xf numFmtId="166" fontId="0" fillId="0" borderId="1" xfId="0" applyNumberFormat="1" applyBorder="1" applyAlignment="1">
      <alignment horizontal="left"/>
    </xf>
    <xf numFmtId="49" fontId="0" fillId="0" borderId="5" xfId="0" applyNumberFormat="1" applyBorder="1"/>
    <xf numFmtId="49" fontId="0" fillId="0" borderId="5" xfId="0" applyNumberFormat="1" applyBorder="1" applyAlignment="1">
      <alignment horizontal="left"/>
    </xf>
    <xf numFmtId="166" fontId="0" fillId="0" borderId="5" xfId="0" applyNumberFormat="1" applyBorder="1" applyAlignment="1">
      <alignment horizontal="left"/>
    </xf>
    <xf numFmtId="164" fontId="0" fillId="0" borderId="5" xfId="0" applyNumberFormat="1" applyBorder="1"/>
    <xf numFmtId="0" fontId="0" fillId="0" borderId="0" xfId="0" applyBorder="1"/>
    <xf numFmtId="164" fontId="0" fillId="14" borderId="1" xfId="0" applyNumberFormat="1" applyFill="1" applyBorder="1"/>
    <xf numFmtId="0" fontId="14" fillId="7" borderId="1" xfId="0" applyFont="1" applyFill="1" applyBorder="1" applyAlignment="1"/>
    <xf numFmtId="0" fontId="0" fillId="0" borderId="0" xfId="0" applyAlignment="1">
      <alignment horizontal="left" indent="2"/>
    </xf>
    <xf numFmtId="0" fontId="0" fillId="0" borderId="0" xfId="0" applyAlignment="1">
      <alignment horizontal="left" indent="3"/>
    </xf>
    <xf numFmtId="49" fontId="0" fillId="0" borderId="1" xfId="0" applyNumberFormat="1" applyBorder="1" applyAlignment="1">
      <alignment horizontal="right"/>
    </xf>
    <xf numFmtId="49" fontId="0" fillId="0" borderId="0" xfId="0" applyNumberFormat="1" applyAlignment="1">
      <alignment horizontal="left"/>
    </xf>
    <xf numFmtId="10" fontId="0" fillId="14" borderId="1" xfId="0" applyNumberFormat="1" applyFill="1" applyBorder="1"/>
    <xf numFmtId="0" fontId="21" fillId="2" borderId="1" xfId="0" applyFont="1" applyFill="1" applyBorder="1" applyAlignment="1">
      <alignment horizontal="center"/>
    </xf>
    <xf numFmtId="0" fontId="0" fillId="2" borderId="1" xfId="0" applyFill="1" applyBorder="1"/>
    <xf numFmtId="14" fontId="21" fillId="0" borderId="1" xfId="0" applyNumberFormat="1" applyFont="1" applyFill="1" applyBorder="1"/>
    <xf numFmtId="0" fontId="0" fillId="0" borderId="1" xfId="0" applyFill="1" applyBorder="1"/>
    <xf numFmtId="0" fontId="18" fillId="2" borderId="0" xfId="0" applyFont="1" applyFill="1" applyAlignment="1">
      <alignment horizontal="center" vertical="center" wrapText="1"/>
    </xf>
    <xf numFmtId="164" fontId="20" fillId="11" borderId="0" xfId="0" applyNumberFormat="1" applyFont="1" applyFill="1" applyAlignment="1">
      <alignment horizontal="center" vertical="center"/>
    </xf>
    <xf numFmtId="164" fontId="17" fillId="13" borderId="6" xfId="0" applyNumberFormat="1" applyFont="1" applyFill="1" applyBorder="1" applyAlignment="1">
      <alignment horizontal="center" vertical="center"/>
    </xf>
    <xf numFmtId="0" fontId="9" fillId="7" borderId="0" xfId="0" applyFont="1" applyFill="1" applyAlignment="1">
      <alignment horizontal="center"/>
    </xf>
    <xf numFmtId="0" fontId="7" fillId="7" borderId="0" xfId="0" applyFont="1" applyFill="1" applyAlignment="1">
      <alignment horizontal="center"/>
    </xf>
    <xf numFmtId="0" fontId="9" fillId="3" borderId="0" xfId="0" applyFont="1" applyFill="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center" vertical="center"/>
    </xf>
    <xf numFmtId="0" fontId="6" fillId="4" borderId="0" xfId="0" applyFont="1" applyFill="1" applyAlignment="1">
      <alignment horizontal="center" vertical="center"/>
    </xf>
    <xf numFmtId="0" fontId="3" fillId="0" borderId="0" xfId="0" applyFont="1" applyAlignment="1">
      <alignment horizontal="center"/>
    </xf>
    <xf numFmtId="0" fontId="10" fillId="7" borderId="0" xfId="0" applyFont="1" applyFill="1" applyAlignment="1">
      <alignment horizontal="center" vertical="center"/>
    </xf>
    <xf numFmtId="0" fontId="7" fillId="9" borderId="2" xfId="0" applyFont="1" applyFill="1" applyBorder="1" applyAlignment="1">
      <alignment horizontal="center"/>
    </xf>
    <xf numFmtId="0" fontId="7" fillId="9" borderId="3" xfId="0" applyFont="1" applyFill="1" applyBorder="1" applyAlignment="1">
      <alignment horizontal="center"/>
    </xf>
    <xf numFmtId="0" fontId="0" fillId="0" borderId="0" xfId="0" applyAlignment="1">
      <alignment horizontal="center"/>
    </xf>
    <xf numFmtId="10" fontId="15" fillId="0" borderId="0" xfId="0" applyNumberFormat="1" applyFont="1" applyAlignment="1">
      <alignment horizontal="center" vertical="center"/>
    </xf>
    <xf numFmtId="0" fontId="17" fillId="9" borderId="0" xfId="0" applyFont="1" applyFill="1" applyAlignment="1">
      <alignment horizontal="center" vertical="center"/>
    </xf>
  </cellXfs>
  <cellStyles count="2">
    <cellStyle name="Normal" xfId="0" builtinId="0"/>
    <cellStyle name="Percent" xfId="1" builtinId="5"/>
  </cellStyles>
  <dxfs count="5">
    <dxf>
      <font>
        <color theme="1"/>
      </font>
    </dxf>
    <dxf>
      <fill>
        <patternFill patternType="none">
          <bgColor auto="1"/>
        </patternFill>
      </fill>
    </dxf>
    <dxf>
      <font>
        <color theme="0" tint="-4.9989318521683403E-2"/>
      </font>
    </dxf>
    <dxf>
      <numFmt numFmtId="164" formatCode="[$$-340A]#,##0"/>
    </dxf>
    <dxf>
      <numFmt numFmtId="164" formatCode="[$$-340A]#,##0"/>
    </dxf>
  </dxfs>
  <tableStyles count="0" defaultTableStyle="TableStyleMedium9" defaultPivotStyle="PivotStyleLight16"/>
  <colors>
    <mruColors>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Pivot!$G$125</c:f>
              <c:strCache>
                <c:ptCount val="1"/>
              </c:strCache>
            </c:strRef>
          </c:tx>
          <c:spPr>
            <a:ln w="28575" cap="rnd">
              <a:solidFill>
                <a:schemeClr val="accent1"/>
              </a:solidFill>
              <a:round/>
            </a:ln>
            <a:effectLst/>
          </c:spPr>
          <c:marker>
            <c:symbol val="none"/>
          </c:marker>
          <c:cat>
            <c:numRef>
              <c:f>Pivot!$G$127:$G$138</c:f>
              <c:numCache>
                <c:formatCode>General</c:formatCode>
                <c:ptCount val="12"/>
              </c:numCache>
            </c:numRef>
          </c:cat>
          <c:val>
            <c:numRef>
              <c:f>Pivot!$I$127:$I$138</c:f>
              <c:numCache>
                <c:formatCode>General</c:formatCode>
                <c:ptCount val="12"/>
              </c:numCache>
            </c:numRef>
          </c:val>
          <c:smooth val="0"/>
          <c:extLst>
            <c:ext xmlns:c16="http://schemas.microsoft.com/office/drawing/2014/chart" uri="{C3380CC4-5D6E-409C-BE32-E72D297353CC}">
              <c16:uniqueId val="{00000000-C890-4FD6-9A2B-F8BD61A7C84C}"/>
            </c:ext>
          </c:extLst>
        </c:ser>
        <c:dLbls>
          <c:showLegendKey val="0"/>
          <c:showVal val="0"/>
          <c:showCatName val="0"/>
          <c:showSerName val="0"/>
          <c:showPercent val="0"/>
          <c:showBubbleSize val="0"/>
        </c:dLbls>
        <c:smooth val="0"/>
        <c:axId val="1437921504"/>
        <c:axId val="1437902304"/>
      </c:lineChart>
      <c:catAx>
        <c:axId val="1437921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7902304"/>
        <c:crosses val="autoZero"/>
        <c:auto val="1"/>
        <c:lblAlgn val="ctr"/>
        <c:lblOffset val="100"/>
        <c:noMultiLvlLbl val="0"/>
      </c:catAx>
      <c:valAx>
        <c:axId val="14379023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792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Top Selling Product categories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Pivot!$C$9:$C$15</c:f>
              <c:strCache>
                <c:ptCount val="7"/>
                <c:pt idx="0">
                  <c:v>Bread</c:v>
                </c:pt>
                <c:pt idx="1">
                  <c:v>Breakfasts</c:v>
                </c:pt>
                <c:pt idx="2">
                  <c:v>Burgers</c:v>
                </c:pt>
                <c:pt idx="3">
                  <c:v>Desserts</c:v>
                </c:pt>
                <c:pt idx="4">
                  <c:v>Drinks</c:v>
                </c:pt>
                <c:pt idx="5">
                  <c:v>Lunch </c:v>
                </c:pt>
                <c:pt idx="6">
                  <c:v>Pizzas</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Pivot!$C$9:$C$15</c:f>
              <c:strCache>
                <c:ptCount val="7"/>
                <c:pt idx="0">
                  <c:v>Bread</c:v>
                </c:pt>
                <c:pt idx="1">
                  <c:v>Breakfasts</c:v>
                </c:pt>
                <c:pt idx="2">
                  <c:v>Burgers</c:v>
                </c:pt>
                <c:pt idx="3">
                  <c:v>Desserts</c:v>
                </c:pt>
                <c:pt idx="4">
                  <c:v>Drinks</c:v>
                </c:pt>
                <c:pt idx="5">
                  <c:v>Lunch </c:v>
                </c:pt>
                <c:pt idx="6">
                  <c:v>Pizzas</c:v>
                </c:pt>
              </c:strCache>
            </c:strRef>
          </c:cat>
          <c:val>
            <c:numRef>
              <c:f>Pivot!$D$9:$D$15</c:f>
              <c:numCache>
                <c:formatCode>General</c:formatCode>
                <c:ptCount val="7"/>
                <c:pt idx="0">
                  <c:v>799</c:v>
                </c:pt>
                <c:pt idx="1">
                  <c:v>737</c:v>
                </c:pt>
                <c:pt idx="2">
                  <c:v>815</c:v>
                </c:pt>
                <c:pt idx="3">
                  <c:v>793</c:v>
                </c:pt>
                <c:pt idx="4">
                  <c:v>773</c:v>
                </c:pt>
                <c:pt idx="5">
                  <c:v>760</c:v>
                </c:pt>
                <c:pt idx="6">
                  <c:v>822</c:v>
                </c:pt>
              </c:numCache>
            </c:numRef>
          </c:val>
          <c:extLst>
            <c:ext xmlns:c16="http://schemas.microsoft.com/office/drawing/2014/chart" uri="{C3380CC4-5D6E-409C-BE32-E72D297353CC}">
              <c16:uniqueId val="{00000000-6C34-4E68-ABCE-599CFE4795E5}"/>
            </c:ext>
          </c:extLst>
        </c:ser>
        <c:dLbls>
          <c:dLblPos val="outEnd"/>
          <c:showLegendKey val="0"/>
          <c:showVal val="1"/>
          <c:showCatName val="0"/>
          <c:showSerName val="0"/>
          <c:showPercent val="0"/>
          <c:showBubbleSize val="0"/>
        </c:dLbls>
        <c:gapWidth val="355"/>
        <c:overlap val="-70"/>
        <c:axId val="1294711792"/>
        <c:axId val="1294698352"/>
      </c:barChart>
      <c:catAx>
        <c:axId val="12947117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CATEGORIES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94698352"/>
        <c:crosses val="autoZero"/>
        <c:auto val="1"/>
        <c:lblAlgn val="ctr"/>
        <c:lblOffset val="100"/>
        <c:noMultiLvlLbl val="0"/>
      </c:catAx>
      <c:valAx>
        <c:axId val="1294698352"/>
        <c:scaling>
          <c:orientation val="minMax"/>
          <c:max val="850"/>
          <c:min val="550"/>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QUANTIFY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94711792"/>
        <c:crosses val="autoZero"/>
        <c:crossBetween val="between"/>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cked"/>
        <c:varyColors val="0"/>
        <c:ser>
          <c:idx val="0"/>
          <c:order val="0"/>
          <c:tx>
            <c:strRef>
              <c:f>Pivot!$G$4</c:f>
              <c:strCache>
                <c:ptCount val="1"/>
                <c:pt idx="0">
                  <c:v>PRODUCTS WITH PROMOTIONS PER MONTH</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Pivot!$G$9:$G$15</c:f>
              <c:strCache>
                <c:ptCount val="7"/>
                <c:pt idx="0">
                  <c:v>Bread</c:v>
                </c:pt>
                <c:pt idx="1">
                  <c:v>Baguette</c:v>
                </c:pt>
                <c:pt idx="2">
                  <c:v>2023</c:v>
                </c:pt>
                <c:pt idx="3">
                  <c:v>Jan</c:v>
                </c:pt>
                <c:pt idx="4">
                  <c:v>Apr</c:v>
                </c:pt>
                <c:pt idx="5">
                  <c:v>May</c:v>
                </c:pt>
                <c:pt idx="6">
                  <c:v>Jul</c:v>
                </c:pt>
              </c:strCache>
            </c:strRef>
          </c:cat>
          <c:val>
            <c:numRef>
              <c:f>Pivot!$H$9:$H$15</c:f>
              <c:numCache>
                <c:formatCode>[$$-340A]#,##0</c:formatCode>
                <c:ptCount val="7"/>
                <c:pt idx="0">
                  <c:v>2183764</c:v>
                </c:pt>
                <c:pt idx="1">
                  <c:v>756311</c:v>
                </c:pt>
                <c:pt idx="2">
                  <c:v>756311</c:v>
                </c:pt>
                <c:pt idx="3">
                  <c:v>84877</c:v>
                </c:pt>
                <c:pt idx="4">
                  <c:v>18760</c:v>
                </c:pt>
                <c:pt idx="5">
                  <c:v>48351</c:v>
                </c:pt>
                <c:pt idx="6">
                  <c:v>11200</c:v>
                </c:pt>
              </c:numCache>
            </c:numRef>
          </c:val>
          <c:smooth val="0"/>
          <c:extLst>
            <c:ext xmlns:c16="http://schemas.microsoft.com/office/drawing/2014/chart" uri="{C3380CC4-5D6E-409C-BE32-E72D297353CC}">
              <c16:uniqueId val="{00000000-3DCC-436E-9ADD-4769BE085D00}"/>
            </c:ext>
          </c:extLst>
        </c:ser>
        <c:dLbls>
          <c:showLegendKey val="0"/>
          <c:showVal val="0"/>
          <c:showCatName val="0"/>
          <c:showSerName val="0"/>
          <c:showPercent val="0"/>
          <c:showBubbleSize val="0"/>
        </c:dLbls>
        <c:smooth val="0"/>
        <c:axId val="862439615"/>
        <c:axId val="862443455"/>
      </c:lineChart>
      <c:catAx>
        <c:axId val="86243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PRODUCTS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2443455"/>
        <c:crosses val="autoZero"/>
        <c:auto val="1"/>
        <c:lblAlgn val="ctr"/>
        <c:lblOffset val="100"/>
        <c:noMultiLvlLbl val="0"/>
      </c:catAx>
      <c:valAx>
        <c:axId val="862443455"/>
        <c:scaling>
          <c:orientation val="minMax"/>
          <c:min val="1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340A]#,##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24396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190501</xdr:colOff>
      <xdr:row>128</xdr:row>
      <xdr:rowOff>172810</xdr:rowOff>
    </xdr:from>
    <xdr:to>
      <xdr:col>16</xdr:col>
      <xdr:colOff>476251</xdr:colOff>
      <xdr:row>143</xdr:row>
      <xdr:rowOff>58510</xdr:rowOff>
    </xdr:to>
    <xdr:graphicFrame macro="">
      <xdr:nvGraphicFramePr>
        <xdr:cNvPr id="23" name="Chart 22">
          <a:extLst>
            <a:ext uri="{FF2B5EF4-FFF2-40B4-BE49-F238E27FC236}">
              <a16:creationId xmlns:a16="http://schemas.microsoft.com/office/drawing/2014/main" id="{169C6EA1-A821-EA9C-61C4-28277F88F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418042</xdr:colOff>
      <xdr:row>15</xdr:row>
      <xdr:rowOff>99483</xdr:rowOff>
    </xdr:from>
    <xdr:to>
      <xdr:col>13</xdr:col>
      <xdr:colOff>299508</xdr:colOff>
      <xdr:row>21</xdr:row>
      <xdr:rowOff>0</xdr:rowOff>
    </xdr:to>
    <mc:AlternateContent xmlns:mc="http://schemas.openxmlformats.org/markup-compatibility/2006" xmlns:a14="http://schemas.microsoft.com/office/drawing/2010/main">
      <mc:Choice Requires="a14">
        <xdr:graphicFrame macro="">
          <xdr:nvGraphicFramePr>
            <xdr:cNvPr id="10" name="Promotion">
              <a:extLst>
                <a:ext uri="{FF2B5EF4-FFF2-40B4-BE49-F238E27FC236}">
                  <a16:creationId xmlns:a16="http://schemas.microsoft.com/office/drawing/2014/main" id="{C3FE5A43-0C7A-D0EC-AEA7-F00291353573}"/>
                </a:ext>
              </a:extLst>
            </xdr:cNvPr>
            <xdr:cNvGraphicFramePr/>
          </xdr:nvGraphicFramePr>
          <xdr:xfrm>
            <a:off x="0" y="0"/>
            <a:ext cx="0" cy="0"/>
          </xdr:xfrm>
          <a:graphic>
            <a:graphicData uri="http://schemas.microsoft.com/office/drawing/2010/slicer">
              <sle:slicer xmlns:sle="http://schemas.microsoft.com/office/drawing/2010/slicer" name="Promotion"/>
            </a:graphicData>
          </a:graphic>
        </xdr:graphicFrame>
      </mc:Choice>
      <mc:Fallback xmlns="">
        <xdr:sp macro="" textlink="">
          <xdr:nvSpPr>
            <xdr:cNvPr id="0" name=""/>
            <xdr:cNvSpPr>
              <a:spLocks noTextEdit="1"/>
            </xdr:cNvSpPr>
          </xdr:nvSpPr>
          <xdr:spPr>
            <a:xfrm>
              <a:off x="8768292" y="2893483"/>
              <a:ext cx="1828800" cy="1043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107156</xdr:colOff>
      <xdr:row>5</xdr:row>
      <xdr:rowOff>160989</xdr:rowOff>
    </xdr:from>
    <xdr:to>
      <xdr:col>19</xdr:col>
      <xdr:colOff>31069</xdr:colOff>
      <xdr:row>26</xdr:row>
      <xdr:rowOff>134885</xdr:rowOff>
    </xdr:to>
    <xdr:graphicFrame macro="">
      <xdr:nvGraphicFramePr>
        <xdr:cNvPr id="7" name="Chart 6">
          <a:extLst>
            <a:ext uri="{FF2B5EF4-FFF2-40B4-BE49-F238E27FC236}">
              <a16:creationId xmlns:a16="http://schemas.microsoft.com/office/drawing/2014/main" id="{67CB37B3-2C29-4C35-9F23-286123382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28</xdr:row>
      <xdr:rowOff>35719</xdr:rowOff>
    </xdr:from>
    <xdr:to>
      <xdr:col>19</xdr:col>
      <xdr:colOff>0</xdr:colOff>
      <xdr:row>43</xdr:row>
      <xdr:rowOff>154781</xdr:rowOff>
    </xdr:to>
    <xdr:graphicFrame macro="">
      <xdr:nvGraphicFramePr>
        <xdr:cNvPr id="12" name="Chart 11">
          <a:extLst>
            <a:ext uri="{FF2B5EF4-FFF2-40B4-BE49-F238E27FC236}">
              <a16:creationId xmlns:a16="http://schemas.microsoft.com/office/drawing/2014/main" id="{FD7CFE3F-7E6F-4A70-9ED1-E51E2739F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ie aragon sogamoso" refreshedDate="45474.804833680559" createdVersion="8" refreshedVersion="8" minRefreshableVersion="3" recordCount="999" xr:uid="{52E0309F-EFAE-4EDF-8FF1-66AF1F4F0403}">
  <cacheSource type="worksheet">
    <worksheetSource ref="B6:I1005" sheet="Register"/>
  </cacheSource>
  <cacheFields count="10">
    <cacheField name="Costumer_id" numFmtId="0">
      <sharedItems containsSemiMixedTypes="0" containsString="0" containsNumber="1" containsInteger="1" minValue="1" maxValue="100"/>
    </cacheField>
    <cacheField name="Date" numFmtId="14">
      <sharedItems containsSemiMixedTypes="0" containsNonDate="0" containsDate="1" containsString="0" minDate="2023-01-01T00:00:00" maxDate="2024-01-01T00:00:00" count="333">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2T00:00:00"/>
        <d v="2023-03-04T00:00:00"/>
        <d v="2023-03-05T00:00:00"/>
        <d v="2023-03-06T00:00:00"/>
        <d v="2023-03-08T00:00:00"/>
        <d v="2023-03-09T00:00:00"/>
        <d v="2023-03-10T00:00:00"/>
        <d v="2023-03-11T00:00:00"/>
        <d v="2023-03-12T00:00:00"/>
        <d v="2023-03-13T00:00:00"/>
        <d v="2023-03-14T00:00:00"/>
        <d v="2023-03-15T00:00:00"/>
        <d v="2023-03-16T00:00:00"/>
        <d v="2023-03-17T00:00:00"/>
        <d v="2023-03-18T00:00:00"/>
        <d v="2023-03-19T00:00:00"/>
        <d v="2023-03-21T00:00:00"/>
        <d v="2023-03-22T00:00:00"/>
        <d v="2023-03-23T00:00:00"/>
        <d v="2023-03-24T00:00:00"/>
        <d v="2023-03-25T00:00:00"/>
        <d v="2023-03-26T00:00:00"/>
        <d v="2023-03-29T00:00:00"/>
        <d v="2023-03-30T00:00:00"/>
        <d v="2023-04-01T00:00:00"/>
        <d v="2023-04-02T00:00:00"/>
        <d v="2023-04-03T00:00:00"/>
        <d v="2023-04-04T00:00:00"/>
        <d v="2023-04-05T00:00:00"/>
        <d v="2023-04-06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9T00:00:00"/>
        <d v="2023-05-10T00:00:00"/>
        <d v="2023-05-11T00:00:00"/>
        <d v="2023-05-12T00:00:00"/>
        <d v="2023-05-13T00:00:00"/>
        <d v="2023-05-14T00:00:00"/>
        <d v="2023-05-15T00:00:00"/>
        <d v="2023-05-17T00:00:00"/>
        <d v="2023-05-18T00:00:00"/>
        <d v="2023-05-19T00:00:00"/>
        <d v="2023-05-21T00:00:00"/>
        <d v="2023-05-22T00:00:00"/>
        <d v="2023-05-23T00:00:00"/>
        <d v="2023-05-24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20T00:00:00"/>
        <d v="2023-06-21T00:00:00"/>
        <d v="2023-06-22T00:00:00"/>
        <d v="2023-06-23T00:00:00"/>
        <d v="2023-06-24T00:00:00"/>
        <d v="2023-06-25T00:00:00"/>
        <d v="2023-06-27T00:00:00"/>
        <d v="2023-06-28T00:00:00"/>
        <d v="2023-06-29T00:00:00"/>
        <d v="2023-06-30T00:00:00"/>
        <d v="2023-07-02T00:00:00"/>
        <d v="2023-07-03T00:00:00"/>
        <d v="2023-07-04T00:00:00"/>
        <d v="2023-07-06T00:00:00"/>
        <d v="2023-07-07T00:00:00"/>
        <d v="2023-07-08T00:00:00"/>
        <d v="2023-07-09T00:00:00"/>
        <d v="2023-07-11T00:00:00"/>
        <d v="2023-07-12T00:00:00"/>
        <d v="2023-07-13T00:00:00"/>
        <d v="2023-07-14T00:00:00"/>
        <d v="2023-07-15T00:00:00"/>
        <d v="2023-07-16T00:00:00"/>
        <d v="2023-07-17T00:00:00"/>
        <d v="2023-07-18T00:00:00"/>
        <d v="2023-07-19T00:00:00"/>
        <d v="2023-07-20T00:00:00"/>
        <d v="2023-07-21T00:00:00"/>
        <d v="2023-07-23T00:00:00"/>
        <d v="2023-07-24T00:00:00"/>
        <d v="2023-07-25T00:00:00"/>
        <d v="2023-07-26T00:00:00"/>
        <d v="2023-07-27T00:00:00"/>
        <d v="2023-07-29T00:00:00"/>
        <d v="2023-07-30T00:00:00"/>
        <d v="2023-07-31T00:00:00"/>
        <d v="2023-08-01T00:00:00"/>
        <d v="2023-08-02T00:00:00"/>
        <d v="2023-08-03T00:00:00"/>
        <d v="2023-08-04T00:00:00"/>
        <d v="2023-08-05T00:00:00"/>
        <d v="2023-08-06T00:00:00"/>
        <d v="2023-08-08T00:00:00"/>
        <d v="2023-08-10T00:00:00"/>
        <d v="2023-08-11T00:00:00"/>
        <d v="2023-08-13T00:00:00"/>
        <d v="2023-08-14T00:00:00"/>
        <d v="2023-08-15T00:00:00"/>
        <d v="2023-08-16T00:00:00"/>
        <d v="2023-08-17T00:00:00"/>
        <d v="2023-08-18T00:00:00"/>
        <d v="2023-08-19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3T00:00:00"/>
        <d v="2023-09-24T00:00:00"/>
        <d v="2023-09-25T00:00:00"/>
        <d v="2023-09-26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5T00:00:00"/>
        <d v="2023-11-06T00:00:00"/>
        <d v="2023-11-07T00:00:00"/>
        <d v="2023-11-08T00:00:00"/>
        <d v="2023-11-09T00:00:00"/>
        <d v="2023-11-10T00:00:00"/>
        <d v="2023-11-11T00:00:00"/>
        <d v="2023-11-12T00:00:00"/>
        <d v="2023-11-13T00:00:00"/>
        <d v="2023-11-14T00:00:00"/>
        <d v="2023-11-15T00:00:00"/>
        <d v="2023-11-17T00:00:00"/>
        <d v="2023-11-18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1T00:00:00"/>
        <d v="2023-12-22T00:00:00"/>
        <d v="2023-12-23T00:00:00"/>
        <d v="2023-12-24T00:00:00"/>
        <d v="2023-12-25T00:00:00"/>
        <d v="2023-12-26T00:00:00"/>
        <d v="2023-12-27T00:00:00"/>
        <d v="2023-12-29T00:00:00"/>
        <d v="2023-12-30T00:00:00"/>
        <d v="2023-12-31T00:00:00"/>
      </sharedItems>
      <fieldGroup par="9"/>
    </cacheField>
    <cacheField name="Category" numFmtId="0">
      <sharedItems count="7">
        <s v="Lunch "/>
        <s v="Bread"/>
        <s v="Desserts"/>
        <s v="Burgers"/>
        <s v="Breakfasts"/>
        <s v="Pizzas"/>
        <s v="Drinks"/>
      </sharedItems>
    </cacheField>
    <cacheField name="Product" numFmtId="0">
      <sharedItems count="21">
        <s v="Soup"/>
        <s v="Baguette"/>
        <s v="Pasta"/>
        <s v="Cheesecake"/>
        <s v="Chocolate cake"/>
        <s v="Brownie"/>
        <s v="Veggie burguer"/>
        <s v="Egg sandwich"/>
        <s v="French bread"/>
        <s v="Avocado toats"/>
        <s v="Margherita pizza"/>
        <s v="Orange juce"/>
        <s v="Coffe"/>
        <s v="Vegetarian pizza"/>
        <s v="Chicken salad"/>
        <s v="Tea"/>
        <s v="Croissant"/>
        <s v="Pepperoni pizza"/>
        <s v="Chicken burguer"/>
        <s v="Classic burguer"/>
        <s v="Whole wheat bread"/>
      </sharedItems>
    </cacheField>
    <cacheField name="Quantity" numFmtId="0">
      <sharedItems containsSemiMixedTypes="0" containsString="0" containsNumber="1" containsInteger="1" minValue="1" maxValue="10"/>
    </cacheField>
    <cacheField name="Unit_Price" numFmtId="164">
      <sharedItems containsSemiMixedTypes="0" containsString="0" containsNumber="1" containsInteger="1" minValue="510" maxValue="9993"/>
    </cacheField>
    <cacheField name="Revenue" numFmtId="164">
      <sharedItems containsSemiMixedTypes="0" containsString="0" containsNumber="1" containsInteger="1" minValue="629" maxValue="99210" count="985">
        <n v="38568"/>
        <n v="28308"/>
        <n v="46014"/>
        <n v="19161"/>
        <n v="28110"/>
        <n v="30960"/>
        <n v="2555"/>
        <n v="59058"/>
        <n v="15880"/>
        <n v="56238"/>
        <n v="18471"/>
        <n v="27590"/>
        <n v="45930"/>
        <n v="27810"/>
        <n v="38080"/>
        <n v="60464"/>
        <n v="55321"/>
        <n v="6468"/>
        <n v="57420"/>
        <n v="20565"/>
        <n v="47990"/>
        <n v="3561"/>
        <n v="27090"/>
        <n v="64140"/>
        <n v="39710"/>
        <n v="35037"/>
        <n v="72928"/>
        <n v="52171"/>
        <n v="32240"/>
        <n v="11910"/>
        <n v="27405"/>
        <n v="14514"/>
        <n v="16326"/>
        <n v="61780"/>
        <n v="4200"/>
        <n v="17480"/>
        <n v="28973"/>
        <n v="36678"/>
        <n v="34712"/>
        <n v="85005"/>
        <n v="18207"/>
        <n v="36255"/>
        <n v="48352"/>
        <n v="1853"/>
        <n v="10400"/>
        <n v="1659"/>
        <n v="5608"/>
        <n v="20656"/>
        <n v="76080"/>
        <n v="39500"/>
        <n v="65286"/>
        <n v="2932"/>
        <n v="82620"/>
        <n v="29072"/>
        <n v="55839"/>
        <n v="8223"/>
        <n v="53392"/>
        <n v="48680"/>
        <n v="74997"/>
        <n v="57770"/>
        <n v="18002"/>
        <n v="17700"/>
        <n v="6967"/>
        <n v="67088"/>
        <n v="43450"/>
        <n v="34104"/>
        <n v="12519"/>
        <n v="38916"/>
        <n v="36253"/>
        <n v="57942"/>
        <n v="77910"/>
        <n v="9580"/>
        <n v="12220"/>
        <n v="4854"/>
        <n v="7390"/>
        <n v="47271"/>
        <n v="5920"/>
        <n v="34152"/>
        <n v="36944"/>
        <n v="65390"/>
        <n v="6486"/>
        <n v="28510"/>
        <n v="11334"/>
        <n v="2307"/>
        <n v="74232"/>
        <n v="19084"/>
        <n v="25482"/>
        <n v="10968"/>
        <n v="23926"/>
        <n v="48006"/>
        <n v="28620"/>
        <n v="21495"/>
        <n v="6384"/>
        <n v="41499"/>
        <n v="5753"/>
        <n v="4094"/>
        <n v="84663"/>
        <n v="2887"/>
        <n v="12005"/>
        <n v="99210"/>
        <n v="17856"/>
        <n v="6366"/>
        <n v="27684"/>
        <n v="33752"/>
        <n v="11886"/>
        <n v="6456"/>
        <n v="76670"/>
        <n v="6026"/>
        <n v="7989"/>
        <n v="41463"/>
        <n v="9502"/>
        <n v="4238"/>
        <n v="13644"/>
        <n v="6380"/>
        <n v="54684"/>
        <n v="25696"/>
        <n v="9156"/>
        <n v="23320"/>
        <n v="33224"/>
        <n v="7430"/>
        <n v="2640"/>
        <n v="32166"/>
        <n v="9020"/>
        <n v="3007"/>
        <n v="86283"/>
        <n v="6952"/>
        <n v="4320"/>
        <n v="34803"/>
        <n v="24549"/>
        <n v="80230"/>
        <n v="43520"/>
        <n v="9534"/>
        <n v="68033"/>
        <n v="35400"/>
        <n v="95990"/>
        <n v="35936"/>
        <n v="13887"/>
        <n v="50976"/>
        <n v="14742"/>
        <n v="17804"/>
        <n v="26844"/>
        <n v="8456"/>
        <n v="9438"/>
        <n v="52640"/>
        <n v="46910"/>
        <n v="39465"/>
        <n v="15230"/>
        <n v="34975"/>
        <n v="18788"/>
        <n v="35265"/>
        <n v="81765"/>
        <n v="881"/>
        <n v="7698"/>
        <n v="52408"/>
        <n v="11010"/>
        <n v="33875"/>
        <n v="36990"/>
        <n v="31486"/>
        <n v="15004"/>
        <n v="93320"/>
        <n v="45065"/>
        <n v="52227"/>
        <n v="12996"/>
        <n v="4991"/>
        <n v="29415"/>
        <n v="87700"/>
        <n v="6759"/>
        <n v="25659"/>
        <n v="30696"/>
        <n v="62766"/>
        <n v="16146"/>
        <n v="76944"/>
        <n v="37449"/>
        <n v="27606"/>
        <n v="18270"/>
        <n v="6162"/>
        <n v="92780"/>
        <n v="11200"/>
        <n v="2595"/>
        <n v="4158"/>
        <n v="44240"/>
        <n v="21594"/>
        <n v="51669"/>
        <n v="74816"/>
        <n v="2073"/>
        <n v="22730"/>
        <n v="31885"/>
        <n v="51030"/>
        <n v="42435"/>
        <n v="37956"/>
        <n v="30640"/>
        <n v="10960"/>
        <n v="37881"/>
        <n v="11166"/>
        <n v="14150"/>
        <n v="1974"/>
        <n v="12928"/>
        <n v="83745"/>
        <n v="47472"/>
        <n v="39492"/>
        <n v="6958"/>
        <n v="15110"/>
        <n v="18795"/>
        <n v="6330"/>
        <n v="21672"/>
        <n v="3464"/>
        <n v="38814"/>
        <n v="19258"/>
        <n v="22555"/>
        <n v="6319"/>
        <n v="28824"/>
        <n v="23076"/>
        <n v="27688"/>
        <n v="2551"/>
        <n v="47180"/>
        <n v="59696"/>
        <n v="3765"/>
        <n v="27366"/>
        <n v="23697"/>
        <n v="18568"/>
        <n v="39396"/>
        <n v="28005"/>
        <n v="54824"/>
        <n v="29391"/>
        <n v="47616"/>
        <n v="2152"/>
        <n v="22998"/>
        <n v="11472"/>
        <n v="37584"/>
        <n v="25802"/>
        <n v="55146"/>
        <n v="23604"/>
        <n v="11285"/>
        <n v="29096"/>
        <n v="64300"/>
        <n v="43152"/>
        <n v="88200"/>
        <n v="53655"/>
        <n v="3231"/>
        <n v="7494"/>
        <n v="3722"/>
        <n v="78525"/>
        <n v="40680"/>
        <n v="77880"/>
        <n v="3062"/>
        <n v="20526"/>
        <n v="10486"/>
        <n v="70740"/>
        <n v="995"/>
        <n v="3558"/>
        <n v="34515"/>
        <n v="31290"/>
        <n v="40816"/>
        <n v="8986"/>
        <n v="14042"/>
        <n v="40167"/>
        <n v="17490"/>
        <n v="13834"/>
        <n v="2847"/>
        <n v="7980"/>
        <n v="87540"/>
        <n v="57645"/>
        <n v="5650"/>
        <n v="9737"/>
        <n v="75350"/>
        <n v="75528"/>
        <n v="53262"/>
        <n v="3180"/>
        <n v="18789"/>
        <n v="18000"/>
        <n v="25200"/>
        <n v="65970"/>
        <n v="27416"/>
        <n v="18760"/>
        <n v="11889"/>
        <n v="65065"/>
        <n v="24690"/>
        <n v="27345"/>
        <n v="8274"/>
        <n v="57472"/>
        <n v="26440"/>
        <n v="22185"/>
        <n v="39216"/>
        <n v="17064"/>
        <n v="18348"/>
        <n v="51758"/>
        <n v="59950"/>
        <n v="69120"/>
        <n v="56147"/>
        <n v="69190"/>
        <n v="55976"/>
        <n v="18826"/>
        <n v="9680"/>
        <n v="25060"/>
        <n v="35785"/>
        <n v="55128"/>
        <n v="9364"/>
        <n v="72770"/>
        <n v="36340"/>
        <n v="29445"/>
        <n v="18045"/>
        <n v="49868"/>
        <n v="25086"/>
        <n v="64496"/>
        <n v="19320"/>
        <n v="13722"/>
        <n v="15138"/>
        <n v="2580"/>
        <n v="41301"/>
        <n v="24954"/>
        <n v="58050"/>
        <n v="16212"/>
        <n v="40446"/>
        <n v="74628"/>
        <n v="38724"/>
        <n v="15232"/>
        <n v="8900"/>
        <n v="6417"/>
        <n v="43113"/>
        <n v="43350"/>
        <n v="43750"/>
        <n v="2277"/>
        <n v="23736"/>
        <n v="52299"/>
        <n v="47640"/>
        <n v="11478"/>
        <n v="32896"/>
        <n v="8269"/>
        <n v="17166"/>
        <n v="12570"/>
        <n v="51810"/>
        <n v="6808"/>
        <n v="51750"/>
        <n v="26032"/>
        <n v="5430"/>
        <n v="58038"/>
        <n v="10192"/>
        <n v="61824"/>
        <n v="41934"/>
        <n v="36716"/>
        <n v="22848"/>
        <n v="13910"/>
        <n v="35838"/>
        <n v="5330"/>
        <n v="2728"/>
        <n v="6138"/>
        <n v="26640"/>
        <n v="25770"/>
        <n v="55863"/>
        <n v="5634"/>
        <n v="8344"/>
        <n v="78984"/>
        <n v="35856"/>
        <n v="29700"/>
        <n v="26064"/>
        <n v="3148"/>
        <n v="2836"/>
        <n v="63623"/>
        <n v="38044"/>
        <n v="34388"/>
        <n v="12012"/>
        <n v="3225"/>
        <n v="10710"/>
        <n v="17230"/>
        <n v="14024"/>
        <n v="672"/>
        <n v="75280"/>
        <n v="11473"/>
        <n v="21088"/>
        <n v="5809"/>
        <n v="51990"/>
        <n v="10010"/>
        <n v="38500"/>
        <n v="71420"/>
        <n v="8761"/>
        <n v="35532"/>
        <n v="31860"/>
        <n v="27144"/>
        <n v="8920"/>
        <n v="629"/>
        <n v="43365"/>
        <n v="11858"/>
        <n v="54776"/>
        <n v="37236"/>
        <n v="46728"/>
        <n v="9824"/>
        <n v="10624"/>
        <n v="2262"/>
        <n v="34580"/>
        <n v="24084"/>
        <n v="15594"/>
        <n v="58947"/>
        <n v="23754"/>
        <n v="82030"/>
        <n v="4773"/>
        <n v="19455"/>
        <n v="4641"/>
        <n v="36920"/>
        <n v="49616"/>
        <n v="4680"/>
        <n v="36300"/>
        <n v="4860"/>
        <n v="50895"/>
        <n v="15993"/>
        <n v="11694"/>
        <n v="7714"/>
        <n v="7682"/>
        <n v="24256"/>
        <n v="29439"/>
        <n v="18051"/>
        <n v="21585"/>
        <n v="29136"/>
        <n v="27540"/>
        <n v="44825"/>
        <n v="7760"/>
        <n v="44705"/>
        <n v="24906"/>
        <n v="34440"/>
        <n v="47936"/>
        <n v="3565"/>
        <n v="57120"/>
        <n v="65944"/>
        <n v="9266"/>
        <n v="22768"/>
        <n v="35428"/>
        <n v="42912"/>
        <n v="8048"/>
        <n v="55482"/>
        <n v="30191"/>
        <n v="8638"/>
        <n v="60490"/>
        <n v="28608"/>
        <n v="8617"/>
        <n v="38390"/>
        <n v="45860"/>
        <n v="24050"/>
        <n v="52560"/>
        <n v="4317"/>
        <n v="10995"/>
        <n v="26400"/>
        <n v="9074"/>
        <n v="9200"/>
        <n v="11250"/>
        <n v="5571"/>
        <n v="31416"/>
        <n v="25350"/>
        <n v="8360"/>
        <n v="5095"/>
        <n v="24650"/>
        <n v="4440"/>
        <n v="6256"/>
        <n v="19866"/>
        <n v="26980"/>
        <n v="10756"/>
        <n v="27399"/>
        <n v="21296"/>
        <n v="13818"/>
        <n v="24471"/>
        <n v="27162"/>
        <n v="7205"/>
        <n v="61523"/>
        <n v="11422"/>
        <n v="24080"/>
        <n v="44650"/>
        <n v="36890"/>
        <n v="41412"/>
        <n v="960"/>
        <n v="27630"/>
        <n v="17760"/>
        <n v="26285"/>
        <n v="7678"/>
        <n v="35469"/>
        <n v="16920"/>
        <n v="88767"/>
        <n v="4548"/>
        <n v="35540"/>
        <n v="11735"/>
        <n v="16084"/>
        <n v="7966"/>
        <n v="44757"/>
        <n v="17226"/>
        <n v="34424"/>
        <n v="15729"/>
        <n v="17704"/>
        <n v="11586"/>
        <n v="13354"/>
        <n v="3840"/>
        <n v="37545"/>
        <n v="44555"/>
        <n v="25935"/>
        <n v="51608"/>
        <n v="28416"/>
        <n v="2071"/>
        <n v="23010"/>
        <n v="27664"/>
        <n v="57762"/>
        <n v="59154"/>
        <n v="23301"/>
        <n v="46380"/>
        <n v="2454"/>
        <n v="52488"/>
        <n v="4584"/>
        <n v="3838"/>
        <n v="24400"/>
        <n v="24311"/>
        <n v="27012"/>
        <n v="47814"/>
        <n v="11816"/>
        <n v="24342"/>
        <n v="57561"/>
        <n v="46692"/>
        <n v="48685"/>
        <n v="24507"/>
        <n v="32841"/>
        <n v="24928"/>
        <n v="85833"/>
        <n v="67416"/>
        <n v="26735"/>
        <n v="57070"/>
        <n v="24468"/>
        <n v="5310"/>
        <n v="10305"/>
        <n v="33984"/>
        <n v="34044"/>
        <n v="9313"/>
        <n v="9585"/>
        <n v="25312"/>
        <n v="13230"/>
        <n v="23200"/>
        <n v="55107"/>
        <n v="80802"/>
        <n v="15614"/>
        <n v="12848"/>
        <n v="36344"/>
        <n v="8339"/>
        <n v="6080"/>
        <n v="12060"/>
        <n v="12368"/>
        <n v="39552"/>
        <n v="51924"/>
        <n v="33088"/>
        <n v="47208"/>
        <n v="13748"/>
        <n v="8318"/>
        <n v="30342"/>
        <n v="5500"/>
        <n v="14667"/>
        <n v="70542"/>
        <n v="869"/>
        <n v="35224"/>
        <n v="23196"/>
        <n v="8501"/>
        <n v="9665"/>
        <n v="17298"/>
        <n v="10380"/>
        <n v="735"/>
        <n v="8063"/>
        <n v="19695"/>
        <n v="27051"/>
        <n v="8265"/>
        <n v="25209"/>
        <n v="40280"/>
        <n v="27756"/>
        <n v="2038"/>
        <n v="10251"/>
        <n v="61944"/>
        <n v="43302"/>
        <n v="11485"/>
        <n v="9451"/>
        <n v="32711"/>
        <n v="50032"/>
        <n v="57660"/>
        <n v="3660"/>
        <n v="25596"/>
        <n v="47500"/>
        <n v="21387"/>
        <n v="6136"/>
        <n v="26850"/>
        <n v="49085"/>
        <n v="10608"/>
        <n v="5315"/>
        <n v="83574"/>
        <n v="2928"/>
        <n v="4428"/>
        <n v="8252"/>
        <n v="78795"/>
        <n v="2530"/>
        <n v="24755"/>
        <n v="29484"/>
        <n v="41040"/>
        <n v="20540"/>
        <n v="17874"/>
        <n v="26580"/>
        <n v="60688"/>
        <n v="37114"/>
        <n v="10920"/>
        <n v="84024"/>
        <n v="5071"/>
        <n v="9576"/>
        <n v="60340"/>
        <n v="18445"/>
        <n v="38328"/>
        <n v="8988"/>
        <n v="88929"/>
        <n v="88980"/>
        <n v="5171"/>
        <n v="25360"/>
        <n v="47046"/>
        <n v="17262"/>
        <n v="68895"/>
        <n v="79600"/>
        <n v="10017"/>
        <n v="32850"/>
        <n v="46434"/>
        <n v="67144"/>
        <n v="57231"/>
        <n v="60616"/>
        <n v="34344"/>
        <n v="16338"/>
        <n v="76060"/>
        <n v="42600"/>
        <n v="17768"/>
        <n v="18675"/>
        <n v="8540"/>
        <n v="28518"/>
        <n v="36981"/>
        <n v="22710"/>
        <n v="48864"/>
        <n v="34950"/>
        <n v="6078"/>
        <n v="10028"/>
        <n v="26920"/>
        <n v="3577"/>
        <n v="13944"/>
        <n v="39408"/>
        <n v="85401"/>
        <n v="5022"/>
        <n v="12882"/>
        <n v="34811"/>
        <n v="24796"/>
        <n v="57568"/>
        <n v="57456"/>
        <n v="31412"/>
        <n v="29660"/>
        <n v="64755"/>
        <n v="45160"/>
        <n v="2684"/>
        <n v="3059"/>
        <n v="28968"/>
        <n v="65112"/>
        <n v="58500"/>
        <n v="44330"/>
        <n v="65050"/>
        <n v="97140"/>
        <n v="45552"/>
        <n v="5442"/>
        <n v="39876"/>
        <n v="29043"/>
        <n v="48440"/>
        <n v="26694"/>
        <n v="42464"/>
        <n v="41520"/>
        <n v="8488"/>
        <n v="17829"/>
        <n v="7565"/>
        <n v="27729"/>
        <n v="22386"/>
        <n v="17622"/>
        <n v="9648"/>
        <n v="8425"/>
        <n v="27138"/>
        <n v="27069"/>
        <n v="62600"/>
        <n v="10864"/>
        <n v="96970"/>
        <n v="50260"/>
        <n v="78290"/>
        <n v="14838"/>
        <n v="4779"/>
        <n v="18906"/>
        <n v="8652"/>
        <n v="4448"/>
        <n v="25930"/>
        <n v="48285"/>
        <n v="32220"/>
        <n v="53496"/>
        <n v="63594"/>
        <n v="6964"/>
        <n v="32705"/>
        <n v="4221"/>
        <n v="55288"/>
        <n v="13472"/>
        <n v="17778"/>
        <n v="5081"/>
        <n v="77319"/>
        <n v="38580"/>
        <n v="8784"/>
        <n v="9408"/>
        <n v="39892"/>
        <n v="53340"/>
        <n v="19818"/>
        <n v="79056"/>
        <n v="19944"/>
        <n v="10530"/>
        <n v="45776"/>
        <n v="9016"/>
        <n v="55980"/>
        <n v="79312"/>
        <n v="40725"/>
        <n v="4683"/>
        <n v="58256"/>
        <n v="22270"/>
        <n v="35148"/>
        <n v="6828"/>
        <n v="9509"/>
        <n v="48942"/>
        <n v="34602"/>
        <n v="85020"/>
        <n v="19218"/>
        <n v="18141"/>
        <n v="20050"/>
        <n v="73400"/>
        <n v="32900"/>
        <n v="45512"/>
        <n v="5294"/>
        <n v="13568"/>
        <n v="7928"/>
        <n v="48288"/>
        <n v="29852"/>
        <n v="21128"/>
        <n v="33276"/>
        <n v="49165"/>
        <n v="78620"/>
        <n v="51612"/>
        <n v="12736"/>
        <n v="34960"/>
        <n v="55458"/>
        <n v="8824"/>
        <n v="63483"/>
        <n v="5550"/>
        <n v="14600"/>
        <n v="18336"/>
        <n v="45834"/>
        <n v="70328"/>
        <n v="5575"/>
        <n v="61726"/>
        <n v="36302"/>
        <n v="79884"/>
        <n v="1552"/>
        <n v="8624"/>
        <n v="40688"/>
        <n v="66416"/>
        <n v="43680"/>
        <n v="8992"/>
        <n v="9786"/>
        <n v="26910"/>
        <n v="9954"/>
        <n v="29745"/>
        <n v="15188"/>
        <n v="33828"/>
        <n v="36924"/>
        <n v="3695"/>
        <n v="19155"/>
        <n v="44303"/>
        <n v="16566"/>
        <n v="54278"/>
        <n v="26984"/>
        <n v="20111"/>
        <n v="86630"/>
        <n v="3138"/>
        <n v="870"/>
        <n v="8932"/>
        <n v="9982"/>
        <n v="14022"/>
        <n v="23634"/>
        <n v="2193"/>
        <n v="34308"/>
        <n v="27620"/>
        <n v="30078"/>
        <n v="26020"/>
        <n v="9355"/>
        <n v="23670"/>
        <n v="808"/>
        <n v="6612"/>
        <n v="37640"/>
        <n v="17684"/>
        <n v="79944"/>
        <n v="53529"/>
        <n v="61082"/>
        <n v="8214"/>
        <n v="60856"/>
        <n v="6408"/>
        <n v="18984"/>
        <n v="32985"/>
        <n v="53487"/>
        <n v="65736"/>
        <n v="85320"/>
        <n v="15120"/>
        <n v="7020"/>
        <n v="4594"/>
        <n v="17834"/>
        <n v="1344"/>
        <n v="12912"/>
        <n v="8382"/>
        <n v="25590"/>
        <n v="35964"/>
        <n v="3422"/>
        <n v="16730"/>
        <n v="44720"/>
        <n v="41920"/>
        <n v="1404"/>
        <n v="35792"/>
        <n v="1587"/>
        <n v="6470"/>
        <n v="74640"/>
        <n v="22680"/>
        <n v="7840"/>
        <n v="5135"/>
        <n v="19698"/>
        <n v="7028"/>
        <n v="53253"/>
        <n v="18770"/>
        <n v="8816"/>
        <n v="14100"/>
        <n v="74200"/>
        <n v="78168"/>
        <n v="13150"/>
        <n v="15905"/>
        <n v="27255"/>
        <n v="18648"/>
        <n v="13728"/>
        <n v="26195"/>
        <n v="12215"/>
        <n v="74700"/>
        <n v="58356"/>
        <n v="14832"/>
        <n v="13743"/>
        <n v="2882"/>
        <n v="11460"/>
        <n v="29350"/>
        <n v="67186"/>
        <n v="6608"/>
        <n v="34948"/>
        <n v="16374"/>
        <n v="12172"/>
        <n v="29036"/>
        <n v="37668"/>
        <n v="49194"/>
        <n v="23496"/>
        <n v="15792"/>
        <n v="23616"/>
        <n v="20628"/>
        <n v="9040"/>
        <n v="31920"/>
        <n v="87840"/>
        <n v="15856"/>
        <n v="34716"/>
        <n v="10980"/>
        <n v="18520"/>
        <n v="15117"/>
        <n v="5868"/>
        <n v="1106"/>
        <n v="1020"/>
        <n v="63203"/>
        <n v="27945"/>
        <n v="28944"/>
        <n v="29778"/>
        <n v="46151"/>
        <n v="15561"/>
        <n v="4660"/>
        <n v="24768"/>
        <n v="46295"/>
        <n v="17214"/>
        <n v="11845"/>
        <n v="8538"/>
        <n v="13398"/>
        <n v="4794"/>
        <n v="63790"/>
        <n v="45376"/>
        <n v="42430"/>
        <n v="88790"/>
        <n v="45234"/>
        <n v="13900"/>
        <n v="4568"/>
        <n v="8799"/>
        <n v="29301"/>
        <n v="19938"/>
        <n v="19485"/>
        <n v="28059"/>
        <n v="10026"/>
        <n v="25608"/>
        <n v="67080"/>
        <n v="11508"/>
        <n v="2100"/>
        <n v="6513"/>
        <n v="28545"/>
        <n v="20900"/>
        <n v="17885"/>
        <n v="1854"/>
        <n v="43974"/>
        <n v="32928"/>
        <n v="6123"/>
        <n v="10820"/>
        <n v="40698"/>
        <n v="28255"/>
        <n v="68936"/>
        <n v="8715"/>
        <n v="32046"/>
        <n v="96130"/>
        <n v="47844"/>
        <n v="12672"/>
        <n v="14896"/>
        <n v="65093"/>
        <n v="65457"/>
        <n v="11520"/>
        <n v="41153"/>
        <n v="74760"/>
        <n v="23163"/>
        <n v="6546"/>
        <n v="71199"/>
        <n v="71088"/>
        <n v="71928"/>
        <n v="12414"/>
        <n v="8895"/>
        <n v="24882"/>
        <n v="55674"/>
        <n v="59184"/>
        <n v="52850"/>
        <n v="9215"/>
        <n v="8471"/>
        <n v="85650"/>
        <n v="65832"/>
        <n v="22233"/>
        <n v="5686"/>
        <n v="24164"/>
        <n v="31472"/>
        <n v="79722"/>
        <n v="22892"/>
        <n v="18816"/>
        <n v="26745"/>
        <n v="31002"/>
        <n v="85752"/>
        <n v="12535"/>
        <n v="22986"/>
        <n v="23955"/>
        <n v="4852"/>
        <n v="30510"/>
        <n v="18288"/>
        <n v="57036"/>
        <n v="41400"/>
        <n v="13696"/>
        <n v="33624"/>
        <n v="38884"/>
        <n v="30219"/>
        <n v="11354"/>
        <n v="9769"/>
        <n v="7788"/>
        <n v="14328"/>
        <n v="29670"/>
        <n v="27780"/>
        <n v="20682"/>
        <n v="1658"/>
        <n v="11528"/>
        <n v="19265"/>
        <n v="76158"/>
        <n v="47194"/>
        <n v="20706"/>
        <n v="7407"/>
        <n v="1568"/>
        <n v="37432"/>
        <n v="26736"/>
        <n v="56514"/>
        <n v="23031"/>
        <n v="38472"/>
        <n v="64390"/>
        <n v="12950"/>
        <n v="9657"/>
        <n v="74256"/>
        <n v="10545"/>
        <n v="21970"/>
        <n v="38340"/>
        <n v="6624"/>
        <n v="6818"/>
        <n v="6279"/>
        <n v="11732"/>
      </sharedItems>
    </cacheField>
    <cacheField name="Promotion" numFmtId="0">
      <sharedItems containsSemiMixedTypes="0" containsString="0" containsNumber="1" containsInteger="1" minValue="0" maxValue="1" count="2">
        <n v="0"/>
        <n v="1"/>
      </sharedItems>
    </cacheField>
    <cacheField name="Months (Date)" numFmtId="0" databaseField="0">
      <fieldGroup base="1">
        <rangePr groupBy="months" startDate="2023-01-01T00:00:00" endDate="2024-01-01T00:00:00"/>
        <groupItems count="14">
          <s v="&lt;1/1/2023"/>
          <s v="Jan"/>
          <s v="Feb"/>
          <s v="Mar"/>
          <s v="Apr"/>
          <s v="May"/>
          <s v="Jun"/>
          <s v="Jul"/>
          <s v="Aug"/>
          <s v="Sep"/>
          <s v="Oct"/>
          <s v="Nov"/>
          <s v="Dec"/>
          <s v="&gt;1/1/2024"/>
        </groupItems>
      </fieldGroup>
    </cacheField>
    <cacheField name="Years (Date)" numFmtId="0" databaseField="0">
      <fieldGroup base="1">
        <rangePr groupBy="years" startDate="2023-01-01T00:00:00" endDate="2024-01-01T00:00:00"/>
        <groupItems count="4">
          <s v="&lt;1/1/2023"/>
          <s v="2023"/>
          <s v="2024"/>
          <s v="&gt;1/1/2024"/>
        </groupItems>
      </fieldGroup>
    </cacheField>
  </cacheFields>
  <extLst>
    <ext xmlns:x14="http://schemas.microsoft.com/office/spreadsheetml/2009/9/main" uri="{725AE2AE-9491-48be-B2B4-4EB974FC3084}">
      <x14:pivotCacheDefinition pivotCacheId="17901264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ie aragon sogamoso" refreshedDate="45475.582179976853" createdVersion="8" refreshedVersion="8" minRefreshableVersion="3" recordCount="999" xr:uid="{7A3CC55A-7C1E-49C9-863A-1797D521DCD0}">
  <cacheSource type="worksheet">
    <worksheetSource ref="C2:J999" sheet="Ranges"/>
  </cacheSource>
  <cacheFields count="9">
    <cacheField name="Costumer_id" numFmtId="0">
      <sharedItems containsSemiMixedTypes="0" containsString="0" containsNumber="1" containsInteger="1" minValue="1" maxValue="100"/>
    </cacheField>
    <cacheField name="Date" numFmtId="14">
      <sharedItems containsSemiMixedTypes="0" containsNonDate="0" containsDate="1" containsString="0" minDate="2023-01-01T00:00:00" maxDate="2024-01-01T00:00:00" count="333">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2T00:00:00"/>
        <d v="2023-03-04T00:00:00"/>
        <d v="2023-03-05T00:00:00"/>
        <d v="2023-03-06T00:00:00"/>
        <d v="2023-03-08T00:00:00"/>
        <d v="2023-03-09T00:00:00"/>
        <d v="2023-03-10T00:00:00"/>
        <d v="2023-03-11T00:00:00"/>
        <d v="2023-03-12T00:00:00"/>
        <d v="2023-03-13T00:00:00"/>
        <d v="2023-03-14T00:00:00"/>
        <d v="2023-03-15T00:00:00"/>
        <d v="2023-03-16T00:00:00"/>
        <d v="2023-03-17T00:00:00"/>
        <d v="2023-03-18T00:00:00"/>
        <d v="2023-03-19T00:00:00"/>
        <d v="2023-03-21T00:00:00"/>
        <d v="2023-03-22T00:00:00"/>
        <d v="2023-03-23T00:00:00"/>
        <d v="2023-03-24T00:00:00"/>
        <d v="2023-03-25T00:00:00"/>
        <d v="2023-03-26T00:00:00"/>
        <d v="2023-03-29T00:00:00"/>
        <d v="2023-03-30T00:00:00"/>
        <d v="2023-04-01T00:00:00"/>
        <d v="2023-04-02T00:00:00"/>
        <d v="2023-04-03T00:00:00"/>
        <d v="2023-04-04T00:00:00"/>
        <d v="2023-04-05T00:00:00"/>
        <d v="2023-04-06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9T00:00:00"/>
        <d v="2023-05-10T00:00:00"/>
        <d v="2023-05-11T00:00:00"/>
        <d v="2023-05-12T00:00:00"/>
        <d v="2023-05-13T00:00:00"/>
        <d v="2023-05-14T00:00:00"/>
        <d v="2023-05-15T00:00:00"/>
        <d v="2023-05-17T00:00:00"/>
        <d v="2023-05-18T00:00:00"/>
        <d v="2023-05-19T00:00:00"/>
        <d v="2023-05-21T00:00:00"/>
        <d v="2023-05-22T00:00:00"/>
        <d v="2023-05-23T00:00:00"/>
        <d v="2023-05-24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20T00:00:00"/>
        <d v="2023-06-21T00:00:00"/>
        <d v="2023-06-22T00:00:00"/>
        <d v="2023-06-23T00:00:00"/>
        <d v="2023-06-24T00:00:00"/>
        <d v="2023-06-25T00:00:00"/>
        <d v="2023-06-27T00:00:00"/>
        <d v="2023-06-28T00:00:00"/>
        <d v="2023-06-29T00:00:00"/>
        <d v="2023-06-30T00:00:00"/>
        <d v="2023-07-02T00:00:00"/>
        <d v="2023-07-03T00:00:00"/>
        <d v="2023-07-04T00:00:00"/>
        <d v="2023-07-06T00:00:00"/>
        <d v="2023-07-07T00:00:00"/>
        <d v="2023-07-08T00:00:00"/>
        <d v="2023-07-09T00:00:00"/>
        <d v="2023-07-11T00:00:00"/>
        <d v="2023-07-12T00:00:00"/>
        <d v="2023-07-13T00:00:00"/>
        <d v="2023-07-14T00:00:00"/>
        <d v="2023-07-15T00:00:00"/>
        <d v="2023-07-16T00:00:00"/>
        <d v="2023-07-17T00:00:00"/>
        <d v="2023-07-18T00:00:00"/>
        <d v="2023-07-19T00:00:00"/>
        <d v="2023-07-20T00:00:00"/>
        <d v="2023-07-21T00:00:00"/>
        <d v="2023-07-23T00:00:00"/>
        <d v="2023-07-24T00:00:00"/>
        <d v="2023-07-25T00:00:00"/>
        <d v="2023-07-26T00:00:00"/>
        <d v="2023-07-27T00:00:00"/>
        <d v="2023-07-29T00:00:00"/>
        <d v="2023-07-30T00:00:00"/>
        <d v="2023-07-31T00:00:00"/>
        <d v="2023-08-01T00:00:00"/>
        <d v="2023-08-02T00:00:00"/>
        <d v="2023-08-03T00:00:00"/>
        <d v="2023-08-04T00:00:00"/>
        <d v="2023-08-05T00:00:00"/>
        <d v="2023-08-06T00:00:00"/>
        <d v="2023-08-08T00:00:00"/>
        <d v="2023-08-10T00:00:00"/>
        <d v="2023-08-11T00:00:00"/>
        <d v="2023-08-13T00:00:00"/>
        <d v="2023-08-14T00:00:00"/>
        <d v="2023-08-15T00:00:00"/>
        <d v="2023-08-16T00:00:00"/>
        <d v="2023-08-17T00:00:00"/>
        <d v="2023-08-18T00:00:00"/>
        <d v="2023-08-19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3T00:00:00"/>
        <d v="2023-09-24T00:00:00"/>
        <d v="2023-09-25T00:00:00"/>
        <d v="2023-09-26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5T00:00:00"/>
        <d v="2023-11-06T00:00:00"/>
        <d v="2023-11-07T00:00:00"/>
        <d v="2023-11-08T00:00:00"/>
        <d v="2023-11-09T00:00:00"/>
        <d v="2023-11-10T00:00:00"/>
        <d v="2023-11-11T00:00:00"/>
        <d v="2023-11-12T00:00:00"/>
        <d v="2023-11-13T00:00:00"/>
        <d v="2023-11-14T00:00:00"/>
        <d v="2023-11-15T00:00:00"/>
        <d v="2023-11-17T00:00:00"/>
        <d v="2023-11-18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1T00:00:00"/>
        <d v="2023-12-22T00:00:00"/>
        <d v="2023-12-23T00:00:00"/>
        <d v="2023-12-24T00:00:00"/>
        <d v="2023-12-25T00:00:00"/>
        <d v="2023-12-26T00:00:00"/>
        <d v="2023-12-27T00:00:00"/>
        <d v="2023-12-29T00:00:00"/>
        <d v="2023-12-30T00:00:00"/>
        <d v="2023-12-31T00:00:00"/>
      </sharedItems>
      <fieldGroup par="8"/>
    </cacheField>
    <cacheField name="Category" numFmtId="0">
      <sharedItems count="7">
        <s v="Lunch "/>
        <s v="Bread"/>
        <s v="Desserts"/>
        <s v="Burgers"/>
        <s v="Breakfasts"/>
        <s v="Pizzas"/>
        <s v="Drinks"/>
      </sharedItems>
    </cacheField>
    <cacheField name="Product" numFmtId="0">
      <sharedItems count="21">
        <s v="Soup"/>
        <s v="Baguette"/>
        <s v="Pasta"/>
        <s v="Cheesecake"/>
        <s v="Chocolate cake"/>
        <s v="Brownie"/>
        <s v="Veggie burguer"/>
        <s v="Egg sandwich"/>
        <s v="French bread"/>
        <s v="Avocado toats"/>
        <s v="Margherita pizza"/>
        <s v="Orange juce"/>
        <s v="Coffe"/>
        <s v="Vegetarian pizza"/>
        <s v="Chicken salad"/>
        <s v="Tea"/>
        <s v="Croissant"/>
        <s v="Pepperoni pizza"/>
        <s v="Chicken burguer"/>
        <s v="Classic burguer"/>
        <s v="Whole wheat bread"/>
      </sharedItems>
    </cacheField>
    <cacheField name="Quantity" numFmtId="0">
      <sharedItems containsSemiMixedTypes="0" containsString="0" containsNumber="1" containsInteger="1" minValue="1" maxValue="10"/>
    </cacheField>
    <cacheField name="Unit_Price" numFmtId="164">
      <sharedItems containsSemiMixedTypes="0" containsString="0" containsNumber="1" containsInteger="1" minValue="510" maxValue="9993"/>
    </cacheField>
    <cacheField name="Revenue" numFmtId="164">
      <sharedItems containsSemiMixedTypes="0" containsString="0" containsNumber="1" containsInteger="1" minValue="629" maxValue="99210" count="985">
        <n v="38568"/>
        <n v="28308"/>
        <n v="46014"/>
        <n v="19161"/>
        <n v="28110"/>
        <n v="30960"/>
        <n v="2555"/>
        <n v="59058"/>
        <n v="15880"/>
        <n v="56238"/>
        <n v="18471"/>
        <n v="27590"/>
        <n v="45930"/>
        <n v="27810"/>
        <n v="38080"/>
        <n v="60464"/>
        <n v="55321"/>
        <n v="6468"/>
        <n v="57420"/>
        <n v="20565"/>
        <n v="47990"/>
        <n v="3561"/>
        <n v="27090"/>
        <n v="64140"/>
        <n v="39710"/>
        <n v="35037"/>
        <n v="72928"/>
        <n v="52171"/>
        <n v="32240"/>
        <n v="11910"/>
        <n v="27405"/>
        <n v="14514"/>
        <n v="16326"/>
        <n v="61780"/>
        <n v="4200"/>
        <n v="17480"/>
        <n v="28973"/>
        <n v="36678"/>
        <n v="34712"/>
        <n v="85005"/>
        <n v="18207"/>
        <n v="36255"/>
        <n v="48352"/>
        <n v="1853"/>
        <n v="10400"/>
        <n v="1659"/>
        <n v="5608"/>
        <n v="20656"/>
        <n v="76080"/>
        <n v="39500"/>
        <n v="65286"/>
        <n v="2932"/>
        <n v="82620"/>
        <n v="29072"/>
        <n v="8223"/>
        <n v="55839"/>
        <n v="53392"/>
        <n v="48680"/>
        <n v="74997"/>
        <n v="57770"/>
        <n v="18002"/>
        <n v="6967"/>
        <n v="17700"/>
        <n v="67088"/>
        <n v="43450"/>
        <n v="34104"/>
        <n v="12519"/>
        <n v="38916"/>
        <n v="36253"/>
        <n v="57942"/>
        <n v="77910"/>
        <n v="9580"/>
        <n v="12220"/>
        <n v="4854"/>
        <n v="7390"/>
        <n v="47271"/>
        <n v="5920"/>
        <n v="34152"/>
        <n v="36944"/>
        <n v="65390"/>
        <n v="6486"/>
        <n v="28510"/>
        <n v="11334"/>
        <n v="2307"/>
        <n v="74232"/>
        <n v="19084"/>
        <n v="25482"/>
        <n v="10968"/>
        <n v="23926"/>
        <n v="48006"/>
        <n v="28620"/>
        <n v="21495"/>
        <n v="6384"/>
        <n v="41499"/>
        <n v="5753"/>
        <n v="4094"/>
        <n v="84663"/>
        <n v="2887"/>
        <n v="12005"/>
        <n v="99210"/>
        <n v="17856"/>
        <n v="6366"/>
        <n v="27684"/>
        <n v="33752"/>
        <n v="11886"/>
        <n v="6456"/>
        <n v="76670"/>
        <n v="6026"/>
        <n v="7989"/>
        <n v="41463"/>
        <n v="9502"/>
        <n v="4238"/>
        <n v="13644"/>
        <n v="6380"/>
        <n v="54684"/>
        <n v="25696"/>
        <n v="9156"/>
        <n v="23320"/>
        <n v="33224"/>
        <n v="7430"/>
        <n v="2640"/>
        <n v="32166"/>
        <n v="9020"/>
        <n v="3007"/>
        <n v="86283"/>
        <n v="6952"/>
        <n v="4320"/>
        <n v="34803"/>
        <n v="24549"/>
        <n v="80230"/>
        <n v="43520"/>
        <n v="9534"/>
        <n v="68033"/>
        <n v="35400"/>
        <n v="95990"/>
        <n v="35936"/>
        <n v="13887"/>
        <n v="50976"/>
        <n v="14742"/>
        <n v="17804"/>
        <n v="26844"/>
        <n v="8456"/>
        <n v="9438"/>
        <n v="52640"/>
        <n v="46910"/>
        <n v="39465"/>
        <n v="15230"/>
        <n v="34975"/>
        <n v="18788"/>
        <n v="35265"/>
        <n v="81765"/>
        <n v="881"/>
        <n v="7698"/>
        <n v="52408"/>
        <n v="11010"/>
        <n v="33875"/>
        <n v="36990"/>
        <n v="31486"/>
        <n v="15004"/>
        <n v="93320"/>
        <n v="45065"/>
        <n v="52227"/>
        <n v="12996"/>
        <n v="4991"/>
        <n v="29415"/>
        <n v="87700"/>
        <n v="6759"/>
        <n v="25659"/>
        <n v="30696"/>
        <n v="62766"/>
        <n v="16146"/>
        <n v="76944"/>
        <n v="37449"/>
        <n v="27606"/>
        <n v="18270"/>
        <n v="6162"/>
        <n v="92780"/>
        <n v="11200"/>
        <n v="2595"/>
        <n v="4158"/>
        <n v="44240"/>
        <n v="21594"/>
        <n v="51669"/>
        <n v="74816"/>
        <n v="2073"/>
        <n v="22730"/>
        <n v="31885"/>
        <n v="51030"/>
        <n v="42435"/>
        <n v="37956"/>
        <n v="30640"/>
        <n v="10960"/>
        <n v="37881"/>
        <n v="11166"/>
        <n v="14150"/>
        <n v="1974"/>
        <n v="12928"/>
        <n v="83745"/>
        <n v="47472"/>
        <n v="39492"/>
        <n v="6958"/>
        <n v="15110"/>
        <n v="18795"/>
        <n v="6330"/>
        <n v="21672"/>
        <n v="3464"/>
        <n v="38814"/>
        <n v="19258"/>
        <n v="22555"/>
        <n v="6319"/>
        <n v="28824"/>
        <n v="23076"/>
        <n v="27688"/>
        <n v="2551"/>
        <n v="47180"/>
        <n v="59696"/>
        <n v="3765"/>
        <n v="27366"/>
        <n v="23697"/>
        <n v="18568"/>
        <n v="39396"/>
        <n v="28005"/>
        <n v="54824"/>
        <n v="29391"/>
        <n v="47616"/>
        <n v="2152"/>
        <n v="22998"/>
        <n v="11472"/>
        <n v="37584"/>
        <n v="25802"/>
        <n v="55146"/>
        <n v="23604"/>
        <n v="11285"/>
        <n v="29096"/>
        <n v="64300"/>
        <n v="43152"/>
        <n v="88200"/>
        <n v="53655"/>
        <n v="3231"/>
        <n v="7494"/>
        <n v="3722"/>
        <n v="78525"/>
        <n v="40680"/>
        <n v="77880"/>
        <n v="3062"/>
        <n v="20526"/>
        <n v="10486"/>
        <n v="70740"/>
        <n v="995"/>
        <n v="3558"/>
        <n v="34515"/>
        <n v="31290"/>
        <n v="40816"/>
        <n v="8986"/>
        <n v="14042"/>
        <n v="17490"/>
        <n v="40167"/>
        <n v="13834"/>
        <n v="2847"/>
        <n v="7980"/>
        <n v="87540"/>
        <n v="57645"/>
        <n v="5650"/>
        <n v="9737"/>
        <n v="75350"/>
        <n v="75528"/>
        <n v="53262"/>
        <n v="3180"/>
        <n v="18789"/>
        <n v="18000"/>
        <n v="25200"/>
        <n v="65970"/>
        <n v="27416"/>
        <n v="18760"/>
        <n v="11889"/>
        <n v="65065"/>
        <n v="24690"/>
        <n v="27345"/>
        <n v="8274"/>
        <n v="57472"/>
        <n v="26440"/>
        <n v="22185"/>
        <n v="39216"/>
        <n v="17064"/>
        <n v="18348"/>
        <n v="51758"/>
        <n v="59950"/>
        <n v="69120"/>
        <n v="56147"/>
        <n v="69190"/>
        <n v="55976"/>
        <n v="18826"/>
        <n v="9680"/>
        <n v="25060"/>
        <n v="35785"/>
        <n v="55128"/>
        <n v="9364"/>
        <n v="72770"/>
        <n v="36340"/>
        <n v="29445"/>
        <n v="18045"/>
        <n v="49868"/>
        <n v="25086"/>
        <n v="64496"/>
        <n v="19320"/>
        <n v="13722"/>
        <n v="15138"/>
        <n v="2580"/>
        <n v="41301"/>
        <n v="24954"/>
        <n v="58050"/>
        <n v="16212"/>
        <n v="40446"/>
        <n v="74628"/>
        <n v="38724"/>
        <n v="15232"/>
        <n v="6417"/>
        <n v="8900"/>
        <n v="43113"/>
        <n v="43350"/>
        <n v="43750"/>
        <n v="2277"/>
        <n v="23736"/>
        <n v="52299"/>
        <n v="47640"/>
        <n v="11478"/>
        <n v="32896"/>
        <n v="8269"/>
        <n v="17166"/>
        <n v="12570"/>
        <n v="51810"/>
        <n v="6808"/>
        <n v="51750"/>
        <n v="26032"/>
        <n v="5430"/>
        <n v="58038"/>
        <n v="10192"/>
        <n v="61824"/>
        <n v="41934"/>
        <n v="36716"/>
        <n v="22848"/>
        <n v="13910"/>
        <n v="35838"/>
        <n v="5330"/>
        <n v="2728"/>
        <n v="6138"/>
        <n v="26640"/>
        <n v="25770"/>
        <n v="55863"/>
        <n v="5634"/>
        <n v="8344"/>
        <n v="78984"/>
        <n v="35856"/>
        <n v="29700"/>
        <n v="26064"/>
        <n v="3148"/>
        <n v="2836"/>
        <n v="63623"/>
        <n v="38044"/>
        <n v="34388"/>
        <n v="12012"/>
        <n v="3225"/>
        <n v="10710"/>
        <n v="17230"/>
        <n v="14024"/>
        <n v="672"/>
        <n v="75280"/>
        <n v="11473"/>
        <n v="21088"/>
        <n v="5809"/>
        <n v="51990"/>
        <n v="10010"/>
        <n v="38500"/>
        <n v="71420"/>
        <n v="8761"/>
        <n v="35532"/>
        <n v="31860"/>
        <n v="27144"/>
        <n v="8920"/>
        <n v="629"/>
        <n v="43365"/>
        <n v="11858"/>
        <n v="54776"/>
        <n v="37236"/>
        <n v="46728"/>
        <n v="9824"/>
        <n v="10624"/>
        <n v="2262"/>
        <n v="34580"/>
        <n v="24084"/>
        <n v="15594"/>
        <n v="58947"/>
        <n v="23754"/>
        <n v="82030"/>
        <n v="4773"/>
        <n v="19455"/>
        <n v="4641"/>
        <n v="36920"/>
        <n v="49616"/>
        <n v="4680"/>
        <n v="36300"/>
        <n v="4860"/>
        <n v="50895"/>
        <n v="15993"/>
        <n v="11694"/>
        <n v="7714"/>
        <n v="7682"/>
        <n v="24256"/>
        <n v="29439"/>
        <n v="18051"/>
        <n v="21585"/>
        <n v="29136"/>
        <n v="27540"/>
        <n v="44825"/>
        <n v="7760"/>
        <n v="44705"/>
        <n v="24906"/>
        <n v="34440"/>
        <n v="47936"/>
        <n v="3565"/>
        <n v="57120"/>
        <n v="65944"/>
        <n v="9266"/>
        <n v="22768"/>
        <n v="35428"/>
        <n v="42912"/>
        <n v="8048"/>
        <n v="55482"/>
        <n v="30191"/>
        <n v="8638"/>
        <n v="60490"/>
        <n v="28608"/>
        <n v="8617"/>
        <n v="38390"/>
        <n v="45860"/>
        <n v="24050"/>
        <n v="52560"/>
        <n v="4317"/>
        <n v="10995"/>
        <n v="26400"/>
        <n v="9074"/>
        <n v="9200"/>
        <n v="11250"/>
        <n v="5571"/>
        <n v="31416"/>
        <n v="25350"/>
        <n v="8360"/>
        <n v="5095"/>
        <n v="24650"/>
        <n v="4440"/>
        <n v="6256"/>
        <n v="19866"/>
        <n v="26980"/>
        <n v="10756"/>
        <n v="27399"/>
        <n v="21296"/>
        <n v="13818"/>
        <n v="24471"/>
        <n v="27162"/>
        <n v="7205"/>
        <n v="61523"/>
        <n v="11422"/>
        <n v="24080"/>
        <n v="44650"/>
        <n v="36890"/>
        <n v="41412"/>
        <n v="960"/>
        <n v="27630"/>
        <n v="17760"/>
        <n v="26285"/>
        <n v="7678"/>
        <n v="35469"/>
        <n v="16920"/>
        <n v="88767"/>
        <n v="4548"/>
        <n v="35540"/>
        <n v="11735"/>
        <n v="16084"/>
        <n v="7966"/>
        <n v="44757"/>
        <n v="17226"/>
        <n v="34424"/>
        <n v="15729"/>
        <n v="11586"/>
        <n v="17704"/>
        <n v="13354"/>
        <n v="3840"/>
        <n v="37545"/>
        <n v="44555"/>
        <n v="25935"/>
        <n v="51608"/>
        <n v="28416"/>
        <n v="2071"/>
        <n v="23010"/>
        <n v="27664"/>
        <n v="57762"/>
        <n v="59154"/>
        <n v="23301"/>
        <n v="46380"/>
        <n v="2454"/>
        <n v="52488"/>
        <n v="4584"/>
        <n v="3838"/>
        <n v="24400"/>
        <n v="24311"/>
        <n v="27012"/>
        <n v="47814"/>
        <n v="11816"/>
        <n v="24342"/>
        <n v="57561"/>
        <n v="46692"/>
        <n v="48685"/>
        <n v="24507"/>
        <n v="32841"/>
        <n v="24928"/>
        <n v="85833"/>
        <n v="67416"/>
        <n v="26735"/>
        <n v="5310"/>
        <n v="57070"/>
        <n v="24468"/>
        <n v="10305"/>
        <n v="33984"/>
        <n v="34044"/>
        <n v="9313"/>
        <n v="9585"/>
        <n v="25312"/>
        <n v="13230"/>
        <n v="23200"/>
        <n v="55107"/>
        <n v="80802"/>
        <n v="8339"/>
        <n v="12848"/>
        <n v="36344"/>
        <n v="15614"/>
        <n v="6080"/>
        <n v="12060"/>
        <n v="12368"/>
        <n v="39552"/>
        <n v="51924"/>
        <n v="33088"/>
        <n v="47208"/>
        <n v="13748"/>
        <n v="5500"/>
        <n v="8318"/>
        <n v="30342"/>
        <n v="14667"/>
        <n v="70542"/>
        <n v="869"/>
        <n v="35224"/>
        <n v="23196"/>
        <n v="8501"/>
        <n v="9665"/>
        <n v="17298"/>
        <n v="10380"/>
        <n v="735"/>
        <n v="8063"/>
        <n v="19695"/>
        <n v="27051"/>
        <n v="8265"/>
        <n v="25209"/>
        <n v="40280"/>
        <n v="27756"/>
        <n v="2038"/>
        <n v="10251"/>
        <n v="61944"/>
        <n v="43302"/>
        <n v="11485"/>
        <n v="9451"/>
        <n v="32711"/>
        <n v="50032"/>
        <n v="57660"/>
        <n v="3660"/>
        <n v="25596"/>
        <n v="47500"/>
        <n v="21387"/>
        <n v="6136"/>
        <n v="26850"/>
        <n v="49085"/>
        <n v="10608"/>
        <n v="5315"/>
        <n v="83574"/>
        <n v="2928"/>
        <n v="4428"/>
        <n v="8252"/>
        <n v="78795"/>
        <n v="2530"/>
        <n v="24755"/>
        <n v="29484"/>
        <n v="41040"/>
        <n v="20540"/>
        <n v="17874"/>
        <n v="26580"/>
        <n v="60688"/>
        <n v="37114"/>
        <n v="10920"/>
        <n v="84024"/>
        <n v="5071"/>
        <n v="9576"/>
        <n v="60340"/>
        <n v="18445"/>
        <n v="38328"/>
        <n v="8988"/>
        <n v="88929"/>
        <n v="88980"/>
        <n v="5171"/>
        <n v="25360"/>
        <n v="47046"/>
        <n v="17262"/>
        <n v="68895"/>
        <n v="79600"/>
        <n v="10017"/>
        <n v="32850"/>
        <n v="46434"/>
        <n v="67144"/>
        <n v="57231"/>
        <n v="60616"/>
        <n v="34344"/>
        <n v="16338"/>
        <n v="76060"/>
        <n v="42600"/>
        <n v="17768"/>
        <n v="18675"/>
        <n v="8540"/>
        <n v="28518"/>
        <n v="36981"/>
        <n v="22710"/>
        <n v="48864"/>
        <n v="34950"/>
        <n v="6078"/>
        <n v="10028"/>
        <n v="26920"/>
        <n v="3577"/>
        <n v="13944"/>
        <n v="39408"/>
        <n v="85401"/>
        <n v="5022"/>
        <n v="12882"/>
        <n v="34811"/>
        <n v="24796"/>
        <n v="57568"/>
        <n v="57456"/>
        <n v="31412"/>
        <n v="29660"/>
        <n v="64755"/>
        <n v="45160"/>
        <n v="2684"/>
        <n v="3059"/>
        <n v="28968"/>
        <n v="65112"/>
        <n v="58500"/>
        <n v="44330"/>
        <n v="65050"/>
        <n v="97140"/>
        <n v="45552"/>
        <n v="5442"/>
        <n v="39876"/>
        <n v="29043"/>
        <n v="48440"/>
        <n v="26694"/>
        <n v="42464"/>
        <n v="41520"/>
        <n v="8488"/>
        <n v="17829"/>
        <n v="7565"/>
        <n v="27729"/>
        <n v="9648"/>
        <n v="17622"/>
        <n v="22386"/>
        <n v="8425"/>
        <n v="27138"/>
        <n v="27069"/>
        <n v="62600"/>
        <n v="10864"/>
        <n v="96970"/>
        <n v="50260"/>
        <n v="78290"/>
        <n v="14838"/>
        <n v="4779"/>
        <n v="18906"/>
        <n v="8652"/>
        <n v="4448"/>
        <n v="25930"/>
        <n v="48285"/>
        <n v="32220"/>
        <n v="53496"/>
        <n v="63594"/>
        <n v="6964"/>
        <n v="32705"/>
        <n v="4221"/>
        <n v="55288"/>
        <n v="13472"/>
        <n v="17778"/>
        <n v="5081"/>
        <n v="77319"/>
        <n v="38580"/>
        <n v="8784"/>
        <n v="9408"/>
        <n v="39892"/>
        <n v="53340"/>
        <n v="19818"/>
        <n v="79056"/>
        <n v="19944"/>
        <n v="10530"/>
        <n v="45776"/>
        <n v="9016"/>
        <n v="55980"/>
        <n v="79312"/>
        <n v="40725"/>
        <n v="4683"/>
        <n v="58256"/>
        <n v="22270"/>
        <n v="35148"/>
        <n v="6828"/>
        <n v="9509"/>
        <n v="48942"/>
        <n v="34602"/>
        <n v="85020"/>
        <n v="19218"/>
        <n v="18141"/>
        <n v="20050"/>
        <n v="73400"/>
        <n v="32900"/>
        <n v="45512"/>
        <n v="5294"/>
        <n v="13568"/>
        <n v="7928"/>
        <n v="48288"/>
        <n v="29852"/>
        <n v="21128"/>
        <n v="33276"/>
        <n v="49165"/>
        <n v="78620"/>
        <n v="51612"/>
        <n v="12736"/>
        <n v="34960"/>
        <n v="55458"/>
        <n v="8824"/>
        <n v="63483"/>
        <n v="5550"/>
        <n v="14600"/>
        <n v="18336"/>
        <n v="45834"/>
        <n v="70328"/>
        <n v="5575"/>
        <n v="1552"/>
        <n v="36302"/>
        <n v="79884"/>
        <n v="61726"/>
        <n v="8624"/>
        <n v="40688"/>
        <n v="66416"/>
        <n v="43680"/>
        <n v="8992"/>
        <n v="9786"/>
        <n v="26910"/>
        <n v="9954"/>
        <n v="29745"/>
        <n v="15188"/>
        <n v="33828"/>
        <n v="36924"/>
        <n v="3695"/>
        <n v="19155"/>
        <n v="44303"/>
        <n v="16566"/>
        <n v="54278"/>
        <n v="26984"/>
        <n v="20111"/>
        <n v="86630"/>
        <n v="3138"/>
        <n v="870"/>
        <n v="8932"/>
        <n v="9982"/>
        <n v="14022"/>
        <n v="23634"/>
        <n v="2193"/>
        <n v="34308"/>
        <n v="27620"/>
        <n v="30078"/>
        <n v="26020"/>
        <n v="9355"/>
        <n v="23670"/>
        <n v="808"/>
        <n v="6612"/>
        <n v="37640"/>
        <n v="17684"/>
        <n v="79944"/>
        <n v="53529"/>
        <n v="61082"/>
        <n v="8214"/>
        <n v="60856"/>
        <n v="6408"/>
        <n v="18984"/>
        <n v="32985"/>
        <n v="53487"/>
        <n v="65736"/>
        <n v="85320"/>
        <n v="15120"/>
        <n v="7020"/>
        <n v="4594"/>
        <n v="17834"/>
        <n v="1344"/>
        <n v="12912"/>
        <n v="8382"/>
        <n v="25590"/>
        <n v="35964"/>
        <n v="3422"/>
        <n v="16730"/>
        <n v="44720"/>
        <n v="41920"/>
        <n v="1404"/>
        <n v="35792"/>
        <n v="1587"/>
        <n v="6470"/>
        <n v="74640"/>
        <n v="22680"/>
        <n v="7840"/>
        <n v="5135"/>
        <n v="19698"/>
        <n v="7028"/>
        <n v="53253"/>
        <n v="18770"/>
        <n v="8816"/>
        <n v="14100"/>
        <n v="74200"/>
        <n v="78168"/>
        <n v="13150"/>
        <n v="15905"/>
        <n v="27255"/>
        <n v="18648"/>
        <n v="13728"/>
        <n v="26195"/>
        <n v="12215"/>
        <n v="74700"/>
        <n v="58356"/>
        <n v="14832"/>
        <n v="13743"/>
        <n v="2882"/>
        <n v="11460"/>
        <n v="29350"/>
        <n v="67186"/>
        <n v="6608"/>
        <n v="34948"/>
        <n v="16374"/>
        <n v="12172"/>
        <n v="29036"/>
        <n v="37668"/>
        <n v="49194"/>
        <n v="23496"/>
        <n v="15792"/>
        <n v="23616"/>
        <n v="20628"/>
        <n v="9040"/>
        <n v="31920"/>
        <n v="87840"/>
        <n v="15856"/>
        <n v="34716"/>
        <n v="10980"/>
        <n v="1106"/>
        <n v="15117"/>
        <n v="5868"/>
        <n v="18520"/>
        <n v="1020"/>
        <n v="63203"/>
        <n v="27945"/>
        <n v="28944"/>
        <n v="15561"/>
        <n v="46151"/>
        <n v="29778"/>
        <n v="4660"/>
        <n v="24768"/>
        <n v="46295"/>
        <n v="17214"/>
        <n v="11845"/>
        <n v="8538"/>
        <n v="13398"/>
        <n v="4794"/>
        <n v="63790"/>
        <n v="45376"/>
        <n v="42430"/>
        <n v="88790"/>
        <n v="45234"/>
        <n v="13900"/>
        <n v="4568"/>
        <n v="8799"/>
        <n v="29301"/>
        <n v="19938"/>
        <n v="19485"/>
        <n v="28059"/>
        <n v="10026"/>
        <n v="25608"/>
        <n v="67080"/>
        <n v="11508"/>
        <n v="2100"/>
        <n v="6513"/>
        <n v="28545"/>
        <n v="20900"/>
        <n v="17885"/>
        <n v="1854"/>
        <n v="43974"/>
        <n v="32928"/>
        <n v="6123"/>
        <n v="10820"/>
        <n v="40698"/>
        <n v="28255"/>
        <n v="68936"/>
        <n v="8715"/>
        <n v="32046"/>
        <n v="96130"/>
        <n v="47844"/>
        <n v="12672"/>
        <n v="14896"/>
        <n v="65093"/>
        <n v="11520"/>
        <n v="41153"/>
        <n v="65457"/>
        <n v="74760"/>
        <n v="23163"/>
        <n v="6546"/>
        <n v="71199"/>
        <n v="71088"/>
        <n v="71928"/>
        <n v="12414"/>
        <n v="8895"/>
        <n v="24882"/>
        <n v="55674"/>
        <n v="59184"/>
        <n v="52850"/>
        <n v="9215"/>
        <n v="8471"/>
        <n v="85650"/>
        <n v="65832"/>
        <n v="22233"/>
        <n v="5686"/>
        <n v="24164"/>
        <n v="31472"/>
        <n v="79722"/>
        <n v="22892"/>
        <n v="18816"/>
        <n v="26745"/>
        <n v="31002"/>
        <n v="85752"/>
        <n v="12535"/>
        <n v="22986"/>
        <n v="23955"/>
        <n v="4852"/>
        <n v="30510"/>
        <n v="18288"/>
        <n v="57036"/>
        <n v="41400"/>
        <n v="13696"/>
        <n v="33624"/>
        <n v="38884"/>
        <n v="30219"/>
        <n v="11354"/>
        <n v="9769"/>
        <n v="7788"/>
        <n v="14328"/>
        <n v="29670"/>
        <n v="27780"/>
        <n v="20682"/>
        <n v="1658"/>
        <n v="11528"/>
        <n v="19265"/>
        <n v="76158"/>
        <n v="47194"/>
        <n v="20706"/>
        <n v="7407"/>
        <n v="1568"/>
        <n v="37432"/>
        <n v="26736"/>
        <n v="56514"/>
        <n v="23031"/>
        <n v="38472"/>
        <n v="64390"/>
        <n v="12950"/>
        <n v="9657"/>
        <n v="74256"/>
        <n v="10545"/>
        <n v="21970"/>
        <n v="38340"/>
        <n v="6624"/>
        <n v="6818"/>
        <n v="6279"/>
        <n v="11732"/>
      </sharedItems>
    </cacheField>
    <cacheField name="Promotion" numFmtId="0">
      <sharedItems containsSemiMixedTypes="0" containsString="0" containsNumber="1" containsInteger="1" minValue="0" maxValue="1"/>
    </cacheField>
    <cacheField name="Months (Date)" numFmtId="0" databaseField="0">
      <fieldGroup base="1">
        <rangePr groupBy="months" startDate="2023-01-01T00:00:00" endDate="2024-01-01T00:00:00"/>
        <groupItems count="14">
          <s v="&lt;1/1/2023"/>
          <s v="Jan"/>
          <s v="Feb"/>
          <s v="Mar"/>
          <s v="Apr"/>
          <s v="May"/>
          <s v="Jun"/>
          <s v="Jul"/>
          <s v="Aug"/>
          <s v="Sep"/>
          <s v="Oct"/>
          <s v="Nov"/>
          <s v="Dec"/>
          <s v="&gt;1/1/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34"/>
    <x v="0"/>
    <x v="0"/>
    <x v="0"/>
    <n v="4"/>
    <n v="9642"/>
    <x v="0"/>
    <x v="0"/>
  </r>
  <r>
    <n v="63"/>
    <x v="0"/>
    <x v="1"/>
    <x v="1"/>
    <n v="4"/>
    <n v="7077"/>
    <x v="1"/>
    <x v="0"/>
  </r>
  <r>
    <n v="39"/>
    <x v="1"/>
    <x v="0"/>
    <x v="2"/>
    <n v="6"/>
    <n v="7669"/>
    <x v="2"/>
    <x v="1"/>
  </r>
  <r>
    <n v="40"/>
    <x v="1"/>
    <x v="2"/>
    <x v="3"/>
    <n v="9"/>
    <n v="2129"/>
    <x v="3"/>
    <x v="0"/>
  </r>
  <r>
    <n v="59"/>
    <x v="1"/>
    <x v="2"/>
    <x v="4"/>
    <n v="3"/>
    <n v="9370"/>
    <x v="4"/>
    <x v="0"/>
  </r>
  <r>
    <n v="24"/>
    <x v="2"/>
    <x v="2"/>
    <x v="5"/>
    <n v="9"/>
    <n v="3440"/>
    <x v="5"/>
    <x v="1"/>
  </r>
  <r>
    <n v="54"/>
    <x v="2"/>
    <x v="3"/>
    <x v="6"/>
    <n v="5"/>
    <n v="511"/>
    <x v="6"/>
    <x v="0"/>
  </r>
  <r>
    <n v="8"/>
    <x v="3"/>
    <x v="4"/>
    <x v="7"/>
    <n v="6"/>
    <n v="9843"/>
    <x v="7"/>
    <x v="0"/>
  </r>
  <r>
    <n v="20"/>
    <x v="3"/>
    <x v="1"/>
    <x v="8"/>
    <n v="5"/>
    <n v="3176"/>
    <x v="8"/>
    <x v="1"/>
  </r>
  <r>
    <n v="36"/>
    <x v="3"/>
    <x v="0"/>
    <x v="0"/>
    <n v="7"/>
    <n v="8034"/>
    <x v="9"/>
    <x v="1"/>
  </r>
  <r>
    <n v="60"/>
    <x v="3"/>
    <x v="0"/>
    <x v="0"/>
    <n v="3"/>
    <n v="6157"/>
    <x v="10"/>
    <x v="1"/>
  </r>
  <r>
    <n v="94"/>
    <x v="3"/>
    <x v="4"/>
    <x v="9"/>
    <n v="10"/>
    <n v="2759"/>
    <x v="11"/>
    <x v="0"/>
  </r>
  <r>
    <n v="16"/>
    <x v="4"/>
    <x v="5"/>
    <x v="10"/>
    <n v="6"/>
    <n v="7655"/>
    <x v="12"/>
    <x v="0"/>
  </r>
  <r>
    <n v="41"/>
    <x v="4"/>
    <x v="6"/>
    <x v="11"/>
    <n v="10"/>
    <n v="2781"/>
    <x v="13"/>
    <x v="0"/>
  </r>
  <r>
    <n v="43"/>
    <x v="4"/>
    <x v="6"/>
    <x v="12"/>
    <n v="4"/>
    <n v="9520"/>
    <x v="14"/>
    <x v="1"/>
  </r>
  <r>
    <n v="53"/>
    <x v="4"/>
    <x v="5"/>
    <x v="13"/>
    <n v="8"/>
    <n v="7558"/>
    <x v="15"/>
    <x v="1"/>
  </r>
  <r>
    <n v="34"/>
    <x v="5"/>
    <x v="3"/>
    <x v="6"/>
    <n v="7"/>
    <n v="7903"/>
    <x v="16"/>
    <x v="0"/>
  </r>
  <r>
    <n v="44"/>
    <x v="6"/>
    <x v="0"/>
    <x v="14"/>
    <n v="1"/>
    <n v="6468"/>
    <x v="17"/>
    <x v="1"/>
  </r>
  <r>
    <n v="27"/>
    <x v="7"/>
    <x v="2"/>
    <x v="4"/>
    <n v="6"/>
    <n v="9570"/>
    <x v="18"/>
    <x v="0"/>
  </r>
  <r>
    <n v="65"/>
    <x v="7"/>
    <x v="0"/>
    <x v="2"/>
    <n v="5"/>
    <n v="4113"/>
    <x v="19"/>
    <x v="1"/>
  </r>
  <r>
    <n v="78"/>
    <x v="7"/>
    <x v="6"/>
    <x v="12"/>
    <n v="5"/>
    <n v="9598"/>
    <x v="20"/>
    <x v="1"/>
  </r>
  <r>
    <n v="87"/>
    <x v="7"/>
    <x v="6"/>
    <x v="15"/>
    <n v="1"/>
    <n v="3561"/>
    <x v="21"/>
    <x v="1"/>
  </r>
  <r>
    <n v="90"/>
    <x v="7"/>
    <x v="4"/>
    <x v="16"/>
    <n v="7"/>
    <n v="3870"/>
    <x v="22"/>
    <x v="0"/>
  </r>
  <r>
    <n v="90"/>
    <x v="7"/>
    <x v="5"/>
    <x v="13"/>
    <n v="10"/>
    <n v="6414"/>
    <x v="23"/>
    <x v="1"/>
  </r>
  <r>
    <n v="6"/>
    <x v="8"/>
    <x v="0"/>
    <x v="0"/>
    <n v="5"/>
    <n v="7942"/>
    <x v="24"/>
    <x v="0"/>
  </r>
  <r>
    <n v="11"/>
    <x v="8"/>
    <x v="1"/>
    <x v="8"/>
    <n v="9"/>
    <n v="3893"/>
    <x v="25"/>
    <x v="0"/>
  </r>
  <r>
    <n v="38"/>
    <x v="8"/>
    <x v="2"/>
    <x v="3"/>
    <n v="8"/>
    <n v="9116"/>
    <x v="26"/>
    <x v="0"/>
  </r>
  <r>
    <n v="53"/>
    <x v="9"/>
    <x v="0"/>
    <x v="14"/>
    <n v="7"/>
    <n v="7453"/>
    <x v="27"/>
    <x v="0"/>
  </r>
  <r>
    <n v="21"/>
    <x v="10"/>
    <x v="2"/>
    <x v="3"/>
    <n v="10"/>
    <n v="3224"/>
    <x v="28"/>
    <x v="1"/>
  </r>
  <r>
    <n v="30"/>
    <x v="10"/>
    <x v="6"/>
    <x v="12"/>
    <n v="6"/>
    <n v="1985"/>
    <x v="29"/>
    <x v="1"/>
  </r>
  <r>
    <n v="31"/>
    <x v="10"/>
    <x v="0"/>
    <x v="2"/>
    <n v="7"/>
    <n v="3915"/>
    <x v="30"/>
    <x v="1"/>
  </r>
  <r>
    <n v="78"/>
    <x v="10"/>
    <x v="2"/>
    <x v="3"/>
    <n v="2"/>
    <n v="7257"/>
    <x v="31"/>
    <x v="1"/>
  </r>
  <r>
    <n v="22"/>
    <x v="11"/>
    <x v="4"/>
    <x v="16"/>
    <n v="3"/>
    <n v="5442"/>
    <x v="32"/>
    <x v="1"/>
  </r>
  <r>
    <n v="35"/>
    <x v="12"/>
    <x v="5"/>
    <x v="17"/>
    <n v="10"/>
    <n v="6178"/>
    <x v="33"/>
    <x v="0"/>
  </r>
  <r>
    <n v="47"/>
    <x v="12"/>
    <x v="0"/>
    <x v="2"/>
    <n v="1"/>
    <n v="4200"/>
    <x v="34"/>
    <x v="1"/>
  </r>
  <r>
    <n v="61"/>
    <x v="12"/>
    <x v="6"/>
    <x v="12"/>
    <n v="4"/>
    <n v="4370"/>
    <x v="35"/>
    <x v="1"/>
  </r>
  <r>
    <n v="23"/>
    <x v="13"/>
    <x v="3"/>
    <x v="18"/>
    <n v="7"/>
    <n v="4139"/>
    <x v="36"/>
    <x v="0"/>
  </r>
  <r>
    <n v="82"/>
    <x v="13"/>
    <x v="4"/>
    <x v="7"/>
    <n v="6"/>
    <n v="6113"/>
    <x v="37"/>
    <x v="0"/>
  </r>
  <r>
    <n v="98"/>
    <x v="13"/>
    <x v="4"/>
    <x v="16"/>
    <n v="8"/>
    <n v="4339"/>
    <x v="38"/>
    <x v="1"/>
  </r>
  <r>
    <n v="58"/>
    <x v="14"/>
    <x v="4"/>
    <x v="16"/>
    <n v="9"/>
    <n v="9445"/>
    <x v="39"/>
    <x v="0"/>
  </r>
  <r>
    <n v="63"/>
    <x v="14"/>
    <x v="4"/>
    <x v="9"/>
    <n v="7"/>
    <n v="2601"/>
    <x v="40"/>
    <x v="1"/>
  </r>
  <r>
    <n v="47"/>
    <x v="15"/>
    <x v="5"/>
    <x v="10"/>
    <n v="5"/>
    <n v="7251"/>
    <x v="41"/>
    <x v="1"/>
  </r>
  <r>
    <n v="62"/>
    <x v="15"/>
    <x v="3"/>
    <x v="19"/>
    <n v="8"/>
    <n v="6044"/>
    <x v="42"/>
    <x v="0"/>
  </r>
  <r>
    <n v="37"/>
    <x v="16"/>
    <x v="0"/>
    <x v="14"/>
    <n v="1"/>
    <n v="1853"/>
    <x v="43"/>
    <x v="1"/>
  </r>
  <r>
    <n v="60"/>
    <x v="16"/>
    <x v="5"/>
    <x v="10"/>
    <n v="2"/>
    <n v="5200"/>
    <x v="44"/>
    <x v="0"/>
  </r>
  <r>
    <n v="73"/>
    <x v="16"/>
    <x v="5"/>
    <x v="13"/>
    <n v="3"/>
    <n v="553"/>
    <x v="45"/>
    <x v="0"/>
  </r>
  <r>
    <n v="77"/>
    <x v="16"/>
    <x v="6"/>
    <x v="12"/>
    <n v="4"/>
    <n v="1402"/>
    <x v="46"/>
    <x v="1"/>
  </r>
  <r>
    <n v="24"/>
    <x v="17"/>
    <x v="1"/>
    <x v="1"/>
    <n v="8"/>
    <n v="2582"/>
    <x v="47"/>
    <x v="0"/>
  </r>
  <r>
    <n v="47"/>
    <x v="17"/>
    <x v="3"/>
    <x v="19"/>
    <n v="8"/>
    <n v="9510"/>
    <x v="48"/>
    <x v="0"/>
  </r>
  <r>
    <n v="59"/>
    <x v="17"/>
    <x v="0"/>
    <x v="14"/>
    <n v="10"/>
    <n v="3950"/>
    <x v="49"/>
    <x v="1"/>
  </r>
  <r>
    <n v="85"/>
    <x v="17"/>
    <x v="6"/>
    <x v="12"/>
    <n v="9"/>
    <n v="7254"/>
    <x v="50"/>
    <x v="1"/>
  </r>
  <r>
    <n v="37"/>
    <x v="18"/>
    <x v="5"/>
    <x v="13"/>
    <n v="4"/>
    <n v="733"/>
    <x v="51"/>
    <x v="0"/>
  </r>
  <r>
    <n v="65"/>
    <x v="18"/>
    <x v="0"/>
    <x v="0"/>
    <n v="9"/>
    <n v="9180"/>
    <x v="52"/>
    <x v="1"/>
  </r>
  <r>
    <n v="74"/>
    <x v="18"/>
    <x v="0"/>
    <x v="14"/>
    <n v="4"/>
    <n v="7268"/>
    <x v="53"/>
    <x v="0"/>
  </r>
  <r>
    <n v="4"/>
    <x v="19"/>
    <x v="1"/>
    <x v="1"/>
    <n v="7"/>
    <n v="7977"/>
    <x v="54"/>
    <x v="0"/>
  </r>
  <r>
    <n v="20"/>
    <x v="19"/>
    <x v="1"/>
    <x v="1"/>
    <n v="1"/>
    <n v="8223"/>
    <x v="55"/>
    <x v="0"/>
  </r>
  <r>
    <n v="33"/>
    <x v="19"/>
    <x v="2"/>
    <x v="5"/>
    <n v="8"/>
    <n v="6674"/>
    <x v="56"/>
    <x v="0"/>
  </r>
  <r>
    <n v="35"/>
    <x v="19"/>
    <x v="3"/>
    <x v="6"/>
    <n v="10"/>
    <n v="4868"/>
    <x v="57"/>
    <x v="0"/>
  </r>
  <r>
    <n v="65"/>
    <x v="20"/>
    <x v="5"/>
    <x v="13"/>
    <n v="9"/>
    <n v="8333"/>
    <x v="58"/>
    <x v="0"/>
  </r>
  <r>
    <n v="85"/>
    <x v="20"/>
    <x v="3"/>
    <x v="18"/>
    <n v="10"/>
    <n v="5777"/>
    <x v="59"/>
    <x v="0"/>
  </r>
  <r>
    <n v="4"/>
    <x v="21"/>
    <x v="3"/>
    <x v="6"/>
    <n v="2"/>
    <n v="9001"/>
    <x v="60"/>
    <x v="1"/>
  </r>
  <r>
    <n v="33"/>
    <x v="21"/>
    <x v="1"/>
    <x v="8"/>
    <n v="3"/>
    <n v="5900"/>
    <x v="61"/>
    <x v="0"/>
  </r>
  <r>
    <n v="76"/>
    <x v="21"/>
    <x v="1"/>
    <x v="1"/>
    <n v="1"/>
    <n v="6967"/>
    <x v="62"/>
    <x v="1"/>
  </r>
  <r>
    <n v="60"/>
    <x v="22"/>
    <x v="3"/>
    <x v="6"/>
    <n v="7"/>
    <n v="9584"/>
    <x v="63"/>
    <x v="0"/>
  </r>
  <r>
    <n v="90"/>
    <x v="22"/>
    <x v="1"/>
    <x v="20"/>
    <n v="5"/>
    <n v="8690"/>
    <x v="64"/>
    <x v="0"/>
  </r>
  <r>
    <n v="62"/>
    <x v="23"/>
    <x v="6"/>
    <x v="15"/>
    <n v="8"/>
    <n v="4263"/>
    <x v="65"/>
    <x v="1"/>
  </r>
  <r>
    <n v="91"/>
    <x v="23"/>
    <x v="5"/>
    <x v="17"/>
    <n v="9"/>
    <n v="1391"/>
    <x v="66"/>
    <x v="1"/>
  </r>
  <r>
    <n v="2"/>
    <x v="24"/>
    <x v="3"/>
    <x v="6"/>
    <n v="4"/>
    <n v="9729"/>
    <x v="67"/>
    <x v="0"/>
  </r>
  <r>
    <n v="10"/>
    <x v="24"/>
    <x v="5"/>
    <x v="10"/>
    <n v="7"/>
    <n v="5179"/>
    <x v="68"/>
    <x v="0"/>
  </r>
  <r>
    <n v="21"/>
    <x v="24"/>
    <x v="4"/>
    <x v="9"/>
    <n v="9"/>
    <n v="6438"/>
    <x v="69"/>
    <x v="0"/>
  </r>
  <r>
    <n v="58"/>
    <x v="24"/>
    <x v="1"/>
    <x v="1"/>
    <n v="10"/>
    <n v="7791"/>
    <x v="70"/>
    <x v="1"/>
  </r>
  <r>
    <n v="97"/>
    <x v="24"/>
    <x v="2"/>
    <x v="5"/>
    <n v="10"/>
    <n v="958"/>
    <x v="71"/>
    <x v="1"/>
  </r>
  <r>
    <n v="73"/>
    <x v="25"/>
    <x v="5"/>
    <x v="10"/>
    <n v="10"/>
    <n v="1222"/>
    <x v="72"/>
    <x v="0"/>
  </r>
  <r>
    <n v="16"/>
    <x v="26"/>
    <x v="0"/>
    <x v="2"/>
    <n v="6"/>
    <n v="809"/>
    <x v="73"/>
    <x v="0"/>
  </r>
  <r>
    <n v="73"/>
    <x v="26"/>
    <x v="5"/>
    <x v="17"/>
    <n v="2"/>
    <n v="3695"/>
    <x v="74"/>
    <x v="1"/>
  </r>
  <r>
    <n v="87"/>
    <x v="26"/>
    <x v="3"/>
    <x v="19"/>
    <n v="7"/>
    <n v="6753"/>
    <x v="75"/>
    <x v="1"/>
  </r>
  <r>
    <n v="98"/>
    <x v="26"/>
    <x v="6"/>
    <x v="15"/>
    <n v="5"/>
    <n v="1184"/>
    <x v="76"/>
    <x v="1"/>
  </r>
  <r>
    <n v="91"/>
    <x v="27"/>
    <x v="6"/>
    <x v="12"/>
    <n v="6"/>
    <n v="5692"/>
    <x v="77"/>
    <x v="1"/>
  </r>
  <r>
    <n v="3"/>
    <x v="28"/>
    <x v="3"/>
    <x v="19"/>
    <n v="4"/>
    <n v="9236"/>
    <x v="78"/>
    <x v="1"/>
  </r>
  <r>
    <n v="88"/>
    <x v="28"/>
    <x v="4"/>
    <x v="9"/>
    <n v="10"/>
    <n v="6539"/>
    <x v="79"/>
    <x v="1"/>
  </r>
  <r>
    <n v="92"/>
    <x v="28"/>
    <x v="3"/>
    <x v="6"/>
    <n v="2"/>
    <n v="3243"/>
    <x v="80"/>
    <x v="1"/>
  </r>
  <r>
    <n v="15"/>
    <x v="29"/>
    <x v="1"/>
    <x v="20"/>
    <n v="5"/>
    <n v="5702"/>
    <x v="81"/>
    <x v="1"/>
  </r>
  <r>
    <n v="18"/>
    <x v="29"/>
    <x v="5"/>
    <x v="10"/>
    <n v="3"/>
    <n v="3778"/>
    <x v="82"/>
    <x v="1"/>
  </r>
  <r>
    <n v="55"/>
    <x v="29"/>
    <x v="5"/>
    <x v="13"/>
    <n v="3"/>
    <n v="769"/>
    <x v="83"/>
    <x v="0"/>
  </r>
  <r>
    <n v="56"/>
    <x v="29"/>
    <x v="6"/>
    <x v="12"/>
    <n v="8"/>
    <n v="9279"/>
    <x v="84"/>
    <x v="1"/>
  </r>
  <r>
    <n v="90"/>
    <x v="29"/>
    <x v="4"/>
    <x v="7"/>
    <n v="2"/>
    <n v="9542"/>
    <x v="85"/>
    <x v="0"/>
  </r>
  <r>
    <n v="4"/>
    <x v="30"/>
    <x v="6"/>
    <x v="12"/>
    <n v="3"/>
    <n v="8494"/>
    <x v="86"/>
    <x v="1"/>
  </r>
  <r>
    <n v="20"/>
    <x v="30"/>
    <x v="1"/>
    <x v="8"/>
    <n v="6"/>
    <n v="1828"/>
    <x v="87"/>
    <x v="1"/>
  </r>
  <r>
    <n v="23"/>
    <x v="30"/>
    <x v="1"/>
    <x v="20"/>
    <n v="7"/>
    <n v="3418"/>
    <x v="88"/>
    <x v="0"/>
  </r>
  <r>
    <n v="91"/>
    <x v="30"/>
    <x v="3"/>
    <x v="6"/>
    <n v="6"/>
    <n v="8001"/>
    <x v="89"/>
    <x v="1"/>
  </r>
  <r>
    <n v="9"/>
    <x v="31"/>
    <x v="2"/>
    <x v="3"/>
    <n v="10"/>
    <n v="2862"/>
    <x v="90"/>
    <x v="1"/>
  </r>
  <r>
    <n v="20"/>
    <x v="31"/>
    <x v="6"/>
    <x v="15"/>
    <n v="3"/>
    <n v="7165"/>
    <x v="91"/>
    <x v="1"/>
  </r>
  <r>
    <n v="23"/>
    <x v="31"/>
    <x v="6"/>
    <x v="12"/>
    <n v="3"/>
    <n v="2128"/>
    <x v="92"/>
    <x v="0"/>
  </r>
  <r>
    <n v="67"/>
    <x v="31"/>
    <x v="6"/>
    <x v="15"/>
    <n v="9"/>
    <n v="4611"/>
    <x v="93"/>
    <x v="1"/>
  </r>
  <r>
    <n v="89"/>
    <x v="31"/>
    <x v="1"/>
    <x v="1"/>
    <n v="1"/>
    <n v="5753"/>
    <x v="94"/>
    <x v="0"/>
  </r>
  <r>
    <n v="51"/>
    <x v="32"/>
    <x v="2"/>
    <x v="4"/>
    <n v="1"/>
    <n v="4094"/>
    <x v="95"/>
    <x v="1"/>
  </r>
  <r>
    <n v="61"/>
    <x v="32"/>
    <x v="2"/>
    <x v="3"/>
    <n v="9"/>
    <n v="9407"/>
    <x v="96"/>
    <x v="0"/>
  </r>
  <r>
    <n v="47"/>
    <x v="33"/>
    <x v="1"/>
    <x v="8"/>
    <n v="1"/>
    <n v="2887"/>
    <x v="97"/>
    <x v="0"/>
  </r>
  <r>
    <n v="59"/>
    <x v="33"/>
    <x v="1"/>
    <x v="8"/>
    <n v="5"/>
    <n v="2401"/>
    <x v="98"/>
    <x v="1"/>
  </r>
  <r>
    <n v="100"/>
    <x v="33"/>
    <x v="4"/>
    <x v="16"/>
    <n v="10"/>
    <n v="9921"/>
    <x v="99"/>
    <x v="0"/>
  </r>
  <r>
    <n v="25"/>
    <x v="34"/>
    <x v="6"/>
    <x v="11"/>
    <n v="8"/>
    <n v="2232"/>
    <x v="100"/>
    <x v="0"/>
  </r>
  <r>
    <n v="41"/>
    <x v="34"/>
    <x v="1"/>
    <x v="1"/>
    <n v="1"/>
    <n v="6366"/>
    <x v="101"/>
    <x v="0"/>
  </r>
  <r>
    <n v="2"/>
    <x v="35"/>
    <x v="1"/>
    <x v="20"/>
    <n v="4"/>
    <n v="6921"/>
    <x v="102"/>
    <x v="1"/>
  </r>
  <r>
    <n v="53"/>
    <x v="35"/>
    <x v="2"/>
    <x v="5"/>
    <n v="8"/>
    <n v="4219"/>
    <x v="103"/>
    <x v="0"/>
  </r>
  <r>
    <n v="64"/>
    <x v="35"/>
    <x v="5"/>
    <x v="13"/>
    <n v="7"/>
    <n v="1698"/>
    <x v="104"/>
    <x v="0"/>
  </r>
  <r>
    <n v="43"/>
    <x v="36"/>
    <x v="6"/>
    <x v="11"/>
    <n v="1"/>
    <n v="6456"/>
    <x v="105"/>
    <x v="0"/>
  </r>
  <r>
    <n v="65"/>
    <x v="36"/>
    <x v="2"/>
    <x v="3"/>
    <n v="10"/>
    <n v="7667"/>
    <x v="106"/>
    <x v="1"/>
  </r>
  <r>
    <n v="96"/>
    <x v="36"/>
    <x v="5"/>
    <x v="13"/>
    <n v="2"/>
    <n v="3013"/>
    <x v="107"/>
    <x v="1"/>
  </r>
  <r>
    <n v="56"/>
    <x v="37"/>
    <x v="3"/>
    <x v="6"/>
    <n v="3"/>
    <n v="2663"/>
    <x v="108"/>
    <x v="1"/>
  </r>
  <r>
    <n v="65"/>
    <x v="37"/>
    <x v="2"/>
    <x v="4"/>
    <n v="9"/>
    <n v="4607"/>
    <x v="109"/>
    <x v="0"/>
  </r>
  <r>
    <n v="82"/>
    <x v="37"/>
    <x v="6"/>
    <x v="15"/>
    <n v="2"/>
    <n v="4751"/>
    <x v="110"/>
    <x v="0"/>
  </r>
  <r>
    <n v="93"/>
    <x v="37"/>
    <x v="4"/>
    <x v="16"/>
    <n v="2"/>
    <n v="2119"/>
    <x v="111"/>
    <x v="0"/>
  </r>
  <r>
    <n v="27"/>
    <x v="38"/>
    <x v="0"/>
    <x v="0"/>
    <n v="2"/>
    <n v="6822"/>
    <x v="112"/>
    <x v="0"/>
  </r>
  <r>
    <n v="38"/>
    <x v="38"/>
    <x v="1"/>
    <x v="1"/>
    <n v="10"/>
    <n v="638"/>
    <x v="113"/>
    <x v="0"/>
  </r>
  <r>
    <n v="22"/>
    <x v="39"/>
    <x v="5"/>
    <x v="13"/>
    <n v="7"/>
    <n v="7812"/>
    <x v="114"/>
    <x v="1"/>
  </r>
  <r>
    <n v="26"/>
    <x v="39"/>
    <x v="1"/>
    <x v="8"/>
    <n v="4"/>
    <n v="6424"/>
    <x v="115"/>
    <x v="0"/>
  </r>
  <r>
    <n v="33"/>
    <x v="39"/>
    <x v="3"/>
    <x v="6"/>
    <n v="3"/>
    <n v="3052"/>
    <x v="116"/>
    <x v="1"/>
  </r>
  <r>
    <n v="49"/>
    <x v="40"/>
    <x v="3"/>
    <x v="6"/>
    <n v="5"/>
    <n v="4664"/>
    <x v="117"/>
    <x v="0"/>
  </r>
  <r>
    <n v="22"/>
    <x v="41"/>
    <x v="5"/>
    <x v="13"/>
    <n v="8"/>
    <n v="4153"/>
    <x v="118"/>
    <x v="1"/>
  </r>
  <r>
    <n v="78"/>
    <x v="41"/>
    <x v="4"/>
    <x v="9"/>
    <n v="10"/>
    <n v="743"/>
    <x v="119"/>
    <x v="0"/>
  </r>
  <r>
    <n v="32"/>
    <x v="42"/>
    <x v="4"/>
    <x v="7"/>
    <n v="3"/>
    <n v="880"/>
    <x v="120"/>
    <x v="1"/>
  </r>
  <r>
    <n v="95"/>
    <x v="42"/>
    <x v="6"/>
    <x v="15"/>
    <n v="9"/>
    <n v="3574"/>
    <x v="121"/>
    <x v="1"/>
  </r>
  <r>
    <n v="11"/>
    <x v="43"/>
    <x v="0"/>
    <x v="14"/>
    <n v="5"/>
    <n v="1804"/>
    <x v="122"/>
    <x v="1"/>
  </r>
  <r>
    <n v="28"/>
    <x v="43"/>
    <x v="6"/>
    <x v="15"/>
    <n v="1"/>
    <n v="3007"/>
    <x v="123"/>
    <x v="0"/>
  </r>
  <r>
    <n v="65"/>
    <x v="43"/>
    <x v="6"/>
    <x v="11"/>
    <n v="9"/>
    <n v="9587"/>
    <x v="124"/>
    <x v="0"/>
  </r>
  <r>
    <n v="75"/>
    <x v="44"/>
    <x v="1"/>
    <x v="8"/>
    <n v="1"/>
    <n v="6952"/>
    <x v="125"/>
    <x v="1"/>
  </r>
  <r>
    <n v="79"/>
    <x v="44"/>
    <x v="4"/>
    <x v="9"/>
    <n v="2"/>
    <n v="2160"/>
    <x v="126"/>
    <x v="1"/>
  </r>
  <r>
    <n v="16"/>
    <x v="45"/>
    <x v="1"/>
    <x v="8"/>
    <n v="9"/>
    <n v="3867"/>
    <x v="127"/>
    <x v="1"/>
  </r>
  <r>
    <n v="45"/>
    <x v="45"/>
    <x v="0"/>
    <x v="14"/>
    <n v="7"/>
    <n v="3507"/>
    <x v="128"/>
    <x v="0"/>
  </r>
  <r>
    <n v="55"/>
    <x v="45"/>
    <x v="5"/>
    <x v="13"/>
    <n v="10"/>
    <n v="8023"/>
    <x v="129"/>
    <x v="1"/>
  </r>
  <r>
    <n v="84"/>
    <x v="45"/>
    <x v="1"/>
    <x v="1"/>
    <n v="10"/>
    <n v="4352"/>
    <x v="130"/>
    <x v="0"/>
  </r>
  <r>
    <n v="18"/>
    <x v="46"/>
    <x v="6"/>
    <x v="12"/>
    <n v="1"/>
    <n v="9534"/>
    <x v="131"/>
    <x v="1"/>
  </r>
  <r>
    <n v="25"/>
    <x v="46"/>
    <x v="5"/>
    <x v="13"/>
    <n v="7"/>
    <n v="9719"/>
    <x v="132"/>
    <x v="0"/>
  </r>
  <r>
    <n v="82"/>
    <x v="46"/>
    <x v="1"/>
    <x v="1"/>
    <n v="10"/>
    <n v="3540"/>
    <x v="133"/>
    <x v="0"/>
  </r>
  <r>
    <n v="92"/>
    <x v="46"/>
    <x v="3"/>
    <x v="6"/>
    <n v="10"/>
    <n v="9599"/>
    <x v="134"/>
    <x v="0"/>
  </r>
  <r>
    <n v="47"/>
    <x v="47"/>
    <x v="0"/>
    <x v="0"/>
    <n v="4"/>
    <n v="8984"/>
    <x v="135"/>
    <x v="1"/>
  </r>
  <r>
    <n v="12"/>
    <x v="48"/>
    <x v="3"/>
    <x v="19"/>
    <n v="9"/>
    <n v="1543"/>
    <x v="136"/>
    <x v="0"/>
  </r>
  <r>
    <n v="32"/>
    <x v="48"/>
    <x v="6"/>
    <x v="12"/>
    <n v="8"/>
    <n v="6372"/>
    <x v="137"/>
    <x v="0"/>
  </r>
  <r>
    <n v="2"/>
    <x v="49"/>
    <x v="6"/>
    <x v="12"/>
    <n v="3"/>
    <n v="4914"/>
    <x v="138"/>
    <x v="0"/>
  </r>
  <r>
    <n v="56"/>
    <x v="49"/>
    <x v="1"/>
    <x v="20"/>
    <n v="2"/>
    <n v="8902"/>
    <x v="139"/>
    <x v="1"/>
  </r>
  <r>
    <n v="70"/>
    <x v="49"/>
    <x v="0"/>
    <x v="2"/>
    <n v="4"/>
    <n v="6711"/>
    <x v="140"/>
    <x v="1"/>
  </r>
  <r>
    <n v="11"/>
    <x v="50"/>
    <x v="2"/>
    <x v="3"/>
    <n v="2"/>
    <n v="4228"/>
    <x v="141"/>
    <x v="1"/>
  </r>
  <r>
    <n v="83"/>
    <x v="50"/>
    <x v="4"/>
    <x v="7"/>
    <n v="3"/>
    <n v="3146"/>
    <x v="142"/>
    <x v="0"/>
  </r>
  <r>
    <n v="27"/>
    <x v="51"/>
    <x v="5"/>
    <x v="13"/>
    <n v="8"/>
    <n v="6580"/>
    <x v="143"/>
    <x v="1"/>
  </r>
  <r>
    <n v="83"/>
    <x v="51"/>
    <x v="4"/>
    <x v="7"/>
    <n v="10"/>
    <n v="4691"/>
    <x v="144"/>
    <x v="0"/>
  </r>
  <r>
    <n v="28"/>
    <x v="52"/>
    <x v="1"/>
    <x v="20"/>
    <n v="9"/>
    <n v="4385"/>
    <x v="145"/>
    <x v="1"/>
  </r>
  <r>
    <n v="68"/>
    <x v="52"/>
    <x v="3"/>
    <x v="18"/>
    <n v="5"/>
    <n v="3046"/>
    <x v="146"/>
    <x v="0"/>
  </r>
  <r>
    <n v="86"/>
    <x v="52"/>
    <x v="5"/>
    <x v="10"/>
    <n v="5"/>
    <n v="6995"/>
    <x v="147"/>
    <x v="0"/>
  </r>
  <r>
    <n v="87"/>
    <x v="52"/>
    <x v="6"/>
    <x v="15"/>
    <n v="4"/>
    <n v="4697"/>
    <x v="148"/>
    <x v="1"/>
  </r>
  <r>
    <n v="44"/>
    <x v="53"/>
    <x v="3"/>
    <x v="18"/>
    <n v="5"/>
    <n v="7053"/>
    <x v="149"/>
    <x v="0"/>
  </r>
  <r>
    <n v="55"/>
    <x v="53"/>
    <x v="3"/>
    <x v="6"/>
    <n v="9"/>
    <n v="9085"/>
    <x v="150"/>
    <x v="1"/>
  </r>
  <r>
    <n v="29"/>
    <x v="54"/>
    <x v="6"/>
    <x v="12"/>
    <n v="1"/>
    <n v="881"/>
    <x v="151"/>
    <x v="0"/>
  </r>
  <r>
    <n v="58"/>
    <x v="54"/>
    <x v="1"/>
    <x v="8"/>
    <n v="6"/>
    <n v="1283"/>
    <x v="152"/>
    <x v="0"/>
  </r>
  <r>
    <n v="74"/>
    <x v="54"/>
    <x v="5"/>
    <x v="13"/>
    <n v="8"/>
    <n v="6551"/>
    <x v="153"/>
    <x v="1"/>
  </r>
  <r>
    <n v="83"/>
    <x v="54"/>
    <x v="2"/>
    <x v="4"/>
    <n v="5"/>
    <n v="2202"/>
    <x v="154"/>
    <x v="0"/>
  </r>
  <r>
    <n v="34"/>
    <x v="55"/>
    <x v="2"/>
    <x v="3"/>
    <n v="5"/>
    <n v="6775"/>
    <x v="155"/>
    <x v="0"/>
  </r>
  <r>
    <n v="40"/>
    <x v="55"/>
    <x v="3"/>
    <x v="19"/>
    <n v="10"/>
    <n v="3699"/>
    <x v="156"/>
    <x v="0"/>
  </r>
  <r>
    <n v="5"/>
    <x v="56"/>
    <x v="6"/>
    <x v="15"/>
    <n v="7"/>
    <n v="4498"/>
    <x v="157"/>
    <x v="1"/>
  </r>
  <r>
    <n v="19"/>
    <x v="56"/>
    <x v="2"/>
    <x v="5"/>
    <n v="4"/>
    <n v="3751"/>
    <x v="158"/>
    <x v="0"/>
  </r>
  <r>
    <n v="20"/>
    <x v="56"/>
    <x v="0"/>
    <x v="0"/>
    <n v="10"/>
    <n v="9332"/>
    <x v="159"/>
    <x v="0"/>
  </r>
  <r>
    <n v="82"/>
    <x v="56"/>
    <x v="6"/>
    <x v="12"/>
    <n v="5"/>
    <n v="9013"/>
    <x v="160"/>
    <x v="1"/>
  </r>
  <r>
    <n v="17"/>
    <x v="57"/>
    <x v="2"/>
    <x v="5"/>
    <n v="9"/>
    <n v="5803"/>
    <x v="161"/>
    <x v="1"/>
  </r>
  <r>
    <n v="21"/>
    <x v="57"/>
    <x v="2"/>
    <x v="5"/>
    <n v="6"/>
    <n v="2166"/>
    <x v="162"/>
    <x v="0"/>
  </r>
  <r>
    <n v="41"/>
    <x v="57"/>
    <x v="6"/>
    <x v="12"/>
    <n v="7"/>
    <n v="713"/>
    <x v="163"/>
    <x v="0"/>
  </r>
  <r>
    <n v="47"/>
    <x v="57"/>
    <x v="0"/>
    <x v="2"/>
    <n v="5"/>
    <n v="5883"/>
    <x v="164"/>
    <x v="1"/>
  </r>
  <r>
    <n v="13"/>
    <x v="58"/>
    <x v="4"/>
    <x v="16"/>
    <n v="10"/>
    <n v="8770"/>
    <x v="165"/>
    <x v="0"/>
  </r>
  <r>
    <n v="60"/>
    <x v="58"/>
    <x v="4"/>
    <x v="7"/>
    <n v="3"/>
    <n v="2253"/>
    <x v="166"/>
    <x v="1"/>
  </r>
  <r>
    <n v="93"/>
    <x v="58"/>
    <x v="5"/>
    <x v="13"/>
    <n v="3"/>
    <n v="8553"/>
    <x v="167"/>
    <x v="1"/>
  </r>
  <r>
    <n v="98"/>
    <x v="58"/>
    <x v="1"/>
    <x v="20"/>
    <n v="4"/>
    <n v="7674"/>
    <x v="168"/>
    <x v="0"/>
  </r>
  <r>
    <n v="40"/>
    <x v="59"/>
    <x v="0"/>
    <x v="14"/>
    <n v="9"/>
    <n v="6974"/>
    <x v="169"/>
    <x v="0"/>
  </r>
  <r>
    <n v="41"/>
    <x v="59"/>
    <x v="4"/>
    <x v="7"/>
    <n v="3"/>
    <n v="5382"/>
    <x v="170"/>
    <x v="0"/>
  </r>
  <r>
    <n v="82"/>
    <x v="59"/>
    <x v="2"/>
    <x v="4"/>
    <n v="8"/>
    <n v="9618"/>
    <x v="171"/>
    <x v="0"/>
  </r>
  <r>
    <n v="15"/>
    <x v="60"/>
    <x v="6"/>
    <x v="11"/>
    <n v="9"/>
    <n v="4161"/>
    <x v="172"/>
    <x v="1"/>
  </r>
  <r>
    <n v="17"/>
    <x v="60"/>
    <x v="3"/>
    <x v="19"/>
    <n v="3"/>
    <n v="9202"/>
    <x v="173"/>
    <x v="1"/>
  </r>
  <r>
    <n v="57"/>
    <x v="60"/>
    <x v="2"/>
    <x v="5"/>
    <n v="3"/>
    <n v="6090"/>
    <x v="174"/>
    <x v="1"/>
  </r>
  <r>
    <n v="83"/>
    <x v="60"/>
    <x v="2"/>
    <x v="3"/>
    <n v="2"/>
    <n v="3081"/>
    <x v="175"/>
    <x v="0"/>
  </r>
  <r>
    <n v="35"/>
    <x v="61"/>
    <x v="6"/>
    <x v="12"/>
    <n v="10"/>
    <n v="9278"/>
    <x v="176"/>
    <x v="0"/>
  </r>
  <r>
    <n v="42"/>
    <x v="61"/>
    <x v="2"/>
    <x v="4"/>
    <n v="10"/>
    <n v="1120"/>
    <x v="177"/>
    <x v="1"/>
  </r>
  <r>
    <n v="49"/>
    <x v="61"/>
    <x v="3"/>
    <x v="19"/>
    <n v="3"/>
    <n v="865"/>
    <x v="178"/>
    <x v="1"/>
  </r>
  <r>
    <n v="53"/>
    <x v="61"/>
    <x v="5"/>
    <x v="13"/>
    <n v="3"/>
    <n v="1386"/>
    <x v="179"/>
    <x v="1"/>
  </r>
  <r>
    <n v="58"/>
    <x v="61"/>
    <x v="6"/>
    <x v="11"/>
    <n v="10"/>
    <n v="4424"/>
    <x v="180"/>
    <x v="1"/>
  </r>
  <r>
    <n v="73"/>
    <x v="62"/>
    <x v="3"/>
    <x v="6"/>
    <n v="3"/>
    <n v="7198"/>
    <x v="181"/>
    <x v="1"/>
  </r>
  <r>
    <n v="75"/>
    <x v="62"/>
    <x v="3"/>
    <x v="18"/>
    <n v="9"/>
    <n v="5741"/>
    <x v="182"/>
    <x v="0"/>
  </r>
  <r>
    <n v="41"/>
    <x v="63"/>
    <x v="0"/>
    <x v="14"/>
    <n v="8"/>
    <n v="9352"/>
    <x v="183"/>
    <x v="1"/>
  </r>
  <r>
    <n v="67"/>
    <x v="63"/>
    <x v="3"/>
    <x v="18"/>
    <n v="3"/>
    <n v="691"/>
    <x v="184"/>
    <x v="0"/>
  </r>
  <r>
    <n v="12"/>
    <x v="64"/>
    <x v="3"/>
    <x v="6"/>
    <n v="5"/>
    <n v="4546"/>
    <x v="185"/>
    <x v="0"/>
  </r>
  <r>
    <n v="65"/>
    <x v="64"/>
    <x v="3"/>
    <x v="19"/>
    <n v="7"/>
    <n v="4555"/>
    <x v="186"/>
    <x v="1"/>
  </r>
  <r>
    <n v="79"/>
    <x v="64"/>
    <x v="4"/>
    <x v="16"/>
    <n v="9"/>
    <n v="5670"/>
    <x v="187"/>
    <x v="1"/>
  </r>
  <r>
    <n v="4"/>
    <x v="65"/>
    <x v="4"/>
    <x v="16"/>
    <n v="5"/>
    <n v="8487"/>
    <x v="188"/>
    <x v="1"/>
  </r>
  <r>
    <n v="14"/>
    <x v="65"/>
    <x v="0"/>
    <x v="14"/>
    <n v="4"/>
    <n v="9489"/>
    <x v="189"/>
    <x v="0"/>
  </r>
  <r>
    <n v="47"/>
    <x v="65"/>
    <x v="3"/>
    <x v="18"/>
    <n v="8"/>
    <n v="3830"/>
    <x v="190"/>
    <x v="0"/>
  </r>
  <r>
    <n v="70"/>
    <x v="65"/>
    <x v="0"/>
    <x v="14"/>
    <n v="5"/>
    <n v="2192"/>
    <x v="191"/>
    <x v="1"/>
  </r>
  <r>
    <n v="81"/>
    <x v="65"/>
    <x v="6"/>
    <x v="12"/>
    <n v="9"/>
    <n v="4209"/>
    <x v="192"/>
    <x v="1"/>
  </r>
  <r>
    <n v="59"/>
    <x v="66"/>
    <x v="3"/>
    <x v="6"/>
    <n v="6"/>
    <n v="1861"/>
    <x v="193"/>
    <x v="1"/>
  </r>
  <r>
    <n v="99"/>
    <x v="67"/>
    <x v="1"/>
    <x v="20"/>
    <n v="5"/>
    <n v="2830"/>
    <x v="194"/>
    <x v="1"/>
  </r>
  <r>
    <n v="38"/>
    <x v="68"/>
    <x v="4"/>
    <x v="9"/>
    <n v="1"/>
    <n v="1974"/>
    <x v="195"/>
    <x v="1"/>
  </r>
  <r>
    <n v="61"/>
    <x v="68"/>
    <x v="5"/>
    <x v="10"/>
    <n v="2"/>
    <n v="6464"/>
    <x v="196"/>
    <x v="0"/>
  </r>
  <r>
    <n v="21"/>
    <x v="69"/>
    <x v="5"/>
    <x v="10"/>
    <n v="9"/>
    <n v="9305"/>
    <x v="197"/>
    <x v="1"/>
  </r>
  <r>
    <n v="32"/>
    <x v="69"/>
    <x v="6"/>
    <x v="12"/>
    <n v="8"/>
    <n v="5934"/>
    <x v="198"/>
    <x v="1"/>
  </r>
  <r>
    <n v="79"/>
    <x v="69"/>
    <x v="6"/>
    <x v="12"/>
    <n v="9"/>
    <n v="4388"/>
    <x v="199"/>
    <x v="0"/>
  </r>
  <r>
    <n v="94"/>
    <x v="69"/>
    <x v="4"/>
    <x v="16"/>
    <n v="2"/>
    <n v="3479"/>
    <x v="200"/>
    <x v="0"/>
  </r>
  <r>
    <n v="13"/>
    <x v="70"/>
    <x v="1"/>
    <x v="20"/>
    <n v="10"/>
    <n v="1511"/>
    <x v="201"/>
    <x v="0"/>
  </r>
  <r>
    <n v="32"/>
    <x v="70"/>
    <x v="3"/>
    <x v="19"/>
    <n v="3"/>
    <n v="6265"/>
    <x v="202"/>
    <x v="0"/>
  </r>
  <r>
    <n v="65"/>
    <x v="70"/>
    <x v="0"/>
    <x v="14"/>
    <n v="5"/>
    <n v="1266"/>
    <x v="203"/>
    <x v="1"/>
  </r>
  <r>
    <n v="85"/>
    <x v="71"/>
    <x v="2"/>
    <x v="4"/>
    <n v="9"/>
    <n v="2408"/>
    <x v="204"/>
    <x v="0"/>
  </r>
  <r>
    <n v="8"/>
    <x v="72"/>
    <x v="6"/>
    <x v="12"/>
    <n v="1"/>
    <n v="3464"/>
    <x v="205"/>
    <x v="0"/>
  </r>
  <r>
    <n v="19"/>
    <x v="72"/>
    <x v="1"/>
    <x v="8"/>
    <n v="6"/>
    <n v="6469"/>
    <x v="206"/>
    <x v="0"/>
  </r>
  <r>
    <n v="52"/>
    <x v="73"/>
    <x v="2"/>
    <x v="3"/>
    <n v="2"/>
    <n v="9629"/>
    <x v="207"/>
    <x v="1"/>
  </r>
  <r>
    <n v="41"/>
    <x v="74"/>
    <x v="0"/>
    <x v="0"/>
    <n v="5"/>
    <n v="4511"/>
    <x v="208"/>
    <x v="1"/>
  </r>
  <r>
    <n v="63"/>
    <x v="74"/>
    <x v="3"/>
    <x v="18"/>
    <n v="1"/>
    <n v="6319"/>
    <x v="209"/>
    <x v="0"/>
  </r>
  <r>
    <n v="69"/>
    <x v="74"/>
    <x v="2"/>
    <x v="3"/>
    <n v="3"/>
    <n v="9608"/>
    <x v="210"/>
    <x v="0"/>
  </r>
  <r>
    <n v="41"/>
    <x v="75"/>
    <x v="5"/>
    <x v="17"/>
    <n v="3"/>
    <n v="7692"/>
    <x v="211"/>
    <x v="0"/>
  </r>
  <r>
    <n v="50"/>
    <x v="75"/>
    <x v="6"/>
    <x v="12"/>
    <n v="8"/>
    <n v="3461"/>
    <x v="212"/>
    <x v="0"/>
  </r>
  <r>
    <n v="90"/>
    <x v="75"/>
    <x v="4"/>
    <x v="7"/>
    <n v="1"/>
    <n v="2551"/>
    <x v="213"/>
    <x v="0"/>
  </r>
  <r>
    <n v="52"/>
    <x v="76"/>
    <x v="5"/>
    <x v="17"/>
    <n v="7"/>
    <n v="6740"/>
    <x v="214"/>
    <x v="0"/>
  </r>
  <r>
    <n v="77"/>
    <x v="76"/>
    <x v="2"/>
    <x v="5"/>
    <n v="8"/>
    <n v="7462"/>
    <x v="215"/>
    <x v="0"/>
  </r>
  <r>
    <n v="7"/>
    <x v="77"/>
    <x v="0"/>
    <x v="2"/>
    <n v="3"/>
    <n v="1255"/>
    <x v="216"/>
    <x v="1"/>
  </r>
  <r>
    <n v="29"/>
    <x v="77"/>
    <x v="4"/>
    <x v="9"/>
    <n v="3"/>
    <n v="9122"/>
    <x v="217"/>
    <x v="1"/>
  </r>
  <r>
    <n v="81"/>
    <x v="77"/>
    <x v="6"/>
    <x v="15"/>
    <n v="3"/>
    <n v="7899"/>
    <x v="218"/>
    <x v="0"/>
  </r>
  <r>
    <n v="43"/>
    <x v="78"/>
    <x v="2"/>
    <x v="3"/>
    <n v="8"/>
    <n v="2321"/>
    <x v="219"/>
    <x v="1"/>
  </r>
  <r>
    <n v="50"/>
    <x v="78"/>
    <x v="3"/>
    <x v="19"/>
    <n v="7"/>
    <n v="5628"/>
    <x v="220"/>
    <x v="1"/>
  </r>
  <r>
    <n v="90"/>
    <x v="78"/>
    <x v="4"/>
    <x v="9"/>
    <n v="5"/>
    <n v="5601"/>
    <x v="221"/>
    <x v="1"/>
  </r>
  <r>
    <n v="14"/>
    <x v="79"/>
    <x v="1"/>
    <x v="8"/>
    <n v="8"/>
    <n v="6853"/>
    <x v="222"/>
    <x v="1"/>
  </r>
  <r>
    <n v="38"/>
    <x v="79"/>
    <x v="6"/>
    <x v="15"/>
    <n v="3"/>
    <n v="9797"/>
    <x v="223"/>
    <x v="0"/>
  </r>
  <r>
    <n v="58"/>
    <x v="80"/>
    <x v="5"/>
    <x v="13"/>
    <n v="6"/>
    <n v="7936"/>
    <x v="224"/>
    <x v="0"/>
  </r>
  <r>
    <n v="86"/>
    <x v="80"/>
    <x v="0"/>
    <x v="14"/>
    <n v="4"/>
    <n v="538"/>
    <x v="225"/>
    <x v="0"/>
  </r>
  <r>
    <n v="2"/>
    <x v="81"/>
    <x v="6"/>
    <x v="12"/>
    <n v="3"/>
    <n v="7666"/>
    <x v="226"/>
    <x v="0"/>
  </r>
  <r>
    <n v="4"/>
    <x v="81"/>
    <x v="5"/>
    <x v="17"/>
    <n v="3"/>
    <n v="3824"/>
    <x v="227"/>
    <x v="1"/>
  </r>
  <r>
    <n v="61"/>
    <x v="81"/>
    <x v="0"/>
    <x v="2"/>
    <n v="4"/>
    <n v="9396"/>
    <x v="228"/>
    <x v="0"/>
  </r>
  <r>
    <n v="78"/>
    <x v="81"/>
    <x v="4"/>
    <x v="7"/>
    <n v="7"/>
    <n v="3686"/>
    <x v="229"/>
    <x v="0"/>
  </r>
  <r>
    <n v="39"/>
    <x v="82"/>
    <x v="3"/>
    <x v="18"/>
    <n v="6"/>
    <n v="9191"/>
    <x v="230"/>
    <x v="0"/>
  </r>
  <r>
    <n v="17"/>
    <x v="83"/>
    <x v="1"/>
    <x v="8"/>
    <n v="7"/>
    <n v="3372"/>
    <x v="231"/>
    <x v="1"/>
  </r>
  <r>
    <n v="23"/>
    <x v="83"/>
    <x v="2"/>
    <x v="4"/>
    <n v="5"/>
    <n v="2257"/>
    <x v="232"/>
    <x v="1"/>
  </r>
  <r>
    <n v="49"/>
    <x v="83"/>
    <x v="0"/>
    <x v="0"/>
    <n v="8"/>
    <n v="3637"/>
    <x v="233"/>
    <x v="1"/>
  </r>
  <r>
    <n v="49"/>
    <x v="83"/>
    <x v="6"/>
    <x v="11"/>
    <n v="10"/>
    <n v="6430"/>
    <x v="234"/>
    <x v="1"/>
  </r>
  <r>
    <n v="56"/>
    <x v="83"/>
    <x v="3"/>
    <x v="19"/>
    <n v="6"/>
    <n v="7192"/>
    <x v="235"/>
    <x v="1"/>
  </r>
  <r>
    <n v="14"/>
    <x v="84"/>
    <x v="5"/>
    <x v="17"/>
    <n v="9"/>
    <n v="9800"/>
    <x v="236"/>
    <x v="0"/>
  </r>
  <r>
    <n v="67"/>
    <x v="84"/>
    <x v="2"/>
    <x v="4"/>
    <n v="7"/>
    <n v="7665"/>
    <x v="237"/>
    <x v="0"/>
  </r>
  <r>
    <n v="94"/>
    <x v="84"/>
    <x v="1"/>
    <x v="8"/>
    <n v="1"/>
    <n v="3231"/>
    <x v="238"/>
    <x v="1"/>
  </r>
  <r>
    <n v="13"/>
    <x v="85"/>
    <x v="5"/>
    <x v="10"/>
    <n v="2"/>
    <n v="3747"/>
    <x v="239"/>
    <x v="0"/>
  </r>
  <r>
    <n v="29"/>
    <x v="85"/>
    <x v="6"/>
    <x v="12"/>
    <n v="2"/>
    <n v="1861"/>
    <x v="240"/>
    <x v="1"/>
  </r>
  <r>
    <n v="51"/>
    <x v="85"/>
    <x v="0"/>
    <x v="14"/>
    <n v="9"/>
    <n v="8725"/>
    <x v="241"/>
    <x v="0"/>
  </r>
  <r>
    <n v="73"/>
    <x v="85"/>
    <x v="4"/>
    <x v="7"/>
    <n v="5"/>
    <n v="8136"/>
    <x v="242"/>
    <x v="0"/>
  </r>
  <r>
    <n v="17"/>
    <x v="86"/>
    <x v="5"/>
    <x v="10"/>
    <n v="10"/>
    <n v="7788"/>
    <x v="243"/>
    <x v="0"/>
  </r>
  <r>
    <n v="90"/>
    <x v="86"/>
    <x v="1"/>
    <x v="8"/>
    <n v="1"/>
    <n v="3062"/>
    <x v="244"/>
    <x v="1"/>
  </r>
  <r>
    <n v="93"/>
    <x v="86"/>
    <x v="3"/>
    <x v="18"/>
    <n v="3"/>
    <n v="6842"/>
    <x v="245"/>
    <x v="0"/>
  </r>
  <r>
    <n v="93"/>
    <x v="86"/>
    <x v="0"/>
    <x v="0"/>
    <n v="2"/>
    <n v="5243"/>
    <x v="246"/>
    <x v="1"/>
  </r>
  <r>
    <n v="1"/>
    <x v="87"/>
    <x v="2"/>
    <x v="5"/>
    <n v="9"/>
    <n v="7860"/>
    <x v="247"/>
    <x v="1"/>
  </r>
  <r>
    <n v="56"/>
    <x v="87"/>
    <x v="5"/>
    <x v="17"/>
    <n v="1"/>
    <n v="995"/>
    <x v="248"/>
    <x v="0"/>
  </r>
  <r>
    <n v="65"/>
    <x v="87"/>
    <x v="2"/>
    <x v="5"/>
    <n v="2"/>
    <n v="1779"/>
    <x v="249"/>
    <x v="1"/>
  </r>
  <r>
    <n v="83"/>
    <x v="87"/>
    <x v="2"/>
    <x v="4"/>
    <n v="5"/>
    <n v="6903"/>
    <x v="250"/>
    <x v="1"/>
  </r>
  <r>
    <n v="95"/>
    <x v="87"/>
    <x v="2"/>
    <x v="5"/>
    <n v="6"/>
    <n v="5215"/>
    <x v="251"/>
    <x v="0"/>
  </r>
  <r>
    <n v="12"/>
    <x v="88"/>
    <x v="5"/>
    <x v="10"/>
    <n v="8"/>
    <n v="5102"/>
    <x v="252"/>
    <x v="0"/>
  </r>
  <r>
    <n v="32"/>
    <x v="88"/>
    <x v="4"/>
    <x v="9"/>
    <n v="1"/>
    <n v="8986"/>
    <x v="253"/>
    <x v="1"/>
  </r>
  <r>
    <n v="34"/>
    <x v="88"/>
    <x v="1"/>
    <x v="1"/>
    <n v="2"/>
    <n v="7021"/>
    <x v="254"/>
    <x v="0"/>
  </r>
  <r>
    <n v="80"/>
    <x v="88"/>
    <x v="1"/>
    <x v="8"/>
    <n v="9"/>
    <n v="4463"/>
    <x v="255"/>
    <x v="0"/>
  </r>
  <r>
    <n v="97"/>
    <x v="88"/>
    <x v="1"/>
    <x v="1"/>
    <n v="2"/>
    <n v="8745"/>
    <x v="256"/>
    <x v="0"/>
  </r>
  <r>
    <n v="98"/>
    <x v="88"/>
    <x v="4"/>
    <x v="9"/>
    <n v="2"/>
    <n v="6917"/>
    <x v="257"/>
    <x v="0"/>
  </r>
  <r>
    <n v="13"/>
    <x v="89"/>
    <x v="4"/>
    <x v="9"/>
    <n v="1"/>
    <n v="2847"/>
    <x v="258"/>
    <x v="1"/>
  </r>
  <r>
    <n v="49"/>
    <x v="89"/>
    <x v="2"/>
    <x v="5"/>
    <n v="6"/>
    <n v="1330"/>
    <x v="259"/>
    <x v="0"/>
  </r>
  <r>
    <n v="68"/>
    <x v="89"/>
    <x v="6"/>
    <x v="12"/>
    <n v="10"/>
    <n v="8754"/>
    <x v="260"/>
    <x v="0"/>
  </r>
  <r>
    <n v="69"/>
    <x v="89"/>
    <x v="0"/>
    <x v="0"/>
    <n v="7"/>
    <n v="8235"/>
    <x v="261"/>
    <x v="0"/>
  </r>
  <r>
    <n v="94"/>
    <x v="89"/>
    <x v="2"/>
    <x v="5"/>
    <n v="1"/>
    <n v="5650"/>
    <x v="262"/>
    <x v="1"/>
  </r>
  <r>
    <n v="25"/>
    <x v="90"/>
    <x v="2"/>
    <x v="3"/>
    <n v="1"/>
    <n v="9737"/>
    <x v="263"/>
    <x v="0"/>
  </r>
  <r>
    <n v="55"/>
    <x v="90"/>
    <x v="2"/>
    <x v="5"/>
    <n v="10"/>
    <n v="7535"/>
    <x v="264"/>
    <x v="1"/>
  </r>
  <r>
    <n v="60"/>
    <x v="90"/>
    <x v="0"/>
    <x v="0"/>
    <n v="9"/>
    <n v="8392"/>
    <x v="265"/>
    <x v="0"/>
  </r>
  <r>
    <n v="38"/>
    <x v="91"/>
    <x v="4"/>
    <x v="9"/>
    <n v="6"/>
    <n v="8877"/>
    <x v="266"/>
    <x v="1"/>
  </r>
  <r>
    <n v="63"/>
    <x v="91"/>
    <x v="1"/>
    <x v="20"/>
    <n v="1"/>
    <n v="3180"/>
    <x v="267"/>
    <x v="1"/>
  </r>
  <r>
    <n v="45"/>
    <x v="92"/>
    <x v="0"/>
    <x v="14"/>
    <n v="3"/>
    <n v="6263"/>
    <x v="268"/>
    <x v="0"/>
  </r>
  <r>
    <n v="91"/>
    <x v="92"/>
    <x v="5"/>
    <x v="13"/>
    <n v="5"/>
    <n v="3600"/>
    <x v="269"/>
    <x v="1"/>
  </r>
  <r>
    <n v="40"/>
    <x v="93"/>
    <x v="4"/>
    <x v="9"/>
    <n v="8"/>
    <n v="3150"/>
    <x v="270"/>
    <x v="0"/>
  </r>
  <r>
    <n v="42"/>
    <x v="93"/>
    <x v="3"/>
    <x v="19"/>
    <n v="10"/>
    <n v="6597"/>
    <x v="271"/>
    <x v="0"/>
  </r>
  <r>
    <n v="43"/>
    <x v="93"/>
    <x v="4"/>
    <x v="9"/>
    <n v="4"/>
    <n v="6854"/>
    <x v="272"/>
    <x v="1"/>
  </r>
  <r>
    <n v="9"/>
    <x v="94"/>
    <x v="1"/>
    <x v="1"/>
    <n v="10"/>
    <n v="1876"/>
    <x v="273"/>
    <x v="1"/>
  </r>
  <r>
    <n v="22"/>
    <x v="94"/>
    <x v="2"/>
    <x v="5"/>
    <n v="3"/>
    <n v="3963"/>
    <x v="274"/>
    <x v="0"/>
  </r>
  <r>
    <n v="33"/>
    <x v="95"/>
    <x v="3"/>
    <x v="18"/>
    <n v="7"/>
    <n v="9295"/>
    <x v="275"/>
    <x v="0"/>
  </r>
  <r>
    <n v="43"/>
    <x v="95"/>
    <x v="0"/>
    <x v="2"/>
    <n v="5"/>
    <n v="4938"/>
    <x v="276"/>
    <x v="1"/>
  </r>
  <r>
    <n v="29"/>
    <x v="96"/>
    <x v="5"/>
    <x v="10"/>
    <n v="5"/>
    <n v="5469"/>
    <x v="277"/>
    <x v="1"/>
  </r>
  <r>
    <n v="13"/>
    <x v="97"/>
    <x v="3"/>
    <x v="6"/>
    <n v="2"/>
    <n v="4137"/>
    <x v="278"/>
    <x v="0"/>
  </r>
  <r>
    <n v="34"/>
    <x v="97"/>
    <x v="6"/>
    <x v="11"/>
    <n v="8"/>
    <n v="7184"/>
    <x v="279"/>
    <x v="0"/>
  </r>
  <r>
    <n v="88"/>
    <x v="97"/>
    <x v="6"/>
    <x v="12"/>
    <n v="8"/>
    <n v="3305"/>
    <x v="280"/>
    <x v="1"/>
  </r>
  <r>
    <n v="2"/>
    <x v="98"/>
    <x v="5"/>
    <x v="17"/>
    <n v="5"/>
    <n v="4437"/>
    <x v="281"/>
    <x v="1"/>
  </r>
  <r>
    <n v="98"/>
    <x v="98"/>
    <x v="6"/>
    <x v="15"/>
    <n v="4"/>
    <n v="9804"/>
    <x v="282"/>
    <x v="0"/>
  </r>
  <r>
    <n v="22"/>
    <x v="99"/>
    <x v="3"/>
    <x v="19"/>
    <n v="2"/>
    <n v="8532"/>
    <x v="283"/>
    <x v="0"/>
  </r>
  <r>
    <n v="35"/>
    <x v="99"/>
    <x v="2"/>
    <x v="3"/>
    <n v="2"/>
    <n v="9174"/>
    <x v="284"/>
    <x v="0"/>
  </r>
  <r>
    <n v="92"/>
    <x v="99"/>
    <x v="4"/>
    <x v="7"/>
    <n v="7"/>
    <n v="7394"/>
    <x v="285"/>
    <x v="0"/>
  </r>
  <r>
    <n v="10"/>
    <x v="100"/>
    <x v="3"/>
    <x v="19"/>
    <n v="10"/>
    <n v="5995"/>
    <x v="286"/>
    <x v="0"/>
  </r>
  <r>
    <n v="13"/>
    <x v="101"/>
    <x v="4"/>
    <x v="7"/>
    <n v="5"/>
    <n v="2444"/>
    <x v="72"/>
    <x v="0"/>
  </r>
  <r>
    <n v="44"/>
    <x v="101"/>
    <x v="2"/>
    <x v="4"/>
    <n v="8"/>
    <n v="8640"/>
    <x v="287"/>
    <x v="0"/>
  </r>
  <r>
    <n v="60"/>
    <x v="101"/>
    <x v="0"/>
    <x v="14"/>
    <n v="7"/>
    <n v="8021"/>
    <x v="288"/>
    <x v="1"/>
  </r>
  <r>
    <n v="56"/>
    <x v="102"/>
    <x v="3"/>
    <x v="6"/>
    <n v="10"/>
    <n v="6919"/>
    <x v="289"/>
    <x v="0"/>
  </r>
  <r>
    <n v="70"/>
    <x v="102"/>
    <x v="6"/>
    <x v="15"/>
    <n v="8"/>
    <n v="6997"/>
    <x v="290"/>
    <x v="0"/>
  </r>
  <r>
    <n v="83"/>
    <x v="103"/>
    <x v="0"/>
    <x v="0"/>
    <n v="2"/>
    <n v="9413"/>
    <x v="291"/>
    <x v="1"/>
  </r>
  <r>
    <n v="93"/>
    <x v="103"/>
    <x v="2"/>
    <x v="3"/>
    <n v="4"/>
    <n v="2420"/>
    <x v="292"/>
    <x v="1"/>
  </r>
  <r>
    <n v="50"/>
    <x v="104"/>
    <x v="6"/>
    <x v="11"/>
    <n v="5"/>
    <n v="5012"/>
    <x v="293"/>
    <x v="0"/>
  </r>
  <r>
    <n v="95"/>
    <x v="104"/>
    <x v="1"/>
    <x v="8"/>
    <n v="5"/>
    <n v="7157"/>
    <x v="294"/>
    <x v="0"/>
  </r>
  <r>
    <n v="100"/>
    <x v="104"/>
    <x v="2"/>
    <x v="5"/>
    <n v="6"/>
    <n v="9188"/>
    <x v="295"/>
    <x v="1"/>
  </r>
  <r>
    <n v="69"/>
    <x v="105"/>
    <x v="5"/>
    <x v="10"/>
    <n v="4"/>
    <n v="2341"/>
    <x v="296"/>
    <x v="0"/>
  </r>
  <r>
    <n v="77"/>
    <x v="105"/>
    <x v="1"/>
    <x v="20"/>
    <n v="10"/>
    <n v="7277"/>
    <x v="297"/>
    <x v="0"/>
  </r>
  <r>
    <n v="86"/>
    <x v="106"/>
    <x v="4"/>
    <x v="16"/>
    <n v="10"/>
    <n v="3634"/>
    <x v="298"/>
    <x v="1"/>
  </r>
  <r>
    <n v="26"/>
    <x v="107"/>
    <x v="1"/>
    <x v="8"/>
    <n v="5"/>
    <n v="5889"/>
    <x v="299"/>
    <x v="0"/>
  </r>
  <r>
    <n v="31"/>
    <x v="107"/>
    <x v="5"/>
    <x v="17"/>
    <n v="9"/>
    <n v="2005"/>
    <x v="300"/>
    <x v="1"/>
  </r>
  <r>
    <n v="32"/>
    <x v="107"/>
    <x v="6"/>
    <x v="12"/>
    <n v="7"/>
    <n v="7124"/>
    <x v="301"/>
    <x v="0"/>
  </r>
  <r>
    <n v="56"/>
    <x v="107"/>
    <x v="2"/>
    <x v="4"/>
    <n v="3"/>
    <n v="8362"/>
    <x v="302"/>
    <x v="1"/>
  </r>
  <r>
    <n v="84"/>
    <x v="107"/>
    <x v="5"/>
    <x v="10"/>
    <n v="8"/>
    <n v="8062"/>
    <x v="303"/>
    <x v="0"/>
  </r>
  <r>
    <n v="24"/>
    <x v="108"/>
    <x v="0"/>
    <x v="0"/>
    <n v="10"/>
    <n v="1932"/>
    <x v="304"/>
    <x v="0"/>
  </r>
  <r>
    <n v="38"/>
    <x v="108"/>
    <x v="4"/>
    <x v="16"/>
    <n v="3"/>
    <n v="4574"/>
    <x v="305"/>
    <x v="0"/>
  </r>
  <r>
    <n v="60"/>
    <x v="108"/>
    <x v="2"/>
    <x v="5"/>
    <n v="3"/>
    <n v="5046"/>
    <x v="306"/>
    <x v="0"/>
  </r>
  <r>
    <n v="100"/>
    <x v="108"/>
    <x v="2"/>
    <x v="4"/>
    <n v="2"/>
    <n v="1290"/>
    <x v="307"/>
    <x v="0"/>
  </r>
  <r>
    <n v="72"/>
    <x v="109"/>
    <x v="4"/>
    <x v="7"/>
    <n v="9"/>
    <n v="4589"/>
    <x v="308"/>
    <x v="1"/>
  </r>
  <r>
    <n v="90"/>
    <x v="109"/>
    <x v="5"/>
    <x v="13"/>
    <n v="3"/>
    <n v="8318"/>
    <x v="309"/>
    <x v="1"/>
  </r>
  <r>
    <n v="38"/>
    <x v="110"/>
    <x v="6"/>
    <x v="11"/>
    <n v="9"/>
    <n v="6450"/>
    <x v="310"/>
    <x v="1"/>
  </r>
  <r>
    <n v="48"/>
    <x v="110"/>
    <x v="4"/>
    <x v="7"/>
    <n v="4"/>
    <n v="4053"/>
    <x v="311"/>
    <x v="0"/>
  </r>
  <r>
    <n v="69"/>
    <x v="110"/>
    <x v="4"/>
    <x v="9"/>
    <n v="7"/>
    <n v="4498"/>
    <x v="157"/>
    <x v="1"/>
  </r>
  <r>
    <n v="10"/>
    <x v="111"/>
    <x v="4"/>
    <x v="16"/>
    <n v="9"/>
    <n v="4494"/>
    <x v="312"/>
    <x v="1"/>
  </r>
  <r>
    <n v="21"/>
    <x v="111"/>
    <x v="0"/>
    <x v="0"/>
    <n v="9"/>
    <n v="8292"/>
    <x v="313"/>
    <x v="0"/>
  </r>
  <r>
    <n v="55"/>
    <x v="111"/>
    <x v="4"/>
    <x v="9"/>
    <n v="4"/>
    <n v="9681"/>
    <x v="314"/>
    <x v="0"/>
  </r>
  <r>
    <n v="11"/>
    <x v="112"/>
    <x v="4"/>
    <x v="16"/>
    <n v="2"/>
    <n v="7616"/>
    <x v="315"/>
    <x v="1"/>
  </r>
  <r>
    <n v="15"/>
    <x v="112"/>
    <x v="1"/>
    <x v="8"/>
    <n v="10"/>
    <n v="890"/>
    <x v="316"/>
    <x v="0"/>
  </r>
  <r>
    <n v="24"/>
    <x v="112"/>
    <x v="1"/>
    <x v="1"/>
    <n v="1"/>
    <n v="6417"/>
    <x v="317"/>
    <x v="1"/>
  </r>
  <r>
    <n v="35"/>
    <x v="112"/>
    <x v="4"/>
    <x v="9"/>
    <n v="7"/>
    <n v="6159"/>
    <x v="318"/>
    <x v="0"/>
  </r>
  <r>
    <n v="63"/>
    <x v="112"/>
    <x v="6"/>
    <x v="15"/>
    <n v="5"/>
    <n v="8670"/>
    <x v="319"/>
    <x v="0"/>
  </r>
  <r>
    <n v="87"/>
    <x v="112"/>
    <x v="0"/>
    <x v="0"/>
    <n v="5"/>
    <n v="8750"/>
    <x v="320"/>
    <x v="1"/>
  </r>
  <r>
    <n v="21"/>
    <x v="113"/>
    <x v="5"/>
    <x v="17"/>
    <n v="1"/>
    <n v="2277"/>
    <x v="321"/>
    <x v="0"/>
  </r>
  <r>
    <n v="81"/>
    <x v="113"/>
    <x v="5"/>
    <x v="10"/>
    <n v="4"/>
    <n v="5934"/>
    <x v="322"/>
    <x v="0"/>
  </r>
  <r>
    <n v="19"/>
    <x v="114"/>
    <x v="2"/>
    <x v="5"/>
    <n v="9"/>
    <n v="5811"/>
    <x v="323"/>
    <x v="0"/>
  </r>
  <r>
    <n v="32"/>
    <x v="114"/>
    <x v="2"/>
    <x v="4"/>
    <n v="8"/>
    <n v="5955"/>
    <x v="324"/>
    <x v="0"/>
  </r>
  <r>
    <n v="34"/>
    <x v="114"/>
    <x v="5"/>
    <x v="13"/>
    <n v="2"/>
    <n v="5739"/>
    <x v="325"/>
    <x v="1"/>
  </r>
  <r>
    <n v="55"/>
    <x v="114"/>
    <x v="6"/>
    <x v="11"/>
    <n v="4"/>
    <n v="8224"/>
    <x v="326"/>
    <x v="0"/>
  </r>
  <r>
    <n v="85"/>
    <x v="114"/>
    <x v="4"/>
    <x v="16"/>
    <n v="1"/>
    <n v="8269"/>
    <x v="327"/>
    <x v="1"/>
  </r>
  <r>
    <n v="67"/>
    <x v="115"/>
    <x v="4"/>
    <x v="9"/>
    <n v="3"/>
    <n v="5722"/>
    <x v="328"/>
    <x v="1"/>
  </r>
  <r>
    <n v="69"/>
    <x v="115"/>
    <x v="3"/>
    <x v="18"/>
    <n v="5"/>
    <n v="2514"/>
    <x v="329"/>
    <x v="1"/>
  </r>
  <r>
    <n v="16"/>
    <x v="116"/>
    <x v="5"/>
    <x v="10"/>
    <n v="10"/>
    <n v="5181"/>
    <x v="330"/>
    <x v="1"/>
  </r>
  <r>
    <n v="54"/>
    <x v="116"/>
    <x v="4"/>
    <x v="9"/>
    <n v="8"/>
    <n v="851"/>
    <x v="331"/>
    <x v="0"/>
  </r>
  <r>
    <n v="75"/>
    <x v="116"/>
    <x v="6"/>
    <x v="12"/>
    <n v="6"/>
    <n v="8625"/>
    <x v="332"/>
    <x v="0"/>
  </r>
  <r>
    <n v="97"/>
    <x v="116"/>
    <x v="6"/>
    <x v="15"/>
    <n v="8"/>
    <n v="3254"/>
    <x v="333"/>
    <x v="0"/>
  </r>
  <r>
    <n v="8"/>
    <x v="117"/>
    <x v="6"/>
    <x v="12"/>
    <n v="3"/>
    <n v="1810"/>
    <x v="334"/>
    <x v="1"/>
  </r>
  <r>
    <n v="13"/>
    <x v="117"/>
    <x v="0"/>
    <x v="14"/>
    <n v="6"/>
    <n v="9673"/>
    <x v="335"/>
    <x v="0"/>
  </r>
  <r>
    <n v="25"/>
    <x v="117"/>
    <x v="1"/>
    <x v="8"/>
    <n v="2"/>
    <n v="5096"/>
    <x v="336"/>
    <x v="0"/>
  </r>
  <r>
    <n v="29"/>
    <x v="117"/>
    <x v="4"/>
    <x v="16"/>
    <n v="7"/>
    <n v="8832"/>
    <x v="337"/>
    <x v="0"/>
  </r>
  <r>
    <n v="32"/>
    <x v="117"/>
    <x v="1"/>
    <x v="1"/>
    <n v="6"/>
    <n v="6989"/>
    <x v="338"/>
    <x v="1"/>
  </r>
  <r>
    <n v="76"/>
    <x v="118"/>
    <x v="5"/>
    <x v="17"/>
    <n v="4"/>
    <n v="9179"/>
    <x v="339"/>
    <x v="1"/>
  </r>
  <r>
    <n v="93"/>
    <x v="118"/>
    <x v="2"/>
    <x v="4"/>
    <n v="4"/>
    <n v="5712"/>
    <x v="340"/>
    <x v="0"/>
  </r>
  <r>
    <n v="44"/>
    <x v="119"/>
    <x v="6"/>
    <x v="11"/>
    <n v="2"/>
    <n v="6955"/>
    <x v="341"/>
    <x v="1"/>
  </r>
  <r>
    <n v="78"/>
    <x v="119"/>
    <x v="2"/>
    <x v="5"/>
    <n v="6"/>
    <n v="5973"/>
    <x v="342"/>
    <x v="0"/>
  </r>
  <r>
    <n v="32"/>
    <x v="120"/>
    <x v="3"/>
    <x v="19"/>
    <n v="2"/>
    <n v="2665"/>
    <x v="343"/>
    <x v="1"/>
  </r>
  <r>
    <n v="35"/>
    <x v="120"/>
    <x v="1"/>
    <x v="8"/>
    <n v="2"/>
    <n v="1364"/>
    <x v="344"/>
    <x v="0"/>
  </r>
  <r>
    <n v="36"/>
    <x v="120"/>
    <x v="6"/>
    <x v="15"/>
    <n v="6"/>
    <n v="1023"/>
    <x v="345"/>
    <x v="1"/>
  </r>
  <r>
    <n v="81"/>
    <x v="120"/>
    <x v="1"/>
    <x v="1"/>
    <n v="10"/>
    <n v="2664"/>
    <x v="346"/>
    <x v="0"/>
  </r>
  <r>
    <n v="44"/>
    <x v="121"/>
    <x v="1"/>
    <x v="20"/>
    <n v="10"/>
    <n v="2577"/>
    <x v="347"/>
    <x v="0"/>
  </r>
  <r>
    <n v="55"/>
    <x v="121"/>
    <x v="6"/>
    <x v="15"/>
    <n v="9"/>
    <n v="6207"/>
    <x v="348"/>
    <x v="1"/>
  </r>
  <r>
    <n v="55"/>
    <x v="121"/>
    <x v="3"/>
    <x v="19"/>
    <n v="6"/>
    <n v="939"/>
    <x v="349"/>
    <x v="1"/>
  </r>
  <r>
    <n v="62"/>
    <x v="121"/>
    <x v="5"/>
    <x v="17"/>
    <n v="4"/>
    <n v="2086"/>
    <x v="350"/>
    <x v="1"/>
  </r>
  <r>
    <n v="88"/>
    <x v="121"/>
    <x v="1"/>
    <x v="8"/>
    <n v="9"/>
    <n v="8776"/>
    <x v="351"/>
    <x v="1"/>
  </r>
  <r>
    <n v="98"/>
    <x v="121"/>
    <x v="5"/>
    <x v="10"/>
    <n v="6"/>
    <n v="5976"/>
    <x v="352"/>
    <x v="0"/>
  </r>
  <r>
    <n v="15"/>
    <x v="122"/>
    <x v="2"/>
    <x v="5"/>
    <n v="9"/>
    <n v="3300"/>
    <x v="353"/>
    <x v="0"/>
  </r>
  <r>
    <n v="32"/>
    <x v="122"/>
    <x v="0"/>
    <x v="0"/>
    <n v="6"/>
    <n v="4344"/>
    <x v="354"/>
    <x v="0"/>
  </r>
  <r>
    <n v="95"/>
    <x v="122"/>
    <x v="3"/>
    <x v="6"/>
    <n v="4"/>
    <n v="787"/>
    <x v="355"/>
    <x v="0"/>
  </r>
  <r>
    <n v="75"/>
    <x v="123"/>
    <x v="1"/>
    <x v="20"/>
    <n v="4"/>
    <n v="709"/>
    <x v="356"/>
    <x v="0"/>
  </r>
  <r>
    <n v="77"/>
    <x v="123"/>
    <x v="5"/>
    <x v="10"/>
    <n v="7"/>
    <n v="9089"/>
    <x v="357"/>
    <x v="1"/>
  </r>
  <r>
    <n v="9"/>
    <x v="124"/>
    <x v="5"/>
    <x v="17"/>
    <n v="4"/>
    <n v="9511"/>
    <x v="358"/>
    <x v="0"/>
  </r>
  <r>
    <n v="47"/>
    <x v="124"/>
    <x v="1"/>
    <x v="8"/>
    <n v="4"/>
    <n v="8597"/>
    <x v="359"/>
    <x v="0"/>
  </r>
  <r>
    <n v="79"/>
    <x v="124"/>
    <x v="5"/>
    <x v="10"/>
    <n v="3"/>
    <n v="4004"/>
    <x v="360"/>
    <x v="0"/>
  </r>
  <r>
    <n v="44"/>
    <x v="125"/>
    <x v="1"/>
    <x v="8"/>
    <n v="5"/>
    <n v="645"/>
    <x v="361"/>
    <x v="1"/>
  </r>
  <r>
    <n v="19"/>
    <x v="126"/>
    <x v="4"/>
    <x v="9"/>
    <n v="10"/>
    <n v="1071"/>
    <x v="362"/>
    <x v="0"/>
  </r>
  <r>
    <n v="25"/>
    <x v="126"/>
    <x v="0"/>
    <x v="0"/>
    <n v="5"/>
    <n v="3446"/>
    <x v="363"/>
    <x v="0"/>
  </r>
  <r>
    <n v="74"/>
    <x v="126"/>
    <x v="0"/>
    <x v="0"/>
    <n v="4"/>
    <n v="3506"/>
    <x v="364"/>
    <x v="0"/>
  </r>
  <r>
    <n v="31"/>
    <x v="127"/>
    <x v="1"/>
    <x v="20"/>
    <n v="1"/>
    <n v="672"/>
    <x v="365"/>
    <x v="1"/>
  </r>
  <r>
    <n v="43"/>
    <x v="127"/>
    <x v="3"/>
    <x v="19"/>
    <n v="8"/>
    <n v="9410"/>
    <x v="366"/>
    <x v="0"/>
  </r>
  <r>
    <n v="50"/>
    <x v="127"/>
    <x v="3"/>
    <x v="18"/>
    <n v="7"/>
    <n v="1639"/>
    <x v="367"/>
    <x v="1"/>
  </r>
  <r>
    <n v="52"/>
    <x v="127"/>
    <x v="4"/>
    <x v="16"/>
    <n v="8"/>
    <n v="2636"/>
    <x v="368"/>
    <x v="1"/>
  </r>
  <r>
    <n v="64"/>
    <x v="127"/>
    <x v="4"/>
    <x v="9"/>
    <n v="1"/>
    <n v="5809"/>
    <x v="369"/>
    <x v="0"/>
  </r>
  <r>
    <n v="8"/>
    <x v="128"/>
    <x v="3"/>
    <x v="19"/>
    <n v="6"/>
    <n v="8665"/>
    <x v="370"/>
    <x v="1"/>
  </r>
  <r>
    <n v="88"/>
    <x v="128"/>
    <x v="5"/>
    <x v="17"/>
    <n v="2"/>
    <n v="5005"/>
    <x v="371"/>
    <x v="1"/>
  </r>
  <r>
    <n v="26"/>
    <x v="129"/>
    <x v="3"/>
    <x v="6"/>
    <n v="5"/>
    <n v="7700"/>
    <x v="372"/>
    <x v="0"/>
  </r>
  <r>
    <n v="44"/>
    <x v="129"/>
    <x v="4"/>
    <x v="16"/>
    <n v="10"/>
    <n v="7142"/>
    <x v="373"/>
    <x v="1"/>
  </r>
  <r>
    <n v="55"/>
    <x v="129"/>
    <x v="5"/>
    <x v="17"/>
    <n v="1"/>
    <n v="8761"/>
    <x v="374"/>
    <x v="0"/>
  </r>
  <r>
    <n v="67"/>
    <x v="129"/>
    <x v="6"/>
    <x v="11"/>
    <n v="7"/>
    <n v="5076"/>
    <x v="375"/>
    <x v="0"/>
  </r>
  <r>
    <n v="69"/>
    <x v="130"/>
    <x v="5"/>
    <x v="10"/>
    <n v="5"/>
    <n v="6372"/>
    <x v="376"/>
    <x v="1"/>
  </r>
  <r>
    <n v="84"/>
    <x v="130"/>
    <x v="4"/>
    <x v="16"/>
    <n v="8"/>
    <n v="3393"/>
    <x v="377"/>
    <x v="1"/>
  </r>
  <r>
    <n v="100"/>
    <x v="130"/>
    <x v="0"/>
    <x v="14"/>
    <n v="4"/>
    <n v="2230"/>
    <x v="378"/>
    <x v="0"/>
  </r>
  <r>
    <n v="19"/>
    <x v="131"/>
    <x v="2"/>
    <x v="5"/>
    <n v="1"/>
    <n v="629"/>
    <x v="379"/>
    <x v="0"/>
  </r>
  <r>
    <n v="26"/>
    <x v="131"/>
    <x v="3"/>
    <x v="6"/>
    <n v="5"/>
    <n v="8673"/>
    <x v="380"/>
    <x v="1"/>
  </r>
  <r>
    <n v="29"/>
    <x v="131"/>
    <x v="3"/>
    <x v="19"/>
    <n v="2"/>
    <n v="5929"/>
    <x v="381"/>
    <x v="0"/>
  </r>
  <r>
    <n v="43"/>
    <x v="131"/>
    <x v="6"/>
    <x v="12"/>
    <n v="8"/>
    <n v="6847"/>
    <x v="382"/>
    <x v="0"/>
  </r>
  <r>
    <n v="51"/>
    <x v="131"/>
    <x v="6"/>
    <x v="15"/>
    <n v="4"/>
    <n v="9309"/>
    <x v="383"/>
    <x v="1"/>
  </r>
  <r>
    <n v="63"/>
    <x v="131"/>
    <x v="4"/>
    <x v="16"/>
    <n v="6"/>
    <n v="7788"/>
    <x v="384"/>
    <x v="1"/>
  </r>
  <r>
    <n v="88"/>
    <x v="131"/>
    <x v="5"/>
    <x v="10"/>
    <n v="4"/>
    <n v="2456"/>
    <x v="385"/>
    <x v="0"/>
  </r>
  <r>
    <n v="8"/>
    <x v="132"/>
    <x v="2"/>
    <x v="3"/>
    <n v="8"/>
    <n v="1328"/>
    <x v="386"/>
    <x v="1"/>
  </r>
  <r>
    <n v="13"/>
    <x v="132"/>
    <x v="5"/>
    <x v="10"/>
    <n v="3"/>
    <n v="754"/>
    <x v="387"/>
    <x v="0"/>
  </r>
  <r>
    <n v="62"/>
    <x v="132"/>
    <x v="5"/>
    <x v="13"/>
    <n v="10"/>
    <n v="3458"/>
    <x v="388"/>
    <x v="1"/>
  </r>
  <r>
    <n v="40"/>
    <x v="133"/>
    <x v="1"/>
    <x v="1"/>
    <n v="6"/>
    <n v="4014"/>
    <x v="389"/>
    <x v="0"/>
  </r>
  <r>
    <n v="85"/>
    <x v="133"/>
    <x v="3"/>
    <x v="19"/>
    <n v="2"/>
    <n v="7797"/>
    <x v="390"/>
    <x v="0"/>
  </r>
  <r>
    <n v="17"/>
    <x v="134"/>
    <x v="4"/>
    <x v="16"/>
    <n v="7"/>
    <n v="8421"/>
    <x v="391"/>
    <x v="1"/>
  </r>
  <r>
    <n v="61"/>
    <x v="134"/>
    <x v="1"/>
    <x v="8"/>
    <n v="3"/>
    <n v="7918"/>
    <x v="392"/>
    <x v="0"/>
  </r>
  <r>
    <n v="2"/>
    <x v="135"/>
    <x v="5"/>
    <x v="17"/>
    <n v="10"/>
    <n v="8203"/>
    <x v="393"/>
    <x v="1"/>
  </r>
  <r>
    <n v="12"/>
    <x v="135"/>
    <x v="3"/>
    <x v="6"/>
    <n v="3"/>
    <n v="1591"/>
    <x v="394"/>
    <x v="0"/>
  </r>
  <r>
    <n v="33"/>
    <x v="135"/>
    <x v="3"/>
    <x v="19"/>
    <n v="3"/>
    <n v="6485"/>
    <x v="395"/>
    <x v="1"/>
  </r>
  <r>
    <n v="40"/>
    <x v="136"/>
    <x v="4"/>
    <x v="9"/>
    <n v="7"/>
    <n v="663"/>
    <x v="396"/>
    <x v="0"/>
  </r>
  <r>
    <n v="67"/>
    <x v="137"/>
    <x v="2"/>
    <x v="5"/>
    <n v="4"/>
    <n v="9230"/>
    <x v="397"/>
    <x v="1"/>
  </r>
  <r>
    <n v="68"/>
    <x v="137"/>
    <x v="5"/>
    <x v="10"/>
    <n v="8"/>
    <n v="6202"/>
    <x v="398"/>
    <x v="1"/>
  </r>
  <r>
    <n v="23"/>
    <x v="138"/>
    <x v="2"/>
    <x v="3"/>
    <n v="5"/>
    <n v="936"/>
    <x v="399"/>
    <x v="1"/>
  </r>
  <r>
    <n v="40"/>
    <x v="138"/>
    <x v="4"/>
    <x v="9"/>
    <n v="4"/>
    <n v="9075"/>
    <x v="400"/>
    <x v="0"/>
  </r>
  <r>
    <n v="99"/>
    <x v="138"/>
    <x v="3"/>
    <x v="18"/>
    <n v="3"/>
    <n v="1620"/>
    <x v="401"/>
    <x v="0"/>
  </r>
  <r>
    <n v="97"/>
    <x v="139"/>
    <x v="3"/>
    <x v="6"/>
    <n v="9"/>
    <n v="5655"/>
    <x v="402"/>
    <x v="1"/>
  </r>
  <r>
    <n v="21"/>
    <x v="140"/>
    <x v="1"/>
    <x v="1"/>
    <n v="3"/>
    <n v="5331"/>
    <x v="403"/>
    <x v="0"/>
  </r>
  <r>
    <n v="27"/>
    <x v="140"/>
    <x v="4"/>
    <x v="16"/>
    <n v="6"/>
    <n v="1949"/>
    <x v="404"/>
    <x v="1"/>
  </r>
  <r>
    <n v="42"/>
    <x v="140"/>
    <x v="3"/>
    <x v="18"/>
    <n v="7"/>
    <n v="1102"/>
    <x v="405"/>
    <x v="1"/>
  </r>
  <r>
    <n v="43"/>
    <x v="140"/>
    <x v="6"/>
    <x v="11"/>
    <n v="2"/>
    <n v="3841"/>
    <x v="406"/>
    <x v="0"/>
  </r>
  <r>
    <n v="92"/>
    <x v="140"/>
    <x v="0"/>
    <x v="0"/>
    <n v="4"/>
    <n v="6064"/>
    <x v="407"/>
    <x v="0"/>
  </r>
  <r>
    <n v="22"/>
    <x v="141"/>
    <x v="5"/>
    <x v="10"/>
    <n v="8"/>
    <n v="3305"/>
    <x v="280"/>
    <x v="1"/>
  </r>
  <r>
    <n v="23"/>
    <x v="142"/>
    <x v="5"/>
    <x v="13"/>
    <n v="9"/>
    <n v="3271"/>
    <x v="408"/>
    <x v="0"/>
  </r>
  <r>
    <n v="90"/>
    <x v="142"/>
    <x v="2"/>
    <x v="5"/>
    <n v="3"/>
    <n v="6017"/>
    <x v="409"/>
    <x v="1"/>
  </r>
  <r>
    <n v="15"/>
    <x v="143"/>
    <x v="1"/>
    <x v="1"/>
    <n v="5"/>
    <n v="4317"/>
    <x v="410"/>
    <x v="0"/>
  </r>
  <r>
    <n v="40"/>
    <x v="143"/>
    <x v="0"/>
    <x v="14"/>
    <n v="3"/>
    <n v="9712"/>
    <x v="411"/>
    <x v="0"/>
  </r>
  <r>
    <n v="68"/>
    <x v="143"/>
    <x v="2"/>
    <x v="5"/>
    <n v="3"/>
    <n v="9180"/>
    <x v="412"/>
    <x v="1"/>
  </r>
  <r>
    <n v="19"/>
    <x v="144"/>
    <x v="4"/>
    <x v="9"/>
    <n v="5"/>
    <n v="8965"/>
    <x v="413"/>
    <x v="1"/>
  </r>
  <r>
    <n v="53"/>
    <x v="144"/>
    <x v="4"/>
    <x v="16"/>
    <n v="1"/>
    <n v="7760"/>
    <x v="414"/>
    <x v="0"/>
  </r>
  <r>
    <n v="57"/>
    <x v="144"/>
    <x v="0"/>
    <x v="0"/>
    <n v="5"/>
    <n v="8941"/>
    <x v="415"/>
    <x v="1"/>
  </r>
  <r>
    <n v="17"/>
    <x v="145"/>
    <x v="4"/>
    <x v="16"/>
    <n v="7"/>
    <n v="3558"/>
    <x v="416"/>
    <x v="0"/>
  </r>
  <r>
    <n v="46"/>
    <x v="145"/>
    <x v="0"/>
    <x v="14"/>
    <n v="5"/>
    <n v="6888"/>
    <x v="417"/>
    <x v="1"/>
  </r>
  <r>
    <n v="20"/>
    <x v="146"/>
    <x v="4"/>
    <x v="9"/>
    <n v="7"/>
    <n v="6848"/>
    <x v="418"/>
    <x v="0"/>
  </r>
  <r>
    <n v="31"/>
    <x v="146"/>
    <x v="3"/>
    <x v="19"/>
    <n v="1"/>
    <n v="3565"/>
    <x v="419"/>
    <x v="1"/>
  </r>
  <r>
    <n v="35"/>
    <x v="146"/>
    <x v="2"/>
    <x v="3"/>
    <n v="8"/>
    <n v="7140"/>
    <x v="420"/>
    <x v="0"/>
  </r>
  <r>
    <n v="46"/>
    <x v="146"/>
    <x v="3"/>
    <x v="18"/>
    <n v="8"/>
    <n v="8243"/>
    <x v="421"/>
    <x v="0"/>
  </r>
  <r>
    <n v="93"/>
    <x v="146"/>
    <x v="5"/>
    <x v="10"/>
    <n v="2"/>
    <n v="4633"/>
    <x v="422"/>
    <x v="1"/>
  </r>
  <r>
    <n v="12"/>
    <x v="147"/>
    <x v="5"/>
    <x v="13"/>
    <n v="4"/>
    <n v="5692"/>
    <x v="423"/>
    <x v="0"/>
  </r>
  <r>
    <n v="27"/>
    <x v="147"/>
    <x v="3"/>
    <x v="18"/>
    <n v="4"/>
    <n v="8857"/>
    <x v="424"/>
    <x v="1"/>
  </r>
  <r>
    <n v="28"/>
    <x v="147"/>
    <x v="0"/>
    <x v="2"/>
    <n v="6"/>
    <n v="7152"/>
    <x v="425"/>
    <x v="1"/>
  </r>
  <r>
    <n v="53"/>
    <x v="147"/>
    <x v="2"/>
    <x v="4"/>
    <n v="1"/>
    <n v="8048"/>
    <x v="426"/>
    <x v="0"/>
  </r>
  <r>
    <n v="53"/>
    <x v="148"/>
    <x v="6"/>
    <x v="11"/>
    <n v="6"/>
    <n v="9247"/>
    <x v="427"/>
    <x v="0"/>
  </r>
  <r>
    <n v="65"/>
    <x v="148"/>
    <x v="5"/>
    <x v="13"/>
    <n v="7"/>
    <n v="4313"/>
    <x v="428"/>
    <x v="0"/>
  </r>
  <r>
    <n v="69"/>
    <x v="148"/>
    <x v="1"/>
    <x v="8"/>
    <n v="2"/>
    <n v="4319"/>
    <x v="429"/>
    <x v="0"/>
  </r>
  <r>
    <n v="76"/>
    <x v="148"/>
    <x v="2"/>
    <x v="5"/>
    <n v="10"/>
    <n v="6049"/>
    <x v="430"/>
    <x v="1"/>
  </r>
  <r>
    <n v="100"/>
    <x v="148"/>
    <x v="5"/>
    <x v="13"/>
    <n v="4"/>
    <n v="7152"/>
    <x v="431"/>
    <x v="1"/>
  </r>
  <r>
    <n v="25"/>
    <x v="149"/>
    <x v="2"/>
    <x v="5"/>
    <n v="7"/>
    <n v="1231"/>
    <x v="432"/>
    <x v="0"/>
  </r>
  <r>
    <n v="93"/>
    <x v="149"/>
    <x v="1"/>
    <x v="8"/>
    <n v="10"/>
    <n v="3839"/>
    <x v="433"/>
    <x v="0"/>
  </r>
  <r>
    <n v="72"/>
    <x v="150"/>
    <x v="0"/>
    <x v="2"/>
    <n v="10"/>
    <n v="4586"/>
    <x v="434"/>
    <x v="0"/>
  </r>
  <r>
    <n v="76"/>
    <x v="150"/>
    <x v="4"/>
    <x v="7"/>
    <n v="5"/>
    <n v="4810"/>
    <x v="435"/>
    <x v="0"/>
  </r>
  <r>
    <n v="87"/>
    <x v="150"/>
    <x v="1"/>
    <x v="20"/>
    <n v="6"/>
    <n v="8760"/>
    <x v="436"/>
    <x v="1"/>
  </r>
  <r>
    <n v="6"/>
    <x v="151"/>
    <x v="4"/>
    <x v="7"/>
    <n v="3"/>
    <n v="1439"/>
    <x v="437"/>
    <x v="0"/>
  </r>
  <r>
    <n v="8"/>
    <x v="151"/>
    <x v="5"/>
    <x v="10"/>
    <n v="5"/>
    <n v="2199"/>
    <x v="438"/>
    <x v="1"/>
  </r>
  <r>
    <n v="22"/>
    <x v="151"/>
    <x v="0"/>
    <x v="0"/>
    <n v="6"/>
    <n v="4400"/>
    <x v="439"/>
    <x v="0"/>
  </r>
  <r>
    <n v="8"/>
    <x v="152"/>
    <x v="4"/>
    <x v="9"/>
    <n v="2"/>
    <n v="4537"/>
    <x v="440"/>
    <x v="0"/>
  </r>
  <r>
    <n v="42"/>
    <x v="152"/>
    <x v="1"/>
    <x v="1"/>
    <n v="4"/>
    <n v="2300"/>
    <x v="441"/>
    <x v="0"/>
  </r>
  <r>
    <n v="42"/>
    <x v="152"/>
    <x v="4"/>
    <x v="16"/>
    <n v="2"/>
    <n v="5625"/>
    <x v="442"/>
    <x v="0"/>
  </r>
  <r>
    <n v="46"/>
    <x v="152"/>
    <x v="2"/>
    <x v="3"/>
    <n v="6"/>
    <n v="9843"/>
    <x v="7"/>
    <x v="1"/>
  </r>
  <r>
    <n v="71"/>
    <x v="152"/>
    <x v="3"/>
    <x v="18"/>
    <n v="3"/>
    <n v="1857"/>
    <x v="443"/>
    <x v="0"/>
  </r>
  <r>
    <n v="86"/>
    <x v="152"/>
    <x v="4"/>
    <x v="9"/>
    <n v="6"/>
    <n v="5236"/>
    <x v="444"/>
    <x v="0"/>
  </r>
  <r>
    <n v="54"/>
    <x v="153"/>
    <x v="2"/>
    <x v="3"/>
    <n v="10"/>
    <n v="2535"/>
    <x v="445"/>
    <x v="1"/>
  </r>
  <r>
    <n v="87"/>
    <x v="153"/>
    <x v="6"/>
    <x v="15"/>
    <n v="1"/>
    <n v="8360"/>
    <x v="446"/>
    <x v="0"/>
  </r>
  <r>
    <n v="12"/>
    <x v="154"/>
    <x v="3"/>
    <x v="18"/>
    <n v="1"/>
    <n v="5095"/>
    <x v="447"/>
    <x v="0"/>
  </r>
  <r>
    <n v="22"/>
    <x v="154"/>
    <x v="3"/>
    <x v="6"/>
    <n v="5"/>
    <n v="4930"/>
    <x v="448"/>
    <x v="0"/>
  </r>
  <r>
    <n v="23"/>
    <x v="154"/>
    <x v="2"/>
    <x v="4"/>
    <n v="1"/>
    <n v="4440"/>
    <x v="449"/>
    <x v="0"/>
  </r>
  <r>
    <n v="73"/>
    <x v="154"/>
    <x v="4"/>
    <x v="7"/>
    <n v="4"/>
    <n v="1564"/>
    <x v="450"/>
    <x v="1"/>
  </r>
  <r>
    <n v="72"/>
    <x v="155"/>
    <x v="2"/>
    <x v="5"/>
    <n v="6"/>
    <n v="3311"/>
    <x v="451"/>
    <x v="0"/>
  </r>
  <r>
    <n v="29"/>
    <x v="156"/>
    <x v="1"/>
    <x v="20"/>
    <n v="4"/>
    <n v="6745"/>
    <x v="452"/>
    <x v="1"/>
  </r>
  <r>
    <n v="56"/>
    <x v="156"/>
    <x v="3"/>
    <x v="19"/>
    <n v="2"/>
    <n v="5378"/>
    <x v="453"/>
    <x v="0"/>
  </r>
  <r>
    <n v="9"/>
    <x v="157"/>
    <x v="4"/>
    <x v="7"/>
    <n v="3"/>
    <n v="9133"/>
    <x v="454"/>
    <x v="1"/>
  </r>
  <r>
    <n v="79"/>
    <x v="157"/>
    <x v="5"/>
    <x v="17"/>
    <n v="4"/>
    <n v="5324"/>
    <x v="455"/>
    <x v="1"/>
  </r>
  <r>
    <n v="59"/>
    <x v="158"/>
    <x v="2"/>
    <x v="3"/>
    <n v="7"/>
    <n v="1974"/>
    <x v="456"/>
    <x v="1"/>
  </r>
  <r>
    <n v="78"/>
    <x v="158"/>
    <x v="2"/>
    <x v="3"/>
    <n v="3"/>
    <n v="8157"/>
    <x v="457"/>
    <x v="0"/>
  </r>
  <r>
    <n v="13"/>
    <x v="159"/>
    <x v="2"/>
    <x v="3"/>
    <n v="6"/>
    <n v="4527"/>
    <x v="458"/>
    <x v="0"/>
  </r>
  <r>
    <n v="46"/>
    <x v="159"/>
    <x v="1"/>
    <x v="8"/>
    <n v="5"/>
    <n v="1441"/>
    <x v="459"/>
    <x v="1"/>
  </r>
  <r>
    <n v="94"/>
    <x v="160"/>
    <x v="5"/>
    <x v="17"/>
    <n v="7"/>
    <n v="8789"/>
    <x v="460"/>
    <x v="0"/>
  </r>
  <r>
    <n v="31"/>
    <x v="161"/>
    <x v="2"/>
    <x v="4"/>
    <n v="2"/>
    <n v="5711"/>
    <x v="461"/>
    <x v="1"/>
  </r>
  <r>
    <n v="59"/>
    <x v="161"/>
    <x v="5"/>
    <x v="13"/>
    <n v="8"/>
    <n v="3010"/>
    <x v="462"/>
    <x v="0"/>
  </r>
  <r>
    <n v="87"/>
    <x v="161"/>
    <x v="6"/>
    <x v="11"/>
    <n v="10"/>
    <n v="4465"/>
    <x v="463"/>
    <x v="0"/>
  </r>
  <r>
    <n v="89"/>
    <x v="161"/>
    <x v="5"/>
    <x v="10"/>
    <n v="5"/>
    <n v="7378"/>
    <x v="464"/>
    <x v="0"/>
  </r>
  <r>
    <n v="92"/>
    <x v="161"/>
    <x v="1"/>
    <x v="20"/>
    <n v="6"/>
    <n v="6902"/>
    <x v="465"/>
    <x v="1"/>
  </r>
  <r>
    <n v="98"/>
    <x v="161"/>
    <x v="6"/>
    <x v="12"/>
    <n v="1"/>
    <n v="960"/>
    <x v="466"/>
    <x v="0"/>
  </r>
  <r>
    <n v="33"/>
    <x v="162"/>
    <x v="1"/>
    <x v="1"/>
    <n v="10"/>
    <n v="2763"/>
    <x v="467"/>
    <x v="0"/>
  </r>
  <r>
    <n v="88"/>
    <x v="162"/>
    <x v="5"/>
    <x v="13"/>
    <n v="8"/>
    <n v="2220"/>
    <x v="468"/>
    <x v="1"/>
  </r>
  <r>
    <n v="7"/>
    <x v="163"/>
    <x v="0"/>
    <x v="2"/>
    <n v="5"/>
    <n v="5257"/>
    <x v="469"/>
    <x v="0"/>
  </r>
  <r>
    <n v="32"/>
    <x v="163"/>
    <x v="5"/>
    <x v="10"/>
    <n v="1"/>
    <n v="7678"/>
    <x v="470"/>
    <x v="0"/>
  </r>
  <r>
    <n v="71"/>
    <x v="163"/>
    <x v="5"/>
    <x v="17"/>
    <n v="9"/>
    <n v="3941"/>
    <x v="471"/>
    <x v="0"/>
  </r>
  <r>
    <n v="94"/>
    <x v="163"/>
    <x v="4"/>
    <x v="7"/>
    <n v="3"/>
    <n v="5640"/>
    <x v="472"/>
    <x v="0"/>
  </r>
  <r>
    <n v="11"/>
    <x v="164"/>
    <x v="3"/>
    <x v="19"/>
    <n v="9"/>
    <n v="9863"/>
    <x v="473"/>
    <x v="1"/>
  </r>
  <r>
    <n v="49"/>
    <x v="164"/>
    <x v="4"/>
    <x v="16"/>
    <n v="2"/>
    <n v="2274"/>
    <x v="474"/>
    <x v="0"/>
  </r>
  <r>
    <n v="68"/>
    <x v="165"/>
    <x v="1"/>
    <x v="8"/>
    <n v="10"/>
    <n v="3554"/>
    <x v="475"/>
    <x v="1"/>
  </r>
  <r>
    <n v="42"/>
    <x v="166"/>
    <x v="1"/>
    <x v="8"/>
    <n v="5"/>
    <n v="2347"/>
    <x v="476"/>
    <x v="1"/>
  </r>
  <r>
    <n v="53"/>
    <x v="166"/>
    <x v="6"/>
    <x v="12"/>
    <n v="4"/>
    <n v="4021"/>
    <x v="477"/>
    <x v="0"/>
  </r>
  <r>
    <n v="30"/>
    <x v="167"/>
    <x v="2"/>
    <x v="4"/>
    <n v="1"/>
    <n v="7966"/>
    <x v="478"/>
    <x v="1"/>
  </r>
  <r>
    <n v="45"/>
    <x v="167"/>
    <x v="4"/>
    <x v="16"/>
    <n v="9"/>
    <n v="4973"/>
    <x v="479"/>
    <x v="1"/>
  </r>
  <r>
    <n v="67"/>
    <x v="167"/>
    <x v="2"/>
    <x v="5"/>
    <n v="3"/>
    <n v="5742"/>
    <x v="480"/>
    <x v="1"/>
  </r>
  <r>
    <n v="74"/>
    <x v="167"/>
    <x v="4"/>
    <x v="9"/>
    <n v="4"/>
    <n v="8606"/>
    <x v="481"/>
    <x v="0"/>
  </r>
  <r>
    <n v="39"/>
    <x v="168"/>
    <x v="0"/>
    <x v="0"/>
    <n v="7"/>
    <n v="2247"/>
    <x v="482"/>
    <x v="1"/>
  </r>
  <r>
    <n v="57"/>
    <x v="168"/>
    <x v="1"/>
    <x v="8"/>
    <n v="8"/>
    <n v="2213"/>
    <x v="483"/>
    <x v="0"/>
  </r>
  <r>
    <n v="94"/>
    <x v="168"/>
    <x v="1"/>
    <x v="20"/>
    <n v="2"/>
    <n v="5793"/>
    <x v="484"/>
    <x v="0"/>
  </r>
  <r>
    <n v="99"/>
    <x v="168"/>
    <x v="6"/>
    <x v="11"/>
    <n v="2"/>
    <n v="6677"/>
    <x v="485"/>
    <x v="0"/>
  </r>
  <r>
    <n v="40"/>
    <x v="169"/>
    <x v="2"/>
    <x v="4"/>
    <n v="5"/>
    <n v="768"/>
    <x v="486"/>
    <x v="0"/>
  </r>
  <r>
    <n v="46"/>
    <x v="169"/>
    <x v="4"/>
    <x v="9"/>
    <n v="5"/>
    <n v="7509"/>
    <x v="487"/>
    <x v="1"/>
  </r>
  <r>
    <n v="52"/>
    <x v="169"/>
    <x v="5"/>
    <x v="13"/>
    <n v="5"/>
    <n v="8911"/>
    <x v="488"/>
    <x v="0"/>
  </r>
  <r>
    <n v="78"/>
    <x v="169"/>
    <x v="2"/>
    <x v="4"/>
    <n v="7"/>
    <n v="3705"/>
    <x v="489"/>
    <x v="0"/>
  </r>
  <r>
    <n v="80"/>
    <x v="169"/>
    <x v="6"/>
    <x v="11"/>
    <n v="8"/>
    <n v="6451"/>
    <x v="490"/>
    <x v="1"/>
  </r>
  <r>
    <n v="76"/>
    <x v="170"/>
    <x v="5"/>
    <x v="17"/>
    <n v="8"/>
    <n v="3552"/>
    <x v="491"/>
    <x v="1"/>
  </r>
  <r>
    <n v="94"/>
    <x v="170"/>
    <x v="1"/>
    <x v="1"/>
    <n v="1"/>
    <n v="2071"/>
    <x v="492"/>
    <x v="0"/>
  </r>
  <r>
    <n v="80"/>
    <x v="171"/>
    <x v="5"/>
    <x v="13"/>
    <n v="6"/>
    <n v="3835"/>
    <x v="493"/>
    <x v="1"/>
  </r>
  <r>
    <n v="84"/>
    <x v="171"/>
    <x v="0"/>
    <x v="0"/>
    <n v="8"/>
    <n v="3458"/>
    <x v="494"/>
    <x v="1"/>
  </r>
  <r>
    <n v="53"/>
    <x v="172"/>
    <x v="4"/>
    <x v="9"/>
    <n v="9"/>
    <n v="6418"/>
    <x v="495"/>
    <x v="0"/>
  </r>
  <r>
    <n v="99"/>
    <x v="172"/>
    <x v="4"/>
    <x v="7"/>
    <n v="6"/>
    <n v="9859"/>
    <x v="496"/>
    <x v="0"/>
  </r>
  <r>
    <n v="66"/>
    <x v="173"/>
    <x v="5"/>
    <x v="10"/>
    <n v="9"/>
    <n v="2589"/>
    <x v="497"/>
    <x v="1"/>
  </r>
  <r>
    <n v="71"/>
    <x v="173"/>
    <x v="3"/>
    <x v="18"/>
    <n v="10"/>
    <n v="4638"/>
    <x v="498"/>
    <x v="1"/>
  </r>
  <r>
    <n v="81"/>
    <x v="173"/>
    <x v="2"/>
    <x v="5"/>
    <n v="2"/>
    <n v="1227"/>
    <x v="499"/>
    <x v="0"/>
  </r>
  <r>
    <n v="57"/>
    <x v="174"/>
    <x v="6"/>
    <x v="11"/>
    <n v="9"/>
    <n v="5832"/>
    <x v="500"/>
    <x v="1"/>
  </r>
  <r>
    <n v="22"/>
    <x v="175"/>
    <x v="1"/>
    <x v="1"/>
    <n v="2"/>
    <n v="2292"/>
    <x v="501"/>
    <x v="0"/>
  </r>
  <r>
    <n v="2"/>
    <x v="176"/>
    <x v="5"/>
    <x v="13"/>
    <n v="1"/>
    <n v="3838"/>
    <x v="502"/>
    <x v="0"/>
  </r>
  <r>
    <n v="5"/>
    <x v="176"/>
    <x v="6"/>
    <x v="11"/>
    <n v="5"/>
    <n v="4880"/>
    <x v="503"/>
    <x v="0"/>
  </r>
  <r>
    <n v="11"/>
    <x v="176"/>
    <x v="1"/>
    <x v="8"/>
    <n v="7"/>
    <n v="3473"/>
    <x v="504"/>
    <x v="0"/>
  </r>
  <r>
    <n v="19"/>
    <x v="176"/>
    <x v="3"/>
    <x v="6"/>
    <n v="3"/>
    <n v="9004"/>
    <x v="505"/>
    <x v="0"/>
  </r>
  <r>
    <n v="30"/>
    <x v="176"/>
    <x v="2"/>
    <x v="4"/>
    <n v="6"/>
    <n v="7969"/>
    <x v="506"/>
    <x v="1"/>
  </r>
  <r>
    <n v="62"/>
    <x v="176"/>
    <x v="0"/>
    <x v="14"/>
    <n v="4"/>
    <n v="2954"/>
    <x v="507"/>
    <x v="0"/>
  </r>
  <r>
    <n v="84"/>
    <x v="176"/>
    <x v="0"/>
    <x v="14"/>
    <n v="6"/>
    <n v="4057"/>
    <x v="508"/>
    <x v="0"/>
  </r>
  <r>
    <n v="2"/>
    <x v="177"/>
    <x v="6"/>
    <x v="15"/>
    <n v="7"/>
    <n v="8223"/>
    <x v="509"/>
    <x v="1"/>
  </r>
  <r>
    <n v="35"/>
    <x v="177"/>
    <x v="2"/>
    <x v="4"/>
    <n v="6"/>
    <n v="7782"/>
    <x v="510"/>
    <x v="1"/>
  </r>
  <r>
    <n v="5"/>
    <x v="178"/>
    <x v="0"/>
    <x v="14"/>
    <n v="7"/>
    <n v="6955"/>
    <x v="511"/>
    <x v="0"/>
  </r>
  <r>
    <n v="11"/>
    <x v="178"/>
    <x v="5"/>
    <x v="10"/>
    <n v="3"/>
    <n v="8169"/>
    <x v="512"/>
    <x v="0"/>
  </r>
  <r>
    <n v="28"/>
    <x v="179"/>
    <x v="6"/>
    <x v="15"/>
    <n v="9"/>
    <n v="3649"/>
    <x v="513"/>
    <x v="0"/>
  </r>
  <r>
    <n v="100"/>
    <x v="179"/>
    <x v="5"/>
    <x v="13"/>
    <n v="4"/>
    <n v="6232"/>
    <x v="514"/>
    <x v="0"/>
  </r>
  <r>
    <n v="3"/>
    <x v="180"/>
    <x v="3"/>
    <x v="18"/>
    <n v="9"/>
    <n v="9537"/>
    <x v="515"/>
    <x v="0"/>
  </r>
  <r>
    <n v="17"/>
    <x v="180"/>
    <x v="1"/>
    <x v="1"/>
    <n v="8"/>
    <n v="8427"/>
    <x v="516"/>
    <x v="0"/>
  </r>
  <r>
    <n v="37"/>
    <x v="180"/>
    <x v="6"/>
    <x v="12"/>
    <n v="5"/>
    <n v="5347"/>
    <x v="517"/>
    <x v="1"/>
  </r>
  <r>
    <n v="15"/>
    <x v="181"/>
    <x v="1"/>
    <x v="1"/>
    <n v="4"/>
    <n v="2800"/>
    <x v="177"/>
    <x v="1"/>
  </r>
  <r>
    <n v="23"/>
    <x v="181"/>
    <x v="4"/>
    <x v="9"/>
    <n v="10"/>
    <n v="5707"/>
    <x v="518"/>
    <x v="0"/>
  </r>
  <r>
    <n v="24"/>
    <x v="181"/>
    <x v="5"/>
    <x v="17"/>
    <n v="6"/>
    <n v="4078"/>
    <x v="519"/>
    <x v="1"/>
  </r>
  <r>
    <n v="46"/>
    <x v="181"/>
    <x v="1"/>
    <x v="20"/>
    <n v="9"/>
    <n v="590"/>
    <x v="520"/>
    <x v="1"/>
  </r>
  <r>
    <n v="81"/>
    <x v="181"/>
    <x v="5"/>
    <x v="13"/>
    <n v="9"/>
    <n v="1145"/>
    <x v="521"/>
    <x v="1"/>
  </r>
  <r>
    <n v="4"/>
    <x v="182"/>
    <x v="0"/>
    <x v="2"/>
    <n v="4"/>
    <n v="8496"/>
    <x v="522"/>
    <x v="1"/>
  </r>
  <r>
    <n v="28"/>
    <x v="182"/>
    <x v="0"/>
    <x v="0"/>
    <n v="6"/>
    <n v="5674"/>
    <x v="523"/>
    <x v="0"/>
  </r>
  <r>
    <n v="68"/>
    <x v="182"/>
    <x v="4"/>
    <x v="16"/>
    <n v="1"/>
    <n v="9313"/>
    <x v="524"/>
    <x v="0"/>
  </r>
  <r>
    <n v="15"/>
    <x v="183"/>
    <x v="5"/>
    <x v="17"/>
    <n v="3"/>
    <n v="3195"/>
    <x v="525"/>
    <x v="0"/>
  </r>
  <r>
    <n v="7"/>
    <x v="184"/>
    <x v="4"/>
    <x v="9"/>
    <n v="4"/>
    <n v="6328"/>
    <x v="526"/>
    <x v="0"/>
  </r>
  <r>
    <n v="15"/>
    <x v="184"/>
    <x v="4"/>
    <x v="7"/>
    <n v="2"/>
    <n v="6615"/>
    <x v="527"/>
    <x v="1"/>
  </r>
  <r>
    <n v="44"/>
    <x v="184"/>
    <x v="3"/>
    <x v="6"/>
    <n v="4"/>
    <n v="5800"/>
    <x v="528"/>
    <x v="1"/>
  </r>
  <r>
    <n v="74"/>
    <x v="184"/>
    <x v="5"/>
    <x v="13"/>
    <n v="9"/>
    <n v="6123"/>
    <x v="529"/>
    <x v="1"/>
  </r>
  <r>
    <n v="20"/>
    <x v="185"/>
    <x v="0"/>
    <x v="14"/>
    <n v="9"/>
    <n v="8978"/>
    <x v="530"/>
    <x v="0"/>
  </r>
  <r>
    <n v="33"/>
    <x v="185"/>
    <x v="1"/>
    <x v="20"/>
    <n v="2"/>
    <n v="7807"/>
    <x v="531"/>
    <x v="0"/>
  </r>
  <r>
    <n v="50"/>
    <x v="185"/>
    <x v="2"/>
    <x v="5"/>
    <n v="2"/>
    <n v="6424"/>
    <x v="532"/>
    <x v="1"/>
  </r>
  <r>
    <n v="71"/>
    <x v="185"/>
    <x v="4"/>
    <x v="9"/>
    <n v="8"/>
    <n v="4543"/>
    <x v="533"/>
    <x v="1"/>
  </r>
  <r>
    <n v="99"/>
    <x v="185"/>
    <x v="1"/>
    <x v="20"/>
    <n v="1"/>
    <n v="8339"/>
    <x v="534"/>
    <x v="1"/>
  </r>
  <r>
    <n v="26"/>
    <x v="186"/>
    <x v="2"/>
    <x v="3"/>
    <n v="1"/>
    <n v="6080"/>
    <x v="535"/>
    <x v="1"/>
  </r>
  <r>
    <n v="31"/>
    <x v="186"/>
    <x v="0"/>
    <x v="0"/>
    <n v="3"/>
    <n v="4020"/>
    <x v="536"/>
    <x v="1"/>
  </r>
  <r>
    <n v="47"/>
    <x v="186"/>
    <x v="0"/>
    <x v="0"/>
    <n v="4"/>
    <n v="3092"/>
    <x v="537"/>
    <x v="1"/>
  </r>
  <r>
    <n v="27"/>
    <x v="187"/>
    <x v="0"/>
    <x v="14"/>
    <n v="4"/>
    <n v="9888"/>
    <x v="538"/>
    <x v="1"/>
  </r>
  <r>
    <n v="35"/>
    <x v="187"/>
    <x v="5"/>
    <x v="13"/>
    <n v="6"/>
    <n v="8654"/>
    <x v="539"/>
    <x v="1"/>
  </r>
  <r>
    <n v="69"/>
    <x v="187"/>
    <x v="1"/>
    <x v="8"/>
    <n v="8"/>
    <n v="4136"/>
    <x v="540"/>
    <x v="1"/>
  </r>
  <r>
    <n v="88"/>
    <x v="187"/>
    <x v="5"/>
    <x v="13"/>
    <n v="8"/>
    <n v="5901"/>
    <x v="541"/>
    <x v="1"/>
  </r>
  <r>
    <n v="91"/>
    <x v="187"/>
    <x v="0"/>
    <x v="2"/>
    <n v="7"/>
    <n v="1964"/>
    <x v="542"/>
    <x v="1"/>
  </r>
  <r>
    <n v="19"/>
    <x v="188"/>
    <x v="1"/>
    <x v="20"/>
    <n v="1"/>
    <n v="8318"/>
    <x v="543"/>
    <x v="1"/>
  </r>
  <r>
    <n v="47"/>
    <x v="188"/>
    <x v="1"/>
    <x v="8"/>
    <n v="6"/>
    <n v="5057"/>
    <x v="544"/>
    <x v="0"/>
  </r>
  <r>
    <n v="77"/>
    <x v="188"/>
    <x v="1"/>
    <x v="20"/>
    <n v="10"/>
    <n v="550"/>
    <x v="545"/>
    <x v="1"/>
  </r>
  <r>
    <n v="100"/>
    <x v="188"/>
    <x v="4"/>
    <x v="7"/>
    <n v="3"/>
    <n v="4889"/>
    <x v="546"/>
    <x v="0"/>
  </r>
  <r>
    <n v="18"/>
    <x v="189"/>
    <x v="3"/>
    <x v="19"/>
    <n v="9"/>
    <n v="7838"/>
    <x v="547"/>
    <x v="1"/>
  </r>
  <r>
    <n v="87"/>
    <x v="189"/>
    <x v="2"/>
    <x v="3"/>
    <n v="1"/>
    <n v="869"/>
    <x v="548"/>
    <x v="0"/>
  </r>
  <r>
    <n v="29"/>
    <x v="190"/>
    <x v="1"/>
    <x v="1"/>
    <n v="7"/>
    <n v="5032"/>
    <x v="549"/>
    <x v="0"/>
  </r>
  <r>
    <n v="38"/>
    <x v="190"/>
    <x v="3"/>
    <x v="18"/>
    <n v="3"/>
    <n v="7732"/>
    <x v="550"/>
    <x v="1"/>
  </r>
  <r>
    <n v="78"/>
    <x v="191"/>
    <x v="6"/>
    <x v="15"/>
    <n v="1"/>
    <n v="8501"/>
    <x v="551"/>
    <x v="1"/>
  </r>
  <r>
    <n v="84"/>
    <x v="191"/>
    <x v="2"/>
    <x v="3"/>
    <n v="1"/>
    <n v="9665"/>
    <x v="552"/>
    <x v="1"/>
  </r>
  <r>
    <n v="45"/>
    <x v="192"/>
    <x v="0"/>
    <x v="2"/>
    <n v="6"/>
    <n v="2883"/>
    <x v="553"/>
    <x v="0"/>
  </r>
  <r>
    <n v="80"/>
    <x v="192"/>
    <x v="3"/>
    <x v="18"/>
    <n v="4"/>
    <n v="2595"/>
    <x v="554"/>
    <x v="1"/>
  </r>
  <r>
    <n v="14"/>
    <x v="193"/>
    <x v="6"/>
    <x v="15"/>
    <n v="1"/>
    <n v="735"/>
    <x v="555"/>
    <x v="0"/>
  </r>
  <r>
    <n v="29"/>
    <x v="193"/>
    <x v="0"/>
    <x v="0"/>
    <n v="1"/>
    <n v="8063"/>
    <x v="556"/>
    <x v="0"/>
  </r>
  <r>
    <n v="84"/>
    <x v="193"/>
    <x v="2"/>
    <x v="5"/>
    <n v="3"/>
    <n v="6565"/>
    <x v="557"/>
    <x v="1"/>
  </r>
  <r>
    <n v="100"/>
    <x v="194"/>
    <x v="6"/>
    <x v="11"/>
    <n v="3"/>
    <n v="9017"/>
    <x v="558"/>
    <x v="1"/>
  </r>
  <r>
    <n v="55"/>
    <x v="195"/>
    <x v="0"/>
    <x v="2"/>
    <n v="1"/>
    <n v="8265"/>
    <x v="559"/>
    <x v="1"/>
  </r>
  <r>
    <n v="59"/>
    <x v="195"/>
    <x v="1"/>
    <x v="1"/>
    <n v="9"/>
    <n v="2801"/>
    <x v="560"/>
    <x v="1"/>
  </r>
  <r>
    <n v="60"/>
    <x v="195"/>
    <x v="1"/>
    <x v="20"/>
    <n v="10"/>
    <n v="4028"/>
    <x v="561"/>
    <x v="1"/>
  </r>
  <r>
    <n v="70"/>
    <x v="195"/>
    <x v="0"/>
    <x v="2"/>
    <n v="6"/>
    <n v="4626"/>
    <x v="562"/>
    <x v="1"/>
  </r>
  <r>
    <n v="12"/>
    <x v="196"/>
    <x v="3"/>
    <x v="19"/>
    <n v="1"/>
    <n v="2038"/>
    <x v="563"/>
    <x v="1"/>
  </r>
  <r>
    <n v="64"/>
    <x v="196"/>
    <x v="3"/>
    <x v="6"/>
    <n v="3"/>
    <n v="3417"/>
    <x v="564"/>
    <x v="1"/>
  </r>
  <r>
    <n v="77"/>
    <x v="196"/>
    <x v="5"/>
    <x v="10"/>
    <n v="8"/>
    <n v="7743"/>
    <x v="565"/>
    <x v="0"/>
  </r>
  <r>
    <n v="91"/>
    <x v="197"/>
    <x v="2"/>
    <x v="5"/>
    <n v="7"/>
    <n v="6186"/>
    <x v="566"/>
    <x v="1"/>
  </r>
  <r>
    <n v="97"/>
    <x v="197"/>
    <x v="5"/>
    <x v="13"/>
    <n v="5"/>
    <n v="2297"/>
    <x v="567"/>
    <x v="1"/>
  </r>
  <r>
    <n v="7"/>
    <x v="198"/>
    <x v="3"/>
    <x v="6"/>
    <n v="1"/>
    <n v="9451"/>
    <x v="568"/>
    <x v="0"/>
  </r>
  <r>
    <n v="66"/>
    <x v="198"/>
    <x v="5"/>
    <x v="13"/>
    <n v="7"/>
    <n v="4673"/>
    <x v="569"/>
    <x v="1"/>
  </r>
  <r>
    <n v="73"/>
    <x v="198"/>
    <x v="4"/>
    <x v="16"/>
    <n v="8"/>
    <n v="6254"/>
    <x v="570"/>
    <x v="0"/>
  </r>
  <r>
    <n v="15"/>
    <x v="199"/>
    <x v="0"/>
    <x v="14"/>
    <n v="6"/>
    <n v="9610"/>
    <x v="571"/>
    <x v="0"/>
  </r>
  <r>
    <n v="18"/>
    <x v="199"/>
    <x v="3"/>
    <x v="18"/>
    <n v="2"/>
    <n v="1830"/>
    <x v="572"/>
    <x v="1"/>
  </r>
  <r>
    <n v="22"/>
    <x v="199"/>
    <x v="5"/>
    <x v="13"/>
    <n v="9"/>
    <n v="2844"/>
    <x v="573"/>
    <x v="0"/>
  </r>
  <r>
    <n v="66"/>
    <x v="199"/>
    <x v="5"/>
    <x v="17"/>
    <n v="10"/>
    <n v="4750"/>
    <x v="574"/>
    <x v="1"/>
  </r>
  <r>
    <n v="66"/>
    <x v="199"/>
    <x v="0"/>
    <x v="14"/>
    <n v="3"/>
    <n v="7129"/>
    <x v="575"/>
    <x v="1"/>
  </r>
  <r>
    <n v="93"/>
    <x v="199"/>
    <x v="5"/>
    <x v="10"/>
    <n v="4"/>
    <n v="1534"/>
    <x v="576"/>
    <x v="1"/>
  </r>
  <r>
    <n v="46"/>
    <x v="200"/>
    <x v="6"/>
    <x v="11"/>
    <n v="6"/>
    <n v="4475"/>
    <x v="577"/>
    <x v="0"/>
  </r>
  <r>
    <n v="79"/>
    <x v="200"/>
    <x v="3"/>
    <x v="19"/>
    <n v="5"/>
    <n v="9817"/>
    <x v="578"/>
    <x v="0"/>
  </r>
  <r>
    <n v="84"/>
    <x v="200"/>
    <x v="2"/>
    <x v="4"/>
    <n v="8"/>
    <n v="1326"/>
    <x v="579"/>
    <x v="0"/>
  </r>
  <r>
    <n v="14"/>
    <x v="201"/>
    <x v="1"/>
    <x v="8"/>
    <n v="1"/>
    <n v="5315"/>
    <x v="580"/>
    <x v="1"/>
  </r>
  <r>
    <n v="26"/>
    <x v="201"/>
    <x v="5"/>
    <x v="10"/>
    <n v="9"/>
    <n v="9286"/>
    <x v="581"/>
    <x v="1"/>
  </r>
  <r>
    <n v="43"/>
    <x v="201"/>
    <x v="4"/>
    <x v="7"/>
    <n v="3"/>
    <n v="976"/>
    <x v="582"/>
    <x v="0"/>
  </r>
  <r>
    <n v="52"/>
    <x v="201"/>
    <x v="3"/>
    <x v="19"/>
    <n v="1"/>
    <n v="4428"/>
    <x v="583"/>
    <x v="0"/>
  </r>
  <r>
    <n v="71"/>
    <x v="201"/>
    <x v="5"/>
    <x v="13"/>
    <n v="2"/>
    <n v="4126"/>
    <x v="584"/>
    <x v="0"/>
  </r>
  <r>
    <n v="75"/>
    <x v="201"/>
    <x v="2"/>
    <x v="3"/>
    <n v="9"/>
    <n v="8755"/>
    <x v="585"/>
    <x v="1"/>
  </r>
  <r>
    <n v="76"/>
    <x v="201"/>
    <x v="4"/>
    <x v="7"/>
    <n v="2"/>
    <n v="1265"/>
    <x v="586"/>
    <x v="0"/>
  </r>
  <r>
    <n v="32"/>
    <x v="202"/>
    <x v="5"/>
    <x v="17"/>
    <n v="5"/>
    <n v="4951"/>
    <x v="587"/>
    <x v="0"/>
  </r>
  <r>
    <n v="36"/>
    <x v="202"/>
    <x v="3"/>
    <x v="18"/>
    <n v="6"/>
    <n v="4914"/>
    <x v="588"/>
    <x v="0"/>
  </r>
  <r>
    <n v="63"/>
    <x v="202"/>
    <x v="4"/>
    <x v="9"/>
    <n v="5"/>
    <n v="8208"/>
    <x v="589"/>
    <x v="1"/>
  </r>
  <r>
    <n v="81"/>
    <x v="202"/>
    <x v="4"/>
    <x v="7"/>
    <n v="9"/>
    <n v="4607"/>
    <x v="109"/>
    <x v="1"/>
  </r>
  <r>
    <n v="5"/>
    <x v="203"/>
    <x v="0"/>
    <x v="14"/>
    <n v="10"/>
    <n v="2054"/>
    <x v="590"/>
    <x v="1"/>
  </r>
  <r>
    <n v="26"/>
    <x v="203"/>
    <x v="5"/>
    <x v="13"/>
    <n v="6"/>
    <n v="2979"/>
    <x v="591"/>
    <x v="0"/>
  </r>
  <r>
    <n v="14"/>
    <x v="204"/>
    <x v="0"/>
    <x v="2"/>
    <n v="6"/>
    <n v="4430"/>
    <x v="592"/>
    <x v="0"/>
  </r>
  <r>
    <n v="29"/>
    <x v="204"/>
    <x v="2"/>
    <x v="4"/>
    <n v="8"/>
    <n v="7586"/>
    <x v="593"/>
    <x v="0"/>
  </r>
  <r>
    <n v="72"/>
    <x v="204"/>
    <x v="5"/>
    <x v="17"/>
    <n v="7"/>
    <n v="5302"/>
    <x v="594"/>
    <x v="1"/>
  </r>
  <r>
    <n v="87"/>
    <x v="204"/>
    <x v="4"/>
    <x v="9"/>
    <n v="10"/>
    <n v="1092"/>
    <x v="595"/>
    <x v="0"/>
  </r>
  <r>
    <n v="9"/>
    <x v="205"/>
    <x v="6"/>
    <x v="15"/>
    <n v="9"/>
    <n v="9336"/>
    <x v="596"/>
    <x v="0"/>
  </r>
  <r>
    <n v="28"/>
    <x v="205"/>
    <x v="2"/>
    <x v="3"/>
    <n v="1"/>
    <n v="5071"/>
    <x v="597"/>
    <x v="1"/>
  </r>
  <r>
    <n v="45"/>
    <x v="205"/>
    <x v="5"/>
    <x v="17"/>
    <n v="9"/>
    <n v="1064"/>
    <x v="598"/>
    <x v="0"/>
  </r>
  <r>
    <n v="56"/>
    <x v="205"/>
    <x v="1"/>
    <x v="20"/>
    <n v="10"/>
    <n v="6034"/>
    <x v="599"/>
    <x v="1"/>
  </r>
  <r>
    <n v="98"/>
    <x v="205"/>
    <x v="6"/>
    <x v="12"/>
    <n v="7"/>
    <n v="2635"/>
    <x v="600"/>
    <x v="1"/>
  </r>
  <r>
    <n v="13"/>
    <x v="206"/>
    <x v="2"/>
    <x v="4"/>
    <n v="6"/>
    <n v="6388"/>
    <x v="601"/>
    <x v="1"/>
  </r>
  <r>
    <n v="19"/>
    <x v="206"/>
    <x v="1"/>
    <x v="1"/>
    <n v="7"/>
    <n v="1284"/>
    <x v="602"/>
    <x v="0"/>
  </r>
  <r>
    <n v="34"/>
    <x v="206"/>
    <x v="1"/>
    <x v="1"/>
    <n v="9"/>
    <n v="9881"/>
    <x v="603"/>
    <x v="1"/>
  </r>
  <r>
    <n v="59"/>
    <x v="206"/>
    <x v="6"/>
    <x v="12"/>
    <n v="10"/>
    <n v="8898"/>
    <x v="604"/>
    <x v="0"/>
  </r>
  <r>
    <n v="66"/>
    <x v="207"/>
    <x v="4"/>
    <x v="9"/>
    <n v="1"/>
    <n v="5171"/>
    <x v="605"/>
    <x v="0"/>
  </r>
  <r>
    <n v="73"/>
    <x v="207"/>
    <x v="2"/>
    <x v="3"/>
    <n v="5"/>
    <n v="5072"/>
    <x v="606"/>
    <x v="0"/>
  </r>
  <r>
    <n v="81"/>
    <x v="207"/>
    <x v="6"/>
    <x v="11"/>
    <n v="6"/>
    <n v="7841"/>
    <x v="607"/>
    <x v="1"/>
  </r>
  <r>
    <n v="93"/>
    <x v="207"/>
    <x v="1"/>
    <x v="1"/>
    <n v="9"/>
    <n v="1918"/>
    <x v="608"/>
    <x v="1"/>
  </r>
  <r>
    <n v="41"/>
    <x v="208"/>
    <x v="2"/>
    <x v="4"/>
    <n v="9"/>
    <n v="7655"/>
    <x v="609"/>
    <x v="0"/>
  </r>
  <r>
    <n v="20"/>
    <x v="209"/>
    <x v="4"/>
    <x v="7"/>
    <n v="10"/>
    <n v="7960"/>
    <x v="610"/>
    <x v="1"/>
  </r>
  <r>
    <n v="23"/>
    <x v="209"/>
    <x v="0"/>
    <x v="14"/>
    <n v="3"/>
    <n v="3339"/>
    <x v="611"/>
    <x v="1"/>
  </r>
  <r>
    <n v="82"/>
    <x v="209"/>
    <x v="2"/>
    <x v="3"/>
    <n v="6"/>
    <n v="5475"/>
    <x v="612"/>
    <x v="1"/>
  </r>
  <r>
    <n v="8"/>
    <x v="210"/>
    <x v="2"/>
    <x v="5"/>
    <n v="6"/>
    <n v="7739"/>
    <x v="613"/>
    <x v="0"/>
  </r>
  <r>
    <n v="36"/>
    <x v="210"/>
    <x v="3"/>
    <x v="6"/>
    <n v="7"/>
    <n v="9592"/>
    <x v="614"/>
    <x v="1"/>
  </r>
  <r>
    <n v="43"/>
    <x v="210"/>
    <x v="2"/>
    <x v="5"/>
    <n v="9"/>
    <n v="6359"/>
    <x v="615"/>
    <x v="0"/>
  </r>
  <r>
    <n v="70"/>
    <x v="210"/>
    <x v="6"/>
    <x v="11"/>
    <n v="8"/>
    <n v="7577"/>
    <x v="616"/>
    <x v="0"/>
  </r>
  <r>
    <n v="2"/>
    <x v="211"/>
    <x v="4"/>
    <x v="16"/>
    <n v="6"/>
    <n v="5724"/>
    <x v="617"/>
    <x v="1"/>
  </r>
  <r>
    <n v="25"/>
    <x v="211"/>
    <x v="0"/>
    <x v="0"/>
    <n v="6"/>
    <n v="2723"/>
    <x v="618"/>
    <x v="1"/>
  </r>
  <r>
    <n v="40"/>
    <x v="211"/>
    <x v="1"/>
    <x v="20"/>
    <n v="10"/>
    <n v="7606"/>
    <x v="619"/>
    <x v="0"/>
  </r>
  <r>
    <n v="85"/>
    <x v="211"/>
    <x v="3"/>
    <x v="18"/>
    <n v="10"/>
    <n v="4260"/>
    <x v="620"/>
    <x v="0"/>
  </r>
  <r>
    <n v="13"/>
    <x v="212"/>
    <x v="0"/>
    <x v="0"/>
    <n v="4"/>
    <n v="4442"/>
    <x v="621"/>
    <x v="1"/>
  </r>
  <r>
    <n v="29"/>
    <x v="212"/>
    <x v="2"/>
    <x v="4"/>
    <n v="3"/>
    <n v="6225"/>
    <x v="622"/>
    <x v="1"/>
  </r>
  <r>
    <n v="30"/>
    <x v="212"/>
    <x v="3"/>
    <x v="6"/>
    <n v="10"/>
    <n v="854"/>
    <x v="623"/>
    <x v="1"/>
  </r>
  <r>
    <n v="96"/>
    <x v="212"/>
    <x v="0"/>
    <x v="0"/>
    <n v="3"/>
    <n v="9506"/>
    <x v="624"/>
    <x v="0"/>
  </r>
  <r>
    <n v="2"/>
    <x v="213"/>
    <x v="5"/>
    <x v="13"/>
    <n v="9"/>
    <n v="4109"/>
    <x v="625"/>
    <x v="1"/>
  </r>
  <r>
    <n v="13"/>
    <x v="213"/>
    <x v="2"/>
    <x v="3"/>
    <n v="5"/>
    <n v="4542"/>
    <x v="626"/>
    <x v="1"/>
  </r>
  <r>
    <n v="19"/>
    <x v="213"/>
    <x v="3"/>
    <x v="18"/>
    <n v="6"/>
    <n v="8144"/>
    <x v="627"/>
    <x v="1"/>
  </r>
  <r>
    <n v="42"/>
    <x v="213"/>
    <x v="2"/>
    <x v="3"/>
    <n v="6"/>
    <n v="5825"/>
    <x v="628"/>
    <x v="0"/>
  </r>
  <r>
    <n v="57"/>
    <x v="213"/>
    <x v="2"/>
    <x v="3"/>
    <n v="2"/>
    <n v="3039"/>
    <x v="629"/>
    <x v="1"/>
  </r>
  <r>
    <n v="67"/>
    <x v="213"/>
    <x v="3"/>
    <x v="19"/>
    <n v="4"/>
    <n v="2507"/>
    <x v="630"/>
    <x v="0"/>
  </r>
  <r>
    <n v="82"/>
    <x v="213"/>
    <x v="2"/>
    <x v="5"/>
    <n v="5"/>
    <n v="5384"/>
    <x v="631"/>
    <x v="1"/>
  </r>
  <r>
    <n v="98"/>
    <x v="213"/>
    <x v="2"/>
    <x v="5"/>
    <n v="1"/>
    <n v="3577"/>
    <x v="632"/>
    <x v="1"/>
  </r>
  <r>
    <n v="60"/>
    <x v="214"/>
    <x v="6"/>
    <x v="12"/>
    <n v="7"/>
    <n v="1992"/>
    <x v="633"/>
    <x v="0"/>
  </r>
  <r>
    <n v="60"/>
    <x v="215"/>
    <x v="5"/>
    <x v="10"/>
    <n v="6"/>
    <n v="6568"/>
    <x v="634"/>
    <x v="1"/>
  </r>
  <r>
    <n v="3"/>
    <x v="216"/>
    <x v="4"/>
    <x v="9"/>
    <n v="9"/>
    <n v="9489"/>
    <x v="635"/>
    <x v="1"/>
  </r>
  <r>
    <n v="13"/>
    <x v="216"/>
    <x v="3"/>
    <x v="6"/>
    <n v="9"/>
    <n v="558"/>
    <x v="636"/>
    <x v="1"/>
  </r>
  <r>
    <n v="21"/>
    <x v="216"/>
    <x v="1"/>
    <x v="8"/>
    <n v="3"/>
    <n v="4294"/>
    <x v="637"/>
    <x v="1"/>
  </r>
  <r>
    <n v="78"/>
    <x v="216"/>
    <x v="3"/>
    <x v="6"/>
    <n v="7"/>
    <n v="4973"/>
    <x v="638"/>
    <x v="0"/>
  </r>
  <r>
    <n v="97"/>
    <x v="216"/>
    <x v="5"/>
    <x v="10"/>
    <n v="4"/>
    <n v="6199"/>
    <x v="639"/>
    <x v="0"/>
  </r>
  <r>
    <n v="19"/>
    <x v="217"/>
    <x v="6"/>
    <x v="11"/>
    <n v="8"/>
    <n v="7196"/>
    <x v="640"/>
    <x v="1"/>
  </r>
  <r>
    <n v="71"/>
    <x v="217"/>
    <x v="3"/>
    <x v="19"/>
    <n v="6"/>
    <n v="9576"/>
    <x v="641"/>
    <x v="0"/>
  </r>
  <r>
    <n v="25"/>
    <x v="218"/>
    <x v="4"/>
    <x v="7"/>
    <n v="4"/>
    <n v="7853"/>
    <x v="642"/>
    <x v="1"/>
  </r>
  <r>
    <n v="77"/>
    <x v="218"/>
    <x v="1"/>
    <x v="20"/>
    <n v="5"/>
    <n v="5932"/>
    <x v="643"/>
    <x v="1"/>
  </r>
  <r>
    <n v="6"/>
    <x v="219"/>
    <x v="5"/>
    <x v="17"/>
    <n v="9"/>
    <n v="7195"/>
    <x v="644"/>
    <x v="0"/>
  </r>
  <r>
    <n v="35"/>
    <x v="220"/>
    <x v="4"/>
    <x v="7"/>
    <n v="10"/>
    <n v="4516"/>
    <x v="645"/>
    <x v="0"/>
  </r>
  <r>
    <n v="56"/>
    <x v="220"/>
    <x v="6"/>
    <x v="11"/>
    <n v="4"/>
    <n v="671"/>
    <x v="646"/>
    <x v="0"/>
  </r>
  <r>
    <n v="64"/>
    <x v="220"/>
    <x v="0"/>
    <x v="2"/>
    <n v="1"/>
    <n v="3059"/>
    <x v="647"/>
    <x v="1"/>
  </r>
  <r>
    <n v="78"/>
    <x v="220"/>
    <x v="1"/>
    <x v="20"/>
    <n v="6"/>
    <n v="4828"/>
    <x v="648"/>
    <x v="1"/>
  </r>
  <r>
    <n v="81"/>
    <x v="220"/>
    <x v="5"/>
    <x v="13"/>
    <n v="8"/>
    <n v="8139"/>
    <x v="649"/>
    <x v="0"/>
  </r>
  <r>
    <n v="100"/>
    <x v="220"/>
    <x v="0"/>
    <x v="0"/>
    <n v="10"/>
    <n v="5850"/>
    <x v="650"/>
    <x v="0"/>
  </r>
  <r>
    <n v="13"/>
    <x v="221"/>
    <x v="6"/>
    <x v="12"/>
    <n v="5"/>
    <n v="8866"/>
    <x v="651"/>
    <x v="1"/>
  </r>
  <r>
    <n v="23"/>
    <x v="221"/>
    <x v="6"/>
    <x v="11"/>
    <n v="10"/>
    <n v="6505"/>
    <x v="652"/>
    <x v="0"/>
  </r>
  <r>
    <n v="70"/>
    <x v="221"/>
    <x v="6"/>
    <x v="12"/>
    <n v="10"/>
    <n v="9714"/>
    <x v="653"/>
    <x v="1"/>
  </r>
  <r>
    <n v="10"/>
    <x v="222"/>
    <x v="6"/>
    <x v="12"/>
    <n v="8"/>
    <n v="5694"/>
    <x v="654"/>
    <x v="1"/>
  </r>
  <r>
    <n v="17"/>
    <x v="222"/>
    <x v="2"/>
    <x v="3"/>
    <n v="3"/>
    <n v="1674"/>
    <x v="636"/>
    <x v="1"/>
  </r>
  <r>
    <n v="32"/>
    <x v="222"/>
    <x v="5"/>
    <x v="17"/>
    <n v="3"/>
    <n v="1814"/>
    <x v="655"/>
    <x v="1"/>
  </r>
  <r>
    <n v="81"/>
    <x v="222"/>
    <x v="0"/>
    <x v="2"/>
    <n v="4"/>
    <n v="9969"/>
    <x v="656"/>
    <x v="0"/>
  </r>
  <r>
    <n v="85"/>
    <x v="222"/>
    <x v="0"/>
    <x v="0"/>
    <n v="7"/>
    <n v="4149"/>
    <x v="657"/>
    <x v="0"/>
  </r>
  <r>
    <n v="96"/>
    <x v="222"/>
    <x v="3"/>
    <x v="6"/>
    <n v="5"/>
    <n v="9688"/>
    <x v="658"/>
    <x v="0"/>
  </r>
  <r>
    <n v="91"/>
    <x v="223"/>
    <x v="3"/>
    <x v="19"/>
    <n v="6"/>
    <n v="4449"/>
    <x v="659"/>
    <x v="0"/>
  </r>
  <r>
    <n v="93"/>
    <x v="223"/>
    <x v="0"/>
    <x v="0"/>
    <n v="8"/>
    <n v="5308"/>
    <x v="660"/>
    <x v="0"/>
  </r>
  <r>
    <n v="96"/>
    <x v="223"/>
    <x v="0"/>
    <x v="14"/>
    <n v="6"/>
    <n v="6920"/>
    <x v="661"/>
    <x v="1"/>
  </r>
  <r>
    <n v="46"/>
    <x v="224"/>
    <x v="3"/>
    <x v="6"/>
    <n v="2"/>
    <n v="4244"/>
    <x v="662"/>
    <x v="0"/>
  </r>
  <r>
    <n v="59"/>
    <x v="224"/>
    <x v="0"/>
    <x v="0"/>
    <n v="9"/>
    <n v="1981"/>
    <x v="663"/>
    <x v="1"/>
  </r>
  <r>
    <n v="92"/>
    <x v="224"/>
    <x v="1"/>
    <x v="1"/>
    <n v="1"/>
    <n v="7565"/>
    <x v="664"/>
    <x v="0"/>
  </r>
  <r>
    <n v="4"/>
    <x v="225"/>
    <x v="3"/>
    <x v="19"/>
    <n v="9"/>
    <n v="3081"/>
    <x v="665"/>
    <x v="1"/>
  </r>
  <r>
    <n v="19"/>
    <x v="225"/>
    <x v="1"/>
    <x v="20"/>
    <n v="6"/>
    <n v="3731"/>
    <x v="666"/>
    <x v="0"/>
  </r>
  <r>
    <n v="36"/>
    <x v="225"/>
    <x v="0"/>
    <x v="0"/>
    <n v="3"/>
    <n v="5874"/>
    <x v="667"/>
    <x v="0"/>
  </r>
  <r>
    <n v="79"/>
    <x v="225"/>
    <x v="1"/>
    <x v="1"/>
    <n v="3"/>
    <n v="3216"/>
    <x v="668"/>
    <x v="0"/>
  </r>
  <r>
    <n v="5"/>
    <x v="226"/>
    <x v="2"/>
    <x v="4"/>
    <n v="1"/>
    <n v="8425"/>
    <x v="669"/>
    <x v="1"/>
  </r>
  <r>
    <n v="3"/>
    <x v="227"/>
    <x v="6"/>
    <x v="11"/>
    <n v="6"/>
    <n v="4523"/>
    <x v="670"/>
    <x v="1"/>
  </r>
  <r>
    <n v="31"/>
    <x v="227"/>
    <x v="1"/>
    <x v="1"/>
    <n v="3"/>
    <n v="9023"/>
    <x v="671"/>
    <x v="0"/>
  </r>
  <r>
    <n v="52"/>
    <x v="227"/>
    <x v="3"/>
    <x v="19"/>
    <n v="8"/>
    <n v="7825"/>
    <x v="672"/>
    <x v="0"/>
  </r>
  <r>
    <n v="58"/>
    <x v="227"/>
    <x v="4"/>
    <x v="7"/>
    <n v="4"/>
    <n v="2716"/>
    <x v="673"/>
    <x v="1"/>
  </r>
  <r>
    <n v="5"/>
    <x v="228"/>
    <x v="4"/>
    <x v="16"/>
    <n v="10"/>
    <n v="9697"/>
    <x v="674"/>
    <x v="0"/>
  </r>
  <r>
    <n v="32"/>
    <x v="228"/>
    <x v="0"/>
    <x v="14"/>
    <n v="7"/>
    <n v="7180"/>
    <x v="675"/>
    <x v="1"/>
  </r>
  <r>
    <n v="31"/>
    <x v="229"/>
    <x v="1"/>
    <x v="1"/>
    <n v="10"/>
    <n v="7829"/>
    <x v="676"/>
    <x v="1"/>
  </r>
  <r>
    <n v="91"/>
    <x v="229"/>
    <x v="6"/>
    <x v="12"/>
    <n v="6"/>
    <n v="2473"/>
    <x v="677"/>
    <x v="0"/>
  </r>
  <r>
    <n v="43"/>
    <x v="230"/>
    <x v="2"/>
    <x v="3"/>
    <n v="9"/>
    <n v="531"/>
    <x v="678"/>
    <x v="1"/>
  </r>
  <r>
    <n v="60"/>
    <x v="230"/>
    <x v="6"/>
    <x v="12"/>
    <n v="6"/>
    <n v="3151"/>
    <x v="679"/>
    <x v="0"/>
  </r>
  <r>
    <n v="65"/>
    <x v="230"/>
    <x v="0"/>
    <x v="0"/>
    <n v="6"/>
    <n v="1442"/>
    <x v="680"/>
    <x v="1"/>
  </r>
  <r>
    <n v="70"/>
    <x v="231"/>
    <x v="2"/>
    <x v="3"/>
    <n v="1"/>
    <n v="4448"/>
    <x v="681"/>
    <x v="0"/>
  </r>
  <r>
    <n v="39"/>
    <x v="232"/>
    <x v="3"/>
    <x v="18"/>
    <n v="10"/>
    <n v="2593"/>
    <x v="682"/>
    <x v="0"/>
  </r>
  <r>
    <n v="20"/>
    <x v="233"/>
    <x v="3"/>
    <x v="19"/>
    <n v="9"/>
    <n v="5365"/>
    <x v="683"/>
    <x v="1"/>
  </r>
  <r>
    <n v="34"/>
    <x v="233"/>
    <x v="2"/>
    <x v="5"/>
    <n v="6"/>
    <n v="5370"/>
    <x v="684"/>
    <x v="1"/>
  </r>
  <r>
    <n v="62"/>
    <x v="233"/>
    <x v="4"/>
    <x v="7"/>
    <n v="8"/>
    <n v="6687"/>
    <x v="685"/>
    <x v="1"/>
  </r>
  <r>
    <n v="9"/>
    <x v="234"/>
    <x v="1"/>
    <x v="20"/>
    <n v="9"/>
    <n v="7066"/>
    <x v="686"/>
    <x v="1"/>
  </r>
  <r>
    <n v="98"/>
    <x v="234"/>
    <x v="0"/>
    <x v="2"/>
    <n v="1"/>
    <n v="6964"/>
    <x v="687"/>
    <x v="1"/>
  </r>
  <r>
    <n v="98"/>
    <x v="234"/>
    <x v="0"/>
    <x v="2"/>
    <n v="5"/>
    <n v="6541"/>
    <x v="688"/>
    <x v="0"/>
  </r>
  <r>
    <n v="59"/>
    <x v="235"/>
    <x v="6"/>
    <x v="12"/>
    <n v="1"/>
    <n v="4221"/>
    <x v="689"/>
    <x v="0"/>
  </r>
  <r>
    <n v="97"/>
    <x v="235"/>
    <x v="3"/>
    <x v="19"/>
    <n v="8"/>
    <n v="6911"/>
    <x v="690"/>
    <x v="0"/>
  </r>
  <r>
    <n v="14"/>
    <x v="236"/>
    <x v="1"/>
    <x v="20"/>
    <n v="4"/>
    <n v="3368"/>
    <x v="691"/>
    <x v="1"/>
  </r>
  <r>
    <n v="31"/>
    <x v="236"/>
    <x v="0"/>
    <x v="0"/>
    <n v="2"/>
    <n v="8889"/>
    <x v="692"/>
    <x v="0"/>
  </r>
  <r>
    <n v="38"/>
    <x v="236"/>
    <x v="5"/>
    <x v="13"/>
    <n v="1"/>
    <n v="5081"/>
    <x v="693"/>
    <x v="1"/>
  </r>
  <r>
    <n v="43"/>
    <x v="236"/>
    <x v="0"/>
    <x v="2"/>
    <n v="9"/>
    <n v="8591"/>
    <x v="694"/>
    <x v="1"/>
  </r>
  <r>
    <n v="7"/>
    <x v="237"/>
    <x v="1"/>
    <x v="8"/>
    <n v="4"/>
    <n v="9645"/>
    <x v="695"/>
    <x v="1"/>
  </r>
  <r>
    <n v="15"/>
    <x v="237"/>
    <x v="4"/>
    <x v="16"/>
    <n v="3"/>
    <n v="2928"/>
    <x v="696"/>
    <x v="1"/>
  </r>
  <r>
    <n v="19"/>
    <x v="237"/>
    <x v="2"/>
    <x v="3"/>
    <n v="6"/>
    <n v="1568"/>
    <x v="697"/>
    <x v="1"/>
  </r>
  <r>
    <n v="37"/>
    <x v="237"/>
    <x v="5"/>
    <x v="13"/>
    <n v="4"/>
    <n v="9973"/>
    <x v="698"/>
    <x v="1"/>
  </r>
  <r>
    <n v="73"/>
    <x v="237"/>
    <x v="1"/>
    <x v="8"/>
    <n v="10"/>
    <n v="5334"/>
    <x v="699"/>
    <x v="0"/>
  </r>
  <r>
    <n v="76"/>
    <x v="237"/>
    <x v="3"/>
    <x v="19"/>
    <n v="2"/>
    <n v="9909"/>
    <x v="700"/>
    <x v="0"/>
  </r>
  <r>
    <n v="83"/>
    <x v="237"/>
    <x v="0"/>
    <x v="0"/>
    <n v="9"/>
    <n v="8784"/>
    <x v="701"/>
    <x v="0"/>
  </r>
  <r>
    <n v="87"/>
    <x v="237"/>
    <x v="0"/>
    <x v="14"/>
    <n v="9"/>
    <n v="2216"/>
    <x v="702"/>
    <x v="1"/>
  </r>
  <r>
    <n v="100"/>
    <x v="237"/>
    <x v="3"/>
    <x v="18"/>
    <n v="6"/>
    <n v="1755"/>
    <x v="703"/>
    <x v="0"/>
  </r>
  <r>
    <n v="8"/>
    <x v="238"/>
    <x v="2"/>
    <x v="3"/>
    <n v="8"/>
    <n v="5722"/>
    <x v="704"/>
    <x v="1"/>
  </r>
  <r>
    <n v="27"/>
    <x v="238"/>
    <x v="1"/>
    <x v="8"/>
    <n v="2"/>
    <n v="4508"/>
    <x v="705"/>
    <x v="1"/>
  </r>
  <r>
    <n v="37"/>
    <x v="238"/>
    <x v="6"/>
    <x v="11"/>
    <n v="10"/>
    <n v="5598"/>
    <x v="706"/>
    <x v="1"/>
  </r>
  <r>
    <n v="100"/>
    <x v="238"/>
    <x v="3"/>
    <x v="6"/>
    <n v="8"/>
    <n v="9914"/>
    <x v="707"/>
    <x v="1"/>
  </r>
  <r>
    <n v="49"/>
    <x v="239"/>
    <x v="5"/>
    <x v="17"/>
    <n v="9"/>
    <n v="4525"/>
    <x v="708"/>
    <x v="1"/>
  </r>
  <r>
    <n v="61"/>
    <x v="239"/>
    <x v="5"/>
    <x v="17"/>
    <n v="7"/>
    <n v="669"/>
    <x v="709"/>
    <x v="0"/>
  </r>
  <r>
    <n v="76"/>
    <x v="239"/>
    <x v="4"/>
    <x v="16"/>
    <n v="8"/>
    <n v="7282"/>
    <x v="710"/>
    <x v="1"/>
  </r>
  <r>
    <n v="87"/>
    <x v="239"/>
    <x v="4"/>
    <x v="9"/>
    <n v="5"/>
    <n v="4454"/>
    <x v="711"/>
    <x v="0"/>
  </r>
  <r>
    <n v="13"/>
    <x v="240"/>
    <x v="2"/>
    <x v="3"/>
    <n v="6"/>
    <n v="5858"/>
    <x v="712"/>
    <x v="1"/>
  </r>
  <r>
    <n v="14"/>
    <x v="240"/>
    <x v="5"/>
    <x v="13"/>
    <n v="3"/>
    <n v="2276"/>
    <x v="713"/>
    <x v="0"/>
  </r>
  <r>
    <n v="26"/>
    <x v="240"/>
    <x v="1"/>
    <x v="20"/>
    <n v="1"/>
    <n v="9509"/>
    <x v="714"/>
    <x v="0"/>
  </r>
  <r>
    <n v="73"/>
    <x v="240"/>
    <x v="1"/>
    <x v="1"/>
    <n v="6"/>
    <n v="8157"/>
    <x v="715"/>
    <x v="0"/>
  </r>
  <r>
    <n v="84"/>
    <x v="240"/>
    <x v="5"/>
    <x v="17"/>
    <n v="6"/>
    <n v="5767"/>
    <x v="716"/>
    <x v="1"/>
  </r>
  <r>
    <n v="76"/>
    <x v="241"/>
    <x v="2"/>
    <x v="5"/>
    <n v="10"/>
    <n v="8502"/>
    <x v="717"/>
    <x v="0"/>
  </r>
  <r>
    <n v="46"/>
    <x v="242"/>
    <x v="4"/>
    <x v="16"/>
    <n v="2"/>
    <n v="9609"/>
    <x v="718"/>
    <x v="0"/>
  </r>
  <r>
    <n v="46"/>
    <x v="242"/>
    <x v="5"/>
    <x v="10"/>
    <n v="3"/>
    <n v="6047"/>
    <x v="719"/>
    <x v="1"/>
  </r>
  <r>
    <n v="66"/>
    <x v="242"/>
    <x v="1"/>
    <x v="20"/>
    <n v="5"/>
    <n v="4010"/>
    <x v="720"/>
    <x v="1"/>
  </r>
  <r>
    <n v="83"/>
    <x v="242"/>
    <x v="2"/>
    <x v="4"/>
    <n v="8"/>
    <n v="9175"/>
    <x v="721"/>
    <x v="0"/>
  </r>
  <r>
    <n v="90"/>
    <x v="242"/>
    <x v="0"/>
    <x v="2"/>
    <n v="5"/>
    <n v="6580"/>
    <x v="722"/>
    <x v="1"/>
  </r>
  <r>
    <n v="47"/>
    <x v="243"/>
    <x v="4"/>
    <x v="7"/>
    <n v="8"/>
    <n v="5689"/>
    <x v="723"/>
    <x v="1"/>
  </r>
  <r>
    <n v="64"/>
    <x v="243"/>
    <x v="1"/>
    <x v="8"/>
    <n v="1"/>
    <n v="5294"/>
    <x v="724"/>
    <x v="0"/>
  </r>
  <r>
    <n v="66"/>
    <x v="243"/>
    <x v="6"/>
    <x v="11"/>
    <n v="8"/>
    <n v="1696"/>
    <x v="725"/>
    <x v="0"/>
  </r>
  <r>
    <n v="18"/>
    <x v="244"/>
    <x v="0"/>
    <x v="14"/>
    <n v="8"/>
    <n v="991"/>
    <x v="726"/>
    <x v="1"/>
  </r>
  <r>
    <n v="85"/>
    <x v="244"/>
    <x v="1"/>
    <x v="1"/>
    <n v="6"/>
    <n v="8048"/>
    <x v="727"/>
    <x v="1"/>
  </r>
  <r>
    <n v="29"/>
    <x v="245"/>
    <x v="4"/>
    <x v="16"/>
    <n v="4"/>
    <n v="7463"/>
    <x v="728"/>
    <x v="0"/>
  </r>
  <r>
    <n v="94"/>
    <x v="245"/>
    <x v="2"/>
    <x v="4"/>
    <n v="8"/>
    <n v="2641"/>
    <x v="729"/>
    <x v="0"/>
  </r>
  <r>
    <n v="8"/>
    <x v="246"/>
    <x v="2"/>
    <x v="4"/>
    <n v="4"/>
    <n v="8319"/>
    <x v="730"/>
    <x v="0"/>
  </r>
  <r>
    <n v="8"/>
    <x v="246"/>
    <x v="0"/>
    <x v="14"/>
    <n v="5"/>
    <n v="9833"/>
    <x v="731"/>
    <x v="1"/>
  </r>
  <r>
    <n v="55"/>
    <x v="247"/>
    <x v="6"/>
    <x v="12"/>
    <n v="10"/>
    <n v="7862"/>
    <x v="732"/>
    <x v="0"/>
  </r>
  <r>
    <n v="9"/>
    <x v="248"/>
    <x v="3"/>
    <x v="6"/>
    <n v="6"/>
    <n v="8602"/>
    <x v="733"/>
    <x v="1"/>
  </r>
  <r>
    <n v="30"/>
    <x v="248"/>
    <x v="4"/>
    <x v="7"/>
    <n v="8"/>
    <n v="1592"/>
    <x v="734"/>
    <x v="1"/>
  </r>
  <r>
    <n v="54"/>
    <x v="248"/>
    <x v="5"/>
    <x v="17"/>
    <n v="8"/>
    <n v="4370"/>
    <x v="735"/>
    <x v="0"/>
  </r>
  <r>
    <n v="57"/>
    <x v="248"/>
    <x v="6"/>
    <x v="11"/>
    <n v="6"/>
    <n v="9243"/>
    <x v="736"/>
    <x v="0"/>
  </r>
  <r>
    <n v="72"/>
    <x v="249"/>
    <x v="3"/>
    <x v="18"/>
    <n v="2"/>
    <n v="4412"/>
    <x v="737"/>
    <x v="0"/>
  </r>
  <r>
    <n v="89"/>
    <x v="249"/>
    <x v="3"/>
    <x v="19"/>
    <n v="7"/>
    <n v="9069"/>
    <x v="738"/>
    <x v="1"/>
  </r>
  <r>
    <n v="100"/>
    <x v="249"/>
    <x v="5"/>
    <x v="17"/>
    <n v="1"/>
    <n v="5550"/>
    <x v="739"/>
    <x v="0"/>
  </r>
  <r>
    <n v="67"/>
    <x v="250"/>
    <x v="2"/>
    <x v="3"/>
    <n v="7"/>
    <n v="7977"/>
    <x v="54"/>
    <x v="1"/>
  </r>
  <r>
    <n v="69"/>
    <x v="250"/>
    <x v="3"/>
    <x v="19"/>
    <n v="8"/>
    <n v="1825"/>
    <x v="740"/>
    <x v="1"/>
  </r>
  <r>
    <n v="24"/>
    <x v="251"/>
    <x v="3"/>
    <x v="6"/>
    <n v="3"/>
    <n v="6112"/>
    <x v="741"/>
    <x v="1"/>
  </r>
  <r>
    <n v="100"/>
    <x v="252"/>
    <x v="6"/>
    <x v="15"/>
    <n v="6"/>
    <n v="7639"/>
    <x v="742"/>
    <x v="0"/>
  </r>
  <r>
    <n v="81"/>
    <x v="253"/>
    <x v="1"/>
    <x v="1"/>
    <n v="8"/>
    <n v="8791"/>
    <x v="743"/>
    <x v="0"/>
  </r>
  <r>
    <n v="81"/>
    <x v="253"/>
    <x v="3"/>
    <x v="19"/>
    <n v="1"/>
    <n v="5575"/>
    <x v="744"/>
    <x v="0"/>
  </r>
  <r>
    <n v="67"/>
    <x v="254"/>
    <x v="1"/>
    <x v="8"/>
    <n v="7"/>
    <n v="8818"/>
    <x v="745"/>
    <x v="1"/>
  </r>
  <r>
    <n v="74"/>
    <x v="254"/>
    <x v="6"/>
    <x v="11"/>
    <n v="7"/>
    <n v="5186"/>
    <x v="746"/>
    <x v="1"/>
  </r>
  <r>
    <n v="84"/>
    <x v="254"/>
    <x v="5"/>
    <x v="13"/>
    <n v="9"/>
    <n v="8876"/>
    <x v="747"/>
    <x v="1"/>
  </r>
  <r>
    <n v="89"/>
    <x v="254"/>
    <x v="1"/>
    <x v="8"/>
    <n v="2"/>
    <n v="776"/>
    <x v="748"/>
    <x v="1"/>
  </r>
  <r>
    <n v="93"/>
    <x v="254"/>
    <x v="2"/>
    <x v="5"/>
    <n v="7"/>
    <n v="1232"/>
    <x v="749"/>
    <x v="0"/>
  </r>
  <r>
    <n v="98"/>
    <x v="254"/>
    <x v="0"/>
    <x v="0"/>
    <n v="8"/>
    <n v="5086"/>
    <x v="750"/>
    <x v="1"/>
  </r>
  <r>
    <n v="88"/>
    <x v="255"/>
    <x v="0"/>
    <x v="0"/>
    <n v="8"/>
    <n v="8302"/>
    <x v="751"/>
    <x v="1"/>
  </r>
  <r>
    <n v="96"/>
    <x v="255"/>
    <x v="4"/>
    <x v="7"/>
    <n v="5"/>
    <n v="8736"/>
    <x v="752"/>
    <x v="1"/>
  </r>
  <r>
    <n v="39"/>
    <x v="256"/>
    <x v="5"/>
    <x v="13"/>
    <n v="8"/>
    <n v="1124"/>
    <x v="753"/>
    <x v="0"/>
  </r>
  <r>
    <n v="44"/>
    <x v="256"/>
    <x v="5"/>
    <x v="13"/>
    <n v="3"/>
    <n v="3262"/>
    <x v="754"/>
    <x v="1"/>
  </r>
  <r>
    <n v="46"/>
    <x v="256"/>
    <x v="0"/>
    <x v="2"/>
    <n v="9"/>
    <n v="2990"/>
    <x v="755"/>
    <x v="1"/>
  </r>
  <r>
    <n v="68"/>
    <x v="256"/>
    <x v="4"/>
    <x v="7"/>
    <n v="2"/>
    <n v="4977"/>
    <x v="756"/>
    <x v="0"/>
  </r>
  <r>
    <n v="86"/>
    <x v="256"/>
    <x v="0"/>
    <x v="0"/>
    <n v="3"/>
    <n v="9915"/>
    <x v="757"/>
    <x v="1"/>
  </r>
  <r>
    <n v="99"/>
    <x v="256"/>
    <x v="4"/>
    <x v="9"/>
    <n v="4"/>
    <n v="3797"/>
    <x v="758"/>
    <x v="1"/>
  </r>
  <r>
    <n v="12"/>
    <x v="257"/>
    <x v="3"/>
    <x v="6"/>
    <n v="4"/>
    <n v="8457"/>
    <x v="759"/>
    <x v="1"/>
  </r>
  <r>
    <n v="34"/>
    <x v="258"/>
    <x v="3"/>
    <x v="18"/>
    <n v="6"/>
    <n v="6154"/>
    <x v="760"/>
    <x v="0"/>
  </r>
  <r>
    <n v="13"/>
    <x v="259"/>
    <x v="1"/>
    <x v="8"/>
    <n v="1"/>
    <n v="3695"/>
    <x v="761"/>
    <x v="1"/>
  </r>
  <r>
    <n v="23"/>
    <x v="259"/>
    <x v="4"/>
    <x v="9"/>
    <n v="5"/>
    <n v="3831"/>
    <x v="762"/>
    <x v="1"/>
  </r>
  <r>
    <n v="37"/>
    <x v="259"/>
    <x v="2"/>
    <x v="4"/>
    <n v="7"/>
    <n v="6329"/>
    <x v="763"/>
    <x v="0"/>
  </r>
  <r>
    <n v="43"/>
    <x v="259"/>
    <x v="6"/>
    <x v="15"/>
    <n v="3"/>
    <n v="5522"/>
    <x v="764"/>
    <x v="0"/>
  </r>
  <r>
    <n v="38"/>
    <x v="260"/>
    <x v="5"/>
    <x v="13"/>
    <n v="7"/>
    <n v="7754"/>
    <x v="765"/>
    <x v="0"/>
  </r>
  <r>
    <n v="14"/>
    <x v="261"/>
    <x v="1"/>
    <x v="8"/>
    <n v="4"/>
    <n v="6746"/>
    <x v="766"/>
    <x v="0"/>
  </r>
  <r>
    <n v="37"/>
    <x v="261"/>
    <x v="6"/>
    <x v="12"/>
    <n v="7"/>
    <n v="2873"/>
    <x v="767"/>
    <x v="0"/>
  </r>
  <r>
    <n v="58"/>
    <x v="261"/>
    <x v="4"/>
    <x v="16"/>
    <n v="10"/>
    <n v="8663"/>
    <x v="768"/>
    <x v="1"/>
  </r>
  <r>
    <n v="40"/>
    <x v="262"/>
    <x v="2"/>
    <x v="4"/>
    <n v="6"/>
    <n v="523"/>
    <x v="769"/>
    <x v="1"/>
  </r>
  <r>
    <n v="85"/>
    <x v="262"/>
    <x v="2"/>
    <x v="4"/>
    <n v="1"/>
    <n v="870"/>
    <x v="770"/>
    <x v="0"/>
  </r>
  <r>
    <n v="87"/>
    <x v="262"/>
    <x v="0"/>
    <x v="2"/>
    <n v="1"/>
    <n v="8932"/>
    <x v="771"/>
    <x v="0"/>
  </r>
  <r>
    <n v="49"/>
    <x v="263"/>
    <x v="0"/>
    <x v="14"/>
    <n v="2"/>
    <n v="4991"/>
    <x v="772"/>
    <x v="0"/>
  </r>
  <r>
    <n v="52"/>
    <x v="263"/>
    <x v="6"/>
    <x v="15"/>
    <n v="2"/>
    <n v="7011"/>
    <x v="773"/>
    <x v="1"/>
  </r>
  <r>
    <n v="63"/>
    <x v="263"/>
    <x v="4"/>
    <x v="7"/>
    <n v="3"/>
    <n v="7878"/>
    <x v="774"/>
    <x v="0"/>
  </r>
  <r>
    <n v="78"/>
    <x v="263"/>
    <x v="3"/>
    <x v="19"/>
    <n v="1"/>
    <n v="2193"/>
    <x v="775"/>
    <x v="1"/>
  </r>
  <r>
    <n v="87"/>
    <x v="263"/>
    <x v="3"/>
    <x v="6"/>
    <n v="6"/>
    <n v="5718"/>
    <x v="776"/>
    <x v="0"/>
  </r>
  <r>
    <n v="45"/>
    <x v="264"/>
    <x v="6"/>
    <x v="12"/>
    <n v="10"/>
    <n v="2762"/>
    <x v="777"/>
    <x v="1"/>
  </r>
  <r>
    <n v="49"/>
    <x v="264"/>
    <x v="4"/>
    <x v="7"/>
    <n v="9"/>
    <n v="3342"/>
    <x v="778"/>
    <x v="0"/>
  </r>
  <r>
    <n v="59"/>
    <x v="264"/>
    <x v="6"/>
    <x v="11"/>
    <n v="4"/>
    <n v="6505"/>
    <x v="779"/>
    <x v="0"/>
  </r>
  <r>
    <n v="80"/>
    <x v="264"/>
    <x v="6"/>
    <x v="15"/>
    <n v="5"/>
    <n v="1871"/>
    <x v="780"/>
    <x v="0"/>
  </r>
  <r>
    <n v="90"/>
    <x v="264"/>
    <x v="1"/>
    <x v="20"/>
    <n v="5"/>
    <n v="4734"/>
    <x v="781"/>
    <x v="1"/>
  </r>
  <r>
    <n v="97"/>
    <x v="264"/>
    <x v="0"/>
    <x v="0"/>
    <n v="1"/>
    <n v="808"/>
    <x v="782"/>
    <x v="0"/>
  </r>
  <r>
    <n v="50"/>
    <x v="265"/>
    <x v="0"/>
    <x v="14"/>
    <n v="4"/>
    <n v="1653"/>
    <x v="783"/>
    <x v="1"/>
  </r>
  <r>
    <n v="95"/>
    <x v="265"/>
    <x v="0"/>
    <x v="14"/>
    <n v="5"/>
    <n v="7528"/>
    <x v="784"/>
    <x v="1"/>
  </r>
  <r>
    <n v="36"/>
    <x v="266"/>
    <x v="4"/>
    <x v="7"/>
    <n v="4"/>
    <n v="4421"/>
    <x v="785"/>
    <x v="0"/>
  </r>
  <r>
    <n v="39"/>
    <x v="266"/>
    <x v="3"/>
    <x v="19"/>
    <n v="8"/>
    <n v="9993"/>
    <x v="786"/>
    <x v="0"/>
  </r>
  <r>
    <n v="48"/>
    <x v="266"/>
    <x v="0"/>
    <x v="0"/>
    <n v="7"/>
    <n v="7647"/>
    <x v="787"/>
    <x v="0"/>
  </r>
  <r>
    <n v="94"/>
    <x v="266"/>
    <x v="5"/>
    <x v="17"/>
    <n v="7"/>
    <n v="8726"/>
    <x v="788"/>
    <x v="1"/>
  </r>
  <r>
    <n v="96"/>
    <x v="266"/>
    <x v="1"/>
    <x v="1"/>
    <n v="2"/>
    <n v="4107"/>
    <x v="789"/>
    <x v="1"/>
  </r>
  <r>
    <n v="19"/>
    <x v="267"/>
    <x v="3"/>
    <x v="19"/>
    <n v="8"/>
    <n v="7607"/>
    <x v="790"/>
    <x v="0"/>
  </r>
  <r>
    <n v="99"/>
    <x v="267"/>
    <x v="3"/>
    <x v="18"/>
    <n v="1"/>
    <n v="6408"/>
    <x v="791"/>
    <x v="0"/>
  </r>
  <r>
    <n v="4"/>
    <x v="268"/>
    <x v="2"/>
    <x v="4"/>
    <n v="8"/>
    <n v="2373"/>
    <x v="792"/>
    <x v="0"/>
  </r>
  <r>
    <n v="88"/>
    <x v="268"/>
    <x v="2"/>
    <x v="5"/>
    <n v="5"/>
    <n v="6597"/>
    <x v="793"/>
    <x v="1"/>
  </r>
  <r>
    <n v="98"/>
    <x v="268"/>
    <x v="1"/>
    <x v="8"/>
    <n v="9"/>
    <n v="5943"/>
    <x v="794"/>
    <x v="0"/>
  </r>
  <r>
    <n v="4"/>
    <x v="269"/>
    <x v="3"/>
    <x v="6"/>
    <n v="8"/>
    <n v="8217"/>
    <x v="795"/>
    <x v="1"/>
  </r>
  <r>
    <n v="39"/>
    <x v="269"/>
    <x v="4"/>
    <x v="9"/>
    <n v="10"/>
    <n v="8532"/>
    <x v="796"/>
    <x v="0"/>
  </r>
  <r>
    <n v="61"/>
    <x v="269"/>
    <x v="2"/>
    <x v="4"/>
    <n v="10"/>
    <n v="1512"/>
    <x v="797"/>
    <x v="1"/>
  </r>
  <r>
    <n v="66"/>
    <x v="269"/>
    <x v="2"/>
    <x v="4"/>
    <n v="1"/>
    <n v="7020"/>
    <x v="798"/>
    <x v="0"/>
  </r>
  <r>
    <n v="93"/>
    <x v="269"/>
    <x v="5"/>
    <x v="13"/>
    <n v="1"/>
    <n v="4594"/>
    <x v="799"/>
    <x v="0"/>
  </r>
  <r>
    <n v="99"/>
    <x v="269"/>
    <x v="6"/>
    <x v="11"/>
    <n v="2"/>
    <n v="8917"/>
    <x v="800"/>
    <x v="1"/>
  </r>
  <r>
    <n v="23"/>
    <x v="270"/>
    <x v="3"/>
    <x v="19"/>
    <n v="1"/>
    <n v="1344"/>
    <x v="801"/>
    <x v="1"/>
  </r>
  <r>
    <n v="58"/>
    <x v="270"/>
    <x v="2"/>
    <x v="3"/>
    <n v="2"/>
    <n v="6456"/>
    <x v="802"/>
    <x v="0"/>
  </r>
  <r>
    <n v="55"/>
    <x v="271"/>
    <x v="6"/>
    <x v="15"/>
    <n v="1"/>
    <n v="8382"/>
    <x v="803"/>
    <x v="0"/>
  </r>
  <r>
    <n v="81"/>
    <x v="271"/>
    <x v="1"/>
    <x v="1"/>
    <n v="3"/>
    <n v="8530"/>
    <x v="804"/>
    <x v="1"/>
  </r>
  <r>
    <n v="11"/>
    <x v="272"/>
    <x v="3"/>
    <x v="18"/>
    <n v="6"/>
    <n v="5994"/>
    <x v="805"/>
    <x v="1"/>
  </r>
  <r>
    <n v="22"/>
    <x v="272"/>
    <x v="1"/>
    <x v="1"/>
    <n v="2"/>
    <n v="1711"/>
    <x v="806"/>
    <x v="0"/>
  </r>
  <r>
    <n v="46"/>
    <x v="272"/>
    <x v="0"/>
    <x v="14"/>
    <n v="2"/>
    <n v="8365"/>
    <x v="807"/>
    <x v="1"/>
  </r>
  <r>
    <n v="79"/>
    <x v="272"/>
    <x v="0"/>
    <x v="0"/>
    <n v="8"/>
    <n v="5590"/>
    <x v="808"/>
    <x v="1"/>
  </r>
  <r>
    <n v="4"/>
    <x v="273"/>
    <x v="6"/>
    <x v="12"/>
    <n v="5"/>
    <n v="8384"/>
    <x v="809"/>
    <x v="1"/>
  </r>
  <r>
    <n v="12"/>
    <x v="273"/>
    <x v="5"/>
    <x v="17"/>
    <n v="2"/>
    <n v="702"/>
    <x v="810"/>
    <x v="0"/>
  </r>
  <r>
    <n v="34"/>
    <x v="273"/>
    <x v="0"/>
    <x v="14"/>
    <n v="4"/>
    <n v="8948"/>
    <x v="811"/>
    <x v="1"/>
  </r>
  <r>
    <n v="37"/>
    <x v="274"/>
    <x v="5"/>
    <x v="10"/>
    <n v="1"/>
    <n v="1587"/>
    <x v="812"/>
    <x v="1"/>
  </r>
  <r>
    <n v="52"/>
    <x v="274"/>
    <x v="2"/>
    <x v="3"/>
    <n v="10"/>
    <n v="647"/>
    <x v="813"/>
    <x v="1"/>
  </r>
  <r>
    <n v="6"/>
    <x v="275"/>
    <x v="6"/>
    <x v="12"/>
    <n v="10"/>
    <n v="7464"/>
    <x v="814"/>
    <x v="0"/>
  </r>
  <r>
    <n v="81"/>
    <x v="275"/>
    <x v="2"/>
    <x v="3"/>
    <n v="8"/>
    <n v="2835"/>
    <x v="815"/>
    <x v="0"/>
  </r>
  <r>
    <n v="11"/>
    <x v="276"/>
    <x v="6"/>
    <x v="15"/>
    <n v="8"/>
    <n v="980"/>
    <x v="816"/>
    <x v="0"/>
  </r>
  <r>
    <n v="21"/>
    <x v="276"/>
    <x v="6"/>
    <x v="11"/>
    <n v="1"/>
    <n v="5135"/>
    <x v="817"/>
    <x v="0"/>
  </r>
  <r>
    <n v="34"/>
    <x v="276"/>
    <x v="6"/>
    <x v="11"/>
    <n v="3"/>
    <n v="6566"/>
    <x v="818"/>
    <x v="0"/>
  </r>
  <r>
    <n v="37"/>
    <x v="276"/>
    <x v="5"/>
    <x v="17"/>
    <n v="7"/>
    <n v="1004"/>
    <x v="819"/>
    <x v="1"/>
  </r>
  <r>
    <n v="80"/>
    <x v="276"/>
    <x v="6"/>
    <x v="12"/>
    <n v="9"/>
    <n v="5917"/>
    <x v="820"/>
    <x v="1"/>
  </r>
  <r>
    <n v="45"/>
    <x v="277"/>
    <x v="4"/>
    <x v="16"/>
    <n v="2"/>
    <n v="9385"/>
    <x v="821"/>
    <x v="0"/>
  </r>
  <r>
    <n v="71"/>
    <x v="277"/>
    <x v="4"/>
    <x v="9"/>
    <n v="8"/>
    <n v="1102"/>
    <x v="822"/>
    <x v="1"/>
  </r>
  <r>
    <n v="72"/>
    <x v="277"/>
    <x v="6"/>
    <x v="11"/>
    <n v="3"/>
    <n v="4700"/>
    <x v="823"/>
    <x v="0"/>
  </r>
  <r>
    <n v="96"/>
    <x v="277"/>
    <x v="1"/>
    <x v="20"/>
    <n v="10"/>
    <n v="7420"/>
    <x v="824"/>
    <x v="1"/>
  </r>
  <r>
    <n v="3"/>
    <x v="278"/>
    <x v="3"/>
    <x v="6"/>
    <n v="8"/>
    <n v="9771"/>
    <x v="825"/>
    <x v="0"/>
  </r>
  <r>
    <n v="58"/>
    <x v="278"/>
    <x v="3"/>
    <x v="6"/>
    <n v="10"/>
    <n v="1315"/>
    <x v="826"/>
    <x v="0"/>
  </r>
  <r>
    <n v="99"/>
    <x v="279"/>
    <x v="5"/>
    <x v="10"/>
    <n v="5"/>
    <n v="3181"/>
    <x v="827"/>
    <x v="0"/>
  </r>
  <r>
    <n v="24"/>
    <x v="280"/>
    <x v="3"/>
    <x v="18"/>
    <n v="5"/>
    <n v="5451"/>
    <x v="828"/>
    <x v="0"/>
  </r>
  <r>
    <n v="29"/>
    <x v="280"/>
    <x v="4"/>
    <x v="16"/>
    <n v="7"/>
    <n v="2664"/>
    <x v="829"/>
    <x v="1"/>
  </r>
  <r>
    <n v="93"/>
    <x v="280"/>
    <x v="1"/>
    <x v="1"/>
    <n v="4"/>
    <n v="3432"/>
    <x v="830"/>
    <x v="0"/>
  </r>
  <r>
    <n v="100"/>
    <x v="280"/>
    <x v="2"/>
    <x v="4"/>
    <n v="5"/>
    <n v="5239"/>
    <x v="831"/>
    <x v="0"/>
  </r>
  <r>
    <n v="33"/>
    <x v="281"/>
    <x v="5"/>
    <x v="10"/>
    <n v="5"/>
    <n v="2443"/>
    <x v="832"/>
    <x v="0"/>
  </r>
  <r>
    <n v="34"/>
    <x v="281"/>
    <x v="6"/>
    <x v="11"/>
    <n v="10"/>
    <n v="7470"/>
    <x v="833"/>
    <x v="1"/>
  </r>
  <r>
    <n v="81"/>
    <x v="281"/>
    <x v="0"/>
    <x v="14"/>
    <n v="6"/>
    <n v="9726"/>
    <x v="834"/>
    <x v="1"/>
  </r>
  <r>
    <n v="88"/>
    <x v="281"/>
    <x v="1"/>
    <x v="1"/>
    <n v="2"/>
    <n v="7416"/>
    <x v="835"/>
    <x v="1"/>
  </r>
  <r>
    <n v="29"/>
    <x v="282"/>
    <x v="5"/>
    <x v="13"/>
    <n v="3"/>
    <n v="4581"/>
    <x v="836"/>
    <x v="0"/>
  </r>
  <r>
    <n v="40"/>
    <x v="282"/>
    <x v="5"/>
    <x v="17"/>
    <n v="1"/>
    <n v="2882"/>
    <x v="837"/>
    <x v="1"/>
  </r>
  <r>
    <n v="41"/>
    <x v="282"/>
    <x v="5"/>
    <x v="13"/>
    <n v="10"/>
    <n v="1146"/>
    <x v="838"/>
    <x v="0"/>
  </r>
  <r>
    <n v="64"/>
    <x v="282"/>
    <x v="1"/>
    <x v="8"/>
    <n v="10"/>
    <n v="2935"/>
    <x v="839"/>
    <x v="1"/>
  </r>
  <r>
    <n v="99"/>
    <x v="282"/>
    <x v="2"/>
    <x v="4"/>
    <n v="7"/>
    <n v="9598"/>
    <x v="840"/>
    <x v="1"/>
  </r>
  <r>
    <n v="62"/>
    <x v="283"/>
    <x v="4"/>
    <x v="9"/>
    <n v="4"/>
    <n v="1652"/>
    <x v="841"/>
    <x v="1"/>
  </r>
  <r>
    <n v="91"/>
    <x v="283"/>
    <x v="0"/>
    <x v="0"/>
    <n v="4"/>
    <n v="8737"/>
    <x v="842"/>
    <x v="1"/>
  </r>
  <r>
    <n v="4"/>
    <x v="284"/>
    <x v="0"/>
    <x v="14"/>
    <n v="3"/>
    <n v="5458"/>
    <x v="843"/>
    <x v="0"/>
  </r>
  <r>
    <n v="24"/>
    <x v="284"/>
    <x v="1"/>
    <x v="20"/>
    <n v="2"/>
    <n v="6086"/>
    <x v="844"/>
    <x v="1"/>
  </r>
  <r>
    <n v="17"/>
    <x v="285"/>
    <x v="0"/>
    <x v="0"/>
    <n v="7"/>
    <n v="4148"/>
    <x v="845"/>
    <x v="0"/>
  </r>
  <r>
    <n v="29"/>
    <x v="285"/>
    <x v="5"/>
    <x v="10"/>
    <n v="3"/>
    <n v="8800"/>
    <x v="439"/>
    <x v="0"/>
  </r>
  <r>
    <n v="38"/>
    <x v="285"/>
    <x v="5"/>
    <x v="13"/>
    <n v="4"/>
    <n v="9417"/>
    <x v="846"/>
    <x v="1"/>
  </r>
  <r>
    <n v="67"/>
    <x v="285"/>
    <x v="6"/>
    <x v="11"/>
    <n v="9"/>
    <n v="5466"/>
    <x v="847"/>
    <x v="1"/>
  </r>
  <r>
    <n v="97"/>
    <x v="285"/>
    <x v="3"/>
    <x v="6"/>
    <n v="4"/>
    <n v="5874"/>
    <x v="848"/>
    <x v="1"/>
  </r>
  <r>
    <n v="2"/>
    <x v="286"/>
    <x v="1"/>
    <x v="1"/>
    <n v="3"/>
    <n v="5264"/>
    <x v="849"/>
    <x v="1"/>
  </r>
  <r>
    <n v="10"/>
    <x v="286"/>
    <x v="5"/>
    <x v="13"/>
    <n v="6"/>
    <n v="3936"/>
    <x v="850"/>
    <x v="0"/>
  </r>
  <r>
    <n v="87"/>
    <x v="286"/>
    <x v="3"/>
    <x v="6"/>
    <n v="9"/>
    <n v="2292"/>
    <x v="851"/>
    <x v="0"/>
  </r>
  <r>
    <n v="7"/>
    <x v="287"/>
    <x v="6"/>
    <x v="15"/>
    <n v="4"/>
    <n v="2260"/>
    <x v="852"/>
    <x v="0"/>
  </r>
  <r>
    <n v="37"/>
    <x v="287"/>
    <x v="0"/>
    <x v="2"/>
    <n v="6"/>
    <n v="5320"/>
    <x v="853"/>
    <x v="0"/>
  </r>
  <r>
    <n v="44"/>
    <x v="287"/>
    <x v="5"/>
    <x v="13"/>
    <n v="9"/>
    <n v="9760"/>
    <x v="854"/>
    <x v="1"/>
  </r>
  <r>
    <n v="78"/>
    <x v="287"/>
    <x v="3"/>
    <x v="19"/>
    <n v="8"/>
    <n v="1982"/>
    <x v="855"/>
    <x v="0"/>
  </r>
  <r>
    <n v="97"/>
    <x v="287"/>
    <x v="3"/>
    <x v="6"/>
    <n v="6"/>
    <n v="5786"/>
    <x v="856"/>
    <x v="0"/>
  </r>
  <r>
    <n v="36"/>
    <x v="288"/>
    <x v="0"/>
    <x v="0"/>
    <n v="3"/>
    <n v="3660"/>
    <x v="857"/>
    <x v="1"/>
  </r>
  <r>
    <n v="40"/>
    <x v="288"/>
    <x v="1"/>
    <x v="1"/>
    <n v="10"/>
    <n v="1852"/>
    <x v="858"/>
    <x v="1"/>
  </r>
  <r>
    <n v="41"/>
    <x v="288"/>
    <x v="3"/>
    <x v="19"/>
    <n v="3"/>
    <n v="5039"/>
    <x v="859"/>
    <x v="0"/>
  </r>
  <r>
    <n v="61"/>
    <x v="288"/>
    <x v="0"/>
    <x v="14"/>
    <n v="1"/>
    <n v="5868"/>
    <x v="860"/>
    <x v="1"/>
  </r>
  <r>
    <n v="78"/>
    <x v="288"/>
    <x v="1"/>
    <x v="8"/>
    <n v="1"/>
    <n v="1106"/>
    <x v="861"/>
    <x v="0"/>
  </r>
  <r>
    <n v="90"/>
    <x v="288"/>
    <x v="5"/>
    <x v="13"/>
    <n v="2"/>
    <n v="510"/>
    <x v="862"/>
    <x v="1"/>
  </r>
  <r>
    <n v="63"/>
    <x v="289"/>
    <x v="0"/>
    <x v="0"/>
    <n v="7"/>
    <n v="9029"/>
    <x v="863"/>
    <x v="1"/>
  </r>
  <r>
    <n v="75"/>
    <x v="289"/>
    <x v="4"/>
    <x v="9"/>
    <n v="3"/>
    <n v="9315"/>
    <x v="864"/>
    <x v="0"/>
  </r>
  <r>
    <n v="17"/>
    <x v="290"/>
    <x v="3"/>
    <x v="6"/>
    <n v="1"/>
    <n v="5430"/>
    <x v="334"/>
    <x v="1"/>
  </r>
  <r>
    <n v="17"/>
    <x v="290"/>
    <x v="6"/>
    <x v="12"/>
    <n v="6"/>
    <n v="4824"/>
    <x v="865"/>
    <x v="0"/>
  </r>
  <r>
    <n v="26"/>
    <x v="290"/>
    <x v="1"/>
    <x v="20"/>
    <n v="3"/>
    <n v="9926"/>
    <x v="866"/>
    <x v="0"/>
  </r>
  <r>
    <n v="83"/>
    <x v="290"/>
    <x v="6"/>
    <x v="12"/>
    <n v="7"/>
    <n v="6593"/>
    <x v="867"/>
    <x v="1"/>
  </r>
  <r>
    <n v="94"/>
    <x v="290"/>
    <x v="1"/>
    <x v="1"/>
    <n v="3"/>
    <n v="5187"/>
    <x v="868"/>
    <x v="0"/>
  </r>
  <r>
    <n v="59"/>
    <x v="291"/>
    <x v="0"/>
    <x v="2"/>
    <n v="2"/>
    <n v="2330"/>
    <x v="869"/>
    <x v="1"/>
  </r>
  <r>
    <n v="73"/>
    <x v="291"/>
    <x v="4"/>
    <x v="7"/>
    <n v="3"/>
    <n v="8256"/>
    <x v="870"/>
    <x v="1"/>
  </r>
  <r>
    <n v="97"/>
    <x v="291"/>
    <x v="1"/>
    <x v="20"/>
    <n v="5"/>
    <n v="9259"/>
    <x v="871"/>
    <x v="1"/>
  </r>
  <r>
    <n v="16"/>
    <x v="292"/>
    <x v="6"/>
    <x v="15"/>
    <n v="2"/>
    <n v="8607"/>
    <x v="872"/>
    <x v="1"/>
  </r>
  <r>
    <n v="100"/>
    <x v="293"/>
    <x v="2"/>
    <x v="5"/>
    <n v="5"/>
    <n v="2369"/>
    <x v="873"/>
    <x v="0"/>
  </r>
  <r>
    <n v="46"/>
    <x v="294"/>
    <x v="2"/>
    <x v="5"/>
    <n v="6"/>
    <n v="1423"/>
    <x v="874"/>
    <x v="1"/>
  </r>
  <r>
    <n v="100"/>
    <x v="294"/>
    <x v="0"/>
    <x v="0"/>
    <n v="6"/>
    <n v="2233"/>
    <x v="875"/>
    <x v="1"/>
  </r>
  <r>
    <n v="37"/>
    <x v="295"/>
    <x v="6"/>
    <x v="15"/>
    <n v="2"/>
    <n v="2397"/>
    <x v="876"/>
    <x v="1"/>
  </r>
  <r>
    <n v="57"/>
    <x v="295"/>
    <x v="0"/>
    <x v="2"/>
    <n v="10"/>
    <n v="6379"/>
    <x v="877"/>
    <x v="1"/>
  </r>
  <r>
    <n v="58"/>
    <x v="296"/>
    <x v="1"/>
    <x v="20"/>
    <n v="8"/>
    <n v="5672"/>
    <x v="878"/>
    <x v="1"/>
  </r>
  <r>
    <n v="1"/>
    <x v="297"/>
    <x v="4"/>
    <x v="16"/>
    <n v="10"/>
    <n v="4243"/>
    <x v="879"/>
    <x v="0"/>
  </r>
  <r>
    <n v="77"/>
    <x v="297"/>
    <x v="5"/>
    <x v="10"/>
    <n v="10"/>
    <n v="8879"/>
    <x v="880"/>
    <x v="1"/>
  </r>
  <r>
    <n v="99"/>
    <x v="297"/>
    <x v="6"/>
    <x v="12"/>
    <n v="7"/>
    <n v="6462"/>
    <x v="881"/>
    <x v="1"/>
  </r>
  <r>
    <n v="11"/>
    <x v="298"/>
    <x v="3"/>
    <x v="6"/>
    <n v="5"/>
    <n v="2780"/>
    <x v="882"/>
    <x v="0"/>
  </r>
  <r>
    <n v="51"/>
    <x v="298"/>
    <x v="4"/>
    <x v="16"/>
    <n v="4"/>
    <n v="4630"/>
    <x v="858"/>
    <x v="1"/>
  </r>
  <r>
    <n v="74"/>
    <x v="298"/>
    <x v="0"/>
    <x v="14"/>
    <n v="1"/>
    <n v="4568"/>
    <x v="883"/>
    <x v="1"/>
  </r>
  <r>
    <n v="98"/>
    <x v="298"/>
    <x v="0"/>
    <x v="2"/>
    <n v="7"/>
    <n v="1257"/>
    <x v="884"/>
    <x v="1"/>
  </r>
  <r>
    <n v="31"/>
    <x v="299"/>
    <x v="6"/>
    <x v="15"/>
    <n v="3"/>
    <n v="9767"/>
    <x v="885"/>
    <x v="0"/>
  </r>
  <r>
    <n v="60"/>
    <x v="299"/>
    <x v="3"/>
    <x v="18"/>
    <n v="3"/>
    <n v="6646"/>
    <x v="886"/>
    <x v="1"/>
  </r>
  <r>
    <n v="63"/>
    <x v="299"/>
    <x v="6"/>
    <x v="15"/>
    <n v="3"/>
    <n v="6495"/>
    <x v="887"/>
    <x v="1"/>
  </r>
  <r>
    <n v="88"/>
    <x v="299"/>
    <x v="1"/>
    <x v="8"/>
    <n v="3"/>
    <n v="9353"/>
    <x v="888"/>
    <x v="1"/>
  </r>
  <r>
    <n v="3"/>
    <x v="300"/>
    <x v="3"/>
    <x v="18"/>
    <n v="2"/>
    <n v="5013"/>
    <x v="889"/>
    <x v="1"/>
  </r>
  <r>
    <n v="10"/>
    <x v="300"/>
    <x v="6"/>
    <x v="11"/>
    <n v="8"/>
    <n v="3201"/>
    <x v="890"/>
    <x v="0"/>
  </r>
  <r>
    <n v="46"/>
    <x v="300"/>
    <x v="1"/>
    <x v="20"/>
    <n v="10"/>
    <n v="6708"/>
    <x v="891"/>
    <x v="1"/>
  </r>
  <r>
    <n v="49"/>
    <x v="300"/>
    <x v="0"/>
    <x v="14"/>
    <n v="2"/>
    <n v="5754"/>
    <x v="892"/>
    <x v="0"/>
  </r>
  <r>
    <n v="64"/>
    <x v="300"/>
    <x v="5"/>
    <x v="13"/>
    <n v="4"/>
    <n v="525"/>
    <x v="893"/>
    <x v="0"/>
  </r>
  <r>
    <n v="84"/>
    <x v="300"/>
    <x v="4"/>
    <x v="16"/>
    <n v="3"/>
    <n v="2171"/>
    <x v="894"/>
    <x v="0"/>
  </r>
  <r>
    <n v="9"/>
    <x v="301"/>
    <x v="6"/>
    <x v="15"/>
    <n v="3"/>
    <n v="9515"/>
    <x v="895"/>
    <x v="1"/>
  </r>
  <r>
    <n v="35"/>
    <x v="302"/>
    <x v="3"/>
    <x v="19"/>
    <n v="4"/>
    <n v="5225"/>
    <x v="896"/>
    <x v="1"/>
  </r>
  <r>
    <n v="60"/>
    <x v="302"/>
    <x v="1"/>
    <x v="1"/>
    <n v="5"/>
    <n v="3577"/>
    <x v="897"/>
    <x v="1"/>
  </r>
  <r>
    <n v="87"/>
    <x v="302"/>
    <x v="2"/>
    <x v="5"/>
    <n v="2"/>
    <n v="927"/>
    <x v="898"/>
    <x v="0"/>
  </r>
  <r>
    <n v="94"/>
    <x v="302"/>
    <x v="6"/>
    <x v="11"/>
    <n v="7"/>
    <n v="6282"/>
    <x v="899"/>
    <x v="0"/>
  </r>
  <r>
    <n v="46"/>
    <x v="303"/>
    <x v="4"/>
    <x v="16"/>
    <n v="6"/>
    <n v="5488"/>
    <x v="900"/>
    <x v="0"/>
  </r>
  <r>
    <n v="56"/>
    <x v="303"/>
    <x v="2"/>
    <x v="5"/>
    <n v="1"/>
    <n v="6123"/>
    <x v="901"/>
    <x v="0"/>
  </r>
  <r>
    <n v="94"/>
    <x v="303"/>
    <x v="6"/>
    <x v="11"/>
    <n v="2"/>
    <n v="5410"/>
    <x v="902"/>
    <x v="1"/>
  </r>
  <r>
    <n v="28"/>
    <x v="304"/>
    <x v="2"/>
    <x v="3"/>
    <n v="9"/>
    <n v="4522"/>
    <x v="903"/>
    <x v="1"/>
  </r>
  <r>
    <n v="29"/>
    <x v="304"/>
    <x v="2"/>
    <x v="3"/>
    <n v="5"/>
    <n v="5651"/>
    <x v="904"/>
    <x v="1"/>
  </r>
  <r>
    <n v="44"/>
    <x v="304"/>
    <x v="0"/>
    <x v="14"/>
    <n v="8"/>
    <n v="8617"/>
    <x v="905"/>
    <x v="0"/>
  </r>
  <r>
    <n v="59"/>
    <x v="304"/>
    <x v="5"/>
    <x v="13"/>
    <n v="3"/>
    <n v="2905"/>
    <x v="906"/>
    <x v="0"/>
  </r>
  <r>
    <n v="79"/>
    <x v="304"/>
    <x v="2"/>
    <x v="4"/>
    <n v="7"/>
    <n v="4578"/>
    <x v="907"/>
    <x v="0"/>
  </r>
  <r>
    <n v="50"/>
    <x v="305"/>
    <x v="2"/>
    <x v="5"/>
    <n v="10"/>
    <n v="9613"/>
    <x v="908"/>
    <x v="1"/>
  </r>
  <r>
    <n v="59"/>
    <x v="305"/>
    <x v="5"/>
    <x v="10"/>
    <n v="6"/>
    <n v="7974"/>
    <x v="909"/>
    <x v="0"/>
  </r>
  <r>
    <n v="51"/>
    <x v="306"/>
    <x v="1"/>
    <x v="8"/>
    <n v="4"/>
    <n v="3168"/>
    <x v="910"/>
    <x v="0"/>
  </r>
  <r>
    <n v="78"/>
    <x v="307"/>
    <x v="5"/>
    <x v="17"/>
    <n v="8"/>
    <n v="1862"/>
    <x v="911"/>
    <x v="0"/>
  </r>
  <r>
    <n v="11"/>
    <x v="308"/>
    <x v="3"/>
    <x v="6"/>
    <n v="7"/>
    <n v="9299"/>
    <x v="912"/>
    <x v="1"/>
  </r>
  <r>
    <n v="15"/>
    <x v="308"/>
    <x v="1"/>
    <x v="1"/>
    <n v="7"/>
    <n v="9351"/>
    <x v="913"/>
    <x v="1"/>
  </r>
  <r>
    <n v="25"/>
    <x v="308"/>
    <x v="1"/>
    <x v="1"/>
    <n v="5"/>
    <n v="2304"/>
    <x v="914"/>
    <x v="0"/>
  </r>
  <r>
    <n v="62"/>
    <x v="308"/>
    <x v="1"/>
    <x v="1"/>
    <n v="7"/>
    <n v="5879"/>
    <x v="915"/>
    <x v="1"/>
  </r>
  <r>
    <n v="74"/>
    <x v="308"/>
    <x v="0"/>
    <x v="14"/>
    <n v="3"/>
    <n v="4410"/>
    <x v="527"/>
    <x v="1"/>
  </r>
  <r>
    <n v="6"/>
    <x v="309"/>
    <x v="0"/>
    <x v="14"/>
    <n v="10"/>
    <n v="7476"/>
    <x v="916"/>
    <x v="1"/>
  </r>
  <r>
    <n v="91"/>
    <x v="309"/>
    <x v="3"/>
    <x v="19"/>
    <n v="7"/>
    <n v="3309"/>
    <x v="917"/>
    <x v="0"/>
  </r>
  <r>
    <n v="59"/>
    <x v="310"/>
    <x v="0"/>
    <x v="2"/>
    <n v="3"/>
    <n v="2182"/>
    <x v="918"/>
    <x v="0"/>
  </r>
  <r>
    <n v="77"/>
    <x v="310"/>
    <x v="4"/>
    <x v="9"/>
    <n v="9"/>
    <n v="7911"/>
    <x v="919"/>
    <x v="0"/>
  </r>
  <r>
    <n v="40"/>
    <x v="311"/>
    <x v="1"/>
    <x v="8"/>
    <n v="8"/>
    <n v="8886"/>
    <x v="920"/>
    <x v="1"/>
  </r>
  <r>
    <n v="56"/>
    <x v="311"/>
    <x v="3"/>
    <x v="18"/>
    <n v="9"/>
    <n v="7992"/>
    <x v="921"/>
    <x v="1"/>
  </r>
  <r>
    <n v="73"/>
    <x v="311"/>
    <x v="3"/>
    <x v="6"/>
    <n v="4"/>
    <n v="5692"/>
    <x v="423"/>
    <x v="0"/>
  </r>
  <r>
    <n v="48"/>
    <x v="312"/>
    <x v="2"/>
    <x v="3"/>
    <n v="6"/>
    <n v="2069"/>
    <x v="922"/>
    <x v="0"/>
  </r>
  <r>
    <n v="75"/>
    <x v="312"/>
    <x v="3"/>
    <x v="6"/>
    <n v="1"/>
    <n v="8895"/>
    <x v="923"/>
    <x v="0"/>
  </r>
  <r>
    <n v="75"/>
    <x v="312"/>
    <x v="2"/>
    <x v="4"/>
    <n v="3"/>
    <n v="8294"/>
    <x v="924"/>
    <x v="1"/>
  </r>
  <r>
    <n v="3"/>
    <x v="313"/>
    <x v="2"/>
    <x v="5"/>
    <n v="9"/>
    <n v="6186"/>
    <x v="925"/>
    <x v="1"/>
  </r>
  <r>
    <n v="13"/>
    <x v="313"/>
    <x v="0"/>
    <x v="14"/>
    <n v="10"/>
    <n v="7791"/>
    <x v="70"/>
    <x v="1"/>
  </r>
  <r>
    <n v="23"/>
    <x v="313"/>
    <x v="1"/>
    <x v="1"/>
    <n v="6"/>
    <n v="9864"/>
    <x v="926"/>
    <x v="0"/>
  </r>
  <r>
    <n v="46"/>
    <x v="314"/>
    <x v="3"/>
    <x v="18"/>
    <n v="10"/>
    <n v="5285"/>
    <x v="927"/>
    <x v="0"/>
  </r>
  <r>
    <n v="95"/>
    <x v="315"/>
    <x v="4"/>
    <x v="16"/>
    <n v="1"/>
    <n v="9215"/>
    <x v="928"/>
    <x v="0"/>
  </r>
  <r>
    <n v="78"/>
    <x v="316"/>
    <x v="2"/>
    <x v="3"/>
    <n v="1"/>
    <n v="8471"/>
    <x v="929"/>
    <x v="0"/>
  </r>
  <r>
    <n v="81"/>
    <x v="316"/>
    <x v="4"/>
    <x v="7"/>
    <n v="10"/>
    <n v="8565"/>
    <x v="930"/>
    <x v="1"/>
  </r>
  <r>
    <n v="54"/>
    <x v="317"/>
    <x v="1"/>
    <x v="1"/>
    <n v="8"/>
    <n v="8229"/>
    <x v="931"/>
    <x v="1"/>
  </r>
  <r>
    <n v="61"/>
    <x v="317"/>
    <x v="0"/>
    <x v="2"/>
    <n v="3"/>
    <n v="7411"/>
    <x v="932"/>
    <x v="0"/>
  </r>
  <r>
    <n v="14"/>
    <x v="318"/>
    <x v="1"/>
    <x v="20"/>
    <n v="1"/>
    <n v="5686"/>
    <x v="933"/>
    <x v="1"/>
  </r>
  <r>
    <n v="14"/>
    <x v="318"/>
    <x v="6"/>
    <x v="12"/>
    <n v="7"/>
    <n v="3452"/>
    <x v="934"/>
    <x v="0"/>
  </r>
  <r>
    <n v="44"/>
    <x v="318"/>
    <x v="4"/>
    <x v="7"/>
    <n v="7"/>
    <n v="4496"/>
    <x v="935"/>
    <x v="1"/>
  </r>
  <r>
    <n v="56"/>
    <x v="318"/>
    <x v="3"/>
    <x v="6"/>
    <n v="9"/>
    <n v="8858"/>
    <x v="936"/>
    <x v="1"/>
  </r>
  <r>
    <n v="66"/>
    <x v="318"/>
    <x v="0"/>
    <x v="14"/>
    <n v="4"/>
    <n v="5723"/>
    <x v="937"/>
    <x v="1"/>
  </r>
  <r>
    <n v="94"/>
    <x v="318"/>
    <x v="3"/>
    <x v="18"/>
    <n v="3"/>
    <n v="6272"/>
    <x v="938"/>
    <x v="1"/>
  </r>
  <r>
    <n v="42"/>
    <x v="319"/>
    <x v="4"/>
    <x v="9"/>
    <n v="3"/>
    <n v="8915"/>
    <x v="939"/>
    <x v="0"/>
  </r>
  <r>
    <n v="73"/>
    <x v="319"/>
    <x v="1"/>
    <x v="20"/>
    <n v="6"/>
    <n v="5167"/>
    <x v="940"/>
    <x v="0"/>
  </r>
  <r>
    <n v="95"/>
    <x v="319"/>
    <x v="6"/>
    <x v="12"/>
    <n v="9"/>
    <n v="9528"/>
    <x v="941"/>
    <x v="0"/>
  </r>
  <r>
    <n v="9"/>
    <x v="320"/>
    <x v="2"/>
    <x v="4"/>
    <n v="5"/>
    <n v="2507"/>
    <x v="942"/>
    <x v="0"/>
  </r>
  <r>
    <n v="16"/>
    <x v="320"/>
    <x v="1"/>
    <x v="1"/>
    <n v="3"/>
    <n v="7662"/>
    <x v="943"/>
    <x v="1"/>
  </r>
  <r>
    <n v="61"/>
    <x v="320"/>
    <x v="3"/>
    <x v="18"/>
    <n v="5"/>
    <n v="4791"/>
    <x v="944"/>
    <x v="1"/>
  </r>
  <r>
    <n v="90"/>
    <x v="320"/>
    <x v="6"/>
    <x v="15"/>
    <n v="4"/>
    <n v="1213"/>
    <x v="945"/>
    <x v="1"/>
  </r>
  <r>
    <n v="23"/>
    <x v="321"/>
    <x v="0"/>
    <x v="2"/>
    <n v="5"/>
    <n v="6102"/>
    <x v="946"/>
    <x v="0"/>
  </r>
  <r>
    <n v="28"/>
    <x v="321"/>
    <x v="0"/>
    <x v="2"/>
    <n v="9"/>
    <n v="2032"/>
    <x v="947"/>
    <x v="1"/>
  </r>
  <r>
    <n v="36"/>
    <x v="321"/>
    <x v="2"/>
    <x v="5"/>
    <n v="6"/>
    <n v="9506"/>
    <x v="948"/>
    <x v="0"/>
  </r>
  <r>
    <n v="38"/>
    <x v="321"/>
    <x v="0"/>
    <x v="2"/>
    <n v="5"/>
    <n v="8280"/>
    <x v="949"/>
    <x v="0"/>
  </r>
  <r>
    <n v="62"/>
    <x v="321"/>
    <x v="2"/>
    <x v="4"/>
    <n v="2"/>
    <n v="6848"/>
    <x v="950"/>
    <x v="1"/>
  </r>
  <r>
    <n v="40"/>
    <x v="322"/>
    <x v="2"/>
    <x v="4"/>
    <n v="9"/>
    <n v="3736"/>
    <x v="951"/>
    <x v="1"/>
  </r>
  <r>
    <n v="94"/>
    <x v="322"/>
    <x v="1"/>
    <x v="1"/>
    <n v="4"/>
    <n v="9721"/>
    <x v="952"/>
    <x v="1"/>
  </r>
  <r>
    <n v="8"/>
    <x v="323"/>
    <x v="2"/>
    <x v="4"/>
    <n v="7"/>
    <n v="4317"/>
    <x v="953"/>
    <x v="0"/>
  </r>
  <r>
    <n v="17"/>
    <x v="323"/>
    <x v="4"/>
    <x v="9"/>
    <n v="7"/>
    <n v="1622"/>
    <x v="954"/>
    <x v="1"/>
  </r>
  <r>
    <n v="69"/>
    <x v="323"/>
    <x v="4"/>
    <x v="16"/>
    <n v="1"/>
    <n v="9769"/>
    <x v="955"/>
    <x v="1"/>
  </r>
  <r>
    <n v="90"/>
    <x v="323"/>
    <x v="5"/>
    <x v="17"/>
    <n v="1"/>
    <n v="7788"/>
    <x v="956"/>
    <x v="1"/>
  </r>
  <r>
    <n v="32"/>
    <x v="324"/>
    <x v="3"/>
    <x v="19"/>
    <n v="3"/>
    <n v="4776"/>
    <x v="957"/>
    <x v="0"/>
  </r>
  <r>
    <n v="52"/>
    <x v="324"/>
    <x v="3"/>
    <x v="18"/>
    <n v="10"/>
    <n v="2967"/>
    <x v="958"/>
    <x v="0"/>
  </r>
  <r>
    <n v="47"/>
    <x v="325"/>
    <x v="5"/>
    <x v="17"/>
    <n v="4"/>
    <n v="6945"/>
    <x v="959"/>
    <x v="0"/>
  </r>
  <r>
    <n v="79"/>
    <x v="325"/>
    <x v="3"/>
    <x v="18"/>
    <n v="3"/>
    <n v="6894"/>
    <x v="960"/>
    <x v="1"/>
  </r>
  <r>
    <n v="8"/>
    <x v="326"/>
    <x v="4"/>
    <x v="9"/>
    <n v="1"/>
    <n v="1658"/>
    <x v="961"/>
    <x v="0"/>
  </r>
  <r>
    <n v="66"/>
    <x v="326"/>
    <x v="5"/>
    <x v="17"/>
    <n v="4"/>
    <n v="2882"/>
    <x v="962"/>
    <x v="0"/>
  </r>
  <r>
    <n v="70"/>
    <x v="326"/>
    <x v="5"/>
    <x v="17"/>
    <n v="5"/>
    <n v="3853"/>
    <x v="963"/>
    <x v="0"/>
  </r>
  <r>
    <n v="79"/>
    <x v="326"/>
    <x v="0"/>
    <x v="0"/>
    <n v="9"/>
    <n v="8462"/>
    <x v="964"/>
    <x v="0"/>
  </r>
  <r>
    <n v="88"/>
    <x v="326"/>
    <x v="3"/>
    <x v="6"/>
    <n v="7"/>
    <n v="6742"/>
    <x v="965"/>
    <x v="1"/>
  </r>
  <r>
    <n v="89"/>
    <x v="326"/>
    <x v="3"/>
    <x v="18"/>
    <n v="6"/>
    <n v="3451"/>
    <x v="966"/>
    <x v="0"/>
  </r>
  <r>
    <n v="19"/>
    <x v="327"/>
    <x v="1"/>
    <x v="8"/>
    <n v="1"/>
    <n v="7407"/>
    <x v="967"/>
    <x v="1"/>
  </r>
  <r>
    <n v="47"/>
    <x v="327"/>
    <x v="0"/>
    <x v="14"/>
    <n v="1"/>
    <n v="1568"/>
    <x v="968"/>
    <x v="0"/>
  </r>
  <r>
    <n v="81"/>
    <x v="327"/>
    <x v="5"/>
    <x v="10"/>
    <n v="8"/>
    <n v="4679"/>
    <x v="969"/>
    <x v="0"/>
  </r>
  <r>
    <n v="86"/>
    <x v="327"/>
    <x v="0"/>
    <x v="2"/>
    <n v="3"/>
    <n v="8912"/>
    <x v="970"/>
    <x v="0"/>
  </r>
  <r>
    <n v="4"/>
    <x v="328"/>
    <x v="2"/>
    <x v="4"/>
    <n v="6"/>
    <n v="9419"/>
    <x v="971"/>
    <x v="1"/>
  </r>
  <r>
    <n v="89"/>
    <x v="328"/>
    <x v="1"/>
    <x v="20"/>
    <n v="3"/>
    <n v="7677"/>
    <x v="972"/>
    <x v="0"/>
  </r>
  <r>
    <n v="27"/>
    <x v="329"/>
    <x v="3"/>
    <x v="18"/>
    <n v="8"/>
    <n v="4809"/>
    <x v="973"/>
    <x v="1"/>
  </r>
  <r>
    <n v="33"/>
    <x v="329"/>
    <x v="5"/>
    <x v="10"/>
    <n v="10"/>
    <n v="6439"/>
    <x v="974"/>
    <x v="0"/>
  </r>
  <r>
    <n v="41"/>
    <x v="329"/>
    <x v="1"/>
    <x v="8"/>
    <n v="5"/>
    <n v="2590"/>
    <x v="975"/>
    <x v="1"/>
  </r>
  <r>
    <n v="43"/>
    <x v="329"/>
    <x v="3"/>
    <x v="18"/>
    <n v="9"/>
    <n v="1073"/>
    <x v="976"/>
    <x v="0"/>
  </r>
  <r>
    <n v="53"/>
    <x v="329"/>
    <x v="6"/>
    <x v="15"/>
    <n v="8"/>
    <n v="9282"/>
    <x v="977"/>
    <x v="1"/>
  </r>
  <r>
    <n v="5"/>
    <x v="330"/>
    <x v="0"/>
    <x v="0"/>
    <n v="5"/>
    <n v="2109"/>
    <x v="978"/>
    <x v="1"/>
  </r>
  <r>
    <n v="61"/>
    <x v="330"/>
    <x v="1"/>
    <x v="1"/>
    <n v="10"/>
    <n v="2197"/>
    <x v="979"/>
    <x v="0"/>
  </r>
  <r>
    <n v="97"/>
    <x v="330"/>
    <x v="0"/>
    <x v="2"/>
    <n v="4"/>
    <n v="9585"/>
    <x v="980"/>
    <x v="1"/>
  </r>
  <r>
    <n v="71"/>
    <x v="331"/>
    <x v="0"/>
    <x v="0"/>
    <n v="8"/>
    <n v="828"/>
    <x v="981"/>
    <x v="0"/>
  </r>
  <r>
    <n v="77"/>
    <x v="331"/>
    <x v="6"/>
    <x v="11"/>
    <n v="1"/>
    <n v="6818"/>
    <x v="982"/>
    <x v="0"/>
  </r>
  <r>
    <n v="90"/>
    <x v="331"/>
    <x v="3"/>
    <x v="6"/>
    <n v="7"/>
    <n v="897"/>
    <x v="983"/>
    <x v="0"/>
  </r>
  <r>
    <n v="15"/>
    <x v="332"/>
    <x v="4"/>
    <x v="7"/>
    <n v="2"/>
    <n v="5866"/>
    <x v="98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34"/>
    <x v="0"/>
    <x v="0"/>
    <x v="0"/>
    <n v="4"/>
    <n v="9642"/>
    <x v="0"/>
    <n v="0"/>
  </r>
  <r>
    <n v="63"/>
    <x v="0"/>
    <x v="1"/>
    <x v="1"/>
    <n v="4"/>
    <n v="7077"/>
    <x v="1"/>
    <n v="0"/>
  </r>
  <r>
    <n v="39"/>
    <x v="1"/>
    <x v="0"/>
    <x v="2"/>
    <n v="6"/>
    <n v="7669"/>
    <x v="2"/>
    <n v="1"/>
  </r>
  <r>
    <n v="40"/>
    <x v="1"/>
    <x v="2"/>
    <x v="3"/>
    <n v="9"/>
    <n v="2129"/>
    <x v="3"/>
    <n v="0"/>
  </r>
  <r>
    <n v="59"/>
    <x v="1"/>
    <x v="2"/>
    <x v="4"/>
    <n v="3"/>
    <n v="9370"/>
    <x v="4"/>
    <n v="0"/>
  </r>
  <r>
    <n v="24"/>
    <x v="2"/>
    <x v="2"/>
    <x v="5"/>
    <n v="9"/>
    <n v="3440"/>
    <x v="5"/>
    <n v="1"/>
  </r>
  <r>
    <n v="54"/>
    <x v="2"/>
    <x v="3"/>
    <x v="6"/>
    <n v="5"/>
    <n v="511"/>
    <x v="6"/>
    <n v="0"/>
  </r>
  <r>
    <n v="8"/>
    <x v="3"/>
    <x v="4"/>
    <x v="7"/>
    <n v="6"/>
    <n v="9843"/>
    <x v="7"/>
    <n v="0"/>
  </r>
  <r>
    <n v="20"/>
    <x v="3"/>
    <x v="1"/>
    <x v="8"/>
    <n v="5"/>
    <n v="3176"/>
    <x v="8"/>
    <n v="1"/>
  </r>
  <r>
    <n v="36"/>
    <x v="3"/>
    <x v="0"/>
    <x v="0"/>
    <n v="7"/>
    <n v="8034"/>
    <x v="9"/>
    <n v="1"/>
  </r>
  <r>
    <n v="60"/>
    <x v="3"/>
    <x v="0"/>
    <x v="0"/>
    <n v="3"/>
    <n v="6157"/>
    <x v="10"/>
    <n v="1"/>
  </r>
  <r>
    <n v="94"/>
    <x v="3"/>
    <x v="4"/>
    <x v="9"/>
    <n v="10"/>
    <n v="2759"/>
    <x v="11"/>
    <n v="0"/>
  </r>
  <r>
    <n v="16"/>
    <x v="4"/>
    <x v="5"/>
    <x v="10"/>
    <n v="6"/>
    <n v="7655"/>
    <x v="12"/>
    <n v="0"/>
  </r>
  <r>
    <n v="41"/>
    <x v="4"/>
    <x v="6"/>
    <x v="11"/>
    <n v="10"/>
    <n v="2781"/>
    <x v="13"/>
    <n v="0"/>
  </r>
  <r>
    <n v="43"/>
    <x v="4"/>
    <x v="6"/>
    <x v="12"/>
    <n v="4"/>
    <n v="9520"/>
    <x v="14"/>
    <n v="1"/>
  </r>
  <r>
    <n v="53"/>
    <x v="4"/>
    <x v="5"/>
    <x v="13"/>
    <n v="8"/>
    <n v="7558"/>
    <x v="15"/>
    <n v="1"/>
  </r>
  <r>
    <n v="34"/>
    <x v="5"/>
    <x v="3"/>
    <x v="6"/>
    <n v="7"/>
    <n v="7903"/>
    <x v="16"/>
    <n v="0"/>
  </r>
  <r>
    <n v="44"/>
    <x v="6"/>
    <x v="0"/>
    <x v="14"/>
    <n v="1"/>
    <n v="6468"/>
    <x v="17"/>
    <n v="1"/>
  </r>
  <r>
    <n v="27"/>
    <x v="7"/>
    <x v="2"/>
    <x v="4"/>
    <n v="6"/>
    <n v="9570"/>
    <x v="18"/>
    <n v="0"/>
  </r>
  <r>
    <n v="65"/>
    <x v="7"/>
    <x v="0"/>
    <x v="2"/>
    <n v="5"/>
    <n v="4113"/>
    <x v="19"/>
    <n v="1"/>
  </r>
  <r>
    <n v="78"/>
    <x v="7"/>
    <x v="6"/>
    <x v="12"/>
    <n v="5"/>
    <n v="9598"/>
    <x v="20"/>
    <n v="1"/>
  </r>
  <r>
    <n v="87"/>
    <x v="7"/>
    <x v="6"/>
    <x v="15"/>
    <n v="1"/>
    <n v="3561"/>
    <x v="21"/>
    <n v="1"/>
  </r>
  <r>
    <n v="90"/>
    <x v="7"/>
    <x v="4"/>
    <x v="16"/>
    <n v="7"/>
    <n v="3870"/>
    <x v="22"/>
    <n v="0"/>
  </r>
  <r>
    <n v="90"/>
    <x v="7"/>
    <x v="5"/>
    <x v="13"/>
    <n v="10"/>
    <n v="6414"/>
    <x v="23"/>
    <n v="1"/>
  </r>
  <r>
    <n v="6"/>
    <x v="8"/>
    <x v="0"/>
    <x v="0"/>
    <n v="5"/>
    <n v="7942"/>
    <x v="24"/>
    <n v="0"/>
  </r>
  <r>
    <n v="11"/>
    <x v="8"/>
    <x v="1"/>
    <x v="8"/>
    <n v="9"/>
    <n v="3893"/>
    <x v="25"/>
    <n v="0"/>
  </r>
  <r>
    <n v="38"/>
    <x v="8"/>
    <x v="2"/>
    <x v="3"/>
    <n v="8"/>
    <n v="9116"/>
    <x v="26"/>
    <n v="0"/>
  </r>
  <r>
    <n v="53"/>
    <x v="9"/>
    <x v="0"/>
    <x v="14"/>
    <n v="7"/>
    <n v="7453"/>
    <x v="27"/>
    <n v="0"/>
  </r>
  <r>
    <n v="21"/>
    <x v="10"/>
    <x v="2"/>
    <x v="3"/>
    <n v="10"/>
    <n v="3224"/>
    <x v="28"/>
    <n v="1"/>
  </r>
  <r>
    <n v="30"/>
    <x v="10"/>
    <x v="6"/>
    <x v="12"/>
    <n v="6"/>
    <n v="1985"/>
    <x v="29"/>
    <n v="1"/>
  </r>
  <r>
    <n v="31"/>
    <x v="10"/>
    <x v="0"/>
    <x v="2"/>
    <n v="7"/>
    <n v="3915"/>
    <x v="30"/>
    <n v="1"/>
  </r>
  <r>
    <n v="78"/>
    <x v="10"/>
    <x v="2"/>
    <x v="3"/>
    <n v="2"/>
    <n v="7257"/>
    <x v="31"/>
    <n v="1"/>
  </r>
  <r>
    <n v="22"/>
    <x v="11"/>
    <x v="4"/>
    <x v="16"/>
    <n v="3"/>
    <n v="5442"/>
    <x v="32"/>
    <n v="1"/>
  </r>
  <r>
    <n v="35"/>
    <x v="12"/>
    <x v="5"/>
    <x v="17"/>
    <n v="10"/>
    <n v="6178"/>
    <x v="33"/>
    <n v="0"/>
  </r>
  <r>
    <n v="47"/>
    <x v="12"/>
    <x v="0"/>
    <x v="2"/>
    <n v="1"/>
    <n v="4200"/>
    <x v="34"/>
    <n v="1"/>
  </r>
  <r>
    <n v="61"/>
    <x v="12"/>
    <x v="6"/>
    <x v="12"/>
    <n v="4"/>
    <n v="4370"/>
    <x v="35"/>
    <n v="1"/>
  </r>
  <r>
    <n v="23"/>
    <x v="13"/>
    <x v="3"/>
    <x v="18"/>
    <n v="7"/>
    <n v="4139"/>
    <x v="36"/>
    <n v="0"/>
  </r>
  <r>
    <n v="82"/>
    <x v="13"/>
    <x v="4"/>
    <x v="7"/>
    <n v="6"/>
    <n v="6113"/>
    <x v="37"/>
    <n v="0"/>
  </r>
  <r>
    <n v="98"/>
    <x v="13"/>
    <x v="4"/>
    <x v="16"/>
    <n v="8"/>
    <n v="4339"/>
    <x v="38"/>
    <n v="1"/>
  </r>
  <r>
    <n v="58"/>
    <x v="14"/>
    <x v="4"/>
    <x v="16"/>
    <n v="9"/>
    <n v="9445"/>
    <x v="39"/>
    <n v="0"/>
  </r>
  <r>
    <n v="63"/>
    <x v="14"/>
    <x v="4"/>
    <x v="9"/>
    <n v="7"/>
    <n v="2601"/>
    <x v="40"/>
    <n v="1"/>
  </r>
  <r>
    <n v="47"/>
    <x v="15"/>
    <x v="5"/>
    <x v="10"/>
    <n v="5"/>
    <n v="7251"/>
    <x v="41"/>
    <n v="1"/>
  </r>
  <r>
    <n v="62"/>
    <x v="15"/>
    <x v="3"/>
    <x v="19"/>
    <n v="8"/>
    <n v="6044"/>
    <x v="42"/>
    <n v="0"/>
  </r>
  <r>
    <n v="37"/>
    <x v="16"/>
    <x v="0"/>
    <x v="14"/>
    <n v="1"/>
    <n v="1853"/>
    <x v="43"/>
    <n v="1"/>
  </r>
  <r>
    <n v="60"/>
    <x v="16"/>
    <x v="5"/>
    <x v="10"/>
    <n v="2"/>
    <n v="5200"/>
    <x v="44"/>
    <n v="0"/>
  </r>
  <r>
    <n v="73"/>
    <x v="16"/>
    <x v="5"/>
    <x v="13"/>
    <n v="3"/>
    <n v="553"/>
    <x v="45"/>
    <n v="0"/>
  </r>
  <r>
    <n v="77"/>
    <x v="16"/>
    <x v="6"/>
    <x v="12"/>
    <n v="4"/>
    <n v="1402"/>
    <x v="46"/>
    <n v="1"/>
  </r>
  <r>
    <n v="24"/>
    <x v="17"/>
    <x v="1"/>
    <x v="1"/>
    <n v="8"/>
    <n v="2582"/>
    <x v="47"/>
    <n v="0"/>
  </r>
  <r>
    <n v="47"/>
    <x v="17"/>
    <x v="3"/>
    <x v="19"/>
    <n v="8"/>
    <n v="9510"/>
    <x v="48"/>
    <n v="0"/>
  </r>
  <r>
    <n v="59"/>
    <x v="17"/>
    <x v="0"/>
    <x v="14"/>
    <n v="10"/>
    <n v="3950"/>
    <x v="49"/>
    <n v="1"/>
  </r>
  <r>
    <n v="85"/>
    <x v="17"/>
    <x v="6"/>
    <x v="12"/>
    <n v="9"/>
    <n v="7254"/>
    <x v="50"/>
    <n v="1"/>
  </r>
  <r>
    <n v="37"/>
    <x v="18"/>
    <x v="5"/>
    <x v="13"/>
    <n v="4"/>
    <n v="733"/>
    <x v="51"/>
    <n v="0"/>
  </r>
  <r>
    <n v="65"/>
    <x v="18"/>
    <x v="0"/>
    <x v="0"/>
    <n v="9"/>
    <n v="9180"/>
    <x v="52"/>
    <n v="1"/>
  </r>
  <r>
    <n v="74"/>
    <x v="18"/>
    <x v="0"/>
    <x v="14"/>
    <n v="4"/>
    <n v="7268"/>
    <x v="53"/>
    <n v="0"/>
  </r>
  <r>
    <n v="20"/>
    <x v="19"/>
    <x v="1"/>
    <x v="1"/>
    <n v="1"/>
    <n v="8223"/>
    <x v="54"/>
    <n v="0"/>
  </r>
  <r>
    <n v="4"/>
    <x v="19"/>
    <x v="1"/>
    <x v="1"/>
    <n v="7"/>
    <n v="7977"/>
    <x v="55"/>
    <n v="0"/>
  </r>
  <r>
    <n v="33"/>
    <x v="19"/>
    <x v="2"/>
    <x v="5"/>
    <n v="8"/>
    <n v="6674"/>
    <x v="56"/>
    <n v="0"/>
  </r>
  <r>
    <n v="35"/>
    <x v="19"/>
    <x v="3"/>
    <x v="6"/>
    <n v="10"/>
    <n v="4868"/>
    <x v="57"/>
    <n v="0"/>
  </r>
  <r>
    <n v="65"/>
    <x v="20"/>
    <x v="5"/>
    <x v="13"/>
    <n v="9"/>
    <n v="8333"/>
    <x v="58"/>
    <n v="0"/>
  </r>
  <r>
    <n v="85"/>
    <x v="20"/>
    <x v="3"/>
    <x v="18"/>
    <n v="10"/>
    <n v="5777"/>
    <x v="59"/>
    <n v="0"/>
  </r>
  <r>
    <n v="4"/>
    <x v="21"/>
    <x v="3"/>
    <x v="6"/>
    <n v="2"/>
    <n v="9001"/>
    <x v="60"/>
    <n v="1"/>
  </r>
  <r>
    <n v="76"/>
    <x v="21"/>
    <x v="1"/>
    <x v="1"/>
    <n v="1"/>
    <n v="6967"/>
    <x v="61"/>
    <n v="1"/>
  </r>
  <r>
    <n v="33"/>
    <x v="21"/>
    <x v="1"/>
    <x v="8"/>
    <n v="3"/>
    <n v="5900"/>
    <x v="62"/>
    <n v="0"/>
  </r>
  <r>
    <n v="60"/>
    <x v="22"/>
    <x v="3"/>
    <x v="6"/>
    <n v="7"/>
    <n v="9584"/>
    <x v="63"/>
    <n v="0"/>
  </r>
  <r>
    <n v="90"/>
    <x v="22"/>
    <x v="1"/>
    <x v="20"/>
    <n v="5"/>
    <n v="8690"/>
    <x v="64"/>
    <n v="0"/>
  </r>
  <r>
    <n v="62"/>
    <x v="23"/>
    <x v="6"/>
    <x v="15"/>
    <n v="8"/>
    <n v="4263"/>
    <x v="65"/>
    <n v="1"/>
  </r>
  <r>
    <n v="91"/>
    <x v="23"/>
    <x v="5"/>
    <x v="17"/>
    <n v="9"/>
    <n v="1391"/>
    <x v="66"/>
    <n v="1"/>
  </r>
  <r>
    <n v="2"/>
    <x v="24"/>
    <x v="3"/>
    <x v="6"/>
    <n v="4"/>
    <n v="9729"/>
    <x v="67"/>
    <n v="0"/>
  </r>
  <r>
    <n v="10"/>
    <x v="24"/>
    <x v="5"/>
    <x v="10"/>
    <n v="7"/>
    <n v="5179"/>
    <x v="68"/>
    <n v="0"/>
  </r>
  <r>
    <n v="21"/>
    <x v="24"/>
    <x v="4"/>
    <x v="9"/>
    <n v="9"/>
    <n v="6438"/>
    <x v="69"/>
    <n v="0"/>
  </r>
  <r>
    <n v="58"/>
    <x v="24"/>
    <x v="1"/>
    <x v="1"/>
    <n v="10"/>
    <n v="7791"/>
    <x v="70"/>
    <n v="1"/>
  </r>
  <r>
    <n v="97"/>
    <x v="24"/>
    <x v="2"/>
    <x v="5"/>
    <n v="10"/>
    <n v="958"/>
    <x v="71"/>
    <n v="1"/>
  </r>
  <r>
    <n v="73"/>
    <x v="25"/>
    <x v="5"/>
    <x v="10"/>
    <n v="10"/>
    <n v="1222"/>
    <x v="72"/>
    <n v="0"/>
  </r>
  <r>
    <n v="16"/>
    <x v="26"/>
    <x v="0"/>
    <x v="2"/>
    <n v="6"/>
    <n v="809"/>
    <x v="73"/>
    <n v="0"/>
  </r>
  <r>
    <n v="73"/>
    <x v="26"/>
    <x v="5"/>
    <x v="17"/>
    <n v="2"/>
    <n v="3695"/>
    <x v="74"/>
    <n v="1"/>
  </r>
  <r>
    <n v="87"/>
    <x v="26"/>
    <x v="3"/>
    <x v="19"/>
    <n v="7"/>
    <n v="6753"/>
    <x v="75"/>
    <n v="1"/>
  </r>
  <r>
    <n v="98"/>
    <x v="26"/>
    <x v="6"/>
    <x v="15"/>
    <n v="5"/>
    <n v="1184"/>
    <x v="76"/>
    <n v="1"/>
  </r>
  <r>
    <n v="91"/>
    <x v="27"/>
    <x v="6"/>
    <x v="12"/>
    <n v="6"/>
    <n v="5692"/>
    <x v="77"/>
    <n v="1"/>
  </r>
  <r>
    <n v="3"/>
    <x v="28"/>
    <x v="3"/>
    <x v="19"/>
    <n v="4"/>
    <n v="9236"/>
    <x v="78"/>
    <n v="1"/>
  </r>
  <r>
    <n v="88"/>
    <x v="28"/>
    <x v="4"/>
    <x v="9"/>
    <n v="10"/>
    <n v="6539"/>
    <x v="79"/>
    <n v="1"/>
  </r>
  <r>
    <n v="92"/>
    <x v="28"/>
    <x v="3"/>
    <x v="6"/>
    <n v="2"/>
    <n v="3243"/>
    <x v="80"/>
    <n v="1"/>
  </r>
  <r>
    <n v="15"/>
    <x v="29"/>
    <x v="1"/>
    <x v="20"/>
    <n v="5"/>
    <n v="5702"/>
    <x v="81"/>
    <n v="1"/>
  </r>
  <r>
    <n v="18"/>
    <x v="29"/>
    <x v="5"/>
    <x v="10"/>
    <n v="3"/>
    <n v="3778"/>
    <x v="82"/>
    <n v="1"/>
  </r>
  <r>
    <n v="55"/>
    <x v="29"/>
    <x v="5"/>
    <x v="13"/>
    <n v="3"/>
    <n v="769"/>
    <x v="83"/>
    <n v="0"/>
  </r>
  <r>
    <n v="56"/>
    <x v="29"/>
    <x v="6"/>
    <x v="12"/>
    <n v="8"/>
    <n v="9279"/>
    <x v="84"/>
    <n v="1"/>
  </r>
  <r>
    <n v="90"/>
    <x v="29"/>
    <x v="4"/>
    <x v="7"/>
    <n v="2"/>
    <n v="9542"/>
    <x v="85"/>
    <n v="0"/>
  </r>
  <r>
    <n v="4"/>
    <x v="30"/>
    <x v="6"/>
    <x v="12"/>
    <n v="3"/>
    <n v="8494"/>
    <x v="86"/>
    <n v="1"/>
  </r>
  <r>
    <n v="20"/>
    <x v="30"/>
    <x v="1"/>
    <x v="8"/>
    <n v="6"/>
    <n v="1828"/>
    <x v="87"/>
    <n v="1"/>
  </r>
  <r>
    <n v="23"/>
    <x v="30"/>
    <x v="1"/>
    <x v="20"/>
    <n v="7"/>
    <n v="3418"/>
    <x v="88"/>
    <n v="0"/>
  </r>
  <r>
    <n v="91"/>
    <x v="30"/>
    <x v="3"/>
    <x v="6"/>
    <n v="6"/>
    <n v="8001"/>
    <x v="89"/>
    <n v="1"/>
  </r>
  <r>
    <n v="9"/>
    <x v="31"/>
    <x v="2"/>
    <x v="3"/>
    <n v="10"/>
    <n v="2862"/>
    <x v="90"/>
    <n v="1"/>
  </r>
  <r>
    <n v="20"/>
    <x v="31"/>
    <x v="6"/>
    <x v="15"/>
    <n v="3"/>
    <n v="7165"/>
    <x v="91"/>
    <n v="1"/>
  </r>
  <r>
    <n v="23"/>
    <x v="31"/>
    <x v="6"/>
    <x v="12"/>
    <n v="3"/>
    <n v="2128"/>
    <x v="92"/>
    <n v="0"/>
  </r>
  <r>
    <n v="67"/>
    <x v="31"/>
    <x v="6"/>
    <x v="15"/>
    <n v="9"/>
    <n v="4611"/>
    <x v="93"/>
    <n v="1"/>
  </r>
  <r>
    <n v="89"/>
    <x v="31"/>
    <x v="1"/>
    <x v="1"/>
    <n v="1"/>
    <n v="5753"/>
    <x v="94"/>
    <n v="0"/>
  </r>
  <r>
    <n v="51"/>
    <x v="32"/>
    <x v="2"/>
    <x v="4"/>
    <n v="1"/>
    <n v="4094"/>
    <x v="95"/>
    <n v="1"/>
  </r>
  <r>
    <n v="61"/>
    <x v="32"/>
    <x v="2"/>
    <x v="3"/>
    <n v="9"/>
    <n v="9407"/>
    <x v="96"/>
    <n v="0"/>
  </r>
  <r>
    <n v="47"/>
    <x v="33"/>
    <x v="1"/>
    <x v="8"/>
    <n v="1"/>
    <n v="2887"/>
    <x v="97"/>
    <n v="0"/>
  </r>
  <r>
    <n v="59"/>
    <x v="33"/>
    <x v="1"/>
    <x v="8"/>
    <n v="5"/>
    <n v="2401"/>
    <x v="98"/>
    <n v="1"/>
  </r>
  <r>
    <n v="100"/>
    <x v="33"/>
    <x v="4"/>
    <x v="16"/>
    <n v="10"/>
    <n v="9921"/>
    <x v="99"/>
    <n v="0"/>
  </r>
  <r>
    <n v="25"/>
    <x v="34"/>
    <x v="6"/>
    <x v="11"/>
    <n v="8"/>
    <n v="2232"/>
    <x v="100"/>
    <n v="0"/>
  </r>
  <r>
    <n v="41"/>
    <x v="34"/>
    <x v="1"/>
    <x v="1"/>
    <n v="1"/>
    <n v="6366"/>
    <x v="101"/>
    <n v="0"/>
  </r>
  <r>
    <n v="2"/>
    <x v="35"/>
    <x v="1"/>
    <x v="20"/>
    <n v="4"/>
    <n v="6921"/>
    <x v="102"/>
    <n v="1"/>
  </r>
  <r>
    <n v="53"/>
    <x v="35"/>
    <x v="2"/>
    <x v="5"/>
    <n v="8"/>
    <n v="4219"/>
    <x v="103"/>
    <n v="0"/>
  </r>
  <r>
    <n v="64"/>
    <x v="35"/>
    <x v="5"/>
    <x v="13"/>
    <n v="7"/>
    <n v="1698"/>
    <x v="104"/>
    <n v="0"/>
  </r>
  <r>
    <n v="43"/>
    <x v="36"/>
    <x v="6"/>
    <x v="11"/>
    <n v="1"/>
    <n v="6456"/>
    <x v="105"/>
    <n v="0"/>
  </r>
  <r>
    <n v="65"/>
    <x v="36"/>
    <x v="2"/>
    <x v="3"/>
    <n v="10"/>
    <n v="7667"/>
    <x v="106"/>
    <n v="1"/>
  </r>
  <r>
    <n v="96"/>
    <x v="36"/>
    <x v="5"/>
    <x v="13"/>
    <n v="2"/>
    <n v="3013"/>
    <x v="107"/>
    <n v="1"/>
  </r>
  <r>
    <n v="56"/>
    <x v="37"/>
    <x v="3"/>
    <x v="6"/>
    <n v="3"/>
    <n v="2663"/>
    <x v="108"/>
    <n v="1"/>
  </r>
  <r>
    <n v="65"/>
    <x v="37"/>
    <x v="2"/>
    <x v="4"/>
    <n v="9"/>
    <n v="4607"/>
    <x v="109"/>
    <n v="0"/>
  </r>
  <r>
    <n v="82"/>
    <x v="37"/>
    <x v="6"/>
    <x v="15"/>
    <n v="2"/>
    <n v="4751"/>
    <x v="110"/>
    <n v="0"/>
  </r>
  <r>
    <n v="93"/>
    <x v="37"/>
    <x v="4"/>
    <x v="16"/>
    <n v="2"/>
    <n v="2119"/>
    <x v="111"/>
    <n v="0"/>
  </r>
  <r>
    <n v="27"/>
    <x v="38"/>
    <x v="0"/>
    <x v="0"/>
    <n v="2"/>
    <n v="6822"/>
    <x v="112"/>
    <n v="0"/>
  </r>
  <r>
    <n v="38"/>
    <x v="38"/>
    <x v="1"/>
    <x v="1"/>
    <n v="10"/>
    <n v="638"/>
    <x v="113"/>
    <n v="0"/>
  </r>
  <r>
    <n v="22"/>
    <x v="39"/>
    <x v="5"/>
    <x v="13"/>
    <n v="7"/>
    <n v="7812"/>
    <x v="114"/>
    <n v="1"/>
  </r>
  <r>
    <n v="26"/>
    <x v="39"/>
    <x v="1"/>
    <x v="8"/>
    <n v="4"/>
    <n v="6424"/>
    <x v="115"/>
    <n v="0"/>
  </r>
  <r>
    <n v="33"/>
    <x v="39"/>
    <x v="3"/>
    <x v="6"/>
    <n v="3"/>
    <n v="3052"/>
    <x v="116"/>
    <n v="1"/>
  </r>
  <r>
    <n v="49"/>
    <x v="40"/>
    <x v="3"/>
    <x v="6"/>
    <n v="5"/>
    <n v="4664"/>
    <x v="117"/>
    <n v="0"/>
  </r>
  <r>
    <n v="22"/>
    <x v="41"/>
    <x v="5"/>
    <x v="13"/>
    <n v="8"/>
    <n v="4153"/>
    <x v="118"/>
    <n v="1"/>
  </r>
  <r>
    <n v="78"/>
    <x v="41"/>
    <x v="4"/>
    <x v="9"/>
    <n v="10"/>
    <n v="743"/>
    <x v="119"/>
    <n v="0"/>
  </r>
  <r>
    <n v="32"/>
    <x v="42"/>
    <x v="4"/>
    <x v="7"/>
    <n v="3"/>
    <n v="880"/>
    <x v="120"/>
    <n v="1"/>
  </r>
  <r>
    <n v="95"/>
    <x v="42"/>
    <x v="6"/>
    <x v="15"/>
    <n v="9"/>
    <n v="3574"/>
    <x v="121"/>
    <n v="1"/>
  </r>
  <r>
    <n v="11"/>
    <x v="43"/>
    <x v="0"/>
    <x v="14"/>
    <n v="5"/>
    <n v="1804"/>
    <x v="122"/>
    <n v="1"/>
  </r>
  <r>
    <n v="28"/>
    <x v="43"/>
    <x v="6"/>
    <x v="15"/>
    <n v="1"/>
    <n v="3007"/>
    <x v="123"/>
    <n v="0"/>
  </r>
  <r>
    <n v="65"/>
    <x v="43"/>
    <x v="6"/>
    <x v="11"/>
    <n v="9"/>
    <n v="9587"/>
    <x v="124"/>
    <n v="0"/>
  </r>
  <r>
    <n v="75"/>
    <x v="44"/>
    <x v="1"/>
    <x v="8"/>
    <n v="1"/>
    <n v="6952"/>
    <x v="125"/>
    <n v="1"/>
  </r>
  <r>
    <n v="79"/>
    <x v="44"/>
    <x v="4"/>
    <x v="9"/>
    <n v="2"/>
    <n v="2160"/>
    <x v="126"/>
    <n v="1"/>
  </r>
  <r>
    <n v="16"/>
    <x v="45"/>
    <x v="1"/>
    <x v="8"/>
    <n v="9"/>
    <n v="3867"/>
    <x v="127"/>
    <n v="1"/>
  </r>
  <r>
    <n v="45"/>
    <x v="45"/>
    <x v="0"/>
    <x v="14"/>
    <n v="7"/>
    <n v="3507"/>
    <x v="128"/>
    <n v="0"/>
  </r>
  <r>
    <n v="55"/>
    <x v="45"/>
    <x v="5"/>
    <x v="13"/>
    <n v="10"/>
    <n v="8023"/>
    <x v="129"/>
    <n v="1"/>
  </r>
  <r>
    <n v="84"/>
    <x v="45"/>
    <x v="1"/>
    <x v="1"/>
    <n v="10"/>
    <n v="4352"/>
    <x v="130"/>
    <n v="0"/>
  </r>
  <r>
    <n v="18"/>
    <x v="46"/>
    <x v="6"/>
    <x v="12"/>
    <n v="1"/>
    <n v="9534"/>
    <x v="131"/>
    <n v="1"/>
  </r>
  <r>
    <n v="25"/>
    <x v="46"/>
    <x v="5"/>
    <x v="13"/>
    <n v="7"/>
    <n v="9719"/>
    <x v="132"/>
    <n v="0"/>
  </r>
  <r>
    <n v="82"/>
    <x v="46"/>
    <x v="1"/>
    <x v="1"/>
    <n v="10"/>
    <n v="3540"/>
    <x v="133"/>
    <n v="0"/>
  </r>
  <r>
    <n v="92"/>
    <x v="46"/>
    <x v="3"/>
    <x v="6"/>
    <n v="10"/>
    <n v="9599"/>
    <x v="134"/>
    <n v="0"/>
  </r>
  <r>
    <n v="47"/>
    <x v="47"/>
    <x v="0"/>
    <x v="0"/>
    <n v="4"/>
    <n v="8984"/>
    <x v="135"/>
    <n v="1"/>
  </r>
  <r>
    <n v="12"/>
    <x v="48"/>
    <x v="3"/>
    <x v="19"/>
    <n v="9"/>
    <n v="1543"/>
    <x v="136"/>
    <n v="0"/>
  </r>
  <r>
    <n v="32"/>
    <x v="48"/>
    <x v="6"/>
    <x v="12"/>
    <n v="8"/>
    <n v="6372"/>
    <x v="137"/>
    <n v="0"/>
  </r>
  <r>
    <n v="2"/>
    <x v="49"/>
    <x v="6"/>
    <x v="12"/>
    <n v="3"/>
    <n v="4914"/>
    <x v="138"/>
    <n v="0"/>
  </r>
  <r>
    <n v="56"/>
    <x v="49"/>
    <x v="1"/>
    <x v="20"/>
    <n v="2"/>
    <n v="8902"/>
    <x v="139"/>
    <n v="1"/>
  </r>
  <r>
    <n v="70"/>
    <x v="49"/>
    <x v="0"/>
    <x v="2"/>
    <n v="4"/>
    <n v="6711"/>
    <x v="140"/>
    <n v="1"/>
  </r>
  <r>
    <n v="11"/>
    <x v="50"/>
    <x v="2"/>
    <x v="3"/>
    <n v="2"/>
    <n v="4228"/>
    <x v="141"/>
    <n v="1"/>
  </r>
  <r>
    <n v="83"/>
    <x v="50"/>
    <x v="4"/>
    <x v="7"/>
    <n v="3"/>
    <n v="3146"/>
    <x v="142"/>
    <n v="0"/>
  </r>
  <r>
    <n v="27"/>
    <x v="51"/>
    <x v="5"/>
    <x v="13"/>
    <n v="8"/>
    <n v="6580"/>
    <x v="143"/>
    <n v="1"/>
  </r>
  <r>
    <n v="83"/>
    <x v="51"/>
    <x v="4"/>
    <x v="7"/>
    <n v="10"/>
    <n v="4691"/>
    <x v="144"/>
    <n v="0"/>
  </r>
  <r>
    <n v="28"/>
    <x v="52"/>
    <x v="1"/>
    <x v="20"/>
    <n v="9"/>
    <n v="4385"/>
    <x v="145"/>
    <n v="1"/>
  </r>
  <r>
    <n v="68"/>
    <x v="52"/>
    <x v="3"/>
    <x v="18"/>
    <n v="5"/>
    <n v="3046"/>
    <x v="146"/>
    <n v="0"/>
  </r>
  <r>
    <n v="86"/>
    <x v="52"/>
    <x v="5"/>
    <x v="10"/>
    <n v="5"/>
    <n v="6995"/>
    <x v="147"/>
    <n v="0"/>
  </r>
  <r>
    <n v="87"/>
    <x v="52"/>
    <x v="6"/>
    <x v="15"/>
    <n v="4"/>
    <n v="4697"/>
    <x v="148"/>
    <n v="1"/>
  </r>
  <r>
    <n v="44"/>
    <x v="53"/>
    <x v="3"/>
    <x v="18"/>
    <n v="5"/>
    <n v="7053"/>
    <x v="149"/>
    <n v="0"/>
  </r>
  <r>
    <n v="55"/>
    <x v="53"/>
    <x v="3"/>
    <x v="6"/>
    <n v="9"/>
    <n v="9085"/>
    <x v="150"/>
    <n v="1"/>
  </r>
  <r>
    <n v="29"/>
    <x v="54"/>
    <x v="6"/>
    <x v="12"/>
    <n v="1"/>
    <n v="881"/>
    <x v="151"/>
    <n v="0"/>
  </r>
  <r>
    <n v="58"/>
    <x v="54"/>
    <x v="1"/>
    <x v="8"/>
    <n v="6"/>
    <n v="1283"/>
    <x v="152"/>
    <n v="0"/>
  </r>
  <r>
    <n v="74"/>
    <x v="54"/>
    <x v="5"/>
    <x v="13"/>
    <n v="8"/>
    <n v="6551"/>
    <x v="153"/>
    <n v="1"/>
  </r>
  <r>
    <n v="83"/>
    <x v="54"/>
    <x v="2"/>
    <x v="4"/>
    <n v="5"/>
    <n v="2202"/>
    <x v="154"/>
    <n v="0"/>
  </r>
  <r>
    <n v="34"/>
    <x v="55"/>
    <x v="2"/>
    <x v="3"/>
    <n v="5"/>
    <n v="6775"/>
    <x v="155"/>
    <n v="0"/>
  </r>
  <r>
    <n v="40"/>
    <x v="55"/>
    <x v="3"/>
    <x v="19"/>
    <n v="10"/>
    <n v="3699"/>
    <x v="156"/>
    <n v="0"/>
  </r>
  <r>
    <n v="5"/>
    <x v="56"/>
    <x v="6"/>
    <x v="15"/>
    <n v="7"/>
    <n v="4498"/>
    <x v="157"/>
    <n v="1"/>
  </r>
  <r>
    <n v="19"/>
    <x v="56"/>
    <x v="2"/>
    <x v="5"/>
    <n v="4"/>
    <n v="3751"/>
    <x v="158"/>
    <n v="0"/>
  </r>
  <r>
    <n v="20"/>
    <x v="56"/>
    <x v="0"/>
    <x v="0"/>
    <n v="10"/>
    <n v="9332"/>
    <x v="159"/>
    <n v="0"/>
  </r>
  <r>
    <n v="82"/>
    <x v="56"/>
    <x v="6"/>
    <x v="12"/>
    <n v="5"/>
    <n v="9013"/>
    <x v="160"/>
    <n v="1"/>
  </r>
  <r>
    <n v="17"/>
    <x v="57"/>
    <x v="2"/>
    <x v="5"/>
    <n v="9"/>
    <n v="5803"/>
    <x v="161"/>
    <n v="1"/>
  </r>
  <r>
    <n v="21"/>
    <x v="57"/>
    <x v="2"/>
    <x v="5"/>
    <n v="6"/>
    <n v="2166"/>
    <x v="162"/>
    <n v="0"/>
  </r>
  <r>
    <n v="41"/>
    <x v="57"/>
    <x v="6"/>
    <x v="12"/>
    <n v="7"/>
    <n v="713"/>
    <x v="163"/>
    <n v="0"/>
  </r>
  <r>
    <n v="47"/>
    <x v="57"/>
    <x v="0"/>
    <x v="2"/>
    <n v="5"/>
    <n v="5883"/>
    <x v="164"/>
    <n v="1"/>
  </r>
  <r>
    <n v="13"/>
    <x v="58"/>
    <x v="4"/>
    <x v="16"/>
    <n v="10"/>
    <n v="8770"/>
    <x v="165"/>
    <n v="0"/>
  </r>
  <r>
    <n v="60"/>
    <x v="58"/>
    <x v="4"/>
    <x v="7"/>
    <n v="3"/>
    <n v="2253"/>
    <x v="166"/>
    <n v="1"/>
  </r>
  <r>
    <n v="93"/>
    <x v="58"/>
    <x v="5"/>
    <x v="13"/>
    <n v="3"/>
    <n v="8553"/>
    <x v="167"/>
    <n v="1"/>
  </r>
  <r>
    <n v="98"/>
    <x v="58"/>
    <x v="1"/>
    <x v="20"/>
    <n v="4"/>
    <n v="7674"/>
    <x v="168"/>
    <n v="0"/>
  </r>
  <r>
    <n v="40"/>
    <x v="59"/>
    <x v="0"/>
    <x v="14"/>
    <n v="9"/>
    <n v="6974"/>
    <x v="169"/>
    <n v="0"/>
  </r>
  <r>
    <n v="41"/>
    <x v="59"/>
    <x v="4"/>
    <x v="7"/>
    <n v="3"/>
    <n v="5382"/>
    <x v="170"/>
    <n v="0"/>
  </r>
  <r>
    <n v="82"/>
    <x v="59"/>
    <x v="2"/>
    <x v="4"/>
    <n v="8"/>
    <n v="9618"/>
    <x v="171"/>
    <n v="0"/>
  </r>
  <r>
    <n v="15"/>
    <x v="60"/>
    <x v="6"/>
    <x v="11"/>
    <n v="9"/>
    <n v="4161"/>
    <x v="172"/>
    <n v="1"/>
  </r>
  <r>
    <n v="17"/>
    <x v="60"/>
    <x v="3"/>
    <x v="19"/>
    <n v="3"/>
    <n v="9202"/>
    <x v="173"/>
    <n v="1"/>
  </r>
  <r>
    <n v="57"/>
    <x v="60"/>
    <x v="2"/>
    <x v="5"/>
    <n v="3"/>
    <n v="6090"/>
    <x v="174"/>
    <n v="1"/>
  </r>
  <r>
    <n v="83"/>
    <x v="60"/>
    <x v="2"/>
    <x v="3"/>
    <n v="2"/>
    <n v="3081"/>
    <x v="175"/>
    <n v="0"/>
  </r>
  <r>
    <n v="35"/>
    <x v="61"/>
    <x v="6"/>
    <x v="12"/>
    <n v="10"/>
    <n v="9278"/>
    <x v="176"/>
    <n v="0"/>
  </r>
  <r>
    <n v="42"/>
    <x v="61"/>
    <x v="2"/>
    <x v="4"/>
    <n v="10"/>
    <n v="1120"/>
    <x v="177"/>
    <n v="1"/>
  </r>
  <r>
    <n v="49"/>
    <x v="61"/>
    <x v="3"/>
    <x v="19"/>
    <n v="3"/>
    <n v="865"/>
    <x v="178"/>
    <n v="1"/>
  </r>
  <r>
    <n v="53"/>
    <x v="61"/>
    <x v="5"/>
    <x v="13"/>
    <n v="3"/>
    <n v="1386"/>
    <x v="179"/>
    <n v="1"/>
  </r>
  <r>
    <n v="58"/>
    <x v="61"/>
    <x v="6"/>
    <x v="11"/>
    <n v="10"/>
    <n v="4424"/>
    <x v="180"/>
    <n v="1"/>
  </r>
  <r>
    <n v="73"/>
    <x v="62"/>
    <x v="3"/>
    <x v="6"/>
    <n v="3"/>
    <n v="7198"/>
    <x v="181"/>
    <n v="1"/>
  </r>
  <r>
    <n v="75"/>
    <x v="62"/>
    <x v="3"/>
    <x v="18"/>
    <n v="9"/>
    <n v="5741"/>
    <x v="182"/>
    <n v="0"/>
  </r>
  <r>
    <n v="41"/>
    <x v="63"/>
    <x v="0"/>
    <x v="14"/>
    <n v="8"/>
    <n v="9352"/>
    <x v="183"/>
    <n v="1"/>
  </r>
  <r>
    <n v="67"/>
    <x v="63"/>
    <x v="3"/>
    <x v="18"/>
    <n v="3"/>
    <n v="691"/>
    <x v="184"/>
    <n v="0"/>
  </r>
  <r>
    <n v="12"/>
    <x v="64"/>
    <x v="3"/>
    <x v="6"/>
    <n v="5"/>
    <n v="4546"/>
    <x v="185"/>
    <n v="0"/>
  </r>
  <r>
    <n v="65"/>
    <x v="64"/>
    <x v="3"/>
    <x v="19"/>
    <n v="7"/>
    <n v="4555"/>
    <x v="186"/>
    <n v="1"/>
  </r>
  <r>
    <n v="79"/>
    <x v="64"/>
    <x v="4"/>
    <x v="16"/>
    <n v="9"/>
    <n v="5670"/>
    <x v="187"/>
    <n v="1"/>
  </r>
  <r>
    <n v="4"/>
    <x v="65"/>
    <x v="4"/>
    <x v="16"/>
    <n v="5"/>
    <n v="8487"/>
    <x v="188"/>
    <n v="1"/>
  </r>
  <r>
    <n v="14"/>
    <x v="65"/>
    <x v="0"/>
    <x v="14"/>
    <n v="4"/>
    <n v="9489"/>
    <x v="189"/>
    <n v="0"/>
  </r>
  <r>
    <n v="47"/>
    <x v="65"/>
    <x v="3"/>
    <x v="18"/>
    <n v="8"/>
    <n v="3830"/>
    <x v="190"/>
    <n v="0"/>
  </r>
  <r>
    <n v="70"/>
    <x v="65"/>
    <x v="0"/>
    <x v="14"/>
    <n v="5"/>
    <n v="2192"/>
    <x v="191"/>
    <n v="1"/>
  </r>
  <r>
    <n v="81"/>
    <x v="65"/>
    <x v="6"/>
    <x v="12"/>
    <n v="9"/>
    <n v="4209"/>
    <x v="192"/>
    <n v="1"/>
  </r>
  <r>
    <n v="59"/>
    <x v="66"/>
    <x v="3"/>
    <x v="6"/>
    <n v="6"/>
    <n v="1861"/>
    <x v="193"/>
    <n v="1"/>
  </r>
  <r>
    <n v="99"/>
    <x v="67"/>
    <x v="1"/>
    <x v="20"/>
    <n v="5"/>
    <n v="2830"/>
    <x v="194"/>
    <n v="1"/>
  </r>
  <r>
    <n v="38"/>
    <x v="68"/>
    <x v="4"/>
    <x v="9"/>
    <n v="1"/>
    <n v="1974"/>
    <x v="195"/>
    <n v="1"/>
  </r>
  <r>
    <n v="61"/>
    <x v="68"/>
    <x v="5"/>
    <x v="10"/>
    <n v="2"/>
    <n v="6464"/>
    <x v="196"/>
    <n v="0"/>
  </r>
  <r>
    <n v="21"/>
    <x v="69"/>
    <x v="5"/>
    <x v="10"/>
    <n v="9"/>
    <n v="9305"/>
    <x v="197"/>
    <n v="1"/>
  </r>
  <r>
    <n v="32"/>
    <x v="69"/>
    <x v="6"/>
    <x v="12"/>
    <n v="8"/>
    <n v="5934"/>
    <x v="198"/>
    <n v="1"/>
  </r>
  <r>
    <n v="79"/>
    <x v="69"/>
    <x v="6"/>
    <x v="12"/>
    <n v="9"/>
    <n v="4388"/>
    <x v="199"/>
    <n v="0"/>
  </r>
  <r>
    <n v="94"/>
    <x v="69"/>
    <x v="4"/>
    <x v="16"/>
    <n v="2"/>
    <n v="3479"/>
    <x v="200"/>
    <n v="0"/>
  </r>
  <r>
    <n v="13"/>
    <x v="70"/>
    <x v="1"/>
    <x v="20"/>
    <n v="10"/>
    <n v="1511"/>
    <x v="201"/>
    <n v="0"/>
  </r>
  <r>
    <n v="32"/>
    <x v="70"/>
    <x v="3"/>
    <x v="19"/>
    <n v="3"/>
    <n v="6265"/>
    <x v="202"/>
    <n v="0"/>
  </r>
  <r>
    <n v="65"/>
    <x v="70"/>
    <x v="0"/>
    <x v="14"/>
    <n v="5"/>
    <n v="1266"/>
    <x v="203"/>
    <n v="1"/>
  </r>
  <r>
    <n v="85"/>
    <x v="71"/>
    <x v="2"/>
    <x v="4"/>
    <n v="9"/>
    <n v="2408"/>
    <x v="204"/>
    <n v="0"/>
  </r>
  <r>
    <n v="8"/>
    <x v="72"/>
    <x v="6"/>
    <x v="12"/>
    <n v="1"/>
    <n v="3464"/>
    <x v="205"/>
    <n v="0"/>
  </r>
  <r>
    <n v="19"/>
    <x v="72"/>
    <x v="1"/>
    <x v="8"/>
    <n v="6"/>
    <n v="6469"/>
    <x v="206"/>
    <n v="0"/>
  </r>
  <r>
    <n v="52"/>
    <x v="73"/>
    <x v="2"/>
    <x v="3"/>
    <n v="2"/>
    <n v="9629"/>
    <x v="207"/>
    <n v="1"/>
  </r>
  <r>
    <n v="41"/>
    <x v="74"/>
    <x v="0"/>
    <x v="0"/>
    <n v="5"/>
    <n v="4511"/>
    <x v="208"/>
    <n v="1"/>
  </r>
  <r>
    <n v="63"/>
    <x v="74"/>
    <x v="3"/>
    <x v="18"/>
    <n v="1"/>
    <n v="6319"/>
    <x v="209"/>
    <n v="0"/>
  </r>
  <r>
    <n v="69"/>
    <x v="74"/>
    <x v="2"/>
    <x v="3"/>
    <n v="3"/>
    <n v="9608"/>
    <x v="210"/>
    <n v="0"/>
  </r>
  <r>
    <n v="41"/>
    <x v="75"/>
    <x v="5"/>
    <x v="17"/>
    <n v="3"/>
    <n v="7692"/>
    <x v="211"/>
    <n v="0"/>
  </r>
  <r>
    <n v="50"/>
    <x v="75"/>
    <x v="6"/>
    <x v="12"/>
    <n v="8"/>
    <n v="3461"/>
    <x v="212"/>
    <n v="0"/>
  </r>
  <r>
    <n v="90"/>
    <x v="75"/>
    <x v="4"/>
    <x v="7"/>
    <n v="1"/>
    <n v="2551"/>
    <x v="213"/>
    <n v="0"/>
  </r>
  <r>
    <n v="52"/>
    <x v="76"/>
    <x v="5"/>
    <x v="17"/>
    <n v="7"/>
    <n v="6740"/>
    <x v="214"/>
    <n v="0"/>
  </r>
  <r>
    <n v="77"/>
    <x v="76"/>
    <x v="2"/>
    <x v="5"/>
    <n v="8"/>
    <n v="7462"/>
    <x v="215"/>
    <n v="0"/>
  </r>
  <r>
    <n v="7"/>
    <x v="77"/>
    <x v="0"/>
    <x v="2"/>
    <n v="3"/>
    <n v="1255"/>
    <x v="216"/>
    <n v="1"/>
  </r>
  <r>
    <n v="29"/>
    <x v="77"/>
    <x v="4"/>
    <x v="9"/>
    <n v="3"/>
    <n v="9122"/>
    <x v="217"/>
    <n v="1"/>
  </r>
  <r>
    <n v="81"/>
    <x v="77"/>
    <x v="6"/>
    <x v="15"/>
    <n v="3"/>
    <n v="7899"/>
    <x v="218"/>
    <n v="0"/>
  </r>
  <r>
    <n v="43"/>
    <x v="78"/>
    <x v="2"/>
    <x v="3"/>
    <n v="8"/>
    <n v="2321"/>
    <x v="219"/>
    <n v="1"/>
  </r>
  <r>
    <n v="50"/>
    <x v="78"/>
    <x v="3"/>
    <x v="19"/>
    <n v="7"/>
    <n v="5628"/>
    <x v="220"/>
    <n v="1"/>
  </r>
  <r>
    <n v="90"/>
    <x v="78"/>
    <x v="4"/>
    <x v="9"/>
    <n v="5"/>
    <n v="5601"/>
    <x v="221"/>
    <n v="1"/>
  </r>
  <r>
    <n v="14"/>
    <x v="79"/>
    <x v="1"/>
    <x v="8"/>
    <n v="8"/>
    <n v="6853"/>
    <x v="222"/>
    <n v="1"/>
  </r>
  <r>
    <n v="38"/>
    <x v="79"/>
    <x v="6"/>
    <x v="15"/>
    <n v="3"/>
    <n v="9797"/>
    <x v="223"/>
    <n v="0"/>
  </r>
  <r>
    <n v="58"/>
    <x v="80"/>
    <x v="5"/>
    <x v="13"/>
    <n v="6"/>
    <n v="7936"/>
    <x v="224"/>
    <n v="0"/>
  </r>
  <r>
    <n v="86"/>
    <x v="80"/>
    <x v="0"/>
    <x v="14"/>
    <n v="4"/>
    <n v="538"/>
    <x v="225"/>
    <n v="0"/>
  </r>
  <r>
    <n v="2"/>
    <x v="81"/>
    <x v="6"/>
    <x v="12"/>
    <n v="3"/>
    <n v="7666"/>
    <x v="226"/>
    <n v="0"/>
  </r>
  <r>
    <n v="4"/>
    <x v="81"/>
    <x v="5"/>
    <x v="17"/>
    <n v="3"/>
    <n v="3824"/>
    <x v="227"/>
    <n v="1"/>
  </r>
  <r>
    <n v="61"/>
    <x v="81"/>
    <x v="0"/>
    <x v="2"/>
    <n v="4"/>
    <n v="9396"/>
    <x v="228"/>
    <n v="0"/>
  </r>
  <r>
    <n v="78"/>
    <x v="81"/>
    <x v="4"/>
    <x v="7"/>
    <n v="7"/>
    <n v="3686"/>
    <x v="229"/>
    <n v="0"/>
  </r>
  <r>
    <n v="39"/>
    <x v="82"/>
    <x v="3"/>
    <x v="18"/>
    <n v="6"/>
    <n v="9191"/>
    <x v="230"/>
    <n v="0"/>
  </r>
  <r>
    <n v="17"/>
    <x v="83"/>
    <x v="1"/>
    <x v="8"/>
    <n v="7"/>
    <n v="3372"/>
    <x v="231"/>
    <n v="1"/>
  </r>
  <r>
    <n v="23"/>
    <x v="83"/>
    <x v="2"/>
    <x v="4"/>
    <n v="5"/>
    <n v="2257"/>
    <x v="232"/>
    <n v="1"/>
  </r>
  <r>
    <n v="49"/>
    <x v="83"/>
    <x v="0"/>
    <x v="0"/>
    <n v="8"/>
    <n v="3637"/>
    <x v="233"/>
    <n v="1"/>
  </r>
  <r>
    <n v="49"/>
    <x v="83"/>
    <x v="6"/>
    <x v="11"/>
    <n v="10"/>
    <n v="6430"/>
    <x v="234"/>
    <n v="1"/>
  </r>
  <r>
    <n v="56"/>
    <x v="83"/>
    <x v="3"/>
    <x v="19"/>
    <n v="6"/>
    <n v="7192"/>
    <x v="235"/>
    <n v="1"/>
  </r>
  <r>
    <n v="14"/>
    <x v="84"/>
    <x v="5"/>
    <x v="17"/>
    <n v="9"/>
    <n v="9800"/>
    <x v="236"/>
    <n v="0"/>
  </r>
  <r>
    <n v="67"/>
    <x v="84"/>
    <x v="2"/>
    <x v="4"/>
    <n v="7"/>
    <n v="7665"/>
    <x v="237"/>
    <n v="0"/>
  </r>
  <r>
    <n v="94"/>
    <x v="84"/>
    <x v="1"/>
    <x v="8"/>
    <n v="1"/>
    <n v="3231"/>
    <x v="238"/>
    <n v="1"/>
  </r>
  <r>
    <n v="13"/>
    <x v="85"/>
    <x v="5"/>
    <x v="10"/>
    <n v="2"/>
    <n v="3747"/>
    <x v="239"/>
    <n v="0"/>
  </r>
  <r>
    <n v="29"/>
    <x v="85"/>
    <x v="6"/>
    <x v="12"/>
    <n v="2"/>
    <n v="1861"/>
    <x v="240"/>
    <n v="1"/>
  </r>
  <r>
    <n v="51"/>
    <x v="85"/>
    <x v="0"/>
    <x v="14"/>
    <n v="9"/>
    <n v="8725"/>
    <x v="241"/>
    <n v="0"/>
  </r>
  <r>
    <n v="73"/>
    <x v="85"/>
    <x v="4"/>
    <x v="7"/>
    <n v="5"/>
    <n v="8136"/>
    <x v="242"/>
    <n v="0"/>
  </r>
  <r>
    <n v="17"/>
    <x v="86"/>
    <x v="5"/>
    <x v="10"/>
    <n v="10"/>
    <n v="7788"/>
    <x v="243"/>
    <n v="0"/>
  </r>
  <r>
    <n v="90"/>
    <x v="86"/>
    <x v="1"/>
    <x v="8"/>
    <n v="1"/>
    <n v="3062"/>
    <x v="244"/>
    <n v="1"/>
  </r>
  <r>
    <n v="93"/>
    <x v="86"/>
    <x v="3"/>
    <x v="18"/>
    <n v="3"/>
    <n v="6842"/>
    <x v="245"/>
    <n v="0"/>
  </r>
  <r>
    <n v="93"/>
    <x v="86"/>
    <x v="0"/>
    <x v="0"/>
    <n v="2"/>
    <n v="5243"/>
    <x v="246"/>
    <n v="1"/>
  </r>
  <r>
    <n v="1"/>
    <x v="87"/>
    <x v="2"/>
    <x v="5"/>
    <n v="9"/>
    <n v="7860"/>
    <x v="247"/>
    <n v="1"/>
  </r>
  <r>
    <n v="56"/>
    <x v="87"/>
    <x v="5"/>
    <x v="17"/>
    <n v="1"/>
    <n v="995"/>
    <x v="248"/>
    <n v="0"/>
  </r>
  <r>
    <n v="65"/>
    <x v="87"/>
    <x v="2"/>
    <x v="5"/>
    <n v="2"/>
    <n v="1779"/>
    <x v="249"/>
    <n v="1"/>
  </r>
  <r>
    <n v="83"/>
    <x v="87"/>
    <x v="2"/>
    <x v="4"/>
    <n v="5"/>
    <n v="6903"/>
    <x v="250"/>
    <n v="1"/>
  </r>
  <r>
    <n v="95"/>
    <x v="87"/>
    <x v="2"/>
    <x v="5"/>
    <n v="6"/>
    <n v="5215"/>
    <x v="251"/>
    <n v="0"/>
  </r>
  <r>
    <n v="12"/>
    <x v="88"/>
    <x v="5"/>
    <x v="10"/>
    <n v="8"/>
    <n v="5102"/>
    <x v="252"/>
    <n v="0"/>
  </r>
  <r>
    <n v="32"/>
    <x v="88"/>
    <x v="4"/>
    <x v="9"/>
    <n v="1"/>
    <n v="8986"/>
    <x v="253"/>
    <n v="1"/>
  </r>
  <r>
    <n v="34"/>
    <x v="88"/>
    <x v="1"/>
    <x v="1"/>
    <n v="2"/>
    <n v="7021"/>
    <x v="254"/>
    <n v="0"/>
  </r>
  <r>
    <n v="97"/>
    <x v="88"/>
    <x v="1"/>
    <x v="1"/>
    <n v="2"/>
    <n v="8745"/>
    <x v="255"/>
    <n v="0"/>
  </r>
  <r>
    <n v="80"/>
    <x v="88"/>
    <x v="1"/>
    <x v="8"/>
    <n v="9"/>
    <n v="4463"/>
    <x v="256"/>
    <n v="0"/>
  </r>
  <r>
    <n v="98"/>
    <x v="88"/>
    <x v="4"/>
    <x v="9"/>
    <n v="2"/>
    <n v="6917"/>
    <x v="257"/>
    <n v="0"/>
  </r>
  <r>
    <n v="13"/>
    <x v="89"/>
    <x v="4"/>
    <x v="9"/>
    <n v="1"/>
    <n v="2847"/>
    <x v="258"/>
    <n v="1"/>
  </r>
  <r>
    <n v="49"/>
    <x v="89"/>
    <x v="2"/>
    <x v="5"/>
    <n v="6"/>
    <n v="1330"/>
    <x v="259"/>
    <n v="0"/>
  </r>
  <r>
    <n v="68"/>
    <x v="89"/>
    <x v="6"/>
    <x v="12"/>
    <n v="10"/>
    <n v="8754"/>
    <x v="260"/>
    <n v="0"/>
  </r>
  <r>
    <n v="69"/>
    <x v="89"/>
    <x v="0"/>
    <x v="0"/>
    <n v="7"/>
    <n v="8235"/>
    <x v="261"/>
    <n v="0"/>
  </r>
  <r>
    <n v="94"/>
    <x v="89"/>
    <x v="2"/>
    <x v="5"/>
    <n v="1"/>
    <n v="5650"/>
    <x v="262"/>
    <n v="1"/>
  </r>
  <r>
    <n v="25"/>
    <x v="90"/>
    <x v="2"/>
    <x v="3"/>
    <n v="1"/>
    <n v="9737"/>
    <x v="263"/>
    <n v="0"/>
  </r>
  <r>
    <n v="55"/>
    <x v="90"/>
    <x v="2"/>
    <x v="5"/>
    <n v="10"/>
    <n v="7535"/>
    <x v="264"/>
    <n v="1"/>
  </r>
  <r>
    <n v="60"/>
    <x v="90"/>
    <x v="0"/>
    <x v="0"/>
    <n v="9"/>
    <n v="8392"/>
    <x v="265"/>
    <n v="0"/>
  </r>
  <r>
    <n v="38"/>
    <x v="91"/>
    <x v="4"/>
    <x v="9"/>
    <n v="6"/>
    <n v="8877"/>
    <x v="266"/>
    <n v="1"/>
  </r>
  <r>
    <n v="63"/>
    <x v="91"/>
    <x v="1"/>
    <x v="20"/>
    <n v="1"/>
    <n v="3180"/>
    <x v="267"/>
    <n v="1"/>
  </r>
  <r>
    <n v="45"/>
    <x v="92"/>
    <x v="0"/>
    <x v="14"/>
    <n v="3"/>
    <n v="6263"/>
    <x v="268"/>
    <n v="0"/>
  </r>
  <r>
    <n v="91"/>
    <x v="92"/>
    <x v="5"/>
    <x v="13"/>
    <n v="5"/>
    <n v="3600"/>
    <x v="269"/>
    <n v="1"/>
  </r>
  <r>
    <n v="40"/>
    <x v="93"/>
    <x v="4"/>
    <x v="9"/>
    <n v="8"/>
    <n v="3150"/>
    <x v="270"/>
    <n v="0"/>
  </r>
  <r>
    <n v="42"/>
    <x v="93"/>
    <x v="3"/>
    <x v="19"/>
    <n v="10"/>
    <n v="6597"/>
    <x v="271"/>
    <n v="0"/>
  </r>
  <r>
    <n v="43"/>
    <x v="93"/>
    <x v="4"/>
    <x v="9"/>
    <n v="4"/>
    <n v="6854"/>
    <x v="272"/>
    <n v="1"/>
  </r>
  <r>
    <n v="9"/>
    <x v="94"/>
    <x v="1"/>
    <x v="1"/>
    <n v="10"/>
    <n v="1876"/>
    <x v="273"/>
    <n v="1"/>
  </r>
  <r>
    <n v="22"/>
    <x v="94"/>
    <x v="2"/>
    <x v="5"/>
    <n v="3"/>
    <n v="3963"/>
    <x v="274"/>
    <n v="0"/>
  </r>
  <r>
    <n v="33"/>
    <x v="95"/>
    <x v="3"/>
    <x v="18"/>
    <n v="7"/>
    <n v="9295"/>
    <x v="275"/>
    <n v="0"/>
  </r>
  <r>
    <n v="43"/>
    <x v="95"/>
    <x v="0"/>
    <x v="2"/>
    <n v="5"/>
    <n v="4938"/>
    <x v="276"/>
    <n v="1"/>
  </r>
  <r>
    <n v="29"/>
    <x v="96"/>
    <x v="5"/>
    <x v="10"/>
    <n v="5"/>
    <n v="5469"/>
    <x v="277"/>
    <n v="1"/>
  </r>
  <r>
    <n v="13"/>
    <x v="97"/>
    <x v="3"/>
    <x v="6"/>
    <n v="2"/>
    <n v="4137"/>
    <x v="278"/>
    <n v="0"/>
  </r>
  <r>
    <n v="34"/>
    <x v="97"/>
    <x v="6"/>
    <x v="11"/>
    <n v="8"/>
    <n v="7184"/>
    <x v="279"/>
    <n v="0"/>
  </r>
  <r>
    <n v="88"/>
    <x v="97"/>
    <x v="6"/>
    <x v="12"/>
    <n v="8"/>
    <n v="3305"/>
    <x v="280"/>
    <n v="1"/>
  </r>
  <r>
    <n v="2"/>
    <x v="98"/>
    <x v="5"/>
    <x v="17"/>
    <n v="5"/>
    <n v="4437"/>
    <x v="281"/>
    <n v="1"/>
  </r>
  <r>
    <n v="98"/>
    <x v="98"/>
    <x v="6"/>
    <x v="15"/>
    <n v="4"/>
    <n v="9804"/>
    <x v="282"/>
    <n v="0"/>
  </r>
  <r>
    <n v="22"/>
    <x v="99"/>
    <x v="3"/>
    <x v="19"/>
    <n v="2"/>
    <n v="8532"/>
    <x v="283"/>
    <n v="0"/>
  </r>
  <r>
    <n v="35"/>
    <x v="99"/>
    <x v="2"/>
    <x v="3"/>
    <n v="2"/>
    <n v="9174"/>
    <x v="284"/>
    <n v="0"/>
  </r>
  <r>
    <n v="92"/>
    <x v="99"/>
    <x v="4"/>
    <x v="7"/>
    <n v="7"/>
    <n v="7394"/>
    <x v="285"/>
    <n v="0"/>
  </r>
  <r>
    <n v="10"/>
    <x v="100"/>
    <x v="3"/>
    <x v="19"/>
    <n v="10"/>
    <n v="5995"/>
    <x v="286"/>
    <n v="0"/>
  </r>
  <r>
    <n v="13"/>
    <x v="101"/>
    <x v="4"/>
    <x v="7"/>
    <n v="5"/>
    <n v="2444"/>
    <x v="72"/>
    <n v="0"/>
  </r>
  <r>
    <n v="44"/>
    <x v="101"/>
    <x v="2"/>
    <x v="4"/>
    <n v="8"/>
    <n v="8640"/>
    <x v="287"/>
    <n v="0"/>
  </r>
  <r>
    <n v="60"/>
    <x v="101"/>
    <x v="0"/>
    <x v="14"/>
    <n v="7"/>
    <n v="8021"/>
    <x v="288"/>
    <n v="1"/>
  </r>
  <r>
    <n v="56"/>
    <x v="102"/>
    <x v="3"/>
    <x v="6"/>
    <n v="10"/>
    <n v="6919"/>
    <x v="289"/>
    <n v="0"/>
  </r>
  <r>
    <n v="70"/>
    <x v="102"/>
    <x v="6"/>
    <x v="15"/>
    <n v="8"/>
    <n v="6997"/>
    <x v="290"/>
    <n v="0"/>
  </r>
  <r>
    <n v="83"/>
    <x v="103"/>
    <x v="0"/>
    <x v="0"/>
    <n v="2"/>
    <n v="9413"/>
    <x v="291"/>
    <n v="1"/>
  </r>
  <r>
    <n v="93"/>
    <x v="103"/>
    <x v="2"/>
    <x v="3"/>
    <n v="4"/>
    <n v="2420"/>
    <x v="292"/>
    <n v="1"/>
  </r>
  <r>
    <n v="50"/>
    <x v="104"/>
    <x v="6"/>
    <x v="11"/>
    <n v="5"/>
    <n v="5012"/>
    <x v="293"/>
    <n v="0"/>
  </r>
  <r>
    <n v="95"/>
    <x v="104"/>
    <x v="1"/>
    <x v="8"/>
    <n v="5"/>
    <n v="7157"/>
    <x v="294"/>
    <n v="0"/>
  </r>
  <r>
    <n v="100"/>
    <x v="104"/>
    <x v="2"/>
    <x v="5"/>
    <n v="6"/>
    <n v="9188"/>
    <x v="295"/>
    <n v="1"/>
  </r>
  <r>
    <n v="69"/>
    <x v="105"/>
    <x v="5"/>
    <x v="10"/>
    <n v="4"/>
    <n v="2341"/>
    <x v="296"/>
    <n v="0"/>
  </r>
  <r>
    <n v="77"/>
    <x v="105"/>
    <x v="1"/>
    <x v="20"/>
    <n v="10"/>
    <n v="7277"/>
    <x v="297"/>
    <n v="0"/>
  </r>
  <r>
    <n v="86"/>
    <x v="106"/>
    <x v="4"/>
    <x v="16"/>
    <n v="10"/>
    <n v="3634"/>
    <x v="298"/>
    <n v="1"/>
  </r>
  <r>
    <n v="26"/>
    <x v="107"/>
    <x v="1"/>
    <x v="8"/>
    <n v="5"/>
    <n v="5889"/>
    <x v="299"/>
    <n v="0"/>
  </r>
  <r>
    <n v="31"/>
    <x v="107"/>
    <x v="5"/>
    <x v="17"/>
    <n v="9"/>
    <n v="2005"/>
    <x v="300"/>
    <n v="1"/>
  </r>
  <r>
    <n v="32"/>
    <x v="107"/>
    <x v="6"/>
    <x v="12"/>
    <n v="7"/>
    <n v="7124"/>
    <x v="301"/>
    <n v="0"/>
  </r>
  <r>
    <n v="56"/>
    <x v="107"/>
    <x v="2"/>
    <x v="4"/>
    <n v="3"/>
    <n v="8362"/>
    <x v="302"/>
    <n v="1"/>
  </r>
  <r>
    <n v="84"/>
    <x v="107"/>
    <x v="5"/>
    <x v="10"/>
    <n v="8"/>
    <n v="8062"/>
    <x v="303"/>
    <n v="0"/>
  </r>
  <r>
    <n v="24"/>
    <x v="108"/>
    <x v="0"/>
    <x v="0"/>
    <n v="10"/>
    <n v="1932"/>
    <x v="304"/>
    <n v="0"/>
  </r>
  <r>
    <n v="38"/>
    <x v="108"/>
    <x v="4"/>
    <x v="16"/>
    <n v="3"/>
    <n v="4574"/>
    <x v="305"/>
    <n v="0"/>
  </r>
  <r>
    <n v="60"/>
    <x v="108"/>
    <x v="2"/>
    <x v="5"/>
    <n v="3"/>
    <n v="5046"/>
    <x v="306"/>
    <n v="0"/>
  </r>
  <r>
    <n v="100"/>
    <x v="108"/>
    <x v="2"/>
    <x v="4"/>
    <n v="2"/>
    <n v="1290"/>
    <x v="307"/>
    <n v="0"/>
  </r>
  <r>
    <n v="72"/>
    <x v="109"/>
    <x v="4"/>
    <x v="7"/>
    <n v="9"/>
    <n v="4589"/>
    <x v="308"/>
    <n v="1"/>
  </r>
  <r>
    <n v="90"/>
    <x v="109"/>
    <x v="5"/>
    <x v="13"/>
    <n v="3"/>
    <n v="8318"/>
    <x v="309"/>
    <n v="1"/>
  </r>
  <r>
    <n v="38"/>
    <x v="110"/>
    <x v="6"/>
    <x v="11"/>
    <n v="9"/>
    <n v="6450"/>
    <x v="310"/>
    <n v="1"/>
  </r>
  <r>
    <n v="48"/>
    <x v="110"/>
    <x v="4"/>
    <x v="7"/>
    <n v="4"/>
    <n v="4053"/>
    <x v="311"/>
    <n v="0"/>
  </r>
  <r>
    <n v="69"/>
    <x v="110"/>
    <x v="4"/>
    <x v="9"/>
    <n v="7"/>
    <n v="4498"/>
    <x v="157"/>
    <n v="1"/>
  </r>
  <r>
    <n v="10"/>
    <x v="111"/>
    <x v="4"/>
    <x v="16"/>
    <n v="9"/>
    <n v="4494"/>
    <x v="312"/>
    <n v="1"/>
  </r>
  <r>
    <n v="21"/>
    <x v="111"/>
    <x v="0"/>
    <x v="0"/>
    <n v="9"/>
    <n v="8292"/>
    <x v="313"/>
    <n v="0"/>
  </r>
  <r>
    <n v="55"/>
    <x v="111"/>
    <x v="4"/>
    <x v="9"/>
    <n v="4"/>
    <n v="9681"/>
    <x v="314"/>
    <n v="0"/>
  </r>
  <r>
    <n v="11"/>
    <x v="112"/>
    <x v="4"/>
    <x v="16"/>
    <n v="2"/>
    <n v="7616"/>
    <x v="315"/>
    <n v="1"/>
  </r>
  <r>
    <n v="24"/>
    <x v="112"/>
    <x v="1"/>
    <x v="1"/>
    <n v="1"/>
    <n v="6417"/>
    <x v="316"/>
    <n v="1"/>
  </r>
  <r>
    <n v="15"/>
    <x v="112"/>
    <x v="1"/>
    <x v="8"/>
    <n v="10"/>
    <n v="890"/>
    <x v="317"/>
    <n v="0"/>
  </r>
  <r>
    <n v="35"/>
    <x v="112"/>
    <x v="4"/>
    <x v="9"/>
    <n v="7"/>
    <n v="6159"/>
    <x v="318"/>
    <n v="0"/>
  </r>
  <r>
    <n v="63"/>
    <x v="112"/>
    <x v="6"/>
    <x v="15"/>
    <n v="5"/>
    <n v="8670"/>
    <x v="319"/>
    <n v="0"/>
  </r>
  <r>
    <n v="87"/>
    <x v="112"/>
    <x v="0"/>
    <x v="0"/>
    <n v="5"/>
    <n v="8750"/>
    <x v="320"/>
    <n v="1"/>
  </r>
  <r>
    <n v="21"/>
    <x v="113"/>
    <x v="5"/>
    <x v="17"/>
    <n v="1"/>
    <n v="2277"/>
    <x v="321"/>
    <n v="0"/>
  </r>
  <r>
    <n v="81"/>
    <x v="113"/>
    <x v="5"/>
    <x v="10"/>
    <n v="4"/>
    <n v="5934"/>
    <x v="322"/>
    <n v="0"/>
  </r>
  <r>
    <n v="19"/>
    <x v="114"/>
    <x v="2"/>
    <x v="5"/>
    <n v="9"/>
    <n v="5811"/>
    <x v="323"/>
    <n v="0"/>
  </r>
  <r>
    <n v="32"/>
    <x v="114"/>
    <x v="2"/>
    <x v="4"/>
    <n v="8"/>
    <n v="5955"/>
    <x v="324"/>
    <n v="0"/>
  </r>
  <r>
    <n v="34"/>
    <x v="114"/>
    <x v="5"/>
    <x v="13"/>
    <n v="2"/>
    <n v="5739"/>
    <x v="325"/>
    <n v="1"/>
  </r>
  <r>
    <n v="55"/>
    <x v="114"/>
    <x v="6"/>
    <x v="11"/>
    <n v="4"/>
    <n v="8224"/>
    <x v="326"/>
    <n v="0"/>
  </r>
  <r>
    <n v="85"/>
    <x v="114"/>
    <x v="4"/>
    <x v="16"/>
    <n v="1"/>
    <n v="8269"/>
    <x v="327"/>
    <n v="1"/>
  </r>
  <r>
    <n v="67"/>
    <x v="115"/>
    <x v="4"/>
    <x v="9"/>
    <n v="3"/>
    <n v="5722"/>
    <x v="328"/>
    <n v="1"/>
  </r>
  <r>
    <n v="69"/>
    <x v="115"/>
    <x v="3"/>
    <x v="18"/>
    <n v="5"/>
    <n v="2514"/>
    <x v="329"/>
    <n v="1"/>
  </r>
  <r>
    <n v="16"/>
    <x v="116"/>
    <x v="5"/>
    <x v="10"/>
    <n v="10"/>
    <n v="5181"/>
    <x v="330"/>
    <n v="1"/>
  </r>
  <r>
    <n v="54"/>
    <x v="116"/>
    <x v="4"/>
    <x v="9"/>
    <n v="8"/>
    <n v="851"/>
    <x v="331"/>
    <n v="0"/>
  </r>
  <r>
    <n v="75"/>
    <x v="116"/>
    <x v="6"/>
    <x v="12"/>
    <n v="6"/>
    <n v="8625"/>
    <x v="332"/>
    <n v="0"/>
  </r>
  <r>
    <n v="97"/>
    <x v="116"/>
    <x v="6"/>
    <x v="15"/>
    <n v="8"/>
    <n v="3254"/>
    <x v="333"/>
    <n v="0"/>
  </r>
  <r>
    <n v="8"/>
    <x v="117"/>
    <x v="6"/>
    <x v="12"/>
    <n v="3"/>
    <n v="1810"/>
    <x v="334"/>
    <n v="1"/>
  </r>
  <r>
    <n v="13"/>
    <x v="117"/>
    <x v="0"/>
    <x v="14"/>
    <n v="6"/>
    <n v="9673"/>
    <x v="335"/>
    <n v="0"/>
  </r>
  <r>
    <n v="25"/>
    <x v="117"/>
    <x v="1"/>
    <x v="8"/>
    <n v="2"/>
    <n v="5096"/>
    <x v="336"/>
    <n v="0"/>
  </r>
  <r>
    <n v="29"/>
    <x v="117"/>
    <x v="4"/>
    <x v="16"/>
    <n v="7"/>
    <n v="8832"/>
    <x v="337"/>
    <n v="0"/>
  </r>
  <r>
    <n v="32"/>
    <x v="117"/>
    <x v="1"/>
    <x v="1"/>
    <n v="6"/>
    <n v="6989"/>
    <x v="338"/>
    <n v="1"/>
  </r>
  <r>
    <n v="76"/>
    <x v="118"/>
    <x v="5"/>
    <x v="17"/>
    <n v="4"/>
    <n v="9179"/>
    <x v="339"/>
    <n v="1"/>
  </r>
  <r>
    <n v="93"/>
    <x v="118"/>
    <x v="2"/>
    <x v="4"/>
    <n v="4"/>
    <n v="5712"/>
    <x v="340"/>
    <n v="0"/>
  </r>
  <r>
    <n v="44"/>
    <x v="119"/>
    <x v="6"/>
    <x v="11"/>
    <n v="2"/>
    <n v="6955"/>
    <x v="341"/>
    <n v="1"/>
  </r>
  <r>
    <n v="78"/>
    <x v="119"/>
    <x v="2"/>
    <x v="5"/>
    <n v="6"/>
    <n v="5973"/>
    <x v="342"/>
    <n v="0"/>
  </r>
  <r>
    <n v="32"/>
    <x v="120"/>
    <x v="3"/>
    <x v="19"/>
    <n v="2"/>
    <n v="2665"/>
    <x v="343"/>
    <n v="1"/>
  </r>
  <r>
    <n v="35"/>
    <x v="120"/>
    <x v="1"/>
    <x v="8"/>
    <n v="2"/>
    <n v="1364"/>
    <x v="344"/>
    <n v="0"/>
  </r>
  <r>
    <n v="36"/>
    <x v="120"/>
    <x v="6"/>
    <x v="15"/>
    <n v="6"/>
    <n v="1023"/>
    <x v="345"/>
    <n v="1"/>
  </r>
  <r>
    <n v="81"/>
    <x v="120"/>
    <x v="1"/>
    <x v="1"/>
    <n v="10"/>
    <n v="2664"/>
    <x v="346"/>
    <n v="0"/>
  </r>
  <r>
    <n v="44"/>
    <x v="121"/>
    <x v="1"/>
    <x v="20"/>
    <n v="10"/>
    <n v="2577"/>
    <x v="347"/>
    <n v="0"/>
  </r>
  <r>
    <n v="55"/>
    <x v="121"/>
    <x v="6"/>
    <x v="15"/>
    <n v="9"/>
    <n v="6207"/>
    <x v="348"/>
    <n v="1"/>
  </r>
  <r>
    <n v="55"/>
    <x v="121"/>
    <x v="3"/>
    <x v="19"/>
    <n v="6"/>
    <n v="939"/>
    <x v="349"/>
    <n v="1"/>
  </r>
  <r>
    <n v="62"/>
    <x v="121"/>
    <x v="5"/>
    <x v="17"/>
    <n v="4"/>
    <n v="2086"/>
    <x v="350"/>
    <n v="1"/>
  </r>
  <r>
    <n v="88"/>
    <x v="121"/>
    <x v="1"/>
    <x v="8"/>
    <n v="9"/>
    <n v="8776"/>
    <x v="351"/>
    <n v="1"/>
  </r>
  <r>
    <n v="98"/>
    <x v="121"/>
    <x v="5"/>
    <x v="10"/>
    <n v="6"/>
    <n v="5976"/>
    <x v="352"/>
    <n v="0"/>
  </r>
  <r>
    <n v="15"/>
    <x v="122"/>
    <x v="2"/>
    <x v="5"/>
    <n v="9"/>
    <n v="3300"/>
    <x v="353"/>
    <n v="0"/>
  </r>
  <r>
    <n v="32"/>
    <x v="122"/>
    <x v="0"/>
    <x v="0"/>
    <n v="6"/>
    <n v="4344"/>
    <x v="354"/>
    <n v="0"/>
  </r>
  <r>
    <n v="95"/>
    <x v="122"/>
    <x v="3"/>
    <x v="6"/>
    <n v="4"/>
    <n v="787"/>
    <x v="355"/>
    <n v="0"/>
  </r>
  <r>
    <n v="75"/>
    <x v="123"/>
    <x v="1"/>
    <x v="20"/>
    <n v="4"/>
    <n v="709"/>
    <x v="356"/>
    <n v="0"/>
  </r>
  <r>
    <n v="77"/>
    <x v="123"/>
    <x v="5"/>
    <x v="10"/>
    <n v="7"/>
    <n v="9089"/>
    <x v="357"/>
    <n v="1"/>
  </r>
  <r>
    <n v="9"/>
    <x v="124"/>
    <x v="5"/>
    <x v="17"/>
    <n v="4"/>
    <n v="9511"/>
    <x v="358"/>
    <n v="0"/>
  </r>
  <r>
    <n v="47"/>
    <x v="124"/>
    <x v="1"/>
    <x v="8"/>
    <n v="4"/>
    <n v="8597"/>
    <x v="359"/>
    <n v="0"/>
  </r>
  <r>
    <n v="79"/>
    <x v="124"/>
    <x v="5"/>
    <x v="10"/>
    <n v="3"/>
    <n v="4004"/>
    <x v="360"/>
    <n v="0"/>
  </r>
  <r>
    <n v="44"/>
    <x v="125"/>
    <x v="1"/>
    <x v="8"/>
    <n v="5"/>
    <n v="645"/>
    <x v="361"/>
    <n v="1"/>
  </r>
  <r>
    <n v="19"/>
    <x v="126"/>
    <x v="4"/>
    <x v="9"/>
    <n v="10"/>
    <n v="1071"/>
    <x v="362"/>
    <n v="0"/>
  </r>
  <r>
    <n v="25"/>
    <x v="126"/>
    <x v="0"/>
    <x v="0"/>
    <n v="5"/>
    <n v="3446"/>
    <x v="363"/>
    <n v="0"/>
  </r>
  <r>
    <n v="74"/>
    <x v="126"/>
    <x v="0"/>
    <x v="0"/>
    <n v="4"/>
    <n v="3506"/>
    <x v="364"/>
    <n v="0"/>
  </r>
  <r>
    <n v="31"/>
    <x v="127"/>
    <x v="1"/>
    <x v="20"/>
    <n v="1"/>
    <n v="672"/>
    <x v="365"/>
    <n v="1"/>
  </r>
  <r>
    <n v="43"/>
    <x v="127"/>
    <x v="3"/>
    <x v="19"/>
    <n v="8"/>
    <n v="9410"/>
    <x v="366"/>
    <n v="0"/>
  </r>
  <r>
    <n v="50"/>
    <x v="127"/>
    <x v="3"/>
    <x v="18"/>
    <n v="7"/>
    <n v="1639"/>
    <x v="367"/>
    <n v="1"/>
  </r>
  <r>
    <n v="52"/>
    <x v="127"/>
    <x v="4"/>
    <x v="16"/>
    <n v="8"/>
    <n v="2636"/>
    <x v="368"/>
    <n v="1"/>
  </r>
  <r>
    <n v="64"/>
    <x v="127"/>
    <x v="4"/>
    <x v="9"/>
    <n v="1"/>
    <n v="5809"/>
    <x v="369"/>
    <n v="0"/>
  </r>
  <r>
    <n v="8"/>
    <x v="128"/>
    <x v="3"/>
    <x v="19"/>
    <n v="6"/>
    <n v="8665"/>
    <x v="370"/>
    <n v="1"/>
  </r>
  <r>
    <n v="88"/>
    <x v="128"/>
    <x v="5"/>
    <x v="17"/>
    <n v="2"/>
    <n v="5005"/>
    <x v="371"/>
    <n v="1"/>
  </r>
  <r>
    <n v="26"/>
    <x v="129"/>
    <x v="3"/>
    <x v="6"/>
    <n v="5"/>
    <n v="7700"/>
    <x v="372"/>
    <n v="0"/>
  </r>
  <r>
    <n v="44"/>
    <x v="129"/>
    <x v="4"/>
    <x v="16"/>
    <n v="10"/>
    <n v="7142"/>
    <x v="373"/>
    <n v="1"/>
  </r>
  <r>
    <n v="55"/>
    <x v="129"/>
    <x v="5"/>
    <x v="17"/>
    <n v="1"/>
    <n v="8761"/>
    <x v="374"/>
    <n v="0"/>
  </r>
  <r>
    <n v="67"/>
    <x v="129"/>
    <x v="6"/>
    <x v="11"/>
    <n v="7"/>
    <n v="5076"/>
    <x v="375"/>
    <n v="0"/>
  </r>
  <r>
    <n v="69"/>
    <x v="130"/>
    <x v="5"/>
    <x v="10"/>
    <n v="5"/>
    <n v="6372"/>
    <x v="376"/>
    <n v="1"/>
  </r>
  <r>
    <n v="84"/>
    <x v="130"/>
    <x v="4"/>
    <x v="16"/>
    <n v="8"/>
    <n v="3393"/>
    <x v="377"/>
    <n v="1"/>
  </r>
  <r>
    <n v="100"/>
    <x v="130"/>
    <x v="0"/>
    <x v="14"/>
    <n v="4"/>
    <n v="2230"/>
    <x v="378"/>
    <n v="0"/>
  </r>
  <r>
    <n v="19"/>
    <x v="131"/>
    <x v="2"/>
    <x v="5"/>
    <n v="1"/>
    <n v="629"/>
    <x v="379"/>
    <n v="0"/>
  </r>
  <r>
    <n v="26"/>
    <x v="131"/>
    <x v="3"/>
    <x v="6"/>
    <n v="5"/>
    <n v="8673"/>
    <x v="380"/>
    <n v="1"/>
  </r>
  <r>
    <n v="29"/>
    <x v="131"/>
    <x v="3"/>
    <x v="19"/>
    <n v="2"/>
    <n v="5929"/>
    <x v="381"/>
    <n v="0"/>
  </r>
  <r>
    <n v="43"/>
    <x v="131"/>
    <x v="6"/>
    <x v="12"/>
    <n v="8"/>
    <n v="6847"/>
    <x v="382"/>
    <n v="0"/>
  </r>
  <r>
    <n v="51"/>
    <x v="131"/>
    <x v="6"/>
    <x v="15"/>
    <n v="4"/>
    <n v="9309"/>
    <x v="383"/>
    <n v="1"/>
  </r>
  <r>
    <n v="63"/>
    <x v="131"/>
    <x v="4"/>
    <x v="16"/>
    <n v="6"/>
    <n v="7788"/>
    <x v="384"/>
    <n v="1"/>
  </r>
  <r>
    <n v="88"/>
    <x v="131"/>
    <x v="5"/>
    <x v="10"/>
    <n v="4"/>
    <n v="2456"/>
    <x v="385"/>
    <n v="0"/>
  </r>
  <r>
    <n v="8"/>
    <x v="132"/>
    <x v="2"/>
    <x v="3"/>
    <n v="8"/>
    <n v="1328"/>
    <x v="386"/>
    <n v="1"/>
  </r>
  <r>
    <n v="13"/>
    <x v="132"/>
    <x v="5"/>
    <x v="10"/>
    <n v="3"/>
    <n v="754"/>
    <x v="387"/>
    <n v="0"/>
  </r>
  <r>
    <n v="62"/>
    <x v="132"/>
    <x v="5"/>
    <x v="13"/>
    <n v="10"/>
    <n v="3458"/>
    <x v="388"/>
    <n v="1"/>
  </r>
  <r>
    <n v="40"/>
    <x v="133"/>
    <x v="1"/>
    <x v="1"/>
    <n v="6"/>
    <n v="4014"/>
    <x v="389"/>
    <n v="0"/>
  </r>
  <r>
    <n v="85"/>
    <x v="133"/>
    <x v="3"/>
    <x v="19"/>
    <n v="2"/>
    <n v="7797"/>
    <x v="390"/>
    <n v="0"/>
  </r>
  <r>
    <n v="17"/>
    <x v="134"/>
    <x v="4"/>
    <x v="16"/>
    <n v="7"/>
    <n v="8421"/>
    <x v="391"/>
    <n v="1"/>
  </r>
  <r>
    <n v="61"/>
    <x v="134"/>
    <x v="1"/>
    <x v="8"/>
    <n v="3"/>
    <n v="7918"/>
    <x v="392"/>
    <n v="0"/>
  </r>
  <r>
    <n v="2"/>
    <x v="135"/>
    <x v="5"/>
    <x v="17"/>
    <n v="10"/>
    <n v="8203"/>
    <x v="393"/>
    <n v="1"/>
  </r>
  <r>
    <n v="12"/>
    <x v="135"/>
    <x v="3"/>
    <x v="6"/>
    <n v="3"/>
    <n v="1591"/>
    <x v="394"/>
    <n v="0"/>
  </r>
  <r>
    <n v="33"/>
    <x v="135"/>
    <x v="3"/>
    <x v="19"/>
    <n v="3"/>
    <n v="6485"/>
    <x v="395"/>
    <n v="1"/>
  </r>
  <r>
    <n v="40"/>
    <x v="136"/>
    <x v="4"/>
    <x v="9"/>
    <n v="7"/>
    <n v="663"/>
    <x v="396"/>
    <n v="0"/>
  </r>
  <r>
    <n v="67"/>
    <x v="137"/>
    <x v="2"/>
    <x v="5"/>
    <n v="4"/>
    <n v="9230"/>
    <x v="397"/>
    <n v="1"/>
  </r>
  <r>
    <n v="68"/>
    <x v="137"/>
    <x v="5"/>
    <x v="10"/>
    <n v="8"/>
    <n v="6202"/>
    <x v="398"/>
    <n v="1"/>
  </r>
  <r>
    <n v="23"/>
    <x v="138"/>
    <x v="2"/>
    <x v="3"/>
    <n v="5"/>
    <n v="936"/>
    <x v="399"/>
    <n v="1"/>
  </r>
  <r>
    <n v="40"/>
    <x v="138"/>
    <x v="4"/>
    <x v="9"/>
    <n v="4"/>
    <n v="9075"/>
    <x v="400"/>
    <n v="0"/>
  </r>
  <r>
    <n v="99"/>
    <x v="138"/>
    <x v="3"/>
    <x v="18"/>
    <n v="3"/>
    <n v="1620"/>
    <x v="401"/>
    <n v="0"/>
  </r>
  <r>
    <n v="97"/>
    <x v="139"/>
    <x v="3"/>
    <x v="6"/>
    <n v="9"/>
    <n v="5655"/>
    <x v="402"/>
    <n v="1"/>
  </r>
  <r>
    <n v="21"/>
    <x v="140"/>
    <x v="1"/>
    <x v="1"/>
    <n v="3"/>
    <n v="5331"/>
    <x v="403"/>
    <n v="0"/>
  </r>
  <r>
    <n v="27"/>
    <x v="140"/>
    <x v="4"/>
    <x v="16"/>
    <n v="6"/>
    <n v="1949"/>
    <x v="404"/>
    <n v="1"/>
  </r>
  <r>
    <n v="42"/>
    <x v="140"/>
    <x v="3"/>
    <x v="18"/>
    <n v="7"/>
    <n v="1102"/>
    <x v="405"/>
    <n v="1"/>
  </r>
  <r>
    <n v="43"/>
    <x v="140"/>
    <x v="6"/>
    <x v="11"/>
    <n v="2"/>
    <n v="3841"/>
    <x v="406"/>
    <n v="0"/>
  </r>
  <r>
    <n v="92"/>
    <x v="140"/>
    <x v="0"/>
    <x v="0"/>
    <n v="4"/>
    <n v="6064"/>
    <x v="407"/>
    <n v="0"/>
  </r>
  <r>
    <n v="22"/>
    <x v="141"/>
    <x v="5"/>
    <x v="10"/>
    <n v="8"/>
    <n v="3305"/>
    <x v="280"/>
    <n v="1"/>
  </r>
  <r>
    <n v="23"/>
    <x v="142"/>
    <x v="5"/>
    <x v="13"/>
    <n v="9"/>
    <n v="3271"/>
    <x v="408"/>
    <n v="0"/>
  </r>
  <r>
    <n v="90"/>
    <x v="142"/>
    <x v="2"/>
    <x v="5"/>
    <n v="3"/>
    <n v="6017"/>
    <x v="409"/>
    <n v="1"/>
  </r>
  <r>
    <n v="15"/>
    <x v="143"/>
    <x v="1"/>
    <x v="1"/>
    <n v="5"/>
    <n v="4317"/>
    <x v="410"/>
    <n v="0"/>
  </r>
  <r>
    <n v="40"/>
    <x v="143"/>
    <x v="0"/>
    <x v="14"/>
    <n v="3"/>
    <n v="9712"/>
    <x v="411"/>
    <n v="0"/>
  </r>
  <r>
    <n v="68"/>
    <x v="143"/>
    <x v="2"/>
    <x v="5"/>
    <n v="3"/>
    <n v="9180"/>
    <x v="412"/>
    <n v="1"/>
  </r>
  <r>
    <n v="19"/>
    <x v="144"/>
    <x v="4"/>
    <x v="9"/>
    <n v="5"/>
    <n v="8965"/>
    <x v="413"/>
    <n v="1"/>
  </r>
  <r>
    <n v="53"/>
    <x v="144"/>
    <x v="4"/>
    <x v="16"/>
    <n v="1"/>
    <n v="7760"/>
    <x v="414"/>
    <n v="0"/>
  </r>
  <r>
    <n v="57"/>
    <x v="144"/>
    <x v="0"/>
    <x v="0"/>
    <n v="5"/>
    <n v="8941"/>
    <x v="415"/>
    <n v="1"/>
  </r>
  <r>
    <n v="17"/>
    <x v="145"/>
    <x v="4"/>
    <x v="16"/>
    <n v="7"/>
    <n v="3558"/>
    <x v="416"/>
    <n v="0"/>
  </r>
  <r>
    <n v="46"/>
    <x v="145"/>
    <x v="0"/>
    <x v="14"/>
    <n v="5"/>
    <n v="6888"/>
    <x v="417"/>
    <n v="1"/>
  </r>
  <r>
    <n v="20"/>
    <x v="146"/>
    <x v="4"/>
    <x v="9"/>
    <n v="7"/>
    <n v="6848"/>
    <x v="418"/>
    <n v="0"/>
  </r>
  <r>
    <n v="31"/>
    <x v="146"/>
    <x v="3"/>
    <x v="19"/>
    <n v="1"/>
    <n v="3565"/>
    <x v="419"/>
    <n v="1"/>
  </r>
  <r>
    <n v="35"/>
    <x v="146"/>
    <x v="2"/>
    <x v="3"/>
    <n v="8"/>
    <n v="7140"/>
    <x v="420"/>
    <n v="0"/>
  </r>
  <r>
    <n v="46"/>
    <x v="146"/>
    <x v="3"/>
    <x v="18"/>
    <n v="8"/>
    <n v="8243"/>
    <x v="421"/>
    <n v="0"/>
  </r>
  <r>
    <n v="93"/>
    <x v="146"/>
    <x v="5"/>
    <x v="10"/>
    <n v="2"/>
    <n v="4633"/>
    <x v="422"/>
    <n v="1"/>
  </r>
  <r>
    <n v="12"/>
    <x v="147"/>
    <x v="5"/>
    <x v="13"/>
    <n v="4"/>
    <n v="5692"/>
    <x v="423"/>
    <n v="0"/>
  </r>
  <r>
    <n v="27"/>
    <x v="147"/>
    <x v="3"/>
    <x v="18"/>
    <n v="4"/>
    <n v="8857"/>
    <x v="424"/>
    <n v="1"/>
  </r>
  <r>
    <n v="28"/>
    <x v="147"/>
    <x v="0"/>
    <x v="2"/>
    <n v="6"/>
    <n v="7152"/>
    <x v="425"/>
    <n v="1"/>
  </r>
  <r>
    <n v="53"/>
    <x v="147"/>
    <x v="2"/>
    <x v="4"/>
    <n v="1"/>
    <n v="8048"/>
    <x v="426"/>
    <n v="0"/>
  </r>
  <r>
    <n v="53"/>
    <x v="148"/>
    <x v="6"/>
    <x v="11"/>
    <n v="6"/>
    <n v="9247"/>
    <x v="427"/>
    <n v="0"/>
  </r>
  <r>
    <n v="65"/>
    <x v="148"/>
    <x v="5"/>
    <x v="13"/>
    <n v="7"/>
    <n v="4313"/>
    <x v="428"/>
    <n v="0"/>
  </r>
  <r>
    <n v="69"/>
    <x v="148"/>
    <x v="1"/>
    <x v="8"/>
    <n v="2"/>
    <n v="4319"/>
    <x v="429"/>
    <n v="0"/>
  </r>
  <r>
    <n v="76"/>
    <x v="148"/>
    <x v="2"/>
    <x v="5"/>
    <n v="10"/>
    <n v="6049"/>
    <x v="430"/>
    <n v="1"/>
  </r>
  <r>
    <n v="100"/>
    <x v="148"/>
    <x v="5"/>
    <x v="13"/>
    <n v="4"/>
    <n v="7152"/>
    <x v="431"/>
    <n v="1"/>
  </r>
  <r>
    <n v="25"/>
    <x v="149"/>
    <x v="2"/>
    <x v="5"/>
    <n v="7"/>
    <n v="1231"/>
    <x v="432"/>
    <n v="0"/>
  </r>
  <r>
    <n v="93"/>
    <x v="149"/>
    <x v="1"/>
    <x v="8"/>
    <n v="10"/>
    <n v="3839"/>
    <x v="433"/>
    <n v="0"/>
  </r>
  <r>
    <n v="72"/>
    <x v="150"/>
    <x v="0"/>
    <x v="2"/>
    <n v="10"/>
    <n v="4586"/>
    <x v="434"/>
    <n v="0"/>
  </r>
  <r>
    <n v="76"/>
    <x v="150"/>
    <x v="4"/>
    <x v="7"/>
    <n v="5"/>
    <n v="4810"/>
    <x v="435"/>
    <n v="0"/>
  </r>
  <r>
    <n v="87"/>
    <x v="150"/>
    <x v="1"/>
    <x v="20"/>
    <n v="6"/>
    <n v="8760"/>
    <x v="436"/>
    <n v="1"/>
  </r>
  <r>
    <n v="6"/>
    <x v="151"/>
    <x v="4"/>
    <x v="7"/>
    <n v="3"/>
    <n v="1439"/>
    <x v="437"/>
    <n v="0"/>
  </r>
  <r>
    <n v="8"/>
    <x v="151"/>
    <x v="5"/>
    <x v="10"/>
    <n v="5"/>
    <n v="2199"/>
    <x v="438"/>
    <n v="1"/>
  </r>
  <r>
    <n v="22"/>
    <x v="151"/>
    <x v="0"/>
    <x v="0"/>
    <n v="6"/>
    <n v="4400"/>
    <x v="439"/>
    <n v="0"/>
  </r>
  <r>
    <n v="8"/>
    <x v="152"/>
    <x v="4"/>
    <x v="9"/>
    <n v="2"/>
    <n v="4537"/>
    <x v="440"/>
    <n v="0"/>
  </r>
  <r>
    <n v="42"/>
    <x v="152"/>
    <x v="1"/>
    <x v="1"/>
    <n v="4"/>
    <n v="2300"/>
    <x v="441"/>
    <n v="0"/>
  </r>
  <r>
    <n v="42"/>
    <x v="152"/>
    <x v="4"/>
    <x v="16"/>
    <n v="2"/>
    <n v="5625"/>
    <x v="442"/>
    <n v="0"/>
  </r>
  <r>
    <n v="46"/>
    <x v="152"/>
    <x v="2"/>
    <x v="3"/>
    <n v="6"/>
    <n v="9843"/>
    <x v="7"/>
    <n v="1"/>
  </r>
  <r>
    <n v="71"/>
    <x v="152"/>
    <x v="3"/>
    <x v="18"/>
    <n v="3"/>
    <n v="1857"/>
    <x v="443"/>
    <n v="0"/>
  </r>
  <r>
    <n v="86"/>
    <x v="152"/>
    <x v="4"/>
    <x v="9"/>
    <n v="6"/>
    <n v="5236"/>
    <x v="444"/>
    <n v="0"/>
  </r>
  <r>
    <n v="54"/>
    <x v="153"/>
    <x v="2"/>
    <x v="3"/>
    <n v="10"/>
    <n v="2535"/>
    <x v="445"/>
    <n v="1"/>
  </r>
  <r>
    <n v="87"/>
    <x v="153"/>
    <x v="6"/>
    <x v="15"/>
    <n v="1"/>
    <n v="8360"/>
    <x v="446"/>
    <n v="0"/>
  </r>
  <r>
    <n v="12"/>
    <x v="154"/>
    <x v="3"/>
    <x v="18"/>
    <n v="1"/>
    <n v="5095"/>
    <x v="447"/>
    <n v="0"/>
  </r>
  <r>
    <n v="22"/>
    <x v="154"/>
    <x v="3"/>
    <x v="6"/>
    <n v="5"/>
    <n v="4930"/>
    <x v="448"/>
    <n v="0"/>
  </r>
  <r>
    <n v="23"/>
    <x v="154"/>
    <x v="2"/>
    <x v="4"/>
    <n v="1"/>
    <n v="4440"/>
    <x v="449"/>
    <n v="0"/>
  </r>
  <r>
    <n v="73"/>
    <x v="154"/>
    <x v="4"/>
    <x v="7"/>
    <n v="4"/>
    <n v="1564"/>
    <x v="450"/>
    <n v="1"/>
  </r>
  <r>
    <n v="72"/>
    <x v="155"/>
    <x v="2"/>
    <x v="5"/>
    <n v="6"/>
    <n v="3311"/>
    <x v="451"/>
    <n v="0"/>
  </r>
  <r>
    <n v="29"/>
    <x v="156"/>
    <x v="1"/>
    <x v="20"/>
    <n v="4"/>
    <n v="6745"/>
    <x v="452"/>
    <n v="1"/>
  </r>
  <r>
    <n v="56"/>
    <x v="156"/>
    <x v="3"/>
    <x v="19"/>
    <n v="2"/>
    <n v="5378"/>
    <x v="453"/>
    <n v="0"/>
  </r>
  <r>
    <n v="9"/>
    <x v="157"/>
    <x v="4"/>
    <x v="7"/>
    <n v="3"/>
    <n v="9133"/>
    <x v="454"/>
    <n v="1"/>
  </r>
  <r>
    <n v="79"/>
    <x v="157"/>
    <x v="5"/>
    <x v="17"/>
    <n v="4"/>
    <n v="5324"/>
    <x v="455"/>
    <n v="1"/>
  </r>
  <r>
    <n v="59"/>
    <x v="158"/>
    <x v="2"/>
    <x v="3"/>
    <n v="7"/>
    <n v="1974"/>
    <x v="456"/>
    <n v="1"/>
  </r>
  <r>
    <n v="78"/>
    <x v="158"/>
    <x v="2"/>
    <x v="3"/>
    <n v="3"/>
    <n v="8157"/>
    <x v="457"/>
    <n v="0"/>
  </r>
  <r>
    <n v="13"/>
    <x v="159"/>
    <x v="2"/>
    <x v="3"/>
    <n v="6"/>
    <n v="4527"/>
    <x v="458"/>
    <n v="0"/>
  </r>
  <r>
    <n v="46"/>
    <x v="159"/>
    <x v="1"/>
    <x v="8"/>
    <n v="5"/>
    <n v="1441"/>
    <x v="459"/>
    <n v="1"/>
  </r>
  <r>
    <n v="94"/>
    <x v="160"/>
    <x v="5"/>
    <x v="17"/>
    <n v="7"/>
    <n v="8789"/>
    <x v="460"/>
    <n v="0"/>
  </r>
  <r>
    <n v="31"/>
    <x v="161"/>
    <x v="2"/>
    <x v="4"/>
    <n v="2"/>
    <n v="5711"/>
    <x v="461"/>
    <n v="1"/>
  </r>
  <r>
    <n v="59"/>
    <x v="161"/>
    <x v="5"/>
    <x v="13"/>
    <n v="8"/>
    <n v="3010"/>
    <x v="462"/>
    <n v="0"/>
  </r>
  <r>
    <n v="87"/>
    <x v="161"/>
    <x v="6"/>
    <x v="11"/>
    <n v="10"/>
    <n v="4465"/>
    <x v="463"/>
    <n v="0"/>
  </r>
  <r>
    <n v="89"/>
    <x v="161"/>
    <x v="5"/>
    <x v="10"/>
    <n v="5"/>
    <n v="7378"/>
    <x v="464"/>
    <n v="0"/>
  </r>
  <r>
    <n v="92"/>
    <x v="161"/>
    <x v="1"/>
    <x v="20"/>
    <n v="6"/>
    <n v="6902"/>
    <x v="465"/>
    <n v="1"/>
  </r>
  <r>
    <n v="98"/>
    <x v="161"/>
    <x v="6"/>
    <x v="12"/>
    <n v="1"/>
    <n v="960"/>
    <x v="466"/>
    <n v="0"/>
  </r>
  <r>
    <n v="33"/>
    <x v="162"/>
    <x v="1"/>
    <x v="1"/>
    <n v="10"/>
    <n v="2763"/>
    <x v="467"/>
    <n v="0"/>
  </r>
  <r>
    <n v="88"/>
    <x v="162"/>
    <x v="5"/>
    <x v="13"/>
    <n v="8"/>
    <n v="2220"/>
    <x v="468"/>
    <n v="1"/>
  </r>
  <r>
    <n v="7"/>
    <x v="163"/>
    <x v="0"/>
    <x v="2"/>
    <n v="5"/>
    <n v="5257"/>
    <x v="469"/>
    <n v="0"/>
  </r>
  <r>
    <n v="32"/>
    <x v="163"/>
    <x v="5"/>
    <x v="10"/>
    <n v="1"/>
    <n v="7678"/>
    <x v="470"/>
    <n v="0"/>
  </r>
  <r>
    <n v="71"/>
    <x v="163"/>
    <x v="5"/>
    <x v="17"/>
    <n v="9"/>
    <n v="3941"/>
    <x v="471"/>
    <n v="0"/>
  </r>
  <r>
    <n v="94"/>
    <x v="163"/>
    <x v="4"/>
    <x v="7"/>
    <n v="3"/>
    <n v="5640"/>
    <x v="472"/>
    <n v="0"/>
  </r>
  <r>
    <n v="11"/>
    <x v="164"/>
    <x v="3"/>
    <x v="19"/>
    <n v="9"/>
    <n v="9863"/>
    <x v="473"/>
    <n v="1"/>
  </r>
  <r>
    <n v="49"/>
    <x v="164"/>
    <x v="4"/>
    <x v="16"/>
    <n v="2"/>
    <n v="2274"/>
    <x v="474"/>
    <n v="0"/>
  </r>
  <r>
    <n v="68"/>
    <x v="165"/>
    <x v="1"/>
    <x v="8"/>
    <n v="10"/>
    <n v="3554"/>
    <x v="475"/>
    <n v="1"/>
  </r>
  <r>
    <n v="42"/>
    <x v="166"/>
    <x v="1"/>
    <x v="8"/>
    <n v="5"/>
    <n v="2347"/>
    <x v="476"/>
    <n v="1"/>
  </r>
  <r>
    <n v="53"/>
    <x v="166"/>
    <x v="6"/>
    <x v="12"/>
    <n v="4"/>
    <n v="4021"/>
    <x v="477"/>
    <n v="0"/>
  </r>
  <r>
    <n v="30"/>
    <x v="167"/>
    <x v="2"/>
    <x v="4"/>
    <n v="1"/>
    <n v="7966"/>
    <x v="478"/>
    <n v="1"/>
  </r>
  <r>
    <n v="45"/>
    <x v="167"/>
    <x v="4"/>
    <x v="16"/>
    <n v="9"/>
    <n v="4973"/>
    <x v="479"/>
    <n v="1"/>
  </r>
  <r>
    <n v="67"/>
    <x v="167"/>
    <x v="2"/>
    <x v="5"/>
    <n v="3"/>
    <n v="5742"/>
    <x v="480"/>
    <n v="1"/>
  </r>
  <r>
    <n v="74"/>
    <x v="167"/>
    <x v="4"/>
    <x v="9"/>
    <n v="4"/>
    <n v="8606"/>
    <x v="481"/>
    <n v="0"/>
  </r>
  <r>
    <n v="39"/>
    <x v="168"/>
    <x v="0"/>
    <x v="0"/>
    <n v="7"/>
    <n v="2247"/>
    <x v="482"/>
    <n v="1"/>
  </r>
  <r>
    <n v="94"/>
    <x v="168"/>
    <x v="1"/>
    <x v="20"/>
    <n v="2"/>
    <n v="5793"/>
    <x v="483"/>
    <n v="0"/>
  </r>
  <r>
    <n v="57"/>
    <x v="168"/>
    <x v="1"/>
    <x v="8"/>
    <n v="8"/>
    <n v="2213"/>
    <x v="484"/>
    <n v="0"/>
  </r>
  <r>
    <n v="99"/>
    <x v="168"/>
    <x v="6"/>
    <x v="11"/>
    <n v="2"/>
    <n v="6677"/>
    <x v="485"/>
    <n v="0"/>
  </r>
  <r>
    <n v="40"/>
    <x v="169"/>
    <x v="2"/>
    <x v="4"/>
    <n v="5"/>
    <n v="768"/>
    <x v="486"/>
    <n v="0"/>
  </r>
  <r>
    <n v="46"/>
    <x v="169"/>
    <x v="4"/>
    <x v="9"/>
    <n v="5"/>
    <n v="7509"/>
    <x v="487"/>
    <n v="1"/>
  </r>
  <r>
    <n v="52"/>
    <x v="169"/>
    <x v="5"/>
    <x v="13"/>
    <n v="5"/>
    <n v="8911"/>
    <x v="488"/>
    <n v="0"/>
  </r>
  <r>
    <n v="78"/>
    <x v="169"/>
    <x v="2"/>
    <x v="4"/>
    <n v="7"/>
    <n v="3705"/>
    <x v="489"/>
    <n v="0"/>
  </r>
  <r>
    <n v="80"/>
    <x v="169"/>
    <x v="6"/>
    <x v="11"/>
    <n v="8"/>
    <n v="6451"/>
    <x v="490"/>
    <n v="1"/>
  </r>
  <r>
    <n v="76"/>
    <x v="170"/>
    <x v="5"/>
    <x v="17"/>
    <n v="8"/>
    <n v="3552"/>
    <x v="491"/>
    <n v="1"/>
  </r>
  <r>
    <n v="94"/>
    <x v="170"/>
    <x v="1"/>
    <x v="1"/>
    <n v="1"/>
    <n v="2071"/>
    <x v="492"/>
    <n v="0"/>
  </r>
  <r>
    <n v="80"/>
    <x v="171"/>
    <x v="5"/>
    <x v="13"/>
    <n v="6"/>
    <n v="3835"/>
    <x v="493"/>
    <n v="1"/>
  </r>
  <r>
    <n v="84"/>
    <x v="171"/>
    <x v="0"/>
    <x v="0"/>
    <n v="8"/>
    <n v="3458"/>
    <x v="494"/>
    <n v="1"/>
  </r>
  <r>
    <n v="53"/>
    <x v="172"/>
    <x v="4"/>
    <x v="9"/>
    <n v="9"/>
    <n v="6418"/>
    <x v="495"/>
    <n v="0"/>
  </r>
  <r>
    <n v="99"/>
    <x v="172"/>
    <x v="4"/>
    <x v="7"/>
    <n v="6"/>
    <n v="9859"/>
    <x v="496"/>
    <n v="0"/>
  </r>
  <r>
    <n v="66"/>
    <x v="173"/>
    <x v="5"/>
    <x v="10"/>
    <n v="9"/>
    <n v="2589"/>
    <x v="497"/>
    <n v="1"/>
  </r>
  <r>
    <n v="71"/>
    <x v="173"/>
    <x v="3"/>
    <x v="18"/>
    <n v="10"/>
    <n v="4638"/>
    <x v="498"/>
    <n v="1"/>
  </r>
  <r>
    <n v="81"/>
    <x v="173"/>
    <x v="2"/>
    <x v="5"/>
    <n v="2"/>
    <n v="1227"/>
    <x v="499"/>
    <n v="0"/>
  </r>
  <r>
    <n v="57"/>
    <x v="174"/>
    <x v="6"/>
    <x v="11"/>
    <n v="9"/>
    <n v="5832"/>
    <x v="500"/>
    <n v="1"/>
  </r>
  <r>
    <n v="22"/>
    <x v="175"/>
    <x v="1"/>
    <x v="1"/>
    <n v="2"/>
    <n v="2292"/>
    <x v="501"/>
    <n v="0"/>
  </r>
  <r>
    <n v="2"/>
    <x v="176"/>
    <x v="5"/>
    <x v="13"/>
    <n v="1"/>
    <n v="3838"/>
    <x v="502"/>
    <n v="0"/>
  </r>
  <r>
    <n v="5"/>
    <x v="176"/>
    <x v="6"/>
    <x v="11"/>
    <n v="5"/>
    <n v="4880"/>
    <x v="503"/>
    <n v="0"/>
  </r>
  <r>
    <n v="11"/>
    <x v="176"/>
    <x v="1"/>
    <x v="8"/>
    <n v="7"/>
    <n v="3473"/>
    <x v="504"/>
    <n v="0"/>
  </r>
  <r>
    <n v="19"/>
    <x v="176"/>
    <x v="3"/>
    <x v="6"/>
    <n v="3"/>
    <n v="9004"/>
    <x v="505"/>
    <n v="0"/>
  </r>
  <r>
    <n v="30"/>
    <x v="176"/>
    <x v="2"/>
    <x v="4"/>
    <n v="6"/>
    <n v="7969"/>
    <x v="506"/>
    <n v="1"/>
  </r>
  <r>
    <n v="62"/>
    <x v="176"/>
    <x v="0"/>
    <x v="14"/>
    <n v="4"/>
    <n v="2954"/>
    <x v="507"/>
    <n v="0"/>
  </r>
  <r>
    <n v="84"/>
    <x v="176"/>
    <x v="0"/>
    <x v="14"/>
    <n v="6"/>
    <n v="4057"/>
    <x v="508"/>
    <n v="0"/>
  </r>
  <r>
    <n v="2"/>
    <x v="177"/>
    <x v="6"/>
    <x v="15"/>
    <n v="7"/>
    <n v="8223"/>
    <x v="509"/>
    <n v="1"/>
  </r>
  <r>
    <n v="35"/>
    <x v="177"/>
    <x v="2"/>
    <x v="4"/>
    <n v="6"/>
    <n v="7782"/>
    <x v="510"/>
    <n v="1"/>
  </r>
  <r>
    <n v="5"/>
    <x v="178"/>
    <x v="0"/>
    <x v="14"/>
    <n v="7"/>
    <n v="6955"/>
    <x v="511"/>
    <n v="0"/>
  </r>
  <r>
    <n v="11"/>
    <x v="178"/>
    <x v="5"/>
    <x v="10"/>
    <n v="3"/>
    <n v="8169"/>
    <x v="512"/>
    <n v="0"/>
  </r>
  <r>
    <n v="28"/>
    <x v="179"/>
    <x v="6"/>
    <x v="15"/>
    <n v="9"/>
    <n v="3649"/>
    <x v="513"/>
    <n v="0"/>
  </r>
  <r>
    <n v="100"/>
    <x v="179"/>
    <x v="5"/>
    <x v="13"/>
    <n v="4"/>
    <n v="6232"/>
    <x v="514"/>
    <n v="0"/>
  </r>
  <r>
    <n v="3"/>
    <x v="180"/>
    <x v="3"/>
    <x v="18"/>
    <n v="9"/>
    <n v="9537"/>
    <x v="515"/>
    <n v="0"/>
  </r>
  <r>
    <n v="17"/>
    <x v="180"/>
    <x v="1"/>
    <x v="1"/>
    <n v="8"/>
    <n v="8427"/>
    <x v="516"/>
    <n v="0"/>
  </r>
  <r>
    <n v="37"/>
    <x v="180"/>
    <x v="6"/>
    <x v="12"/>
    <n v="5"/>
    <n v="5347"/>
    <x v="517"/>
    <n v="1"/>
  </r>
  <r>
    <n v="46"/>
    <x v="181"/>
    <x v="1"/>
    <x v="20"/>
    <n v="9"/>
    <n v="590"/>
    <x v="518"/>
    <n v="1"/>
  </r>
  <r>
    <n v="23"/>
    <x v="181"/>
    <x v="4"/>
    <x v="9"/>
    <n v="10"/>
    <n v="5707"/>
    <x v="519"/>
    <n v="0"/>
  </r>
  <r>
    <n v="24"/>
    <x v="181"/>
    <x v="5"/>
    <x v="17"/>
    <n v="6"/>
    <n v="4078"/>
    <x v="520"/>
    <n v="1"/>
  </r>
  <r>
    <n v="15"/>
    <x v="181"/>
    <x v="1"/>
    <x v="1"/>
    <n v="4"/>
    <n v="2800"/>
    <x v="177"/>
    <n v="1"/>
  </r>
  <r>
    <n v="81"/>
    <x v="181"/>
    <x v="5"/>
    <x v="13"/>
    <n v="9"/>
    <n v="1145"/>
    <x v="521"/>
    <n v="1"/>
  </r>
  <r>
    <n v="4"/>
    <x v="182"/>
    <x v="0"/>
    <x v="2"/>
    <n v="4"/>
    <n v="8496"/>
    <x v="522"/>
    <n v="1"/>
  </r>
  <r>
    <n v="28"/>
    <x v="182"/>
    <x v="0"/>
    <x v="0"/>
    <n v="6"/>
    <n v="5674"/>
    <x v="523"/>
    <n v="0"/>
  </r>
  <r>
    <n v="68"/>
    <x v="182"/>
    <x v="4"/>
    <x v="16"/>
    <n v="1"/>
    <n v="9313"/>
    <x v="524"/>
    <n v="0"/>
  </r>
  <r>
    <n v="15"/>
    <x v="183"/>
    <x v="5"/>
    <x v="17"/>
    <n v="3"/>
    <n v="3195"/>
    <x v="525"/>
    <n v="0"/>
  </r>
  <r>
    <n v="7"/>
    <x v="184"/>
    <x v="4"/>
    <x v="9"/>
    <n v="4"/>
    <n v="6328"/>
    <x v="526"/>
    <n v="0"/>
  </r>
  <r>
    <n v="15"/>
    <x v="184"/>
    <x v="4"/>
    <x v="7"/>
    <n v="2"/>
    <n v="6615"/>
    <x v="527"/>
    <n v="1"/>
  </r>
  <r>
    <n v="44"/>
    <x v="184"/>
    <x v="3"/>
    <x v="6"/>
    <n v="4"/>
    <n v="5800"/>
    <x v="528"/>
    <n v="1"/>
  </r>
  <r>
    <n v="74"/>
    <x v="184"/>
    <x v="5"/>
    <x v="13"/>
    <n v="9"/>
    <n v="6123"/>
    <x v="529"/>
    <n v="1"/>
  </r>
  <r>
    <n v="20"/>
    <x v="185"/>
    <x v="0"/>
    <x v="14"/>
    <n v="9"/>
    <n v="8978"/>
    <x v="530"/>
    <n v="0"/>
  </r>
  <r>
    <n v="99"/>
    <x v="185"/>
    <x v="1"/>
    <x v="20"/>
    <n v="1"/>
    <n v="8339"/>
    <x v="531"/>
    <n v="1"/>
  </r>
  <r>
    <n v="50"/>
    <x v="185"/>
    <x v="2"/>
    <x v="5"/>
    <n v="2"/>
    <n v="6424"/>
    <x v="532"/>
    <n v="1"/>
  </r>
  <r>
    <n v="71"/>
    <x v="185"/>
    <x v="4"/>
    <x v="9"/>
    <n v="8"/>
    <n v="4543"/>
    <x v="533"/>
    <n v="1"/>
  </r>
  <r>
    <n v="33"/>
    <x v="185"/>
    <x v="1"/>
    <x v="20"/>
    <n v="2"/>
    <n v="7807"/>
    <x v="534"/>
    <n v="0"/>
  </r>
  <r>
    <n v="26"/>
    <x v="186"/>
    <x v="2"/>
    <x v="3"/>
    <n v="1"/>
    <n v="6080"/>
    <x v="535"/>
    <n v="1"/>
  </r>
  <r>
    <n v="31"/>
    <x v="186"/>
    <x v="0"/>
    <x v="0"/>
    <n v="3"/>
    <n v="4020"/>
    <x v="536"/>
    <n v="1"/>
  </r>
  <r>
    <n v="47"/>
    <x v="186"/>
    <x v="0"/>
    <x v="0"/>
    <n v="4"/>
    <n v="3092"/>
    <x v="537"/>
    <n v="1"/>
  </r>
  <r>
    <n v="27"/>
    <x v="187"/>
    <x v="0"/>
    <x v="14"/>
    <n v="4"/>
    <n v="9888"/>
    <x v="538"/>
    <n v="1"/>
  </r>
  <r>
    <n v="35"/>
    <x v="187"/>
    <x v="5"/>
    <x v="13"/>
    <n v="6"/>
    <n v="8654"/>
    <x v="539"/>
    <n v="1"/>
  </r>
  <r>
    <n v="69"/>
    <x v="187"/>
    <x v="1"/>
    <x v="8"/>
    <n v="8"/>
    <n v="4136"/>
    <x v="540"/>
    <n v="1"/>
  </r>
  <r>
    <n v="88"/>
    <x v="187"/>
    <x v="5"/>
    <x v="13"/>
    <n v="8"/>
    <n v="5901"/>
    <x v="541"/>
    <n v="1"/>
  </r>
  <r>
    <n v="91"/>
    <x v="187"/>
    <x v="0"/>
    <x v="2"/>
    <n v="7"/>
    <n v="1964"/>
    <x v="542"/>
    <n v="1"/>
  </r>
  <r>
    <n v="77"/>
    <x v="188"/>
    <x v="1"/>
    <x v="20"/>
    <n v="10"/>
    <n v="550"/>
    <x v="543"/>
    <n v="1"/>
  </r>
  <r>
    <n v="19"/>
    <x v="188"/>
    <x v="1"/>
    <x v="20"/>
    <n v="1"/>
    <n v="8318"/>
    <x v="544"/>
    <n v="1"/>
  </r>
  <r>
    <n v="47"/>
    <x v="188"/>
    <x v="1"/>
    <x v="8"/>
    <n v="6"/>
    <n v="5057"/>
    <x v="545"/>
    <n v="0"/>
  </r>
  <r>
    <n v="100"/>
    <x v="188"/>
    <x v="4"/>
    <x v="7"/>
    <n v="3"/>
    <n v="4889"/>
    <x v="546"/>
    <n v="0"/>
  </r>
  <r>
    <n v="18"/>
    <x v="189"/>
    <x v="3"/>
    <x v="19"/>
    <n v="9"/>
    <n v="7838"/>
    <x v="547"/>
    <n v="1"/>
  </r>
  <r>
    <n v="87"/>
    <x v="189"/>
    <x v="2"/>
    <x v="3"/>
    <n v="1"/>
    <n v="869"/>
    <x v="548"/>
    <n v="0"/>
  </r>
  <r>
    <n v="29"/>
    <x v="190"/>
    <x v="1"/>
    <x v="1"/>
    <n v="7"/>
    <n v="5032"/>
    <x v="549"/>
    <n v="0"/>
  </r>
  <r>
    <n v="38"/>
    <x v="190"/>
    <x v="3"/>
    <x v="18"/>
    <n v="3"/>
    <n v="7732"/>
    <x v="550"/>
    <n v="1"/>
  </r>
  <r>
    <n v="78"/>
    <x v="191"/>
    <x v="6"/>
    <x v="15"/>
    <n v="1"/>
    <n v="8501"/>
    <x v="551"/>
    <n v="1"/>
  </r>
  <r>
    <n v="84"/>
    <x v="191"/>
    <x v="2"/>
    <x v="3"/>
    <n v="1"/>
    <n v="9665"/>
    <x v="552"/>
    <n v="1"/>
  </r>
  <r>
    <n v="45"/>
    <x v="192"/>
    <x v="0"/>
    <x v="2"/>
    <n v="6"/>
    <n v="2883"/>
    <x v="553"/>
    <n v="0"/>
  </r>
  <r>
    <n v="80"/>
    <x v="192"/>
    <x v="3"/>
    <x v="18"/>
    <n v="4"/>
    <n v="2595"/>
    <x v="554"/>
    <n v="1"/>
  </r>
  <r>
    <n v="14"/>
    <x v="193"/>
    <x v="6"/>
    <x v="15"/>
    <n v="1"/>
    <n v="735"/>
    <x v="555"/>
    <n v="0"/>
  </r>
  <r>
    <n v="29"/>
    <x v="193"/>
    <x v="0"/>
    <x v="0"/>
    <n v="1"/>
    <n v="8063"/>
    <x v="556"/>
    <n v="0"/>
  </r>
  <r>
    <n v="84"/>
    <x v="193"/>
    <x v="2"/>
    <x v="5"/>
    <n v="3"/>
    <n v="6565"/>
    <x v="557"/>
    <n v="1"/>
  </r>
  <r>
    <n v="100"/>
    <x v="194"/>
    <x v="6"/>
    <x v="11"/>
    <n v="3"/>
    <n v="9017"/>
    <x v="558"/>
    <n v="1"/>
  </r>
  <r>
    <n v="55"/>
    <x v="195"/>
    <x v="0"/>
    <x v="2"/>
    <n v="1"/>
    <n v="8265"/>
    <x v="559"/>
    <n v="1"/>
  </r>
  <r>
    <n v="59"/>
    <x v="195"/>
    <x v="1"/>
    <x v="1"/>
    <n v="9"/>
    <n v="2801"/>
    <x v="560"/>
    <n v="1"/>
  </r>
  <r>
    <n v="60"/>
    <x v="195"/>
    <x v="1"/>
    <x v="20"/>
    <n v="10"/>
    <n v="4028"/>
    <x v="561"/>
    <n v="1"/>
  </r>
  <r>
    <n v="70"/>
    <x v="195"/>
    <x v="0"/>
    <x v="2"/>
    <n v="6"/>
    <n v="4626"/>
    <x v="562"/>
    <n v="1"/>
  </r>
  <r>
    <n v="12"/>
    <x v="196"/>
    <x v="3"/>
    <x v="19"/>
    <n v="1"/>
    <n v="2038"/>
    <x v="563"/>
    <n v="1"/>
  </r>
  <r>
    <n v="64"/>
    <x v="196"/>
    <x v="3"/>
    <x v="6"/>
    <n v="3"/>
    <n v="3417"/>
    <x v="564"/>
    <n v="1"/>
  </r>
  <r>
    <n v="77"/>
    <x v="196"/>
    <x v="5"/>
    <x v="10"/>
    <n v="8"/>
    <n v="7743"/>
    <x v="565"/>
    <n v="0"/>
  </r>
  <r>
    <n v="91"/>
    <x v="197"/>
    <x v="2"/>
    <x v="5"/>
    <n v="7"/>
    <n v="6186"/>
    <x v="566"/>
    <n v="1"/>
  </r>
  <r>
    <n v="97"/>
    <x v="197"/>
    <x v="5"/>
    <x v="13"/>
    <n v="5"/>
    <n v="2297"/>
    <x v="567"/>
    <n v="1"/>
  </r>
  <r>
    <n v="7"/>
    <x v="198"/>
    <x v="3"/>
    <x v="6"/>
    <n v="1"/>
    <n v="9451"/>
    <x v="568"/>
    <n v="0"/>
  </r>
  <r>
    <n v="66"/>
    <x v="198"/>
    <x v="5"/>
    <x v="13"/>
    <n v="7"/>
    <n v="4673"/>
    <x v="569"/>
    <n v="1"/>
  </r>
  <r>
    <n v="73"/>
    <x v="198"/>
    <x v="4"/>
    <x v="16"/>
    <n v="8"/>
    <n v="6254"/>
    <x v="570"/>
    <n v="0"/>
  </r>
  <r>
    <n v="15"/>
    <x v="199"/>
    <x v="0"/>
    <x v="14"/>
    <n v="6"/>
    <n v="9610"/>
    <x v="571"/>
    <n v="0"/>
  </r>
  <r>
    <n v="18"/>
    <x v="199"/>
    <x v="3"/>
    <x v="18"/>
    <n v="2"/>
    <n v="1830"/>
    <x v="572"/>
    <n v="1"/>
  </r>
  <r>
    <n v="22"/>
    <x v="199"/>
    <x v="5"/>
    <x v="13"/>
    <n v="9"/>
    <n v="2844"/>
    <x v="573"/>
    <n v="0"/>
  </r>
  <r>
    <n v="66"/>
    <x v="199"/>
    <x v="5"/>
    <x v="17"/>
    <n v="10"/>
    <n v="4750"/>
    <x v="574"/>
    <n v="1"/>
  </r>
  <r>
    <n v="66"/>
    <x v="199"/>
    <x v="0"/>
    <x v="14"/>
    <n v="3"/>
    <n v="7129"/>
    <x v="575"/>
    <n v="1"/>
  </r>
  <r>
    <n v="93"/>
    <x v="199"/>
    <x v="5"/>
    <x v="10"/>
    <n v="4"/>
    <n v="1534"/>
    <x v="576"/>
    <n v="1"/>
  </r>
  <r>
    <n v="46"/>
    <x v="200"/>
    <x v="6"/>
    <x v="11"/>
    <n v="6"/>
    <n v="4475"/>
    <x v="577"/>
    <n v="0"/>
  </r>
  <r>
    <n v="79"/>
    <x v="200"/>
    <x v="3"/>
    <x v="19"/>
    <n v="5"/>
    <n v="9817"/>
    <x v="578"/>
    <n v="0"/>
  </r>
  <r>
    <n v="84"/>
    <x v="200"/>
    <x v="2"/>
    <x v="4"/>
    <n v="8"/>
    <n v="1326"/>
    <x v="579"/>
    <n v="0"/>
  </r>
  <r>
    <n v="14"/>
    <x v="201"/>
    <x v="1"/>
    <x v="8"/>
    <n v="1"/>
    <n v="5315"/>
    <x v="580"/>
    <n v="1"/>
  </r>
  <r>
    <n v="26"/>
    <x v="201"/>
    <x v="5"/>
    <x v="10"/>
    <n v="9"/>
    <n v="9286"/>
    <x v="581"/>
    <n v="1"/>
  </r>
  <r>
    <n v="43"/>
    <x v="201"/>
    <x v="4"/>
    <x v="7"/>
    <n v="3"/>
    <n v="976"/>
    <x v="582"/>
    <n v="0"/>
  </r>
  <r>
    <n v="52"/>
    <x v="201"/>
    <x v="3"/>
    <x v="19"/>
    <n v="1"/>
    <n v="4428"/>
    <x v="583"/>
    <n v="0"/>
  </r>
  <r>
    <n v="71"/>
    <x v="201"/>
    <x v="5"/>
    <x v="13"/>
    <n v="2"/>
    <n v="4126"/>
    <x v="584"/>
    <n v="0"/>
  </r>
  <r>
    <n v="75"/>
    <x v="201"/>
    <x v="2"/>
    <x v="3"/>
    <n v="9"/>
    <n v="8755"/>
    <x v="585"/>
    <n v="1"/>
  </r>
  <r>
    <n v="76"/>
    <x v="201"/>
    <x v="4"/>
    <x v="7"/>
    <n v="2"/>
    <n v="1265"/>
    <x v="586"/>
    <n v="0"/>
  </r>
  <r>
    <n v="32"/>
    <x v="202"/>
    <x v="5"/>
    <x v="17"/>
    <n v="5"/>
    <n v="4951"/>
    <x v="587"/>
    <n v="0"/>
  </r>
  <r>
    <n v="36"/>
    <x v="202"/>
    <x v="3"/>
    <x v="18"/>
    <n v="6"/>
    <n v="4914"/>
    <x v="588"/>
    <n v="0"/>
  </r>
  <r>
    <n v="63"/>
    <x v="202"/>
    <x v="4"/>
    <x v="9"/>
    <n v="5"/>
    <n v="8208"/>
    <x v="589"/>
    <n v="1"/>
  </r>
  <r>
    <n v="81"/>
    <x v="202"/>
    <x v="4"/>
    <x v="7"/>
    <n v="9"/>
    <n v="4607"/>
    <x v="109"/>
    <n v="1"/>
  </r>
  <r>
    <n v="5"/>
    <x v="203"/>
    <x v="0"/>
    <x v="14"/>
    <n v="10"/>
    <n v="2054"/>
    <x v="590"/>
    <n v="1"/>
  </r>
  <r>
    <n v="26"/>
    <x v="203"/>
    <x v="5"/>
    <x v="13"/>
    <n v="6"/>
    <n v="2979"/>
    <x v="591"/>
    <n v="0"/>
  </r>
  <r>
    <n v="14"/>
    <x v="204"/>
    <x v="0"/>
    <x v="2"/>
    <n v="6"/>
    <n v="4430"/>
    <x v="592"/>
    <n v="0"/>
  </r>
  <r>
    <n v="29"/>
    <x v="204"/>
    <x v="2"/>
    <x v="4"/>
    <n v="8"/>
    <n v="7586"/>
    <x v="593"/>
    <n v="0"/>
  </r>
  <r>
    <n v="72"/>
    <x v="204"/>
    <x v="5"/>
    <x v="17"/>
    <n v="7"/>
    <n v="5302"/>
    <x v="594"/>
    <n v="1"/>
  </r>
  <r>
    <n v="87"/>
    <x v="204"/>
    <x v="4"/>
    <x v="9"/>
    <n v="10"/>
    <n v="1092"/>
    <x v="595"/>
    <n v="0"/>
  </r>
  <r>
    <n v="9"/>
    <x v="205"/>
    <x v="6"/>
    <x v="15"/>
    <n v="9"/>
    <n v="9336"/>
    <x v="596"/>
    <n v="0"/>
  </r>
  <r>
    <n v="28"/>
    <x v="205"/>
    <x v="2"/>
    <x v="3"/>
    <n v="1"/>
    <n v="5071"/>
    <x v="597"/>
    <n v="1"/>
  </r>
  <r>
    <n v="45"/>
    <x v="205"/>
    <x v="5"/>
    <x v="17"/>
    <n v="9"/>
    <n v="1064"/>
    <x v="598"/>
    <n v="0"/>
  </r>
  <r>
    <n v="56"/>
    <x v="205"/>
    <x v="1"/>
    <x v="20"/>
    <n v="10"/>
    <n v="6034"/>
    <x v="599"/>
    <n v="1"/>
  </r>
  <r>
    <n v="98"/>
    <x v="205"/>
    <x v="6"/>
    <x v="12"/>
    <n v="7"/>
    <n v="2635"/>
    <x v="600"/>
    <n v="1"/>
  </r>
  <r>
    <n v="13"/>
    <x v="206"/>
    <x v="2"/>
    <x v="4"/>
    <n v="6"/>
    <n v="6388"/>
    <x v="601"/>
    <n v="1"/>
  </r>
  <r>
    <n v="19"/>
    <x v="206"/>
    <x v="1"/>
    <x v="1"/>
    <n v="7"/>
    <n v="1284"/>
    <x v="602"/>
    <n v="0"/>
  </r>
  <r>
    <n v="34"/>
    <x v="206"/>
    <x v="1"/>
    <x v="1"/>
    <n v="9"/>
    <n v="9881"/>
    <x v="603"/>
    <n v="1"/>
  </r>
  <r>
    <n v="59"/>
    <x v="206"/>
    <x v="6"/>
    <x v="12"/>
    <n v="10"/>
    <n v="8898"/>
    <x v="604"/>
    <n v="0"/>
  </r>
  <r>
    <n v="66"/>
    <x v="207"/>
    <x v="4"/>
    <x v="9"/>
    <n v="1"/>
    <n v="5171"/>
    <x v="605"/>
    <n v="0"/>
  </r>
  <r>
    <n v="73"/>
    <x v="207"/>
    <x v="2"/>
    <x v="3"/>
    <n v="5"/>
    <n v="5072"/>
    <x v="606"/>
    <n v="0"/>
  </r>
  <r>
    <n v="81"/>
    <x v="207"/>
    <x v="6"/>
    <x v="11"/>
    <n v="6"/>
    <n v="7841"/>
    <x v="607"/>
    <n v="1"/>
  </r>
  <r>
    <n v="93"/>
    <x v="207"/>
    <x v="1"/>
    <x v="1"/>
    <n v="9"/>
    <n v="1918"/>
    <x v="608"/>
    <n v="1"/>
  </r>
  <r>
    <n v="41"/>
    <x v="208"/>
    <x v="2"/>
    <x v="4"/>
    <n v="9"/>
    <n v="7655"/>
    <x v="609"/>
    <n v="0"/>
  </r>
  <r>
    <n v="20"/>
    <x v="209"/>
    <x v="4"/>
    <x v="7"/>
    <n v="10"/>
    <n v="7960"/>
    <x v="610"/>
    <n v="1"/>
  </r>
  <r>
    <n v="23"/>
    <x v="209"/>
    <x v="0"/>
    <x v="14"/>
    <n v="3"/>
    <n v="3339"/>
    <x v="611"/>
    <n v="1"/>
  </r>
  <r>
    <n v="82"/>
    <x v="209"/>
    <x v="2"/>
    <x v="3"/>
    <n v="6"/>
    <n v="5475"/>
    <x v="612"/>
    <n v="1"/>
  </r>
  <r>
    <n v="8"/>
    <x v="210"/>
    <x v="2"/>
    <x v="5"/>
    <n v="6"/>
    <n v="7739"/>
    <x v="613"/>
    <n v="0"/>
  </r>
  <r>
    <n v="36"/>
    <x v="210"/>
    <x v="3"/>
    <x v="6"/>
    <n v="7"/>
    <n v="9592"/>
    <x v="614"/>
    <n v="1"/>
  </r>
  <r>
    <n v="43"/>
    <x v="210"/>
    <x v="2"/>
    <x v="5"/>
    <n v="9"/>
    <n v="6359"/>
    <x v="615"/>
    <n v="0"/>
  </r>
  <r>
    <n v="70"/>
    <x v="210"/>
    <x v="6"/>
    <x v="11"/>
    <n v="8"/>
    <n v="7577"/>
    <x v="616"/>
    <n v="0"/>
  </r>
  <r>
    <n v="2"/>
    <x v="211"/>
    <x v="4"/>
    <x v="16"/>
    <n v="6"/>
    <n v="5724"/>
    <x v="617"/>
    <n v="1"/>
  </r>
  <r>
    <n v="25"/>
    <x v="211"/>
    <x v="0"/>
    <x v="0"/>
    <n v="6"/>
    <n v="2723"/>
    <x v="618"/>
    <n v="1"/>
  </r>
  <r>
    <n v="40"/>
    <x v="211"/>
    <x v="1"/>
    <x v="20"/>
    <n v="10"/>
    <n v="7606"/>
    <x v="619"/>
    <n v="0"/>
  </r>
  <r>
    <n v="85"/>
    <x v="211"/>
    <x v="3"/>
    <x v="18"/>
    <n v="10"/>
    <n v="4260"/>
    <x v="620"/>
    <n v="0"/>
  </r>
  <r>
    <n v="13"/>
    <x v="212"/>
    <x v="0"/>
    <x v="0"/>
    <n v="4"/>
    <n v="4442"/>
    <x v="621"/>
    <n v="1"/>
  </r>
  <r>
    <n v="29"/>
    <x v="212"/>
    <x v="2"/>
    <x v="4"/>
    <n v="3"/>
    <n v="6225"/>
    <x v="622"/>
    <n v="1"/>
  </r>
  <r>
    <n v="30"/>
    <x v="212"/>
    <x v="3"/>
    <x v="6"/>
    <n v="10"/>
    <n v="854"/>
    <x v="623"/>
    <n v="1"/>
  </r>
  <r>
    <n v="96"/>
    <x v="212"/>
    <x v="0"/>
    <x v="0"/>
    <n v="3"/>
    <n v="9506"/>
    <x v="624"/>
    <n v="0"/>
  </r>
  <r>
    <n v="2"/>
    <x v="213"/>
    <x v="5"/>
    <x v="13"/>
    <n v="9"/>
    <n v="4109"/>
    <x v="625"/>
    <n v="1"/>
  </r>
  <r>
    <n v="13"/>
    <x v="213"/>
    <x v="2"/>
    <x v="3"/>
    <n v="5"/>
    <n v="4542"/>
    <x v="626"/>
    <n v="1"/>
  </r>
  <r>
    <n v="19"/>
    <x v="213"/>
    <x v="3"/>
    <x v="18"/>
    <n v="6"/>
    <n v="8144"/>
    <x v="627"/>
    <n v="1"/>
  </r>
  <r>
    <n v="42"/>
    <x v="213"/>
    <x v="2"/>
    <x v="3"/>
    <n v="6"/>
    <n v="5825"/>
    <x v="628"/>
    <n v="0"/>
  </r>
  <r>
    <n v="57"/>
    <x v="213"/>
    <x v="2"/>
    <x v="3"/>
    <n v="2"/>
    <n v="3039"/>
    <x v="629"/>
    <n v="1"/>
  </r>
  <r>
    <n v="67"/>
    <x v="213"/>
    <x v="3"/>
    <x v="19"/>
    <n v="4"/>
    <n v="2507"/>
    <x v="630"/>
    <n v="0"/>
  </r>
  <r>
    <n v="82"/>
    <x v="213"/>
    <x v="2"/>
    <x v="5"/>
    <n v="5"/>
    <n v="5384"/>
    <x v="631"/>
    <n v="1"/>
  </r>
  <r>
    <n v="98"/>
    <x v="213"/>
    <x v="2"/>
    <x v="5"/>
    <n v="1"/>
    <n v="3577"/>
    <x v="632"/>
    <n v="1"/>
  </r>
  <r>
    <n v="60"/>
    <x v="214"/>
    <x v="6"/>
    <x v="12"/>
    <n v="7"/>
    <n v="1992"/>
    <x v="633"/>
    <n v="0"/>
  </r>
  <r>
    <n v="60"/>
    <x v="215"/>
    <x v="5"/>
    <x v="10"/>
    <n v="6"/>
    <n v="6568"/>
    <x v="634"/>
    <n v="1"/>
  </r>
  <r>
    <n v="3"/>
    <x v="216"/>
    <x v="4"/>
    <x v="9"/>
    <n v="9"/>
    <n v="9489"/>
    <x v="635"/>
    <n v="1"/>
  </r>
  <r>
    <n v="13"/>
    <x v="216"/>
    <x v="3"/>
    <x v="6"/>
    <n v="9"/>
    <n v="558"/>
    <x v="636"/>
    <n v="1"/>
  </r>
  <r>
    <n v="21"/>
    <x v="216"/>
    <x v="1"/>
    <x v="8"/>
    <n v="3"/>
    <n v="4294"/>
    <x v="637"/>
    <n v="1"/>
  </r>
  <r>
    <n v="78"/>
    <x v="216"/>
    <x v="3"/>
    <x v="6"/>
    <n v="7"/>
    <n v="4973"/>
    <x v="638"/>
    <n v="0"/>
  </r>
  <r>
    <n v="97"/>
    <x v="216"/>
    <x v="5"/>
    <x v="10"/>
    <n v="4"/>
    <n v="6199"/>
    <x v="639"/>
    <n v="0"/>
  </r>
  <r>
    <n v="19"/>
    <x v="217"/>
    <x v="6"/>
    <x v="11"/>
    <n v="8"/>
    <n v="7196"/>
    <x v="640"/>
    <n v="1"/>
  </r>
  <r>
    <n v="71"/>
    <x v="217"/>
    <x v="3"/>
    <x v="19"/>
    <n v="6"/>
    <n v="9576"/>
    <x v="641"/>
    <n v="0"/>
  </r>
  <r>
    <n v="25"/>
    <x v="218"/>
    <x v="4"/>
    <x v="7"/>
    <n v="4"/>
    <n v="7853"/>
    <x v="642"/>
    <n v="1"/>
  </r>
  <r>
    <n v="77"/>
    <x v="218"/>
    <x v="1"/>
    <x v="20"/>
    <n v="5"/>
    <n v="5932"/>
    <x v="643"/>
    <n v="1"/>
  </r>
  <r>
    <n v="6"/>
    <x v="219"/>
    <x v="5"/>
    <x v="17"/>
    <n v="9"/>
    <n v="7195"/>
    <x v="644"/>
    <n v="0"/>
  </r>
  <r>
    <n v="35"/>
    <x v="220"/>
    <x v="4"/>
    <x v="7"/>
    <n v="10"/>
    <n v="4516"/>
    <x v="645"/>
    <n v="0"/>
  </r>
  <r>
    <n v="56"/>
    <x v="220"/>
    <x v="6"/>
    <x v="11"/>
    <n v="4"/>
    <n v="671"/>
    <x v="646"/>
    <n v="0"/>
  </r>
  <r>
    <n v="64"/>
    <x v="220"/>
    <x v="0"/>
    <x v="2"/>
    <n v="1"/>
    <n v="3059"/>
    <x v="647"/>
    <n v="1"/>
  </r>
  <r>
    <n v="78"/>
    <x v="220"/>
    <x v="1"/>
    <x v="20"/>
    <n v="6"/>
    <n v="4828"/>
    <x v="648"/>
    <n v="1"/>
  </r>
  <r>
    <n v="81"/>
    <x v="220"/>
    <x v="5"/>
    <x v="13"/>
    <n v="8"/>
    <n v="8139"/>
    <x v="649"/>
    <n v="0"/>
  </r>
  <r>
    <n v="100"/>
    <x v="220"/>
    <x v="0"/>
    <x v="0"/>
    <n v="10"/>
    <n v="5850"/>
    <x v="650"/>
    <n v="0"/>
  </r>
  <r>
    <n v="13"/>
    <x v="221"/>
    <x v="6"/>
    <x v="12"/>
    <n v="5"/>
    <n v="8866"/>
    <x v="651"/>
    <n v="1"/>
  </r>
  <r>
    <n v="23"/>
    <x v="221"/>
    <x v="6"/>
    <x v="11"/>
    <n v="10"/>
    <n v="6505"/>
    <x v="652"/>
    <n v="0"/>
  </r>
  <r>
    <n v="70"/>
    <x v="221"/>
    <x v="6"/>
    <x v="12"/>
    <n v="10"/>
    <n v="9714"/>
    <x v="653"/>
    <n v="1"/>
  </r>
  <r>
    <n v="10"/>
    <x v="222"/>
    <x v="6"/>
    <x v="12"/>
    <n v="8"/>
    <n v="5694"/>
    <x v="654"/>
    <n v="1"/>
  </r>
  <r>
    <n v="17"/>
    <x v="222"/>
    <x v="2"/>
    <x v="3"/>
    <n v="3"/>
    <n v="1674"/>
    <x v="636"/>
    <n v="1"/>
  </r>
  <r>
    <n v="32"/>
    <x v="222"/>
    <x v="5"/>
    <x v="17"/>
    <n v="3"/>
    <n v="1814"/>
    <x v="655"/>
    <n v="1"/>
  </r>
  <r>
    <n v="81"/>
    <x v="222"/>
    <x v="0"/>
    <x v="2"/>
    <n v="4"/>
    <n v="9969"/>
    <x v="656"/>
    <n v="0"/>
  </r>
  <r>
    <n v="85"/>
    <x v="222"/>
    <x v="0"/>
    <x v="0"/>
    <n v="7"/>
    <n v="4149"/>
    <x v="657"/>
    <n v="0"/>
  </r>
  <r>
    <n v="96"/>
    <x v="222"/>
    <x v="3"/>
    <x v="6"/>
    <n v="5"/>
    <n v="9688"/>
    <x v="658"/>
    <n v="0"/>
  </r>
  <r>
    <n v="91"/>
    <x v="223"/>
    <x v="3"/>
    <x v="19"/>
    <n v="6"/>
    <n v="4449"/>
    <x v="659"/>
    <n v="0"/>
  </r>
  <r>
    <n v="93"/>
    <x v="223"/>
    <x v="0"/>
    <x v="0"/>
    <n v="8"/>
    <n v="5308"/>
    <x v="660"/>
    <n v="0"/>
  </r>
  <r>
    <n v="96"/>
    <x v="223"/>
    <x v="0"/>
    <x v="14"/>
    <n v="6"/>
    <n v="6920"/>
    <x v="661"/>
    <n v="1"/>
  </r>
  <r>
    <n v="46"/>
    <x v="224"/>
    <x v="3"/>
    <x v="6"/>
    <n v="2"/>
    <n v="4244"/>
    <x v="662"/>
    <n v="0"/>
  </r>
  <r>
    <n v="59"/>
    <x v="224"/>
    <x v="0"/>
    <x v="0"/>
    <n v="9"/>
    <n v="1981"/>
    <x v="663"/>
    <n v="1"/>
  </r>
  <r>
    <n v="92"/>
    <x v="224"/>
    <x v="1"/>
    <x v="1"/>
    <n v="1"/>
    <n v="7565"/>
    <x v="664"/>
    <n v="0"/>
  </r>
  <r>
    <n v="4"/>
    <x v="225"/>
    <x v="3"/>
    <x v="19"/>
    <n v="9"/>
    <n v="3081"/>
    <x v="665"/>
    <n v="1"/>
  </r>
  <r>
    <n v="79"/>
    <x v="225"/>
    <x v="1"/>
    <x v="1"/>
    <n v="3"/>
    <n v="3216"/>
    <x v="666"/>
    <n v="0"/>
  </r>
  <r>
    <n v="36"/>
    <x v="225"/>
    <x v="0"/>
    <x v="0"/>
    <n v="3"/>
    <n v="5874"/>
    <x v="667"/>
    <n v="0"/>
  </r>
  <r>
    <n v="19"/>
    <x v="225"/>
    <x v="1"/>
    <x v="20"/>
    <n v="6"/>
    <n v="3731"/>
    <x v="668"/>
    <n v="0"/>
  </r>
  <r>
    <n v="5"/>
    <x v="226"/>
    <x v="2"/>
    <x v="4"/>
    <n v="1"/>
    <n v="8425"/>
    <x v="669"/>
    <n v="1"/>
  </r>
  <r>
    <n v="3"/>
    <x v="227"/>
    <x v="6"/>
    <x v="11"/>
    <n v="6"/>
    <n v="4523"/>
    <x v="670"/>
    <n v="1"/>
  </r>
  <r>
    <n v="31"/>
    <x v="227"/>
    <x v="1"/>
    <x v="1"/>
    <n v="3"/>
    <n v="9023"/>
    <x v="671"/>
    <n v="0"/>
  </r>
  <r>
    <n v="52"/>
    <x v="227"/>
    <x v="3"/>
    <x v="19"/>
    <n v="8"/>
    <n v="7825"/>
    <x v="672"/>
    <n v="0"/>
  </r>
  <r>
    <n v="58"/>
    <x v="227"/>
    <x v="4"/>
    <x v="7"/>
    <n v="4"/>
    <n v="2716"/>
    <x v="673"/>
    <n v="1"/>
  </r>
  <r>
    <n v="5"/>
    <x v="228"/>
    <x v="4"/>
    <x v="16"/>
    <n v="10"/>
    <n v="9697"/>
    <x v="674"/>
    <n v="0"/>
  </r>
  <r>
    <n v="32"/>
    <x v="228"/>
    <x v="0"/>
    <x v="14"/>
    <n v="7"/>
    <n v="7180"/>
    <x v="675"/>
    <n v="1"/>
  </r>
  <r>
    <n v="31"/>
    <x v="229"/>
    <x v="1"/>
    <x v="1"/>
    <n v="10"/>
    <n v="7829"/>
    <x v="676"/>
    <n v="1"/>
  </r>
  <r>
    <n v="91"/>
    <x v="229"/>
    <x v="6"/>
    <x v="12"/>
    <n v="6"/>
    <n v="2473"/>
    <x v="677"/>
    <n v="0"/>
  </r>
  <r>
    <n v="43"/>
    <x v="230"/>
    <x v="2"/>
    <x v="3"/>
    <n v="9"/>
    <n v="531"/>
    <x v="678"/>
    <n v="1"/>
  </r>
  <r>
    <n v="60"/>
    <x v="230"/>
    <x v="6"/>
    <x v="12"/>
    <n v="6"/>
    <n v="3151"/>
    <x v="679"/>
    <n v="0"/>
  </r>
  <r>
    <n v="65"/>
    <x v="230"/>
    <x v="0"/>
    <x v="0"/>
    <n v="6"/>
    <n v="1442"/>
    <x v="680"/>
    <n v="1"/>
  </r>
  <r>
    <n v="70"/>
    <x v="231"/>
    <x v="2"/>
    <x v="3"/>
    <n v="1"/>
    <n v="4448"/>
    <x v="681"/>
    <n v="0"/>
  </r>
  <r>
    <n v="39"/>
    <x v="232"/>
    <x v="3"/>
    <x v="18"/>
    <n v="10"/>
    <n v="2593"/>
    <x v="682"/>
    <n v="0"/>
  </r>
  <r>
    <n v="20"/>
    <x v="233"/>
    <x v="3"/>
    <x v="19"/>
    <n v="9"/>
    <n v="5365"/>
    <x v="683"/>
    <n v="1"/>
  </r>
  <r>
    <n v="34"/>
    <x v="233"/>
    <x v="2"/>
    <x v="5"/>
    <n v="6"/>
    <n v="5370"/>
    <x v="684"/>
    <n v="1"/>
  </r>
  <r>
    <n v="62"/>
    <x v="233"/>
    <x v="4"/>
    <x v="7"/>
    <n v="8"/>
    <n v="6687"/>
    <x v="685"/>
    <n v="1"/>
  </r>
  <r>
    <n v="9"/>
    <x v="234"/>
    <x v="1"/>
    <x v="20"/>
    <n v="9"/>
    <n v="7066"/>
    <x v="686"/>
    <n v="1"/>
  </r>
  <r>
    <n v="98"/>
    <x v="234"/>
    <x v="0"/>
    <x v="2"/>
    <n v="1"/>
    <n v="6964"/>
    <x v="687"/>
    <n v="1"/>
  </r>
  <r>
    <n v="98"/>
    <x v="234"/>
    <x v="0"/>
    <x v="2"/>
    <n v="5"/>
    <n v="6541"/>
    <x v="688"/>
    <n v="0"/>
  </r>
  <r>
    <n v="59"/>
    <x v="235"/>
    <x v="6"/>
    <x v="12"/>
    <n v="1"/>
    <n v="4221"/>
    <x v="689"/>
    <n v="0"/>
  </r>
  <r>
    <n v="97"/>
    <x v="235"/>
    <x v="3"/>
    <x v="19"/>
    <n v="8"/>
    <n v="6911"/>
    <x v="690"/>
    <n v="0"/>
  </r>
  <r>
    <n v="14"/>
    <x v="236"/>
    <x v="1"/>
    <x v="20"/>
    <n v="4"/>
    <n v="3368"/>
    <x v="691"/>
    <n v="1"/>
  </r>
  <r>
    <n v="31"/>
    <x v="236"/>
    <x v="0"/>
    <x v="0"/>
    <n v="2"/>
    <n v="8889"/>
    <x v="692"/>
    <n v="0"/>
  </r>
  <r>
    <n v="38"/>
    <x v="236"/>
    <x v="5"/>
    <x v="13"/>
    <n v="1"/>
    <n v="5081"/>
    <x v="693"/>
    <n v="1"/>
  </r>
  <r>
    <n v="43"/>
    <x v="236"/>
    <x v="0"/>
    <x v="2"/>
    <n v="9"/>
    <n v="8591"/>
    <x v="694"/>
    <n v="1"/>
  </r>
  <r>
    <n v="7"/>
    <x v="237"/>
    <x v="1"/>
    <x v="8"/>
    <n v="4"/>
    <n v="9645"/>
    <x v="695"/>
    <n v="1"/>
  </r>
  <r>
    <n v="15"/>
    <x v="237"/>
    <x v="4"/>
    <x v="16"/>
    <n v="3"/>
    <n v="2928"/>
    <x v="696"/>
    <n v="1"/>
  </r>
  <r>
    <n v="19"/>
    <x v="237"/>
    <x v="2"/>
    <x v="3"/>
    <n v="6"/>
    <n v="1568"/>
    <x v="697"/>
    <n v="1"/>
  </r>
  <r>
    <n v="37"/>
    <x v="237"/>
    <x v="5"/>
    <x v="13"/>
    <n v="4"/>
    <n v="9973"/>
    <x v="698"/>
    <n v="1"/>
  </r>
  <r>
    <n v="73"/>
    <x v="237"/>
    <x v="1"/>
    <x v="8"/>
    <n v="10"/>
    <n v="5334"/>
    <x v="699"/>
    <n v="0"/>
  </r>
  <r>
    <n v="76"/>
    <x v="237"/>
    <x v="3"/>
    <x v="19"/>
    <n v="2"/>
    <n v="9909"/>
    <x v="700"/>
    <n v="0"/>
  </r>
  <r>
    <n v="83"/>
    <x v="237"/>
    <x v="0"/>
    <x v="0"/>
    <n v="9"/>
    <n v="8784"/>
    <x v="701"/>
    <n v="0"/>
  </r>
  <r>
    <n v="87"/>
    <x v="237"/>
    <x v="0"/>
    <x v="14"/>
    <n v="9"/>
    <n v="2216"/>
    <x v="702"/>
    <n v="1"/>
  </r>
  <r>
    <n v="100"/>
    <x v="237"/>
    <x v="3"/>
    <x v="18"/>
    <n v="6"/>
    <n v="1755"/>
    <x v="703"/>
    <n v="0"/>
  </r>
  <r>
    <n v="8"/>
    <x v="238"/>
    <x v="2"/>
    <x v="3"/>
    <n v="8"/>
    <n v="5722"/>
    <x v="704"/>
    <n v="1"/>
  </r>
  <r>
    <n v="27"/>
    <x v="238"/>
    <x v="1"/>
    <x v="8"/>
    <n v="2"/>
    <n v="4508"/>
    <x v="705"/>
    <n v="1"/>
  </r>
  <r>
    <n v="37"/>
    <x v="238"/>
    <x v="6"/>
    <x v="11"/>
    <n v="10"/>
    <n v="5598"/>
    <x v="706"/>
    <n v="1"/>
  </r>
  <r>
    <n v="100"/>
    <x v="238"/>
    <x v="3"/>
    <x v="6"/>
    <n v="8"/>
    <n v="9914"/>
    <x v="707"/>
    <n v="1"/>
  </r>
  <r>
    <n v="49"/>
    <x v="239"/>
    <x v="5"/>
    <x v="17"/>
    <n v="9"/>
    <n v="4525"/>
    <x v="708"/>
    <n v="1"/>
  </r>
  <r>
    <n v="61"/>
    <x v="239"/>
    <x v="5"/>
    <x v="17"/>
    <n v="7"/>
    <n v="669"/>
    <x v="709"/>
    <n v="0"/>
  </r>
  <r>
    <n v="76"/>
    <x v="239"/>
    <x v="4"/>
    <x v="16"/>
    <n v="8"/>
    <n v="7282"/>
    <x v="710"/>
    <n v="1"/>
  </r>
  <r>
    <n v="87"/>
    <x v="239"/>
    <x v="4"/>
    <x v="9"/>
    <n v="5"/>
    <n v="4454"/>
    <x v="711"/>
    <n v="0"/>
  </r>
  <r>
    <n v="13"/>
    <x v="240"/>
    <x v="2"/>
    <x v="3"/>
    <n v="6"/>
    <n v="5858"/>
    <x v="712"/>
    <n v="1"/>
  </r>
  <r>
    <n v="14"/>
    <x v="240"/>
    <x v="5"/>
    <x v="13"/>
    <n v="3"/>
    <n v="2276"/>
    <x v="713"/>
    <n v="0"/>
  </r>
  <r>
    <n v="26"/>
    <x v="240"/>
    <x v="1"/>
    <x v="20"/>
    <n v="1"/>
    <n v="9509"/>
    <x v="714"/>
    <n v="0"/>
  </r>
  <r>
    <n v="73"/>
    <x v="240"/>
    <x v="1"/>
    <x v="1"/>
    <n v="6"/>
    <n v="8157"/>
    <x v="715"/>
    <n v="0"/>
  </r>
  <r>
    <n v="84"/>
    <x v="240"/>
    <x v="5"/>
    <x v="17"/>
    <n v="6"/>
    <n v="5767"/>
    <x v="716"/>
    <n v="1"/>
  </r>
  <r>
    <n v="76"/>
    <x v="241"/>
    <x v="2"/>
    <x v="5"/>
    <n v="10"/>
    <n v="8502"/>
    <x v="717"/>
    <n v="0"/>
  </r>
  <r>
    <n v="46"/>
    <x v="242"/>
    <x v="4"/>
    <x v="16"/>
    <n v="2"/>
    <n v="9609"/>
    <x v="718"/>
    <n v="0"/>
  </r>
  <r>
    <n v="46"/>
    <x v="242"/>
    <x v="5"/>
    <x v="10"/>
    <n v="3"/>
    <n v="6047"/>
    <x v="719"/>
    <n v="1"/>
  </r>
  <r>
    <n v="66"/>
    <x v="242"/>
    <x v="1"/>
    <x v="20"/>
    <n v="5"/>
    <n v="4010"/>
    <x v="720"/>
    <n v="1"/>
  </r>
  <r>
    <n v="83"/>
    <x v="242"/>
    <x v="2"/>
    <x v="4"/>
    <n v="8"/>
    <n v="9175"/>
    <x v="721"/>
    <n v="0"/>
  </r>
  <r>
    <n v="90"/>
    <x v="242"/>
    <x v="0"/>
    <x v="2"/>
    <n v="5"/>
    <n v="6580"/>
    <x v="722"/>
    <n v="1"/>
  </r>
  <r>
    <n v="47"/>
    <x v="243"/>
    <x v="4"/>
    <x v="7"/>
    <n v="8"/>
    <n v="5689"/>
    <x v="723"/>
    <n v="1"/>
  </r>
  <r>
    <n v="64"/>
    <x v="243"/>
    <x v="1"/>
    <x v="8"/>
    <n v="1"/>
    <n v="5294"/>
    <x v="724"/>
    <n v="0"/>
  </r>
  <r>
    <n v="66"/>
    <x v="243"/>
    <x v="6"/>
    <x v="11"/>
    <n v="8"/>
    <n v="1696"/>
    <x v="725"/>
    <n v="0"/>
  </r>
  <r>
    <n v="18"/>
    <x v="244"/>
    <x v="0"/>
    <x v="14"/>
    <n v="8"/>
    <n v="991"/>
    <x v="726"/>
    <n v="1"/>
  </r>
  <r>
    <n v="85"/>
    <x v="244"/>
    <x v="1"/>
    <x v="1"/>
    <n v="6"/>
    <n v="8048"/>
    <x v="727"/>
    <n v="1"/>
  </r>
  <r>
    <n v="29"/>
    <x v="245"/>
    <x v="4"/>
    <x v="16"/>
    <n v="4"/>
    <n v="7463"/>
    <x v="728"/>
    <n v="0"/>
  </r>
  <r>
    <n v="94"/>
    <x v="245"/>
    <x v="2"/>
    <x v="4"/>
    <n v="8"/>
    <n v="2641"/>
    <x v="729"/>
    <n v="0"/>
  </r>
  <r>
    <n v="8"/>
    <x v="246"/>
    <x v="2"/>
    <x v="4"/>
    <n v="4"/>
    <n v="8319"/>
    <x v="730"/>
    <n v="0"/>
  </r>
  <r>
    <n v="8"/>
    <x v="246"/>
    <x v="0"/>
    <x v="14"/>
    <n v="5"/>
    <n v="9833"/>
    <x v="731"/>
    <n v="1"/>
  </r>
  <r>
    <n v="55"/>
    <x v="247"/>
    <x v="6"/>
    <x v="12"/>
    <n v="10"/>
    <n v="7862"/>
    <x v="732"/>
    <n v="0"/>
  </r>
  <r>
    <n v="9"/>
    <x v="248"/>
    <x v="3"/>
    <x v="6"/>
    <n v="6"/>
    <n v="8602"/>
    <x v="733"/>
    <n v="1"/>
  </r>
  <r>
    <n v="30"/>
    <x v="248"/>
    <x v="4"/>
    <x v="7"/>
    <n v="8"/>
    <n v="1592"/>
    <x v="734"/>
    <n v="1"/>
  </r>
  <r>
    <n v="54"/>
    <x v="248"/>
    <x v="5"/>
    <x v="17"/>
    <n v="8"/>
    <n v="4370"/>
    <x v="735"/>
    <n v="0"/>
  </r>
  <r>
    <n v="57"/>
    <x v="248"/>
    <x v="6"/>
    <x v="11"/>
    <n v="6"/>
    <n v="9243"/>
    <x v="736"/>
    <n v="0"/>
  </r>
  <r>
    <n v="72"/>
    <x v="249"/>
    <x v="3"/>
    <x v="18"/>
    <n v="2"/>
    <n v="4412"/>
    <x v="737"/>
    <n v="0"/>
  </r>
  <r>
    <n v="89"/>
    <x v="249"/>
    <x v="3"/>
    <x v="19"/>
    <n v="7"/>
    <n v="9069"/>
    <x v="738"/>
    <n v="1"/>
  </r>
  <r>
    <n v="100"/>
    <x v="249"/>
    <x v="5"/>
    <x v="17"/>
    <n v="1"/>
    <n v="5550"/>
    <x v="739"/>
    <n v="0"/>
  </r>
  <r>
    <n v="67"/>
    <x v="250"/>
    <x v="2"/>
    <x v="3"/>
    <n v="7"/>
    <n v="7977"/>
    <x v="55"/>
    <n v="1"/>
  </r>
  <r>
    <n v="69"/>
    <x v="250"/>
    <x v="3"/>
    <x v="19"/>
    <n v="8"/>
    <n v="1825"/>
    <x v="740"/>
    <n v="1"/>
  </r>
  <r>
    <n v="24"/>
    <x v="251"/>
    <x v="3"/>
    <x v="6"/>
    <n v="3"/>
    <n v="6112"/>
    <x v="741"/>
    <n v="1"/>
  </r>
  <r>
    <n v="100"/>
    <x v="252"/>
    <x v="6"/>
    <x v="15"/>
    <n v="6"/>
    <n v="7639"/>
    <x v="742"/>
    <n v="0"/>
  </r>
  <r>
    <n v="81"/>
    <x v="253"/>
    <x v="1"/>
    <x v="1"/>
    <n v="8"/>
    <n v="8791"/>
    <x v="743"/>
    <n v="0"/>
  </r>
  <r>
    <n v="81"/>
    <x v="253"/>
    <x v="3"/>
    <x v="19"/>
    <n v="1"/>
    <n v="5575"/>
    <x v="744"/>
    <n v="0"/>
  </r>
  <r>
    <n v="89"/>
    <x v="254"/>
    <x v="1"/>
    <x v="8"/>
    <n v="2"/>
    <n v="776"/>
    <x v="745"/>
    <n v="1"/>
  </r>
  <r>
    <n v="74"/>
    <x v="254"/>
    <x v="6"/>
    <x v="11"/>
    <n v="7"/>
    <n v="5186"/>
    <x v="746"/>
    <n v="1"/>
  </r>
  <r>
    <n v="84"/>
    <x v="254"/>
    <x v="5"/>
    <x v="13"/>
    <n v="9"/>
    <n v="8876"/>
    <x v="747"/>
    <n v="1"/>
  </r>
  <r>
    <n v="67"/>
    <x v="254"/>
    <x v="1"/>
    <x v="8"/>
    <n v="7"/>
    <n v="8818"/>
    <x v="748"/>
    <n v="1"/>
  </r>
  <r>
    <n v="93"/>
    <x v="254"/>
    <x v="2"/>
    <x v="5"/>
    <n v="7"/>
    <n v="1232"/>
    <x v="749"/>
    <n v="0"/>
  </r>
  <r>
    <n v="98"/>
    <x v="254"/>
    <x v="0"/>
    <x v="0"/>
    <n v="8"/>
    <n v="5086"/>
    <x v="750"/>
    <n v="1"/>
  </r>
  <r>
    <n v="88"/>
    <x v="255"/>
    <x v="0"/>
    <x v="0"/>
    <n v="8"/>
    <n v="8302"/>
    <x v="751"/>
    <n v="1"/>
  </r>
  <r>
    <n v="96"/>
    <x v="255"/>
    <x v="4"/>
    <x v="7"/>
    <n v="5"/>
    <n v="8736"/>
    <x v="752"/>
    <n v="1"/>
  </r>
  <r>
    <n v="39"/>
    <x v="256"/>
    <x v="5"/>
    <x v="13"/>
    <n v="8"/>
    <n v="1124"/>
    <x v="753"/>
    <n v="0"/>
  </r>
  <r>
    <n v="44"/>
    <x v="256"/>
    <x v="5"/>
    <x v="13"/>
    <n v="3"/>
    <n v="3262"/>
    <x v="754"/>
    <n v="1"/>
  </r>
  <r>
    <n v="46"/>
    <x v="256"/>
    <x v="0"/>
    <x v="2"/>
    <n v="9"/>
    <n v="2990"/>
    <x v="755"/>
    <n v="1"/>
  </r>
  <r>
    <n v="68"/>
    <x v="256"/>
    <x v="4"/>
    <x v="7"/>
    <n v="2"/>
    <n v="4977"/>
    <x v="756"/>
    <n v="0"/>
  </r>
  <r>
    <n v="86"/>
    <x v="256"/>
    <x v="0"/>
    <x v="0"/>
    <n v="3"/>
    <n v="9915"/>
    <x v="757"/>
    <n v="1"/>
  </r>
  <r>
    <n v="99"/>
    <x v="256"/>
    <x v="4"/>
    <x v="9"/>
    <n v="4"/>
    <n v="3797"/>
    <x v="758"/>
    <n v="1"/>
  </r>
  <r>
    <n v="12"/>
    <x v="257"/>
    <x v="3"/>
    <x v="6"/>
    <n v="4"/>
    <n v="8457"/>
    <x v="759"/>
    <n v="1"/>
  </r>
  <r>
    <n v="34"/>
    <x v="258"/>
    <x v="3"/>
    <x v="18"/>
    <n v="6"/>
    <n v="6154"/>
    <x v="760"/>
    <n v="0"/>
  </r>
  <r>
    <n v="13"/>
    <x v="259"/>
    <x v="1"/>
    <x v="8"/>
    <n v="1"/>
    <n v="3695"/>
    <x v="761"/>
    <n v="1"/>
  </r>
  <r>
    <n v="23"/>
    <x v="259"/>
    <x v="4"/>
    <x v="9"/>
    <n v="5"/>
    <n v="3831"/>
    <x v="762"/>
    <n v="1"/>
  </r>
  <r>
    <n v="37"/>
    <x v="259"/>
    <x v="2"/>
    <x v="4"/>
    <n v="7"/>
    <n v="6329"/>
    <x v="763"/>
    <n v="0"/>
  </r>
  <r>
    <n v="43"/>
    <x v="259"/>
    <x v="6"/>
    <x v="15"/>
    <n v="3"/>
    <n v="5522"/>
    <x v="764"/>
    <n v="0"/>
  </r>
  <r>
    <n v="38"/>
    <x v="260"/>
    <x v="5"/>
    <x v="13"/>
    <n v="7"/>
    <n v="7754"/>
    <x v="765"/>
    <n v="0"/>
  </r>
  <r>
    <n v="14"/>
    <x v="261"/>
    <x v="1"/>
    <x v="8"/>
    <n v="4"/>
    <n v="6746"/>
    <x v="766"/>
    <n v="0"/>
  </r>
  <r>
    <n v="37"/>
    <x v="261"/>
    <x v="6"/>
    <x v="12"/>
    <n v="7"/>
    <n v="2873"/>
    <x v="767"/>
    <n v="0"/>
  </r>
  <r>
    <n v="58"/>
    <x v="261"/>
    <x v="4"/>
    <x v="16"/>
    <n v="10"/>
    <n v="8663"/>
    <x v="768"/>
    <n v="1"/>
  </r>
  <r>
    <n v="40"/>
    <x v="262"/>
    <x v="2"/>
    <x v="4"/>
    <n v="6"/>
    <n v="523"/>
    <x v="769"/>
    <n v="1"/>
  </r>
  <r>
    <n v="85"/>
    <x v="262"/>
    <x v="2"/>
    <x v="4"/>
    <n v="1"/>
    <n v="870"/>
    <x v="770"/>
    <n v="0"/>
  </r>
  <r>
    <n v="87"/>
    <x v="262"/>
    <x v="0"/>
    <x v="2"/>
    <n v="1"/>
    <n v="8932"/>
    <x v="771"/>
    <n v="0"/>
  </r>
  <r>
    <n v="49"/>
    <x v="263"/>
    <x v="0"/>
    <x v="14"/>
    <n v="2"/>
    <n v="4991"/>
    <x v="772"/>
    <n v="0"/>
  </r>
  <r>
    <n v="52"/>
    <x v="263"/>
    <x v="6"/>
    <x v="15"/>
    <n v="2"/>
    <n v="7011"/>
    <x v="773"/>
    <n v="1"/>
  </r>
  <r>
    <n v="63"/>
    <x v="263"/>
    <x v="4"/>
    <x v="7"/>
    <n v="3"/>
    <n v="7878"/>
    <x v="774"/>
    <n v="0"/>
  </r>
  <r>
    <n v="78"/>
    <x v="263"/>
    <x v="3"/>
    <x v="19"/>
    <n v="1"/>
    <n v="2193"/>
    <x v="775"/>
    <n v="1"/>
  </r>
  <r>
    <n v="87"/>
    <x v="263"/>
    <x v="3"/>
    <x v="6"/>
    <n v="6"/>
    <n v="5718"/>
    <x v="776"/>
    <n v="0"/>
  </r>
  <r>
    <n v="45"/>
    <x v="264"/>
    <x v="6"/>
    <x v="12"/>
    <n v="10"/>
    <n v="2762"/>
    <x v="777"/>
    <n v="1"/>
  </r>
  <r>
    <n v="49"/>
    <x v="264"/>
    <x v="4"/>
    <x v="7"/>
    <n v="9"/>
    <n v="3342"/>
    <x v="778"/>
    <n v="0"/>
  </r>
  <r>
    <n v="59"/>
    <x v="264"/>
    <x v="6"/>
    <x v="11"/>
    <n v="4"/>
    <n v="6505"/>
    <x v="779"/>
    <n v="0"/>
  </r>
  <r>
    <n v="80"/>
    <x v="264"/>
    <x v="6"/>
    <x v="15"/>
    <n v="5"/>
    <n v="1871"/>
    <x v="780"/>
    <n v="0"/>
  </r>
  <r>
    <n v="90"/>
    <x v="264"/>
    <x v="1"/>
    <x v="20"/>
    <n v="5"/>
    <n v="4734"/>
    <x v="781"/>
    <n v="1"/>
  </r>
  <r>
    <n v="97"/>
    <x v="264"/>
    <x v="0"/>
    <x v="0"/>
    <n v="1"/>
    <n v="808"/>
    <x v="782"/>
    <n v="0"/>
  </r>
  <r>
    <n v="50"/>
    <x v="265"/>
    <x v="0"/>
    <x v="14"/>
    <n v="4"/>
    <n v="1653"/>
    <x v="783"/>
    <n v="1"/>
  </r>
  <r>
    <n v="95"/>
    <x v="265"/>
    <x v="0"/>
    <x v="14"/>
    <n v="5"/>
    <n v="7528"/>
    <x v="784"/>
    <n v="1"/>
  </r>
  <r>
    <n v="36"/>
    <x v="266"/>
    <x v="4"/>
    <x v="7"/>
    <n v="4"/>
    <n v="4421"/>
    <x v="785"/>
    <n v="0"/>
  </r>
  <r>
    <n v="39"/>
    <x v="266"/>
    <x v="3"/>
    <x v="19"/>
    <n v="8"/>
    <n v="9993"/>
    <x v="786"/>
    <n v="0"/>
  </r>
  <r>
    <n v="48"/>
    <x v="266"/>
    <x v="0"/>
    <x v="0"/>
    <n v="7"/>
    <n v="7647"/>
    <x v="787"/>
    <n v="0"/>
  </r>
  <r>
    <n v="94"/>
    <x v="266"/>
    <x v="5"/>
    <x v="17"/>
    <n v="7"/>
    <n v="8726"/>
    <x v="788"/>
    <n v="1"/>
  </r>
  <r>
    <n v="96"/>
    <x v="266"/>
    <x v="1"/>
    <x v="1"/>
    <n v="2"/>
    <n v="4107"/>
    <x v="789"/>
    <n v="1"/>
  </r>
  <r>
    <n v="19"/>
    <x v="267"/>
    <x v="3"/>
    <x v="19"/>
    <n v="8"/>
    <n v="7607"/>
    <x v="790"/>
    <n v="0"/>
  </r>
  <r>
    <n v="99"/>
    <x v="267"/>
    <x v="3"/>
    <x v="18"/>
    <n v="1"/>
    <n v="6408"/>
    <x v="791"/>
    <n v="0"/>
  </r>
  <r>
    <n v="4"/>
    <x v="268"/>
    <x v="2"/>
    <x v="4"/>
    <n v="8"/>
    <n v="2373"/>
    <x v="792"/>
    <n v="0"/>
  </r>
  <r>
    <n v="88"/>
    <x v="268"/>
    <x v="2"/>
    <x v="5"/>
    <n v="5"/>
    <n v="6597"/>
    <x v="793"/>
    <n v="1"/>
  </r>
  <r>
    <n v="98"/>
    <x v="268"/>
    <x v="1"/>
    <x v="8"/>
    <n v="9"/>
    <n v="5943"/>
    <x v="794"/>
    <n v="0"/>
  </r>
  <r>
    <n v="4"/>
    <x v="269"/>
    <x v="3"/>
    <x v="6"/>
    <n v="8"/>
    <n v="8217"/>
    <x v="795"/>
    <n v="1"/>
  </r>
  <r>
    <n v="39"/>
    <x v="269"/>
    <x v="4"/>
    <x v="9"/>
    <n v="10"/>
    <n v="8532"/>
    <x v="796"/>
    <n v="0"/>
  </r>
  <r>
    <n v="61"/>
    <x v="269"/>
    <x v="2"/>
    <x v="4"/>
    <n v="10"/>
    <n v="1512"/>
    <x v="797"/>
    <n v="1"/>
  </r>
  <r>
    <n v="66"/>
    <x v="269"/>
    <x v="2"/>
    <x v="4"/>
    <n v="1"/>
    <n v="7020"/>
    <x v="798"/>
    <n v="0"/>
  </r>
  <r>
    <n v="93"/>
    <x v="269"/>
    <x v="5"/>
    <x v="13"/>
    <n v="1"/>
    <n v="4594"/>
    <x v="799"/>
    <n v="0"/>
  </r>
  <r>
    <n v="99"/>
    <x v="269"/>
    <x v="6"/>
    <x v="11"/>
    <n v="2"/>
    <n v="8917"/>
    <x v="800"/>
    <n v="1"/>
  </r>
  <r>
    <n v="23"/>
    <x v="270"/>
    <x v="3"/>
    <x v="19"/>
    <n v="1"/>
    <n v="1344"/>
    <x v="801"/>
    <n v="1"/>
  </r>
  <r>
    <n v="58"/>
    <x v="270"/>
    <x v="2"/>
    <x v="3"/>
    <n v="2"/>
    <n v="6456"/>
    <x v="802"/>
    <n v="0"/>
  </r>
  <r>
    <n v="55"/>
    <x v="271"/>
    <x v="6"/>
    <x v="15"/>
    <n v="1"/>
    <n v="8382"/>
    <x v="803"/>
    <n v="0"/>
  </r>
  <r>
    <n v="81"/>
    <x v="271"/>
    <x v="1"/>
    <x v="1"/>
    <n v="3"/>
    <n v="8530"/>
    <x v="804"/>
    <n v="1"/>
  </r>
  <r>
    <n v="11"/>
    <x v="272"/>
    <x v="3"/>
    <x v="18"/>
    <n v="6"/>
    <n v="5994"/>
    <x v="805"/>
    <n v="1"/>
  </r>
  <r>
    <n v="22"/>
    <x v="272"/>
    <x v="1"/>
    <x v="1"/>
    <n v="2"/>
    <n v="1711"/>
    <x v="806"/>
    <n v="0"/>
  </r>
  <r>
    <n v="46"/>
    <x v="272"/>
    <x v="0"/>
    <x v="14"/>
    <n v="2"/>
    <n v="8365"/>
    <x v="807"/>
    <n v="1"/>
  </r>
  <r>
    <n v="79"/>
    <x v="272"/>
    <x v="0"/>
    <x v="0"/>
    <n v="8"/>
    <n v="5590"/>
    <x v="808"/>
    <n v="1"/>
  </r>
  <r>
    <n v="4"/>
    <x v="273"/>
    <x v="6"/>
    <x v="12"/>
    <n v="5"/>
    <n v="8384"/>
    <x v="809"/>
    <n v="1"/>
  </r>
  <r>
    <n v="12"/>
    <x v="273"/>
    <x v="5"/>
    <x v="17"/>
    <n v="2"/>
    <n v="702"/>
    <x v="810"/>
    <n v="0"/>
  </r>
  <r>
    <n v="34"/>
    <x v="273"/>
    <x v="0"/>
    <x v="14"/>
    <n v="4"/>
    <n v="8948"/>
    <x v="811"/>
    <n v="1"/>
  </r>
  <r>
    <n v="37"/>
    <x v="274"/>
    <x v="5"/>
    <x v="10"/>
    <n v="1"/>
    <n v="1587"/>
    <x v="812"/>
    <n v="1"/>
  </r>
  <r>
    <n v="52"/>
    <x v="274"/>
    <x v="2"/>
    <x v="3"/>
    <n v="10"/>
    <n v="647"/>
    <x v="813"/>
    <n v="1"/>
  </r>
  <r>
    <n v="6"/>
    <x v="275"/>
    <x v="6"/>
    <x v="12"/>
    <n v="10"/>
    <n v="7464"/>
    <x v="814"/>
    <n v="0"/>
  </r>
  <r>
    <n v="81"/>
    <x v="275"/>
    <x v="2"/>
    <x v="3"/>
    <n v="8"/>
    <n v="2835"/>
    <x v="815"/>
    <n v="0"/>
  </r>
  <r>
    <n v="11"/>
    <x v="276"/>
    <x v="6"/>
    <x v="15"/>
    <n v="8"/>
    <n v="980"/>
    <x v="816"/>
    <n v="0"/>
  </r>
  <r>
    <n v="21"/>
    <x v="276"/>
    <x v="6"/>
    <x v="11"/>
    <n v="1"/>
    <n v="5135"/>
    <x v="817"/>
    <n v="0"/>
  </r>
  <r>
    <n v="34"/>
    <x v="276"/>
    <x v="6"/>
    <x v="11"/>
    <n v="3"/>
    <n v="6566"/>
    <x v="818"/>
    <n v="0"/>
  </r>
  <r>
    <n v="37"/>
    <x v="276"/>
    <x v="5"/>
    <x v="17"/>
    <n v="7"/>
    <n v="1004"/>
    <x v="819"/>
    <n v="1"/>
  </r>
  <r>
    <n v="80"/>
    <x v="276"/>
    <x v="6"/>
    <x v="12"/>
    <n v="9"/>
    <n v="5917"/>
    <x v="820"/>
    <n v="1"/>
  </r>
  <r>
    <n v="45"/>
    <x v="277"/>
    <x v="4"/>
    <x v="16"/>
    <n v="2"/>
    <n v="9385"/>
    <x v="821"/>
    <n v="0"/>
  </r>
  <r>
    <n v="71"/>
    <x v="277"/>
    <x v="4"/>
    <x v="9"/>
    <n v="8"/>
    <n v="1102"/>
    <x v="822"/>
    <n v="1"/>
  </r>
  <r>
    <n v="72"/>
    <x v="277"/>
    <x v="6"/>
    <x v="11"/>
    <n v="3"/>
    <n v="4700"/>
    <x v="823"/>
    <n v="0"/>
  </r>
  <r>
    <n v="96"/>
    <x v="277"/>
    <x v="1"/>
    <x v="20"/>
    <n v="10"/>
    <n v="7420"/>
    <x v="824"/>
    <n v="1"/>
  </r>
  <r>
    <n v="3"/>
    <x v="278"/>
    <x v="3"/>
    <x v="6"/>
    <n v="8"/>
    <n v="9771"/>
    <x v="825"/>
    <n v="0"/>
  </r>
  <r>
    <n v="58"/>
    <x v="278"/>
    <x v="3"/>
    <x v="6"/>
    <n v="10"/>
    <n v="1315"/>
    <x v="826"/>
    <n v="0"/>
  </r>
  <r>
    <n v="99"/>
    <x v="279"/>
    <x v="5"/>
    <x v="10"/>
    <n v="5"/>
    <n v="3181"/>
    <x v="827"/>
    <n v="0"/>
  </r>
  <r>
    <n v="24"/>
    <x v="280"/>
    <x v="3"/>
    <x v="18"/>
    <n v="5"/>
    <n v="5451"/>
    <x v="828"/>
    <n v="0"/>
  </r>
  <r>
    <n v="29"/>
    <x v="280"/>
    <x v="4"/>
    <x v="16"/>
    <n v="7"/>
    <n v="2664"/>
    <x v="829"/>
    <n v="1"/>
  </r>
  <r>
    <n v="93"/>
    <x v="280"/>
    <x v="1"/>
    <x v="1"/>
    <n v="4"/>
    <n v="3432"/>
    <x v="830"/>
    <n v="0"/>
  </r>
  <r>
    <n v="100"/>
    <x v="280"/>
    <x v="2"/>
    <x v="4"/>
    <n v="5"/>
    <n v="5239"/>
    <x v="831"/>
    <n v="0"/>
  </r>
  <r>
    <n v="33"/>
    <x v="281"/>
    <x v="5"/>
    <x v="10"/>
    <n v="5"/>
    <n v="2443"/>
    <x v="832"/>
    <n v="0"/>
  </r>
  <r>
    <n v="34"/>
    <x v="281"/>
    <x v="6"/>
    <x v="11"/>
    <n v="10"/>
    <n v="7470"/>
    <x v="833"/>
    <n v="1"/>
  </r>
  <r>
    <n v="81"/>
    <x v="281"/>
    <x v="0"/>
    <x v="14"/>
    <n v="6"/>
    <n v="9726"/>
    <x v="834"/>
    <n v="1"/>
  </r>
  <r>
    <n v="88"/>
    <x v="281"/>
    <x v="1"/>
    <x v="1"/>
    <n v="2"/>
    <n v="7416"/>
    <x v="835"/>
    <n v="1"/>
  </r>
  <r>
    <n v="29"/>
    <x v="282"/>
    <x v="5"/>
    <x v="13"/>
    <n v="3"/>
    <n v="4581"/>
    <x v="836"/>
    <n v="0"/>
  </r>
  <r>
    <n v="40"/>
    <x v="282"/>
    <x v="5"/>
    <x v="17"/>
    <n v="1"/>
    <n v="2882"/>
    <x v="837"/>
    <n v="1"/>
  </r>
  <r>
    <n v="41"/>
    <x v="282"/>
    <x v="5"/>
    <x v="13"/>
    <n v="10"/>
    <n v="1146"/>
    <x v="838"/>
    <n v="0"/>
  </r>
  <r>
    <n v="64"/>
    <x v="282"/>
    <x v="1"/>
    <x v="8"/>
    <n v="10"/>
    <n v="2935"/>
    <x v="839"/>
    <n v="1"/>
  </r>
  <r>
    <n v="99"/>
    <x v="282"/>
    <x v="2"/>
    <x v="4"/>
    <n v="7"/>
    <n v="9598"/>
    <x v="840"/>
    <n v="1"/>
  </r>
  <r>
    <n v="62"/>
    <x v="283"/>
    <x v="4"/>
    <x v="9"/>
    <n v="4"/>
    <n v="1652"/>
    <x v="841"/>
    <n v="1"/>
  </r>
  <r>
    <n v="91"/>
    <x v="283"/>
    <x v="0"/>
    <x v="0"/>
    <n v="4"/>
    <n v="8737"/>
    <x v="842"/>
    <n v="1"/>
  </r>
  <r>
    <n v="4"/>
    <x v="284"/>
    <x v="0"/>
    <x v="14"/>
    <n v="3"/>
    <n v="5458"/>
    <x v="843"/>
    <n v="0"/>
  </r>
  <r>
    <n v="24"/>
    <x v="284"/>
    <x v="1"/>
    <x v="20"/>
    <n v="2"/>
    <n v="6086"/>
    <x v="844"/>
    <n v="1"/>
  </r>
  <r>
    <n v="17"/>
    <x v="285"/>
    <x v="0"/>
    <x v="0"/>
    <n v="7"/>
    <n v="4148"/>
    <x v="845"/>
    <n v="0"/>
  </r>
  <r>
    <n v="29"/>
    <x v="285"/>
    <x v="5"/>
    <x v="10"/>
    <n v="3"/>
    <n v="8800"/>
    <x v="439"/>
    <n v="0"/>
  </r>
  <r>
    <n v="38"/>
    <x v="285"/>
    <x v="5"/>
    <x v="13"/>
    <n v="4"/>
    <n v="9417"/>
    <x v="846"/>
    <n v="1"/>
  </r>
  <r>
    <n v="67"/>
    <x v="285"/>
    <x v="6"/>
    <x v="11"/>
    <n v="9"/>
    <n v="5466"/>
    <x v="847"/>
    <n v="1"/>
  </r>
  <r>
    <n v="97"/>
    <x v="285"/>
    <x v="3"/>
    <x v="6"/>
    <n v="4"/>
    <n v="5874"/>
    <x v="848"/>
    <n v="1"/>
  </r>
  <r>
    <n v="2"/>
    <x v="286"/>
    <x v="1"/>
    <x v="1"/>
    <n v="3"/>
    <n v="5264"/>
    <x v="849"/>
    <n v="1"/>
  </r>
  <r>
    <n v="10"/>
    <x v="286"/>
    <x v="5"/>
    <x v="13"/>
    <n v="6"/>
    <n v="3936"/>
    <x v="850"/>
    <n v="0"/>
  </r>
  <r>
    <n v="87"/>
    <x v="286"/>
    <x v="3"/>
    <x v="6"/>
    <n v="9"/>
    <n v="2292"/>
    <x v="851"/>
    <n v="0"/>
  </r>
  <r>
    <n v="7"/>
    <x v="287"/>
    <x v="6"/>
    <x v="15"/>
    <n v="4"/>
    <n v="2260"/>
    <x v="852"/>
    <n v="0"/>
  </r>
  <r>
    <n v="37"/>
    <x v="287"/>
    <x v="0"/>
    <x v="2"/>
    <n v="6"/>
    <n v="5320"/>
    <x v="853"/>
    <n v="0"/>
  </r>
  <r>
    <n v="44"/>
    <x v="287"/>
    <x v="5"/>
    <x v="13"/>
    <n v="9"/>
    <n v="9760"/>
    <x v="854"/>
    <n v="1"/>
  </r>
  <r>
    <n v="78"/>
    <x v="287"/>
    <x v="3"/>
    <x v="19"/>
    <n v="8"/>
    <n v="1982"/>
    <x v="855"/>
    <n v="0"/>
  </r>
  <r>
    <n v="97"/>
    <x v="287"/>
    <x v="3"/>
    <x v="6"/>
    <n v="6"/>
    <n v="5786"/>
    <x v="856"/>
    <n v="0"/>
  </r>
  <r>
    <n v="36"/>
    <x v="288"/>
    <x v="0"/>
    <x v="0"/>
    <n v="3"/>
    <n v="3660"/>
    <x v="857"/>
    <n v="1"/>
  </r>
  <r>
    <n v="78"/>
    <x v="288"/>
    <x v="1"/>
    <x v="8"/>
    <n v="1"/>
    <n v="1106"/>
    <x v="858"/>
    <n v="0"/>
  </r>
  <r>
    <n v="41"/>
    <x v="288"/>
    <x v="3"/>
    <x v="19"/>
    <n v="3"/>
    <n v="5039"/>
    <x v="859"/>
    <n v="0"/>
  </r>
  <r>
    <n v="61"/>
    <x v="288"/>
    <x v="0"/>
    <x v="14"/>
    <n v="1"/>
    <n v="5868"/>
    <x v="860"/>
    <n v="1"/>
  </r>
  <r>
    <n v="40"/>
    <x v="288"/>
    <x v="1"/>
    <x v="1"/>
    <n v="10"/>
    <n v="1852"/>
    <x v="861"/>
    <n v="1"/>
  </r>
  <r>
    <n v="90"/>
    <x v="288"/>
    <x v="5"/>
    <x v="13"/>
    <n v="2"/>
    <n v="510"/>
    <x v="862"/>
    <n v="1"/>
  </r>
  <r>
    <n v="63"/>
    <x v="289"/>
    <x v="0"/>
    <x v="0"/>
    <n v="7"/>
    <n v="9029"/>
    <x v="863"/>
    <n v="1"/>
  </r>
  <r>
    <n v="75"/>
    <x v="289"/>
    <x v="4"/>
    <x v="9"/>
    <n v="3"/>
    <n v="9315"/>
    <x v="864"/>
    <n v="0"/>
  </r>
  <r>
    <n v="17"/>
    <x v="290"/>
    <x v="3"/>
    <x v="6"/>
    <n v="1"/>
    <n v="5430"/>
    <x v="334"/>
    <n v="1"/>
  </r>
  <r>
    <n v="17"/>
    <x v="290"/>
    <x v="6"/>
    <x v="12"/>
    <n v="6"/>
    <n v="4824"/>
    <x v="865"/>
    <n v="0"/>
  </r>
  <r>
    <n v="94"/>
    <x v="290"/>
    <x v="1"/>
    <x v="1"/>
    <n v="3"/>
    <n v="5187"/>
    <x v="866"/>
    <n v="0"/>
  </r>
  <r>
    <n v="83"/>
    <x v="290"/>
    <x v="6"/>
    <x v="12"/>
    <n v="7"/>
    <n v="6593"/>
    <x v="867"/>
    <n v="1"/>
  </r>
  <r>
    <n v="26"/>
    <x v="290"/>
    <x v="1"/>
    <x v="20"/>
    <n v="3"/>
    <n v="9926"/>
    <x v="868"/>
    <n v="0"/>
  </r>
  <r>
    <n v="59"/>
    <x v="291"/>
    <x v="0"/>
    <x v="2"/>
    <n v="2"/>
    <n v="2330"/>
    <x v="869"/>
    <n v="1"/>
  </r>
  <r>
    <n v="73"/>
    <x v="291"/>
    <x v="4"/>
    <x v="7"/>
    <n v="3"/>
    <n v="8256"/>
    <x v="870"/>
    <n v="1"/>
  </r>
  <r>
    <n v="97"/>
    <x v="291"/>
    <x v="1"/>
    <x v="20"/>
    <n v="5"/>
    <n v="9259"/>
    <x v="871"/>
    <n v="1"/>
  </r>
  <r>
    <n v="16"/>
    <x v="292"/>
    <x v="6"/>
    <x v="15"/>
    <n v="2"/>
    <n v="8607"/>
    <x v="872"/>
    <n v="1"/>
  </r>
  <r>
    <n v="100"/>
    <x v="293"/>
    <x v="2"/>
    <x v="5"/>
    <n v="5"/>
    <n v="2369"/>
    <x v="873"/>
    <n v="0"/>
  </r>
  <r>
    <n v="46"/>
    <x v="294"/>
    <x v="2"/>
    <x v="5"/>
    <n v="6"/>
    <n v="1423"/>
    <x v="874"/>
    <n v="1"/>
  </r>
  <r>
    <n v="100"/>
    <x v="294"/>
    <x v="0"/>
    <x v="0"/>
    <n v="6"/>
    <n v="2233"/>
    <x v="875"/>
    <n v="1"/>
  </r>
  <r>
    <n v="37"/>
    <x v="295"/>
    <x v="6"/>
    <x v="15"/>
    <n v="2"/>
    <n v="2397"/>
    <x v="876"/>
    <n v="1"/>
  </r>
  <r>
    <n v="57"/>
    <x v="295"/>
    <x v="0"/>
    <x v="2"/>
    <n v="10"/>
    <n v="6379"/>
    <x v="877"/>
    <n v="1"/>
  </r>
  <r>
    <n v="58"/>
    <x v="296"/>
    <x v="1"/>
    <x v="20"/>
    <n v="8"/>
    <n v="5672"/>
    <x v="878"/>
    <n v="1"/>
  </r>
  <r>
    <n v="1"/>
    <x v="297"/>
    <x v="4"/>
    <x v="16"/>
    <n v="10"/>
    <n v="4243"/>
    <x v="879"/>
    <n v="0"/>
  </r>
  <r>
    <n v="77"/>
    <x v="297"/>
    <x v="5"/>
    <x v="10"/>
    <n v="10"/>
    <n v="8879"/>
    <x v="880"/>
    <n v="1"/>
  </r>
  <r>
    <n v="99"/>
    <x v="297"/>
    <x v="6"/>
    <x v="12"/>
    <n v="7"/>
    <n v="6462"/>
    <x v="881"/>
    <n v="1"/>
  </r>
  <r>
    <n v="11"/>
    <x v="298"/>
    <x v="3"/>
    <x v="6"/>
    <n v="5"/>
    <n v="2780"/>
    <x v="882"/>
    <n v="0"/>
  </r>
  <r>
    <n v="51"/>
    <x v="298"/>
    <x v="4"/>
    <x v="16"/>
    <n v="4"/>
    <n v="4630"/>
    <x v="861"/>
    <n v="1"/>
  </r>
  <r>
    <n v="74"/>
    <x v="298"/>
    <x v="0"/>
    <x v="14"/>
    <n v="1"/>
    <n v="4568"/>
    <x v="883"/>
    <n v="1"/>
  </r>
  <r>
    <n v="98"/>
    <x v="298"/>
    <x v="0"/>
    <x v="2"/>
    <n v="7"/>
    <n v="1257"/>
    <x v="884"/>
    <n v="1"/>
  </r>
  <r>
    <n v="31"/>
    <x v="299"/>
    <x v="6"/>
    <x v="15"/>
    <n v="3"/>
    <n v="9767"/>
    <x v="885"/>
    <n v="0"/>
  </r>
  <r>
    <n v="60"/>
    <x v="299"/>
    <x v="3"/>
    <x v="18"/>
    <n v="3"/>
    <n v="6646"/>
    <x v="886"/>
    <n v="1"/>
  </r>
  <r>
    <n v="63"/>
    <x v="299"/>
    <x v="6"/>
    <x v="15"/>
    <n v="3"/>
    <n v="6495"/>
    <x v="887"/>
    <n v="1"/>
  </r>
  <r>
    <n v="88"/>
    <x v="299"/>
    <x v="1"/>
    <x v="8"/>
    <n v="3"/>
    <n v="9353"/>
    <x v="888"/>
    <n v="1"/>
  </r>
  <r>
    <n v="3"/>
    <x v="300"/>
    <x v="3"/>
    <x v="18"/>
    <n v="2"/>
    <n v="5013"/>
    <x v="889"/>
    <n v="1"/>
  </r>
  <r>
    <n v="10"/>
    <x v="300"/>
    <x v="6"/>
    <x v="11"/>
    <n v="8"/>
    <n v="3201"/>
    <x v="890"/>
    <n v="0"/>
  </r>
  <r>
    <n v="46"/>
    <x v="300"/>
    <x v="1"/>
    <x v="20"/>
    <n v="10"/>
    <n v="6708"/>
    <x v="891"/>
    <n v="1"/>
  </r>
  <r>
    <n v="49"/>
    <x v="300"/>
    <x v="0"/>
    <x v="14"/>
    <n v="2"/>
    <n v="5754"/>
    <x v="892"/>
    <n v="0"/>
  </r>
  <r>
    <n v="64"/>
    <x v="300"/>
    <x v="5"/>
    <x v="13"/>
    <n v="4"/>
    <n v="525"/>
    <x v="893"/>
    <n v="0"/>
  </r>
  <r>
    <n v="84"/>
    <x v="300"/>
    <x v="4"/>
    <x v="16"/>
    <n v="3"/>
    <n v="2171"/>
    <x v="894"/>
    <n v="0"/>
  </r>
  <r>
    <n v="9"/>
    <x v="301"/>
    <x v="6"/>
    <x v="15"/>
    <n v="3"/>
    <n v="9515"/>
    <x v="895"/>
    <n v="1"/>
  </r>
  <r>
    <n v="35"/>
    <x v="302"/>
    <x v="3"/>
    <x v="19"/>
    <n v="4"/>
    <n v="5225"/>
    <x v="896"/>
    <n v="1"/>
  </r>
  <r>
    <n v="60"/>
    <x v="302"/>
    <x v="1"/>
    <x v="1"/>
    <n v="5"/>
    <n v="3577"/>
    <x v="897"/>
    <n v="1"/>
  </r>
  <r>
    <n v="87"/>
    <x v="302"/>
    <x v="2"/>
    <x v="5"/>
    <n v="2"/>
    <n v="927"/>
    <x v="898"/>
    <n v="0"/>
  </r>
  <r>
    <n v="94"/>
    <x v="302"/>
    <x v="6"/>
    <x v="11"/>
    <n v="7"/>
    <n v="6282"/>
    <x v="899"/>
    <n v="0"/>
  </r>
  <r>
    <n v="46"/>
    <x v="303"/>
    <x v="4"/>
    <x v="16"/>
    <n v="6"/>
    <n v="5488"/>
    <x v="900"/>
    <n v="0"/>
  </r>
  <r>
    <n v="56"/>
    <x v="303"/>
    <x v="2"/>
    <x v="5"/>
    <n v="1"/>
    <n v="6123"/>
    <x v="901"/>
    <n v="0"/>
  </r>
  <r>
    <n v="94"/>
    <x v="303"/>
    <x v="6"/>
    <x v="11"/>
    <n v="2"/>
    <n v="5410"/>
    <x v="902"/>
    <n v="1"/>
  </r>
  <r>
    <n v="28"/>
    <x v="304"/>
    <x v="2"/>
    <x v="3"/>
    <n v="9"/>
    <n v="4522"/>
    <x v="903"/>
    <n v="1"/>
  </r>
  <r>
    <n v="29"/>
    <x v="304"/>
    <x v="2"/>
    <x v="3"/>
    <n v="5"/>
    <n v="5651"/>
    <x v="904"/>
    <n v="1"/>
  </r>
  <r>
    <n v="44"/>
    <x v="304"/>
    <x v="0"/>
    <x v="14"/>
    <n v="8"/>
    <n v="8617"/>
    <x v="905"/>
    <n v="0"/>
  </r>
  <r>
    <n v="59"/>
    <x v="304"/>
    <x v="5"/>
    <x v="13"/>
    <n v="3"/>
    <n v="2905"/>
    <x v="906"/>
    <n v="0"/>
  </r>
  <r>
    <n v="79"/>
    <x v="304"/>
    <x v="2"/>
    <x v="4"/>
    <n v="7"/>
    <n v="4578"/>
    <x v="907"/>
    <n v="0"/>
  </r>
  <r>
    <n v="50"/>
    <x v="305"/>
    <x v="2"/>
    <x v="5"/>
    <n v="10"/>
    <n v="9613"/>
    <x v="908"/>
    <n v="1"/>
  </r>
  <r>
    <n v="59"/>
    <x v="305"/>
    <x v="5"/>
    <x v="10"/>
    <n v="6"/>
    <n v="7974"/>
    <x v="909"/>
    <n v="0"/>
  </r>
  <r>
    <n v="51"/>
    <x v="306"/>
    <x v="1"/>
    <x v="8"/>
    <n v="4"/>
    <n v="3168"/>
    <x v="910"/>
    <n v="0"/>
  </r>
  <r>
    <n v="78"/>
    <x v="307"/>
    <x v="5"/>
    <x v="17"/>
    <n v="8"/>
    <n v="1862"/>
    <x v="911"/>
    <n v="0"/>
  </r>
  <r>
    <n v="11"/>
    <x v="308"/>
    <x v="3"/>
    <x v="6"/>
    <n v="7"/>
    <n v="9299"/>
    <x v="912"/>
    <n v="1"/>
  </r>
  <r>
    <n v="25"/>
    <x v="308"/>
    <x v="1"/>
    <x v="1"/>
    <n v="5"/>
    <n v="2304"/>
    <x v="913"/>
    <n v="0"/>
  </r>
  <r>
    <n v="62"/>
    <x v="308"/>
    <x v="1"/>
    <x v="1"/>
    <n v="7"/>
    <n v="5879"/>
    <x v="914"/>
    <n v="1"/>
  </r>
  <r>
    <n v="15"/>
    <x v="308"/>
    <x v="1"/>
    <x v="1"/>
    <n v="7"/>
    <n v="9351"/>
    <x v="915"/>
    <n v="1"/>
  </r>
  <r>
    <n v="74"/>
    <x v="308"/>
    <x v="0"/>
    <x v="14"/>
    <n v="3"/>
    <n v="4410"/>
    <x v="527"/>
    <n v="1"/>
  </r>
  <r>
    <n v="6"/>
    <x v="309"/>
    <x v="0"/>
    <x v="14"/>
    <n v="10"/>
    <n v="7476"/>
    <x v="916"/>
    <n v="1"/>
  </r>
  <r>
    <n v="91"/>
    <x v="309"/>
    <x v="3"/>
    <x v="19"/>
    <n v="7"/>
    <n v="3309"/>
    <x v="917"/>
    <n v="0"/>
  </r>
  <r>
    <n v="59"/>
    <x v="310"/>
    <x v="0"/>
    <x v="2"/>
    <n v="3"/>
    <n v="2182"/>
    <x v="918"/>
    <n v="0"/>
  </r>
  <r>
    <n v="77"/>
    <x v="310"/>
    <x v="4"/>
    <x v="9"/>
    <n v="9"/>
    <n v="7911"/>
    <x v="919"/>
    <n v="0"/>
  </r>
  <r>
    <n v="40"/>
    <x v="311"/>
    <x v="1"/>
    <x v="8"/>
    <n v="8"/>
    <n v="8886"/>
    <x v="920"/>
    <n v="1"/>
  </r>
  <r>
    <n v="56"/>
    <x v="311"/>
    <x v="3"/>
    <x v="18"/>
    <n v="9"/>
    <n v="7992"/>
    <x v="921"/>
    <n v="1"/>
  </r>
  <r>
    <n v="73"/>
    <x v="311"/>
    <x v="3"/>
    <x v="6"/>
    <n v="4"/>
    <n v="5692"/>
    <x v="423"/>
    <n v="0"/>
  </r>
  <r>
    <n v="48"/>
    <x v="312"/>
    <x v="2"/>
    <x v="3"/>
    <n v="6"/>
    <n v="2069"/>
    <x v="922"/>
    <n v="0"/>
  </r>
  <r>
    <n v="75"/>
    <x v="312"/>
    <x v="3"/>
    <x v="6"/>
    <n v="1"/>
    <n v="8895"/>
    <x v="923"/>
    <n v="0"/>
  </r>
  <r>
    <n v="75"/>
    <x v="312"/>
    <x v="2"/>
    <x v="4"/>
    <n v="3"/>
    <n v="8294"/>
    <x v="924"/>
    <n v="1"/>
  </r>
  <r>
    <n v="3"/>
    <x v="313"/>
    <x v="2"/>
    <x v="5"/>
    <n v="9"/>
    <n v="6186"/>
    <x v="925"/>
    <n v="1"/>
  </r>
  <r>
    <n v="13"/>
    <x v="313"/>
    <x v="0"/>
    <x v="14"/>
    <n v="10"/>
    <n v="7791"/>
    <x v="70"/>
    <n v="1"/>
  </r>
  <r>
    <n v="23"/>
    <x v="313"/>
    <x v="1"/>
    <x v="1"/>
    <n v="6"/>
    <n v="9864"/>
    <x v="926"/>
    <n v="0"/>
  </r>
  <r>
    <n v="46"/>
    <x v="314"/>
    <x v="3"/>
    <x v="18"/>
    <n v="10"/>
    <n v="5285"/>
    <x v="927"/>
    <n v="0"/>
  </r>
  <r>
    <n v="95"/>
    <x v="315"/>
    <x v="4"/>
    <x v="16"/>
    <n v="1"/>
    <n v="9215"/>
    <x v="928"/>
    <n v="0"/>
  </r>
  <r>
    <n v="78"/>
    <x v="316"/>
    <x v="2"/>
    <x v="3"/>
    <n v="1"/>
    <n v="8471"/>
    <x v="929"/>
    <n v="0"/>
  </r>
  <r>
    <n v="81"/>
    <x v="316"/>
    <x v="4"/>
    <x v="7"/>
    <n v="10"/>
    <n v="8565"/>
    <x v="930"/>
    <n v="1"/>
  </r>
  <r>
    <n v="54"/>
    <x v="317"/>
    <x v="1"/>
    <x v="1"/>
    <n v="8"/>
    <n v="8229"/>
    <x v="931"/>
    <n v="1"/>
  </r>
  <r>
    <n v="61"/>
    <x v="317"/>
    <x v="0"/>
    <x v="2"/>
    <n v="3"/>
    <n v="7411"/>
    <x v="932"/>
    <n v="0"/>
  </r>
  <r>
    <n v="14"/>
    <x v="318"/>
    <x v="1"/>
    <x v="20"/>
    <n v="1"/>
    <n v="5686"/>
    <x v="933"/>
    <n v="1"/>
  </r>
  <r>
    <n v="14"/>
    <x v="318"/>
    <x v="6"/>
    <x v="12"/>
    <n v="7"/>
    <n v="3452"/>
    <x v="934"/>
    <n v="0"/>
  </r>
  <r>
    <n v="44"/>
    <x v="318"/>
    <x v="4"/>
    <x v="7"/>
    <n v="7"/>
    <n v="4496"/>
    <x v="935"/>
    <n v="1"/>
  </r>
  <r>
    <n v="56"/>
    <x v="318"/>
    <x v="3"/>
    <x v="6"/>
    <n v="9"/>
    <n v="8858"/>
    <x v="936"/>
    <n v="1"/>
  </r>
  <r>
    <n v="66"/>
    <x v="318"/>
    <x v="0"/>
    <x v="14"/>
    <n v="4"/>
    <n v="5723"/>
    <x v="937"/>
    <n v="1"/>
  </r>
  <r>
    <n v="94"/>
    <x v="318"/>
    <x v="3"/>
    <x v="18"/>
    <n v="3"/>
    <n v="6272"/>
    <x v="938"/>
    <n v="1"/>
  </r>
  <r>
    <n v="42"/>
    <x v="319"/>
    <x v="4"/>
    <x v="9"/>
    <n v="3"/>
    <n v="8915"/>
    <x v="939"/>
    <n v="0"/>
  </r>
  <r>
    <n v="73"/>
    <x v="319"/>
    <x v="1"/>
    <x v="20"/>
    <n v="6"/>
    <n v="5167"/>
    <x v="940"/>
    <n v="0"/>
  </r>
  <r>
    <n v="95"/>
    <x v="319"/>
    <x v="6"/>
    <x v="12"/>
    <n v="9"/>
    <n v="9528"/>
    <x v="941"/>
    <n v="0"/>
  </r>
  <r>
    <n v="9"/>
    <x v="320"/>
    <x v="2"/>
    <x v="4"/>
    <n v="5"/>
    <n v="2507"/>
    <x v="942"/>
    <n v="0"/>
  </r>
  <r>
    <n v="16"/>
    <x v="320"/>
    <x v="1"/>
    <x v="1"/>
    <n v="3"/>
    <n v="7662"/>
    <x v="943"/>
    <n v="1"/>
  </r>
  <r>
    <n v="61"/>
    <x v="320"/>
    <x v="3"/>
    <x v="18"/>
    <n v="5"/>
    <n v="4791"/>
    <x v="944"/>
    <n v="1"/>
  </r>
  <r>
    <n v="90"/>
    <x v="320"/>
    <x v="6"/>
    <x v="15"/>
    <n v="4"/>
    <n v="1213"/>
    <x v="945"/>
    <n v="1"/>
  </r>
  <r>
    <n v="23"/>
    <x v="321"/>
    <x v="0"/>
    <x v="2"/>
    <n v="5"/>
    <n v="6102"/>
    <x v="946"/>
    <n v="0"/>
  </r>
  <r>
    <n v="28"/>
    <x v="321"/>
    <x v="0"/>
    <x v="2"/>
    <n v="9"/>
    <n v="2032"/>
    <x v="947"/>
    <n v="1"/>
  </r>
  <r>
    <n v="36"/>
    <x v="321"/>
    <x v="2"/>
    <x v="5"/>
    <n v="6"/>
    <n v="9506"/>
    <x v="948"/>
    <n v="0"/>
  </r>
  <r>
    <n v="38"/>
    <x v="321"/>
    <x v="0"/>
    <x v="2"/>
    <n v="5"/>
    <n v="8280"/>
    <x v="949"/>
    <n v="0"/>
  </r>
  <r>
    <n v="62"/>
    <x v="321"/>
    <x v="2"/>
    <x v="4"/>
    <n v="2"/>
    <n v="6848"/>
    <x v="950"/>
    <n v="1"/>
  </r>
  <r>
    <n v="40"/>
    <x v="322"/>
    <x v="2"/>
    <x v="4"/>
    <n v="9"/>
    <n v="3736"/>
    <x v="951"/>
    <n v="1"/>
  </r>
  <r>
    <n v="94"/>
    <x v="322"/>
    <x v="1"/>
    <x v="1"/>
    <n v="4"/>
    <n v="9721"/>
    <x v="952"/>
    <n v="1"/>
  </r>
  <r>
    <n v="8"/>
    <x v="323"/>
    <x v="2"/>
    <x v="4"/>
    <n v="7"/>
    <n v="4317"/>
    <x v="953"/>
    <n v="0"/>
  </r>
  <r>
    <n v="17"/>
    <x v="323"/>
    <x v="4"/>
    <x v="9"/>
    <n v="7"/>
    <n v="1622"/>
    <x v="954"/>
    <n v="1"/>
  </r>
  <r>
    <n v="69"/>
    <x v="323"/>
    <x v="4"/>
    <x v="16"/>
    <n v="1"/>
    <n v="9769"/>
    <x v="955"/>
    <n v="1"/>
  </r>
  <r>
    <n v="90"/>
    <x v="323"/>
    <x v="5"/>
    <x v="17"/>
    <n v="1"/>
    <n v="7788"/>
    <x v="956"/>
    <n v="1"/>
  </r>
  <r>
    <n v="32"/>
    <x v="324"/>
    <x v="3"/>
    <x v="19"/>
    <n v="3"/>
    <n v="4776"/>
    <x v="957"/>
    <n v="0"/>
  </r>
  <r>
    <n v="52"/>
    <x v="324"/>
    <x v="3"/>
    <x v="18"/>
    <n v="10"/>
    <n v="2967"/>
    <x v="958"/>
    <n v="0"/>
  </r>
  <r>
    <n v="47"/>
    <x v="325"/>
    <x v="5"/>
    <x v="17"/>
    <n v="4"/>
    <n v="6945"/>
    <x v="959"/>
    <n v="0"/>
  </r>
  <r>
    <n v="79"/>
    <x v="325"/>
    <x v="3"/>
    <x v="18"/>
    <n v="3"/>
    <n v="6894"/>
    <x v="960"/>
    <n v="1"/>
  </r>
  <r>
    <n v="8"/>
    <x v="326"/>
    <x v="4"/>
    <x v="9"/>
    <n v="1"/>
    <n v="1658"/>
    <x v="961"/>
    <n v="0"/>
  </r>
  <r>
    <n v="66"/>
    <x v="326"/>
    <x v="5"/>
    <x v="17"/>
    <n v="4"/>
    <n v="2882"/>
    <x v="962"/>
    <n v="0"/>
  </r>
  <r>
    <n v="70"/>
    <x v="326"/>
    <x v="5"/>
    <x v="17"/>
    <n v="5"/>
    <n v="3853"/>
    <x v="963"/>
    <n v="0"/>
  </r>
  <r>
    <n v="79"/>
    <x v="326"/>
    <x v="0"/>
    <x v="0"/>
    <n v="9"/>
    <n v="8462"/>
    <x v="964"/>
    <n v="0"/>
  </r>
  <r>
    <n v="88"/>
    <x v="326"/>
    <x v="3"/>
    <x v="6"/>
    <n v="7"/>
    <n v="6742"/>
    <x v="965"/>
    <n v="1"/>
  </r>
  <r>
    <n v="89"/>
    <x v="326"/>
    <x v="3"/>
    <x v="18"/>
    <n v="6"/>
    <n v="3451"/>
    <x v="966"/>
    <n v="0"/>
  </r>
  <r>
    <n v="19"/>
    <x v="327"/>
    <x v="1"/>
    <x v="8"/>
    <n v="1"/>
    <n v="7407"/>
    <x v="967"/>
    <n v="1"/>
  </r>
  <r>
    <n v="47"/>
    <x v="327"/>
    <x v="0"/>
    <x v="14"/>
    <n v="1"/>
    <n v="1568"/>
    <x v="968"/>
    <n v="0"/>
  </r>
  <r>
    <n v="81"/>
    <x v="327"/>
    <x v="5"/>
    <x v="10"/>
    <n v="8"/>
    <n v="4679"/>
    <x v="969"/>
    <n v="0"/>
  </r>
  <r>
    <n v="86"/>
    <x v="327"/>
    <x v="0"/>
    <x v="2"/>
    <n v="3"/>
    <n v="8912"/>
    <x v="970"/>
    <n v="0"/>
  </r>
  <r>
    <n v="4"/>
    <x v="328"/>
    <x v="2"/>
    <x v="4"/>
    <n v="6"/>
    <n v="9419"/>
    <x v="971"/>
    <n v="1"/>
  </r>
  <r>
    <n v="89"/>
    <x v="328"/>
    <x v="1"/>
    <x v="20"/>
    <n v="3"/>
    <n v="7677"/>
    <x v="972"/>
    <n v="0"/>
  </r>
  <r>
    <n v="27"/>
    <x v="329"/>
    <x v="3"/>
    <x v="18"/>
    <n v="8"/>
    <n v="4809"/>
    <x v="973"/>
    <n v="1"/>
  </r>
  <r>
    <n v="33"/>
    <x v="329"/>
    <x v="5"/>
    <x v="10"/>
    <n v="10"/>
    <n v="6439"/>
    <x v="974"/>
    <n v="0"/>
  </r>
  <r>
    <n v="41"/>
    <x v="329"/>
    <x v="1"/>
    <x v="8"/>
    <n v="5"/>
    <n v="2590"/>
    <x v="975"/>
    <n v="1"/>
  </r>
  <r>
    <n v="43"/>
    <x v="329"/>
    <x v="3"/>
    <x v="18"/>
    <n v="9"/>
    <n v="1073"/>
    <x v="976"/>
    <n v="0"/>
  </r>
  <r>
    <n v="53"/>
    <x v="329"/>
    <x v="6"/>
    <x v="15"/>
    <n v="8"/>
    <n v="9282"/>
    <x v="977"/>
    <n v="1"/>
  </r>
  <r>
    <n v="5"/>
    <x v="330"/>
    <x v="0"/>
    <x v="0"/>
    <n v="5"/>
    <n v="2109"/>
    <x v="978"/>
    <n v="1"/>
  </r>
  <r>
    <n v="61"/>
    <x v="330"/>
    <x v="1"/>
    <x v="1"/>
    <n v="10"/>
    <n v="2197"/>
    <x v="979"/>
    <n v="0"/>
  </r>
  <r>
    <n v="97"/>
    <x v="330"/>
    <x v="0"/>
    <x v="2"/>
    <n v="4"/>
    <n v="9585"/>
    <x v="980"/>
    <n v="1"/>
  </r>
  <r>
    <n v="71"/>
    <x v="331"/>
    <x v="0"/>
    <x v="0"/>
    <n v="8"/>
    <n v="828"/>
    <x v="981"/>
    <n v="0"/>
  </r>
  <r>
    <n v="77"/>
    <x v="331"/>
    <x v="6"/>
    <x v="11"/>
    <n v="1"/>
    <n v="6818"/>
    <x v="982"/>
    <n v="0"/>
  </r>
  <r>
    <n v="90"/>
    <x v="331"/>
    <x v="3"/>
    <x v="6"/>
    <n v="7"/>
    <n v="897"/>
    <x v="983"/>
    <n v="0"/>
  </r>
  <r>
    <n v="15"/>
    <x v="332"/>
    <x v="4"/>
    <x v="7"/>
    <n v="2"/>
    <n v="5866"/>
    <x v="98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414833-93C4-4414-991E-F43053D3524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9:AC18" firstHeaderRow="1" firstDataRow="2" firstDataCol="1"/>
  <pivotFields count="9">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8">
        <item x="1"/>
        <item x="4"/>
        <item x="3"/>
        <item x="2"/>
        <item x="6"/>
        <item x="0"/>
        <item x="5"/>
        <item t="default"/>
      </items>
    </pivotField>
    <pivotField showAll="0">
      <items count="22">
        <item x="9"/>
        <item x="1"/>
        <item x="5"/>
        <item x="3"/>
        <item x="18"/>
        <item x="14"/>
        <item x="4"/>
        <item x="19"/>
        <item x="12"/>
        <item x="16"/>
        <item x="7"/>
        <item x="8"/>
        <item x="10"/>
        <item x="11"/>
        <item x="2"/>
        <item x="17"/>
        <item x="0"/>
        <item x="15"/>
        <item x="13"/>
        <item x="6"/>
        <item x="20"/>
        <item t="default"/>
      </items>
    </pivotField>
    <pivotField showAll="0"/>
    <pivotField numFmtId="164" showAll="0"/>
    <pivotField dataField="1" numFmtId="164" showAll="0">
      <items count="986">
        <item x="379"/>
        <item x="365"/>
        <item x="555"/>
        <item x="782"/>
        <item x="548"/>
        <item x="770"/>
        <item x="151"/>
        <item x="466"/>
        <item x="248"/>
        <item x="862"/>
        <item x="858"/>
        <item x="801"/>
        <item x="810"/>
        <item x="745"/>
        <item x="968"/>
        <item x="812"/>
        <item x="961"/>
        <item x="45"/>
        <item x="43"/>
        <item x="898"/>
        <item x="195"/>
        <item x="563"/>
        <item x="492"/>
        <item x="184"/>
        <item x="893"/>
        <item x="225"/>
        <item x="775"/>
        <item x="387"/>
        <item x="321"/>
        <item x="83"/>
        <item x="499"/>
        <item x="586"/>
        <item x="213"/>
        <item x="6"/>
        <item x="307"/>
        <item x="178"/>
        <item x="120"/>
        <item x="646"/>
        <item x="344"/>
        <item x="356"/>
        <item x="258"/>
        <item x="837"/>
        <item x="97"/>
        <item x="582"/>
        <item x="51"/>
        <item x="123"/>
        <item x="647"/>
        <item x="244"/>
        <item x="769"/>
        <item x="355"/>
        <item x="267"/>
        <item x="361"/>
        <item x="238"/>
        <item x="806"/>
        <item x="205"/>
        <item x="249"/>
        <item x="21"/>
        <item x="419"/>
        <item x="632"/>
        <item x="572"/>
        <item x="761"/>
        <item x="240"/>
        <item x="216"/>
        <item x="502"/>
        <item x="486"/>
        <item x="95"/>
        <item x="179"/>
        <item x="34"/>
        <item x="689"/>
        <item x="111"/>
        <item x="437"/>
        <item x="126"/>
        <item x="583"/>
        <item x="449"/>
        <item x="681"/>
        <item x="474"/>
        <item x="883"/>
        <item x="501"/>
        <item x="799"/>
        <item x="396"/>
        <item x="869"/>
        <item x="399"/>
        <item x="709"/>
        <item x="394"/>
        <item x="678"/>
        <item x="876"/>
        <item x="945"/>
        <item x="73"/>
        <item x="401"/>
        <item x="163"/>
        <item x="636"/>
        <item x="597"/>
        <item x="693"/>
        <item x="447"/>
        <item x="817"/>
        <item x="605"/>
        <item x="724"/>
        <item x="518"/>
        <item x="580"/>
        <item x="343"/>
        <item x="334"/>
        <item x="655"/>
        <item x="543"/>
        <item x="739"/>
        <item x="443"/>
        <item x="744"/>
        <item x="46"/>
        <item x="349"/>
        <item x="262"/>
        <item x="933"/>
        <item x="94"/>
        <item x="369"/>
        <item x="860"/>
        <item x="76"/>
        <item x="107"/>
        <item x="629"/>
        <item x="535"/>
        <item x="901"/>
        <item x="576"/>
        <item x="345"/>
        <item x="175"/>
        <item x="450"/>
        <item x="983"/>
        <item x="209"/>
        <item x="203"/>
        <item x="101"/>
        <item x="113"/>
        <item x="92"/>
        <item x="791"/>
        <item x="316"/>
        <item x="105"/>
        <item x="17"/>
        <item x="813"/>
        <item x="80"/>
        <item x="894"/>
        <item x="918"/>
        <item x="841"/>
        <item x="783"/>
        <item x="981"/>
        <item x="166"/>
        <item x="331"/>
        <item x="982"/>
        <item x="713"/>
        <item x="125"/>
        <item x="200"/>
        <item x="687"/>
        <item x="61"/>
        <item x="798"/>
        <item x="819"/>
        <item x="459"/>
        <item x="74"/>
        <item x="967"/>
        <item x="119"/>
        <item x="239"/>
        <item x="664"/>
        <item x="470"/>
        <item x="406"/>
        <item x="152"/>
        <item x="405"/>
        <item x="414"/>
        <item x="956"/>
        <item x="816"/>
        <item x="726"/>
        <item x="478"/>
        <item x="259"/>
        <item x="108"/>
        <item x="426"/>
        <item x="556"/>
        <item x="789"/>
        <item x="54"/>
        <item x="584"/>
        <item x="559"/>
        <item x="327"/>
        <item x="278"/>
        <item x="544"/>
        <item x="531"/>
        <item x="350"/>
        <item x="446"/>
        <item x="803"/>
        <item x="669"/>
        <item x="141"/>
        <item x="929"/>
        <item x="662"/>
        <item x="551"/>
        <item x="874"/>
        <item x="623"/>
        <item x="432"/>
        <item x="749"/>
        <item x="429"/>
        <item x="680"/>
        <item x="906"/>
        <item x="374"/>
        <item x="696"/>
        <item x="884"/>
        <item x="822"/>
        <item x="737"/>
        <item x="923"/>
        <item x="317"/>
        <item x="378"/>
        <item x="771"/>
        <item x="253"/>
        <item x="602"/>
        <item x="753"/>
        <item x="705"/>
        <item x="122"/>
        <item x="852"/>
        <item x="440"/>
        <item x="116"/>
        <item x="441"/>
        <item x="928"/>
        <item x="422"/>
        <item x="524"/>
        <item x="780"/>
        <item x="296"/>
        <item x="697"/>
        <item x="142"/>
        <item x="568"/>
        <item x="110"/>
        <item x="714"/>
        <item x="131"/>
        <item x="598"/>
        <item x="71"/>
        <item x="525"/>
        <item x="666"/>
        <item x="976"/>
        <item x="552"/>
        <item x="292"/>
        <item x="263"/>
        <item x="955"/>
        <item x="754"/>
        <item x="385"/>
        <item x="756"/>
        <item x="772"/>
        <item x="371"/>
        <item x="611"/>
        <item x="889"/>
        <item x="630"/>
        <item x="336"/>
        <item x="564"/>
        <item x="521"/>
        <item x="554"/>
        <item x="44"/>
        <item x="246"/>
        <item x="703"/>
        <item x="978"/>
        <item x="579"/>
        <item x="386"/>
        <item x="362"/>
        <item x="453"/>
        <item x="902"/>
        <item x="673"/>
        <item x="595"/>
        <item x="191"/>
        <item x="87"/>
        <item x="857"/>
        <item x="438"/>
        <item x="154"/>
        <item x="193"/>
        <item x="177"/>
        <item x="442"/>
        <item x="232"/>
        <item x="82"/>
        <item x="954"/>
        <item x="461"/>
        <item x="838"/>
        <item x="227"/>
        <item x="367"/>
        <item x="325"/>
        <item x="567"/>
        <item x="892"/>
        <item x="913"/>
        <item x="962"/>
        <item x="483"/>
        <item x="404"/>
        <item x="984"/>
        <item x="476"/>
        <item x="507"/>
        <item x="873"/>
        <item x="381"/>
        <item x="104"/>
        <item x="274"/>
        <item x="29"/>
        <item x="98"/>
        <item x="360"/>
        <item x="536"/>
        <item x="844"/>
        <item x="832"/>
        <item x="72"/>
        <item x="537"/>
        <item x="922"/>
        <item x="66"/>
        <item x="942"/>
        <item x="329"/>
        <item x="910"/>
        <item x="734"/>
        <item x="532"/>
        <item x="637"/>
        <item x="802"/>
        <item x="196"/>
        <item x="975"/>
        <item x="162"/>
        <item x="826"/>
        <item x="527"/>
        <item x="485"/>
        <item x="875"/>
        <item x="691"/>
        <item x="725"/>
        <item x="112"/>
        <item x="950"/>
        <item x="305"/>
        <item x="830"/>
        <item x="836"/>
        <item x="542"/>
        <item x="456"/>
        <item x="257"/>
        <item x="136"/>
        <item x="882"/>
        <item x="341"/>
        <item x="633"/>
        <item x="773"/>
        <item x="364"/>
        <item x="254"/>
        <item x="823"/>
        <item x="194"/>
        <item x="957"/>
        <item x="31"/>
        <item x="740"/>
        <item x="546"/>
        <item x="138"/>
        <item x="835"/>
        <item x="677"/>
        <item x="911"/>
        <item x="158"/>
        <item x="201"/>
        <item x="859"/>
        <item x="797"/>
        <item x="306"/>
        <item x="758"/>
        <item x="146"/>
        <item x="315"/>
        <item x="866"/>
        <item x="390"/>
        <item x="534"/>
        <item x="482"/>
        <item x="849"/>
        <item x="855"/>
        <item x="8"/>
        <item x="827"/>
        <item x="403"/>
        <item x="477"/>
        <item x="170"/>
        <item x="311"/>
        <item x="32"/>
        <item x="618"/>
        <item x="843"/>
        <item x="764"/>
        <item x="807"/>
        <item x="472"/>
        <item x="283"/>
        <item x="328"/>
        <item x="872"/>
        <item x="480"/>
        <item x="363"/>
        <item x="608"/>
        <item x="553"/>
        <item x="35"/>
        <item x="255"/>
        <item x="667"/>
        <item x="785"/>
        <item x="62"/>
        <item x="484"/>
        <item x="468"/>
        <item x="621"/>
        <item x="692"/>
        <item x="139"/>
        <item x="663"/>
        <item x="800"/>
        <item x="100"/>
        <item x="591"/>
        <item x="897"/>
        <item x="269"/>
        <item x="60"/>
        <item x="300"/>
        <item x="409"/>
        <item x="719"/>
        <item x="40"/>
        <item x="174"/>
        <item x="947"/>
        <item x="741"/>
        <item x="284"/>
        <item x="600"/>
        <item x="10"/>
        <item x="861"/>
        <item x="219"/>
        <item x="829"/>
        <item x="622"/>
        <item x="273"/>
        <item x="821"/>
        <item x="148"/>
        <item x="268"/>
        <item x="202"/>
        <item x="938"/>
        <item x="291"/>
        <item x="679"/>
        <item x="792"/>
        <item x="85"/>
        <item x="762"/>
        <item x="3"/>
        <item x="718"/>
        <item x="207"/>
        <item x="963"/>
        <item x="304"/>
        <item x="395"/>
        <item x="887"/>
        <item x="557"/>
        <item x="818"/>
        <item x="700"/>
        <item x="451"/>
        <item x="886"/>
        <item x="702"/>
        <item x="720"/>
        <item x="767"/>
        <item x="245"/>
        <item x="590"/>
        <item x="19"/>
        <item x="851"/>
        <item x="47"/>
        <item x="960"/>
        <item x="966"/>
        <item x="896"/>
        <item x="368"/>
        <item x="729"/>
        <item x="455"/>
        <item x="575"/>
        <item x="91"/>
        <item x="410"/>
        <item x="181"/>
        <item x="204"/>
        <item x="979"/>
        <item x="281"/>
        <item x="932"/>
        <item x="711"/>
        <item x="668"/>
        <item x="208"/>
        <item x="815"/>
        <item x="626"/>
        <item x="185"/>
        <item x="423"/>
        <item x="340"/>
        <item x="937"/>
        <item x="943"/>
        <item x="226"/>
        <item x="493"/>
        <item x="972"/>
        <item x="211"/>
        <item x="917"/>
        <item x="550"/>
        <item x="528"/>
        <item x="497"/>
        <item x="117"/>
        <item x="848"/>
        <item x="231"/>
        <item x="850"/>
        <item x="774"/>
        <item x="781"/>
        <item x="218"/>
        <item x="322"/>
        <item x="392"/>
        <item x="88"/>
        <item x="944"/>
        <item x="435"/>
        <item x="462"/>
        <item x="389"/>
        <item x="934"/>
        <item x="407"/>
        <item x="504"/>
        <item x="508"/>
        <item x="503"/>
        <item x="520"/>
        <item x="457"/>
        <item x="512"/>
        <item x="128"/>
        <item x="448"/>
        <item x="276"/>
        <item x="587"/>
        <item x="870"/>
        <item x="639"/>
        <item x="924"/>
        <item x="416"/>
        <item x="514"/>
        <item x="309"/>
        <item x="293"/>
        <item x="302"/>
        <item x="270"/>
        <item x="560"/>
        <item x="526"/>
        <item x="445"/>
        <item x="606"/>
        <item x="86"/>
        <item x="804"/>
        <item x="573"/>
        <item x="890"/>
        <item x="167"/>
        <item x="115"/>
        <item x="347"/>
        <item x="229"/>
        <item x="682"/>
        <item x="489"/>
        <item x="779"/>
        <item x="333"/>
        <item x="354"/>
        <item x="831"/>
        <item x="469"/>
        <item x="439"/>
        <item x="280"/>
        <item x="592"/>
        <item x="346"/>
        <item x="659"/>
        <item x="517"/>
        <item x="970"/>
        <item x="939"/>
        <item x="140"/>
        <item x="577"/>
        <item x="755"/>
        <item x="631"/>
        <item x="452"/>
        <item x="766"/>
        <item x="505"/>
        <item x="558"/>
        <item x="671"/>
        <item x="22"/>
        <item x="670"/>
        <item x="377"/>
        <item x="458"/>
        <item x="828"/>
        <item x="277"/>
        <item x="217"/>
        <item x="454"/>
        <item x="30"/>
        <item x="272"/>
        <item x="412"/>
        <item x="11"/>
        <item x="173"/>
        <item x="777"/>
        <item x="467"/>
        <item x="494"/>
        <item x="102"/>
        <item x="212"/>
        <item x="665"/>
        <item x="562"/>
        <item x="959"/>
        <item x="13"/>
        <item x="864"/>
        <item x="221"/>
        <item x="888"/>
        <item x="4"/>
        <item x="904"/>
        <item x="1"/>
        <item x="491"/>
        <item x="81"/>
        <item x="624"/>
        <item x="895"/>
        <item x="431"/>
        <item x="90"/>
        <item x="210"/>
        <item x="865"/>
        <item x="648"/>
        <item x="36"/>
        <item x="845"/>
        <item x="657"/>
        <item x="53"/>
        <item x="233"/>
        <item x="411"/>
        <item x="885"/>
        <item x="839"/>
        <item x="223"/>
        <item x="164"/>
        <item x="408"/>
        <item x="299"/>
        <item x="588"/>
        <item x="643"/>
        <item x="958"/>
        <item x="353"/>
        <item x="757"/>
        <item x="868"/>
        <item x="728"/>
        <item x="778"/>
        <item x="428"/>
        <item x="953"/>
        <item x="545"/>
        <item x="946"/>
        <item x="190"/>
        <item x="168"/>
        <item x="5"/>
        <item x="940"/>
        <item x="251"/>
        <item x="642"/>
        <item x="444"/>
        <item x="935"/>
        <item x="157"/>
        <item x="376"/>
        <item x="186"/>
        <item x="853"/>
        <item x="907"/>
        <item x="121"/>
        <item x="684"/>
        <item x="28"/>
        <item x="688"/>
        <item x="569"/>
        <item x="513"/>
        <item x="612"/>
        <item x="326"/>
        <item x="722"/>
        <item x="900"/>
        <item x="793"/>
        <item x="540"/>
        <item x="118"/>
        <item x="730"/>
        <item x="951"/>
        <item x="103"/>
        <item x="759"/>
        <item x="155"/>
        <item x="522"/>
        <item x="523"/>
        <item x="65"/>
        <item x="77"/>
        <item x="776"/>
        <item x="617"/>
        <item x="359"/>
        <item x="481"/>
        <item x="417"/>
        <item x="250"/>
        <item x="388"/>
        <item x="716"/>
        <item x="38"/>
        <item x="856"/>
        <item x="127"/>
        <item x="638"/>
        <item x="842"/>
        <item x="628"/>
        <item x="735"/>
        <item x="147"/>
        <item x="25"/>
        <item x="712"/>
        <item x="549"/>
        <item x="149"/>
        <item x="133"/>
        <item x="424"/>
        <item x="471"/>
        <item x="375"/>
        <item x="475"/>
        <item x="294"/>
        <item x="811"/>
        <item x="342"/>
        <item x="352"/>
        <item x="135"/>
        <item x="805"/>
        <item x="68"/>
        <item x="41"/>
        <item x="400"/>
        <item x="746"/>
        <item x="298"/>
        <item x="533"/>
        <item x="37"/>
        <item x="339"/>
        <item x="464"/>
        <item x="397"/>
        <item x="760"/>
        <item x="78"/>
        <item x="625"/>
        <item x="156"/>
        <item x="594"/>
        <item x="383"/>
        <item x="969"/>
        <item x="172"/>
        <item x="487"/>
        <item x="228"/>
        <item x="784"/>
        <item x="846"/>
        <item x="192"/>
        <item x="189"/>
        <item x="358"/>
        <item x="14"/>
        <item x="601"/>
        <item x="980"/>
        <item x="433"/>
        <item x="973"/>
        <item x="372"/>
        <item x="0"/>
        <item x="695"/>
        <item x="314"/>
        <item x="206"/>
        <item x="952"/>
        <item x="67"/>
        <item x="282"/>
        <item x="220"/>
        <item x="634"/>
        <item x="145"/>
        <item x="199"/>
        <item x="49"/>
        <item x="538"/>
        <item x="24"/>
        <item x="656"/>
        <item x="698"/>
        <item x="256"/>
        <item x="561"/>
        <item x="312"/>
        <item x="242"/>
        <item x="750"/>
        <item x="903"/>
        <item x="708"/>
        <item x="252"/>
        <item x="589"/>
        <item x="914"/>
        <item x="308"/>
        <item x="949"/>
        <item x="465"/>
        <item x="109"/>
        <item x="93"/>
        <item x="661"/>
        <item x="809"/>
        <item x="338"/>
        <item x="879"/>
        <item x="188"/>
        <item x="660"/>
        <item x="620"/>
        <item x="425"/>
        <item x="318"/>
        <item x="235"/>
        <item x="566"/>
        <item x="319"/>
        <item x="380"/>
        <item x="64"/>
        <item x="130"/>
        <item x="752"/>
        <item x="320"/>
        <item x="899"/>
        <item x="180"/>
        <item x="763"/>
        <item x="651"/>
        <item x="488"/>
        <item x="463"/>
        <item x="415"/>
        <item x="808"/>
        <item x="479"/>
        <item x="413"/>
        <item x="160"/>
        <item x="645"/>
        <item x="881"/>
        <item x="878"/>
        <item x="723"/>
        <item x="654"/>
        <item x="704"/>
        <item x="742"/>
        <item x="434"/>
        <item x="12"/>
        <item x="2"/>
        <item x="867"/>
        <item x="871"/>
        <item x="498"/>
        <item x="613"/>
        <item x="510"/>
        <item x="384"/>
        <item x="144"/>
        <item x="607"/>
        <item x="214"/>
        <item x="965"/>
        <item x="541"/>
        <item x="75"/>
        <item x="198"/>
        <item x="574"/>
        <item x="224"/>
        <item x="324"/>
        <item x="506"/>
        <item x="909"/>
        <item x="418"/>
        <item x="20"/>
        <item x="89"/>
        <item x="683"/>
        <item x="727"/>
        <item x="42"/>
        <item x="658"/>
        <item x="57"/>
        <item x="511"/>
        <item x="627"/>
        <item x="715"/>
        <item x="578"/>
        <item x="731"/>
        <item x="847"/>
        <item x="398"/>
        <item x="301"/>
        <item x="570"/>
        <item x="675"/>
        <item x="402"/>
        <item x="137"/>
        <item x="187"/>
        <item x="490"/>
        <item x="733"/>
        <item x="182"/>
        <item x="332"/>
        <item x="285"/>
        <item x="330"/>
        <item x="539"/>
        <item x="370"/>
        <item x="27"/>
        <item x="161"/>
        <item x="323"/>
        <item x="153"/>
        <item x="500"/>
        <item x="436"/>
        <item x="143"/>
        <item x="927"/>
        <item x="820"/>
        <item x="266"/>
        <item x="699"/>
        <item x="56"/>
        <item x="794"/>
        <item x="685"/>
        <item x="787"/>
        <item x="237"/>
        <item x="765"/>
        <item x="114"/>
        <item x="382"/>
        <item x="222"/>
        <item x="529"/>
        <item x="295"/>
        <item x="230"/>
        <item x="690"/>
        <item x="16"/>
        <item x="736"/>
        <item x="427"/>
        <item x="925"/>
        <item x="55"/>
        <item x="348"/>
        <item x="290"/>
        <item x="706"/>
        <item x="288"/>
        <item x="9"/>
        <item x="971"/>
        <item x="948"/>
        <item x="519"/>
        <item x="420"/>
        <item x="615"/>
        <item x="18"/>
        <item x="641"/>
        <item x="279"/>
        <item x="509"/>
        <item x="640"/>
        <item x="261"/>
        <item x="571"/>
        <item x="495"/>
        <item x="59"/>
        <item x="69"/>
        <item x="335"/>
        <item x="310"/>
        <item x="710"/>
        <item x="834"/>
        <item x="650"/>
        <item x="391"/>
        <item x="7"/>
        <item x="496"/>
        <item x="926"/>
        <item x="215"/>
        <item x="286"/>
        <item x="599"/>
        <item x="15"/>
        <item x="430"/>
        <item x="616"/>
        <item x="593"/>
        <item x="790"/>
        <item x="788"/>
        <item x="460"/>
        <item x="748"/>
        <item x="33"/>
        <item x="337"/>
        <item x="565"/>
        <item x="672"/>
        <item x="169"/>
        <item x="863"/>
        <item x="738"/>
        <item x="686"/>
        <item x="357"/>
        <item x="877"/>
        <item x="23"/>
        <item x="234"/>
        <item x="974"/>
        <item x="303"/>
        <item x="644"/>
        <item x="652"/>
        <item x="275"/>
        <item x="912"/>
        <item x="649"/>
        <item x="50"/>
        <item x="79"/>
        <item x="915"/>
        <item x="795"/>
        <item x="931"/>
        <item x="421"/>
        <item x="271"/>
        <item x="751"/>
        <item x="891"/>
        <item x="63"/>
        <item x="614"/>
        <item x="840"/>
        <item x="516"/>
        <item x="132"/>
        <item x="609"/>
        <item x="905"/>
        <item x="287"/>
        <item x="289"/>
        <item x="743"/>
        <item x="547"/>
        <item x="247"/>
        <item x="920"/>
        <item x="919"/>
        <item x="373"/>
        <item x="921"/>
        <item x="297"/>
        <item x="26"/>
        <item x="721"/>
        <item x="824"/>
        <item x="84"/>
        <item x="977"/>
        <item x="313"/>
        <item x="814"/>
        <item x="833"/>
        <item x="916"/>
        <item x="183"/>
        <item x="58"/>
        <item x="366"/>
        <item x="264"/>
        <item x="265"/>
        <item x="619"/>
        <item x="48"/>
        <item x="964"/>
        <item x="106"/>
        <item x="171"/>
        <item x="694"/>
        <item x="243"/>
        <item x="70"/>
        <item x="825"/>
        <item x="676"/>
        <item x="241"/>
        <item x="732"/>
        <item x="585"/>
        <item x="351"/>
        <item x="701"/>
        <item x="707"/>
        <item x="610"/>
        <item x="936"/>
        <item x="747"/>
        <item x="786"/>
        <item x="129"/>
        <item x="530"/>
        <item x="150"/>
        <item x="393"/>
        <item x="52"/>
        <item x="581"/>
        <item x="197"/>
        <item x="596"/>
        <item x="96"/>
        <item x="39"/>
        <item x="717"/>
        <item x="796"/>
        <item x="635"/>
        <item x="930"/>
        <item x="941"/>
        <item x="515"/>
        <item x="124"/>
        <item x="768"/>
        <item x="260"/>
        <item x="165"/>
        <item x="854"/>
        <item x="236"/>
        <item x="473"/>
        <item x="880"/>
        <item x="603"/>
        <item x="604"/>
        <item x="176"/>
        <item x="159"/>
        <item x="134"/>
        <item x="908"/>
        <item x="674"/>
        <item x="653"/>
        <item x="99"/>
        <item t="default"/>
      </items>
    </pivotField>
    <pivotField showAll="0"/>
    <pivotField axis="axisCol"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Fields count="1">
    <field x="8"/>
  </colFields>
  <colItems count="13">
    <i>
      <x v="1"/>
    </i>
    <i>
      <x v="2"/>
    </i>
    <i>
      <x v="3"/>
    </i>
    <i>
      <x v="4"/>
    </i>
    <i>
      <x v="5"/>
    </i>
    <i>
      <x v="6"/>
    </i>
    <i>
      <x v="7"/>
    </i>
    <i>
      <x v="8"/>
    </i>
    <i>
      <x v="9"/>
    </i>
    <i>
      <x v="10"/>
    </i>
    <i>
      <x v="11"/>
    </i>
    <i>
      <x v="12"/>
    </i>
    <i t="grand">
      <x/>
    </i>
  </colItems>
  <dataFields count="1">
    <dataField name="Sum of Revenue" fld="6" baseField="0" baseItem="0"/>
  </dataFields>
  <formats count="4">
    <format dxfId="3">
      <pivotArea outline="0" collapsedLevelsAreSubtotals="1" fieldPosition="0"/>
    </format>
    <format dxfId="2">
      <pivotArea collapsedLevelsAreSubtotals="1" fieldPosition="0">
        <references count="2">
          <reference field="2" count="1">
            <x v="3"/>
          </reference>
          <reference field="8" count="1" selected="0">
            <x v="1"/>
          </reference>
        </references>
      </pivotArea>
    </format>
    <format dxfId="1">
      <pivotArea collapsedLevelsAreSubtotals="1" fieldPosition="0">
        <references count="2">
          <reference field="2" count="1">
            <x v="3"/>
          </reference>
          <reference field="8" count="1" selected="0">
            <x v="1"/>
          </reference>
        </references>
      </pivotArea>
    </format>
    <format dxfId="0">
      <pivotArea collapsedLevelsAreSubtotals="1" fieldPosition="0">
        <references count="2">
          <reference field="2" count="1">
            <x v="3"/>
          </reference>
          <reference field="8"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31E60-DAA4-4F96-9D4F-A41FC64BEA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ies">
  <location ref="C8:D16" firstHeaderRow="1" firstDataRow="1" firstDataCol="1"/>
  <pivotFields count="10">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8">
        <item sd="0" x="1"/>
        <item sd="0" x="4"/>
        <item sd="0" x="3"/>
        <item sd="0" x="2"/>
        <item sd="0" x="6"/>
        <item sd="0" x="0"/>
        <item sd="0" x="5"/>
        <item t="default"/>
      </items>
    </pivotField>
    <pivotField axis="axisRow" showAll="0">
      <items count="22">
        <item x="9"/>
        <item x="1"/>
        <item x="5"/>
        <item x="3"/>
        <item x="18"/>
        <item x="14"/>
        <item x="4"/>
        <item x="19"/>
        <item x="12"/>
        <item x="16"/>
        <item x="7"/>
        <item x="8"/>
        <item x="10"/>
        <item x="11"/>
        <item x="2"/>
        <item x="17"/>
        <item x="0"/>
        <item x="15"/>
        <item x="13"/>
        <item x="6"/>
        <item x="20"/>
        <item t="default"/>
      </items>
    </pivotField>
    <pivotField dataField="1" showAll="0"/>
    <pivotField numFmtId="164" showAll="0"/>
    <pivotField numFmtId="164"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2">
    <field x="2"/>
    <field x="3"/>
  </rowFields>
  <rowItems count="8">
    <i>
      <x/>
    </i>
    <i>
      <x v="1"/>
    </i>
    <i>
      <x v="2"/>
    </i>
    <i>
      <x v="3"/>
    </i>
    <i>
      <x v="4"/>
    </i>
    <i>
      <x v="5"/>
    </i>
    <i>
      <x v="6"/>
    </i>
    <i t="grand">
      <x/>
    </i>
  </rowItems>
  <colItems count="1">
    <i/>
  </colItems>
  <dataFields count="1">
    <dataField name="Quantities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17E6A8-551C-4405-931D-321EAC1161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ies_pro">
  <location ref="G8:I42" firstHeaderRow="0" firstDataRow="1" firstDataCol="1"/>
  <pivotFields count="10">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8">
        <item x="1"/>
        <item sd="0" x="4"/>
        <item sd="0" x="3"/>
        <item sd="0" x="2"/>
        <item sd="0" x="6"/>
        <item sd="0" x="0"/>
        <item sd="0" x="5"/>
        <item t="default"/>
      </items>
    </pivotField>
    <pivotField axis="axisRow" showAll="0">
      <items count="22">
        <item sd="0" x="9"/>
        <item x="1"/>
        <item sd="0" x="5"/>
        <item sd="0" x="3"/>
        <item sd="0" x="18"/>
        <item sd="0" x="14"/>
        <item sd="0" x="4"/>
        <item sd="0" x="19"/>
        <item x="12"/>
        <item sd="0" x="16"/>
        <item sd="0" x="7"/>
        <item x="8"/>
        <item sd="0" x="10"/>
        <item sd="0" x="11"/>
        <item sd="0" x="2"/>
        <item sd="0" x="17"/>
        <item sd="0" x="0"/>
        <item sd="0" x="15"/>
        <item x="13"/>
        <item sd="0" x="6"/>
        <item sd="0" x="20"/>
        <item t="default"/>
      </items>
    </pivotField>
    <pivotField showAll="0"/>
    <pivotField numFmtId="164" showAll="0"/>
    <pivotField dataField="1" numFmtId="164" showAll="0"/>
    <pivotField dataField="1" showAll="0">
      <items count="3">
        <item h="1" x="0"/>
        <item x="1"/>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4">
    <field x="2"/>
    <field x="3"/>
    <field x="9"/>
    <field x="8"/>
  </rowFields>
  <rowItems count="34">
    <i>
      <x/>
    </i>
    <i r="1">
      <x v="1"/>
    </i>
    <i r="2">
      <x v="1"/>
    </i>
    <i r="3">
      <x v="1"/>
    </i>
    <i r="3">
      <x v="4"/>
    </i>
    <i r="3">
      <x v="5"/>
    </i>
    <i r="3">
      <x v="7"/>
    </i>
    <i r="3">
      <x v="8"/>
    </i>
    <i r="3">
      <x v="9"/>
    </i>
    <i r="3">
      <x v="10"/>
    </i>
    <i r="3">
      <x v="11"/>
    </i>
    <i r="3">
      <x v="12"/>
    </i>
    <i r="1">
      <x v="11"/>
    </i>
    <i r="2">
      <x v="1"/>
    </i>
    <i r="3">
      <x v="1"/>
    </i>
    <i r="3">
      <x v="2"/>
    </i>
    <i r="3">
      <x v="3"/>
    </i>
    <i r="3">
      <x v="4"/>
    </i>
    <i r="3">
      <x v="5"/>
    </i>
    <i r="3">
      <x v="6"/>
    </i>
    <i r="3">
      <x v="7"/>
    </i>
    <i r="3">
      <x v="8"/>
    </i>
    <i r="3">
      <x v="9"/>
    </i>
    <i r="3">
      <x v="10"/>
    </i>
    <i r="3">
      <x v="11"/>
    </i>
    <i r="3">
      <x v="12"/>
    </i>
    <i r="1">
      <x v="20"/>
    </i>
    <i>
      <x v="1"/>
    </i>
    <i>
      <x v="2"/>
    </i>
    <i>
      <x v="3"/>
    </i>
    <i>
      <x v="4"/>
    </i>
    <i>
      <x v="5"/>
    </i>
    <i>
      <x v="6"/>
    </i>
    <i t="grand">
      <x/>
    </i>
  </rowItems>
  <colFields count="1">
    <field x="-2"/>
  </colFields>
  <colItems count="2">
    <i>
      <x/>
    </i>
    <i i="1">
      <x v="1"/>
    </i>
  </colItems>
  <dataFields count="2">
    <dataField name=" Revenue_pro" fld="6" baseField="0" baseItem="0" numFmtId="164"/>
    <dataField name="Quantities_pro" fld="7" baseField="0" baseItem="0"/>
  </dataFields>
  <formats count="1">
    <format dxfId="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 xr10:uid="{A96EE705-13F2-4467-A922-AA3E58ED685A}" sourceName="Promotion">
  <pivotTables>
    <pivotTable tabId="26" name="PivotTable3"/>
  </pivotTables>
  <data>
    <tabular pivotCacheId="1790126455">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tion" xr10:uid="{6C323636-A6E3-4E36-9467-FF8B64354BC4}" cache="Slicer_Promotion" caption="Promotion"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M1005"/>
  <sheetViews>
    <sheetView zoomScale="62" zoomScaleNormal="62" workbookViewId="0">
      <selection activeCell="I1010" sqref="I1010"/>
    </sheetView>
  </sheetViews>
  <sheetFormatPr defaultColWidth="9.140625" defaultRowHeight="14.25"/>
  <cols>
    <col min="1" max="1" width="21.140625" style="4" customWidth="1"/>
    <col min="2" max="2" width="21.140625" style="7" customWidth="1"/>
    <col min="3" max="3" width="17.140625" style="17" customWidth="1"/>
    <col min="4" max="4" width="22.85546875" style="4" customWidth="1"/>
    <col min="5" max="5" width="27.7109375" style="4" customWidth="1"/>
    <col min="6" max="6" width="24.5703125" style="4" customWidth="1"/>
    <col min="7" max="7" width="28" style="4" customWidth="1"/>
    <col min="8" max="8" width="22" style="4" customWidth="1"/>
    <col min="9" max="9" width="20.85546875" style="4" customWidth="1"/>
    <col min="10" max="10" width="13.42578125" style="4" customWidth="1"/>
    <col min="11" max="11" width="25.7109375" style="4" customWidth="1"/>
    <col min="12" max="12" width="28.42578125" style="4" customWidth="1"/>
    <col min="13" max="13" width="20.28515625" style="4" customWidth="1"/>
    <col min="14" max="16384" width="9.140625" style="4"/>
  </cols>
  <sheetData>
    <row r="6" spans="2:13" ht="18">
      <c r="B6" s="3" t="s">
        <v>3</v>
      </c>
      <c r="C6" s="10" t="s">
        <v>0</v>
      </c>
      <c r="D6" s="3" t="s">
        <v>1</v>
      </c>
      <c r="E6" s="3" t="s">
        <v>2</v>
      </c>
      <c r="F6" s="3" t="s">
        <v>43</v>
      </c>
      <c r="G6" s="3" t="s">
        <v>4</v>
      </c>
      <c r="H6" s="3" t="s">
        <v>5</v>
      </c>
      <c r="I6" s="3" t="s">
        <v>6</v>
      </c>
    </row>
    <row r="7" spans="2:13">
      <c r="B7" s="5">
        <v>34</v>
      </c>
      <c r="C7" s="6">
        <v>44927</v>
      </c>
      <c r="D7" s="1" t="s">
        <v>15</v>
      </c>
      <c r="E7" s="1" t="s">
        <v>22</v>
      </c>
      <c r="F7" s="1">
        <v>4</v>
      </c>
      <c r="G7" s="2">
        <v>9642</v>
      </c>
      <c r="H7" s="2">
        <v>38568</v>
      </c>
      <c r="I7" s="1">
        <v>0</v>
      </c>
    </row>
    <row r="8" spans="2:13">
      <c r="B8" s="5">
        <v>63</v>
      </c>
      <c r="C8" s="6">
        <v>44927</v>
      </c>
      <c r="D8" s="1" t="s">
        <v>16</v>
      </c>
      <c r="E8" s="1" t="s">
        <v>25</v>
      </c>
      <c r="F8" s="1">
        <v>4</v>
      </c>
      <c r="G8" s="2">
        <v>7077</v>
      </c>
      <c r="H8" s="2">
        <v>28308</v>
      </c>
      <c r="I8" s="1">
        <v>0</v>
      </c>
    </row>
    <row r="9" spans="2:13" ht="14.25" customHeight="1">
      <c r="B9" s="5">
        <v>39</v>
      </c>
      <c r="C9" s="6">
        <v>44928</v>
      </c>
      <c r="D9" s="1" t="s">
        <v>15</v>
      </c>
      <c r="E9" s="1" t="s">
        <v>23</v>
      </c>
      <c r="F9" s="1">
        <v>6</v>
      </c>
      <c r="G9" s="2">
        <v>7669</v>
      </c>
      <c r="H9" s="2">
        <v>46014</v>
      </c>
      <c r="I9" s="1">
        <v>1</v>
      </c>
      <c r="K9" s="82" t="s">
        <v>87</v>
      </c>
      <c r="L9" s="82"/>
      <c r="M9" s="82"/>
    </row>
    <row r="10" spans="2:13" ht="14.25" customHeight="1">
      <c r="B10" s="5">
        <v>40</v>
      </c>
      <c r="C10" s="6">
        <v>44928</v>
      </c>
      <c r="D10" s="1" t="s">
        <v>17</v>
      </c>
      <c r="E10" s="1" t="s">
        <v>34</v>
      </c>
      <c r="F10" s="1">
        <v>9</v>
      </c>
      <c r="G10" s="2">
        <v>2129</v>
      </c>
      <c r="H10" s="2">
        <v>19161</v>
      </c>
      <c r="I10" s="1">
        <v>0</v>
      </c>
      <c r="K10" s="82"/>
      <c r="L10" s="82"/>
      <c r="M10" s="82"/>
    </row>
    <row r="11" spans="2:13" ht="14.25" customHeight="1">
      <c r="B11" s="5">
        <v>59</v>
      </c>
      <c r="C11" s="6">
        <v>44928</v>
      </c>
      <c r="D11" s="1" t="s">
        <v>17</v>
      </c>
      <c r="E11" s="1" t="s">
        <v>35</v>
      </c>
      <c r="F11" s="1">
        <v>3</v>
      </c>
      <c r="G11" s="2">
        <v>9370</v>
      </c>
      <c r="H11" s="2">
        <v>28110</v>
      </c>
      <c r="I11" s="1">
        <v>0</v>
      </c>
      <c r="K11" s="82"/>
      <c r="L11" s="82"/>
      <c r="M11" s="82"/>
    </row>
    <row r="12" spans="2:13" ht="14.25" customHeight="1">
      <c r="B12" s="5">
        <v>24</v>
      </c>
      <c r="C12" s="6">
        <v>44929</v>
      </c>
      <c r="D12" s="1" t="s">
        <v>17</v>
      </c>
      <c r="E12" s="1" t="s">
        <v>36</v>
      </c>
      <c r="F12" s="1">
        <v>9</v>
      </c>
      <c r="G12" s="2">
        <v>3440</v>
      </c>
      <c r="H12" s="2">
        <v>30960</v>
      </c>
      <c r="I12" s="1">
        <v>1</v>
      </c>
      <c r="K12" s="82"/>
      <c r="L12" s="82"/>
      <c r="M12" s="82"/>
    </row>
    <row r="13" spans="2:13" ht="14.25" customHeight="1">
      <c r="B13" s="5">
        <v>54</v>
      </c>
      <c r="C13" s="6">
        <v>44929</v>
      </c>
      <c r="D13" s="1" t="s">
        <v>18</v>
      </c>
      <c r="E13" s="1" t="s">
        <v>31</v>
      </c>
      <c r="F13" s="1">
        <v>5</v>
      </c>
      <c r="G13" s="2">
        <v>511</v>
      </c>
      <c r="H13" s="2">
        <v>2555</v>
      </c>
      <c r="I13" s="1">
        <v>0</v>
      </c>
      <c r="K13" s="82"/>
      <c r="L13" s="82"/>
      <c r="M13" s="82"/>
    </row>
    <row r="14" spans="2:13" ht="14.25" customHeight="1">
      <c r="B14" s="5">
        <v>8</v>
      </c>
      <c r="C14" s="6">
        <v>44930</v>
      </c>
      <c r="D14" s="1" t="s">
        <v>19</v>
      </c>
      <c r="E14" s="1" t="s">
        <v>28</v>
      </c>
      <c r="F14" s="1">
        <v>6</v>
      </c>
      <c r="G14" s="2">
        <v>9843</v>
      </c>
      <c r="H14" s="2">
        <v>59058</v>
      </c>
      <c r="I14" s="1">
        <v>0</v>
      </c>
      <c r="K14" s="82"/>
      <c r="L14" s="82"/>
      <c r="M14" s="82"/>
    </row>
    <row r="15" spans="2:13" ht="14.25" customHeight="1">
      <c r="B15" s="5">
        <v>20</v>
      </c>
      <c r="C15" s="6">
        <v>44930</v>
      </c>
      <c r="D15" s="1" t="s">
        <v>16</v>
      </c>
      <c r="E15" s="1" t="s">
        <v>27</v>
      </c>
      <c r="F15" s="1">
        <v>5</v>
      </c>
      <c r="G15" s="2">
        <v>3176</v>
      </c>
      <c r="H15" s="2">
        <v>15880</v>
      </c>
      <c r="I15" s="1">
        <v>1</v>
      </c>
      <c r="K15" s="82"/>
      <c r="L15" s="82"/>
      <c r="M15" s="82"/>
    </row>
    <row r="16" spans="2:13" ht="14.25" customHeight="1">
      <c r="B16" s="5">
        <v>36</v>
      </c>
      <c r="C16" s="6">
        <v>44930</v>
      </c>
      <c r="D16" s="1" t="s">
        <v>15</v>
      </c>
      <c r="E16" s="1" t="s">
        <v>22</v>
      </c>
      <c r="F16" s="1">
        <v>7</v>
      </c>
      <c r="G16" s="2">
        <v>8034</v>
      </c>
      <c r="H16" s="2">
        <v>56238</v>
      </c>
      <c r="I16" s="1">
        <v>1</v>
      </c>
      <c r="K16" s="82"/>
      <c r="L16" s="82"/>
      <c r="M16" s="82"/>
    </row>
    <row r="17" spans="2:13" ht="14.25" customHeight="1">
      <c r="B17" s="5">
        <v>60</v>
      </c>
      <c r="C17" s="6">
        <v>44930</v>
      </c>
      <c r="D17" s="1" t="s">
        <v>15</v>
      </c>
      <c r="E17" s="1" t="s">
        <v>22</v>
      </c>
      <c r="F17" s="1">
        <v>3</v>
      </c>
      <c r="G17" s="2">
        <v>6157</v>
      </c>
      <c r="H17" s="2">
        <v>18471</v>
      </c>
      <c r="I17" s="1">
        <v>1</v>
      </c>
      <c r="K17" s="82"/>
      <c r="L17" s="82"/>
      <c r="M17" s="82"/>
    </row>
    <row r="18" spans="2:13" ht="14.25" customHeight="1">
      <c r="B18" s="5">
        <v>94</v>
      </c>
      <c r="C18" s="6">
        <v>44930</v>
      </c>
      <c r="D18" s="1" t="s">
        <v>19</v>
      </c>
      <c r="E18" s="1" t="s">
        <v>29</v>
      </c>
      <c r="F18" s="1">
        <v>10</v>
      </c>
      <c r="G18" s="2">
        <v>2759</v>
      </c>
      <c r="H18" s="2">
        <v>27590</v>
      </c>
      <c r="I18" s="1">
        <v>0</v>
      </c>
      <c r="K18" s="82"/>
      <c r="L18" s="82"/>
      <c r="M18" s="82"/>
    </row>
    <row r="19" spans="2:13" ht="14.25" customHeight="1">
      <c r="B19" s="5">
        <v>16</v>
      </c>
      <c r="C19" s="6">
        <v>44931</v>
      </c>
      <c r="D19" s="1" t="s">
        <v>21</v>
      </c>
      <c r="E19" s="1" t="s">
        <v>41</v>
      </c>
      <c r="F19" s="1">
        <v>6</v>
      </c>
      <c r="G19" s="2">
        <v>7655</v>
      </c>
      <c r="H19" s="2">
        <v>45930</v>
      </c>
      <c r="I19" s="1">
        <v>0</v>
      </c>
      <c r="K19" s="82"/>
      <c r="L19" s="82"/>
      <c r="M19" s="82"/>
    </row>
    <row r="20" spans="2:13">
      <c r="B20" s="5">
        <v>41</v>
      </c>
      <c r="C20" s="6">
        <v>44931</v>
      </c>
      <c r="D20" s="1" t="s">
        <v>20</v>
      </c>
      <c r="E20" s="1" t="s">
        <v>37</v>
      </c>
      <c r="F20" s="1">
        <v>10</v>
      </c>
      <c r="G20" s="2">
        <v>2781</v>
      </c>
      <c r="H20" s="2">
        <v>27810</v>
      </c>
      <c r="I20" s="1">
        <v>0</v>
      </c>
    </row>
    <row r="21" spans="2:13">
      <c r="B21" s="5">
        <v>43</v>
      </c>
      <c r="C21" s="6">
        <v>44931</v>
      </c>
      <c r="D21" s="1" t="s">
        <v>20</v>
      </c>
      <c r="E21" s="1" t="s">
        <v>39</v>
      </c>
      <c r="F21" s="1">
        <v>4</v>
      </c>
      <c r="G21" s="2">
        <v>9520</v>
      </c>
      <c r="H21" s="2">
        <v>38080</v>
      </c>
      <c r="I21" s="1">
        <v>1</v>
      </c>
    </row>
    <row r="22" spans="2:13" ht="15.75">
      <c r="B22" s="5">
        <v>53</v>
      </c>
      <c r="C22" s="6">
        <v>44931</v>
      </c>
      <c r="D22" s="1" t="s">
        <v>21</v>
      </c>
      <c r="E22" s="1" t="s">
        <v>40</v>
      </c>
      <c r="F22" s="1">
        <v>8</v>
      </c>
      <c r="G22" s="2">
        <v>7558</v>
      </c>
      <c r="H22" s="2">
        <v>60464</v>
      </c>
      <c r="I22" s="1">
        <v>1</v>
      </c>
      <c r="K22" s="14" t="s">
        <v>14</v>
      </c>
      <c r="L22" s="15" t="s">
        <v>7</v>
      </c>
    </row>
    <row r="23" spans="2:13">
      <c r="B23" s="5">
        <v>34</v>
      </c>
      <c r="C23" s="6">
        <v>44932</v>
      </c>
      <c r="D23" s="1" t="s">
        <v>18</v>
      </c>
      <c r="E23" s="1" t="s">
        <v>31</v>
      </c>
      <c r="F23" s="1">
        <v>7</v>
      </c>
      <c r="G23" s="2">
        <v>7903</v>
      </c>
      <c r="H23" s="2">
        <v>55321</v>
      </c>
      <c r="I23" s="1">
        <v>0</v>
      </c>
      <c r="K23" s="7">
        <f>COUNTBLANK(B7:I1005)</f>
        <v>0</v>
      </c>
      <c r="L23" s="4" t="s">
        <v>8</v>
      </c>
    </row>
    <row r="24" spans="2:13">
      <c r="B24" s="5">
        <v>44</v>
      </c>
      <c r="C24" s="6">
        <v>44933</v>
      </c>
      <c r="D24" s="1" t="s">
        <v>15</v>
      </c>
      <c r="E24" s="1" t="s">
        <v>24</v>
      </c>
      <c r="F24" s="1">
        <v>1</v>
      </c>
      <c r="G24" s="2">
        <v>6468</v>
      </c>
      <c r="H24" s="2">
        <v>6468</v>
      </c>
      <c r="I24" s="1">
        <v>1</v>
      </c>
      <c r="L24" s="4" t="s">
        <v>9</v>
      </c>
    </row>
    <row r="25" spans="2:13">
      <c r="B25" s="5">
        <v>27</v>
      </c>
      <c r="C25" s="6">
        <v>44934</v>
      </c>
      <c r="D25" s="1" t="s">
        <v>17</v>
      </c>
      <c r="E25" s="1" t="s">
        <v>35</v>
      </c>
      <c r="F25" s="1">
        <v>6</v>
      </c>
      <c r="G25" s="2">
        <v>9570</v>
      </c>
      <c r="H25" s="2">
        <v>57420</v>
      </c>
      <c r="I25" s="1">
        <v>0</v>
      </c>
      <c r="L25" s="4" t="s">
        <v>10</v>
      </c>
    </row>
    <row r="26" spans="2:13">
      <c r="B26" s="5">
        <v>65</v>
      </c>
      <c r="C26" s="6">
        <v>44934</v>
      </c>
      <c r="D26" s="1" t="s">
        <v>15</v>
      </c>
      <c r="E26" s="1" t="s">
        <v>23</v>
      </c>
      <c r="F26" s="1">
        <v>5</v>
      </c>
      <c r="G26" s="2">
        <v>4113</v>
      </c>
      <c r="H26" s="2">
        <v>20565</v>
      </c>
      <c r="I26" s="1">
        <v>1</v>
      </c>
    </row>
    <row r="27" spans="2:13">
      <c r="B27" s="5">
        <v>78</v>
      </c>
      <c r="C27" s="6">
        <v>44934</v>
      </c>
      <c r="D27" s="1" t="s">
        <v>20</v>
      </c>
      <c r="E27" s="1" t="s">
        <v>39</v>
      </c>
      <c r="F27" s="1">
        <v>5</v>
      </c>
      <c r="G27" s="2">
        <v>9598</v>
      </c>
      <c r="H27" s="2">
        <v>47990</v>
      </c>
      <c r="I27" s="1">
        <v>1</v>
      </c>
    </row>
    <row r="28" spans="2:13">
      <c r="B28" s="5">
        <v>87</v>
      </c>
      <c r="C28" s="6">
        <v>44934</v>
      </c>
      <c r="D28" s="1" t="s">
        <v>20</v>
      </c>
      <c r="E28" s="1" t="s">
        <v>38</v>
      </c>
      <c r="F28" s="1">
        <v>1</v>
      </c>
      <c r="G28" s="2">
        <v>3561</v>
      </c>
      <c r="H28" s="2">
        <v>3561</v>
      </c>
      <c r="I28" s="1">
        <v>1</v>
      </c>
    </row>
    <row r="29" spans="2:13">
      <c r="B29" s="5">
        <v>90</v>
      </c>
      <c r="C29" s="6">
        <v>44934</v>
      </c>
      <c r="D29" s="1" t="s">
        <v>19</v>
      </c>
      <c r="E29" s="1" t="s">
        <v>30</v>
      </c>
      <c r="F29" s="1">
        <v>7</v>
      </c>
      <c r="G29" s="2">
        <v>3870</v>
      </c>
      <c r="H29" s="2">
        <v>27090</v>
      </c>
      <c r="I29" s="1">
        <v>0</v>
      </c>
    </row>
    <row r="30" spans="2:13">
      <c r="B30" s="5">
        <v>90</v>
      </c>
      <c r="C30" s="6">
        <v>44934</v>
      </c>
      <c r="D30" s="1" t="s">
        <v>21</v>
      </c>
      <c r="E30" s="1" t="s">
        <v>40</v>
      </c>
      <c r="F30" s="1">
        <v>10</v>
      </c>
      <c r="G30" s="2">
        <v>6414</v>
      </c>
      <c r="H30" s="2">
        <v>64140</v>
      </c>
      <c r="I30" s="1">
        <v>1</v>
      </c>
    </row>
    <row r="31" spans="2:13">
      <c r="B31" s="5">
        <v>6</v>
      </c>
      <c r="C31" s="6">
        <v>44935</v>
      </c>
      <c r="D31" s="1" t="s">
        <v>15</v>
      </c>
      <c r="E31" s="1" t="s">
        <v>22</v>
      </c>
      <c r="F31" s="1">
        <v>5</v>
      </c>
      <c r="G31" s="2">
        <v>7942</v>
      </c>
      <c r="H31" s="2">
        <v>39710</v>
      </c>
      <c r="I31" s="1">
        <v>0</v>
      </c>
    </row>
    <row r="32" spans="2:13">
      <c r="B32" s="5">
        <v>11</v>
      </c>
      <c r="C32" s="6">
        <v>44935</v>
      </c>
      <c r="D32" s="1" t="s">
        <v>16</v>
      </c>
      <c r="E32" s="1" t="s">
        <v>27</v>
      </c>
      <c r="F32" s="1">
        <v>9</v>
      </c>
      <c r="G32" s="2">
        <v>3893</v>
      </c>
      <c r="H32" s="2">
        <v>35037</v>
      </c>
      <c r="I32" s="1">
        <v>0</v>
      </c>
    </row>
    <row r="33" spans="2:9">
      <c r="B33" s="5">
        <v>38</v>
      </c>
      <c r="C33" s="6">
        <v>44935</v>
      </c>
      <c r="D33" s="1" t="s">
        <v>17</v>
      </c>
      <c r="E33" s="1" t="s">
        <v>34</v>
      </c>
      <c r="F33" s="1">
        <v>8</v>
      </c>
      <c r="G33" s="2">
        <v>9116</v>
      </c>
      <c r="H33" s="2">
        <v>72928</v>
      </c>
      <c r="I33" s="1">
        <v>0</v>
      </c>
    </row>
    <row r="34" spans="2:9">
      <c r="B34" s="5">
        <v>53</v>
      </c>
      <c r="C34" s="6">
        <v>44936</v>
      </c>
      <c r="D34" s="1" t="s">
        <v>15</v>
      </c>
      <c r="E34" s="1" t="s">
        <v>24</v>
      </c>
      <c r="F34" s="1">
        <v>7</v>
      </c>
      <c r="G34" s="2">
        <v>7453</v>
      </c>
      <c r="H34" s="2">
        <v>52171</v>
      </c>
      <c r="I34" s="1">
        <v>0</v>
      </c>
    </row>
    <row r="35" spans="2:9">
      <c r="B35" s="5">
        <v>21</v>
      </c>
      <c r="C35" s="6">
        <v>44937</v>
      </c>
      <c r="D35" s="1" t="s">
        <v>17</v>
      </c>
      <c r="E35" s="1" t="s">
        <v>34</v>
      </c>
      <c r="F35" s="1">
        <v>10</v>
      </c>
      <c r="G35" s="2">
        <v>3224</v>
      </c>
      <c r="H35" s="2">
        <v>32240</v>
      </c>
      <c r="I35" s="1">
        <v>1</v>
      </c>
    </row>
    <row r="36" spans="2:9">
      <c r="B36" s="5">
        <v>30</v>
      </c>
      <c r="C36" s="6">
        <v>44937</v>
      </c>
      <c r="D36" s="1" t="s">
        <v>20</v>
      </c>
      <c r="E36" s="1" t="s">
        <v>39</v>
      </c>
      <c r="F36" s="1">
        <v>6</v>
      </c>
      <c r="G36" s="2">
        <v>1985</v>
      </c>
      <c r="H36" s="2">
        <v>11910</v>
      </c>
      <c r="I36" s="1">
        <v>1</v>
      </c>
    </row>
    <row r="37" spans="2:9">
      <c r="B37" s="5">
        <v>31</v>
      </c>
      <c r="C37" s="6">
        <v>44937</v>
      </c>
      <c r="D37" s="1" t="s">
        <v>15</v>
      </c>
      <c r="E37" s="1" t="s">
        <v>23</v>
      </c>
      <c r="F37" s="1">
        <v>7</v>
      </c>
      <c r="G37" s="2">
        <v>3915</v>
      </c>
      <c r="H37" s="2">
        <v>27405</v>
      </c>
      <c r="I37" s="1">
        <v>1</v>
      </c>
    </row>
    <row r="38" spans="2:9">
      <c r="B38" s="5">
        <v>78</v>
      </c>
      <c r="C38" s="6">
        <v>44937</v>
      </c>
      <c r="D38" s="1" t="s">
        <v>17</v>
      </c>
      <c r="E38" s="1" t="s">
        <v>34</v>
      </c>
      <c r="F38" s="1">
        <v>2</v>
      </c>
      <c r="G38" s="2">
        <v>7257</v>
      </c>
      <c r="H38" s="2">
        <v>14514</v>
      </c>
      <c r="I38" s="1">
        <v>1</v>
      </c>
    </row>
    <row r="39" spans="2:9">
      <c r="B39" s="5">
        <v>22</v>
      </c>
      <c r="C39" s="6">
        <v>44938</v>
      </c>
      <c r="D39" s="1" t="s">
        <v>19</v>
      </c>
      <c r="E39" s="1" t="s">
        <v>30</v>
      </c>
      <c r="F39" s="1">
        <v>3</v>
      </c>
      <c r="G39" s="2">
        <v>5442</v>
      </c>
      <c r="H39" s="2">
        <v>16326</v>
      </c>
      <c r="I39" s="1">
        <v>1</v>
      </c>
    </row>
    <row r="40" spans="2:9">
      <c r="B40" s="5">
        <v>35</v>
      </c>
      <c r="C40" s="6">
        <v>44939</v>
      </c>
      <c r="D40" s="1" t="s">
        <v>21</v>
      </c>
      <c r="E40" s="1" t="s">
        <v>42</v>
      </c>
      <c r="F40" s="1">
        <v>10</v>
      </c>
      <c r="G40" s="2">
        <v>6178</v>
      </c>
      <c r="H40" s="2">
        <v>61780</v>
      </c>
      <c r="I40" s="1">
        <v>0</v>
      </c>
    </row>
    <row r="41" spans="2:9">
      <c r="B41" s="5">
        <v>47</v>
      </c>
      <c r="C41" s="6">
        <v>44939</v>
      </c>
      <c r="D41" s="1" t="s">
        <v>15</v>
      </c>
      <c r="E41" s="1" t="s">
        <v>23</v>
      </c>
      <c r="F41" s="1">
        <v>1</v>
      </c>
      <c r="G41" s="2">
        <v>4200</v>
      </c>
      <c r="H41" s="2">
        <v>4200</v>
      </c>
      <c r="I41" s="1">
        <v>1</v>
      </c>
    </row>
    <row r="42" spans="2:9">
      <c r="B42" s="5">
        <v>61</v>
      </c>
      <c r="C42" s="6">
        <v>44939</v>
      </c>
      <c r="D42" s="1" t="s">
        <v>20</v>
      </c>
      <c r="E42" s="1" t="s">
        <v>39</v>
      </c>
      <c r="F42" s="1">
        <v>4</v>
      </c>
      <c r="G42" s="2">
        <v>4370</v>
      </c>
      <c r="H42" s="2">
        <v>17480</v>
      </c>
      <c r="I42" s="1">
        <v>1</v>
      </c>
    </row>
    <row r="43" spans="2:9">
      <c r="B43" s="5">
        <v>23</v>
      </c>
      <c r="C43" s="6">
        <v>44940</v>
      </c>
      <c r="D43" s="1" t="s">
        <v>18</v>
      </c>
      <c r="E43" s="1" t="s">
        <v>32</v>
      </c>
      <c r="F43" s="1">
        <v>7</v>
      </c>
      <c r="G43" s="2">
        <v>4139</v>
      </c>
      <c r="H43" s="2">
        <v>28973</v>
      </c>
      <c r="I43" s="1">
        <v>0</v>
      </c>
    </row>
    <row r="44" spans="2:9">
      <c r="B44" s="5">
        <v>82</v>
      </c>
      <c r="C44" s="6">
        <v>44940</v>
      </c>
      <c r="D44" s="1" t="s">
        <v>19</v>
      </c>
      <c r="E44" s="1" t="s">
        <v>28</v>
      </c>
      <c r="F44" s="1">
        <v>6</v>
      </c>
      <c r="G44" s="2">
        <v>6113</v>
      </c>
      <c r="H44" s="2">
        <v>36678</v>
      </c>
      <c r="I44" s="1">
        <v>0</v>
      </c>
    </row>
    <row r="45" spans="2:9">
      <c r="B45" s="5">
        <v>98</v>
      </c>
      <c r="C45" s="6">
        <v>44940</v>
      </c>
      <c r="D45" s="1" t="s">
        <v>19</v>
      </c>
      <c r="E45" s="1" t="s">
        <v>30</v>
      </c>
      <c r="F45" s="1">
        <v>8</v>
      </c>
      <c r="G45" s="2">
        <v>4339</v>
      </c>
      <c r="H45" s="2">
        <v>34712</v>
      </c>
      <c r="I45" s="1">
        <v>1</v>
      </c>
    </row>
    <row r="46" spans="2:9">
      <c r="B46" s="5">
        <v>58</v>
      </c>
      <c r="C46" s="6">
        <v>44941</v>
      </c>
      <c r="D46" s="1" t="s">
        <v>19</v>
      </c>
      <c r="E46" s="1" t="s">
        <v>30</v>
      </c>
      <c r="F46" s="1">
        <v>9</v>
      </c>
      <c r="G46" s="2">
        <v>9445</v>
      </c>
      <c r="H46" s="2">
        <v>85005</v>
      </c>
      <c r="I46" s="1">
        <v>0</v>
      </c>
    </row>
    <row r="47" spans="2:9">
      <c r="B47" s="5">
        <v>63</v>
      </c>
      <c r="C47" s="6">
        <v>44941</v>
      </c>
      <c r="D47" s="1" t="s">
        <v>19</v>
      </c>
      <c r="E47" s="1" t="s">
        <v>29</v>
      </c>
      <c r="F47" s="1">
        <v>7</v>
      </c>
      <c r="G47" s="2">
        <v>2601</v>
      </c>
      <c r="H47" s="2">
        <v>18207</v>
      </c>
      <c r="I47" s="1">
        <v>1</v>
      </c>
    </row>
    <row r="48" spans="2:9">
      <c r="B48" s="5">
        <v>47</v>
      </c>
      <c r="C48" s="6">
        <v>44942</v>
      </c>
      <c r="D48" s="1" t="s">
        <v>21</v>
      </c>
      <c r="E48" s="1" t="s">
        <v>41</v>
      </c>
      <c r="F48" s="1">
        <v>5</v>
      </c>
      <c r="G48" s="2">
        <v>7251</v>
      </c>
      <c r="H48" s="2">
        <v>36255</v>
      </c>
      <c r="I48" s="1">
        <v>1</v>
      </c>
    </row>
    <row r="49" spans="2:9">
      <c r="B49" s="5">
        <v>62</v>
      </c>
      <c r="C49" s="6">
        <v>44942</v>
      </c>
      <c r="D49" s="1" t="s">
        <v>18</v>
      </c>
      <c r="E49" s="1" t="s">
        <v>33</v>
      </c>
      <c r="F49" s="1">
        <v>8</v>
      </c>
      <c r="G49" s="2">
        <v>6044</v>
      </c>
      <c r="H49" s="2">
        <v>48352</v>
      </c>
      <c r="I49" s="1">
        <v>0</v>
      </c>
    </row>
    <row r="50" spans="2:9">
      <c r="B50" s="5">
        <v>37</v>
      </c>
      <c r="C50" s="6">
        <v>44943</v>
      </c>
      <c r="D50" s="1" t="s">
        <v>15</v>
      </c>
      <c r="E50" s="1" t="s">
        <v>24</v>
      </c>
      <c r="F50" s="1">
        <v>1</v>
      </c>
      <c r="G50" s="2">
        <v>1853</v>
      </c>
      <c r="H50" s="2">
        <v>1853</v>
      </c>
      <c r="I50" s="1">
        <v>1</v>
      </c>
    </row>
    <row r="51" spans="2:9">
      <c r="B51" s="5">
        <v>60</v>
      </c>
      <c r="C51" s="6">
        <v>44943</v>
      </c>
      <c r="D51" s="1" t="s">
        <v>21</v>
      </c>
      <c r="E51" s="1" t="s">
        <v>41</v>
      </c>
      <c r="F51" s="1">
        <v>2</v>
      </c>
      <c r="G51" s="2">
        <v>5200</v>
      </c>
      <c r="H51" s="2">
        <v>10400</v>
      </c>
      <c r="I51" s="1">
        <v>0</v>
      </c>
    </row>
    <row r="52" spans="2:9">
      <c r="B52" s="5">
        <v>73</v>
      </c>
      <c r="C52" s="6">
        <v>44943</v>
      </c>
      <c r="D52" s="1" t="s">
        <v>21</v>
      </c>
      <c r="E52" s="1" t="s">
        <v>40</v>
      </c>
      <c r="F52" s="1">
        <v>3</v>
      </c>
      <c r="G52" s="2">
        <v>553</v>
      </c>
      <c r="H52" s="2">
        <v>1659</v>
      </c>
      <c r="I52" s="1">
        <v>0</v>
      </c>
    </row>
    <row r="53" spans="2:9">
      <c r="B53" s="5">
        <v>77</v>
      </c>
      <c r="C53" s="6">
        <v>44943</v>
      </c>
      <c r="D53" s="1" t="s">
        <v>20</v>
      </c>
      <c r="E53" s="1" t="s">
        <v>39</v>
      </c>
      <c r="F53" s="1">
        <v>4</v>
      </c>
      <c r="G53" s="2">
        <v>1402</v>
      </c>
      <c r="H53" s="2">
        <v>5608</v>
      </c>
      <c r="I53" s="1">
        <v>1</v>
      </c>
    </row>
    <row r="54" spans="2:9">
      <c r="B54" s="5">
        <v>24</v>
      </c>
      <c r="C54" s="6">
        <v>44944</v>
      </c>
      <c r="D54" s="1" t="s">
        <v>16</v>
      </c>
      <c r="E54" s="1" t="s">
        <v>25</v>
      </c>
      <c r="F54" s="1">
        <v>8</v>
      </c>
      <c r="G54" s="2">
        <v>2582</v>
      </c>
      <c r="H54" s="2">
        <v>20656</v>
      </c>
      <c r="I54" s="1">
        <v>0</v>
      </c>
    </row>
    <row r="55" spans="2:9">
      <c r="B55" s="5">
        <v>47</v>
      </c>
      <c r="C55" s="6">
        <v>44944</v>
      </c>
      <c r="D55" s="1" t="s">
        <v>18</v>
      </c>
      <c r="E55" s="1" t="s">
        <v>33</v>
      </c>
      <c r="F55" s="1">
        <v>8</v>
      </c>
      <c r="G55" s="2">
        <v>9510</v>
      </c>
      <c r="H55" s="2">
        <v>76080</v>
      </c>
      <c r="I55" s="1">
        <v>0</v>
      </c>
    </row>
    <row r="56" spans="2:9">
      <c r="B56" s="5">
        <v>59</v>
      </c>
      <c r="C56" s="6">
        <v>44944</v>
      </c>
      <c r="D56" s="1" t="s">
        <v>15</v>
      </c>
      <c r="E56" s="1" t="s">
        <v>24</v>
      </c>
      <c r="F56" s="1">
        <v>10</v>
      </c>
      <c r="G56" s="2">
        <v>3950</v>
      </c>
      <c r="H56" s="2">
        <v>39500</v>
      </c>
      <c r="I56" s="1">
        <v>1</v>
      </c>
    </row>
    <row r="57" spans="2:9">
      <c r="B57" s="5">
        <v>85</v>
      </c>
      <c r="C57" s="6">
        <v>44944</v>
      </c>
      <c r="D57" s="1" t="s">
        <v>20</v>
      </c>
      <c r="E57" s="1" t="s">
        <v>39</v>
      </c>
      <c r="F57" s="1">
        <v>9</v>
      </c>
      <c r="G57" s="2">
        <v>7254</v>
      </c>
      <c r="H57" s="2">
        <v>65286</v>
      </c>
      <c r="I57" s="1">
        <v>1</v>
      </c>
    </row>
    <row r="58" spans="2:9">
      <c r="B58" s="5">
        <v>37</v>
      </c>
      <c r="C58" s="6">
        <v>44945</v>
      </c>
      <c r="D58" s="1" t="s">
        <v>21</v>
      </c>
      <c r="E58" s="1" t="s">
        <v>40</v>
      </c>
      <c r="F58" s="1">
        <v>4</v>
      </c>
      <c r="G58" s="2">
        <v>733</v>
      </c>
      <c r="H58" s="2">
        <v>2932</v>
      </c>
      <c r="I58" s="1">
        <v>0</v>
      </c>
    </row>
    <row r="59" spans="2:9">
      <c r="B59" s="5">
        <v>65</v>
      </c>
      <c r="C59" s="6">
        <v>44945</v>
      </c>
      <c r="D59" s="1" t="s">
        <v>15</v>
      </c>
      <c r="E59" s="1" t="s">
        <v>22</v>
      </c>
      <c r="F59" s="1">
        <v>9</v>
      </c>
      <c r="G59" s="2">
        <v>9180</v>
      </c>
      <c r="H59" s="2">
        <v>82620</v>
      </c>
      <c r="I59" s="1">
        <v>1</v>
      </c>
    </row>
    <row r="60" spans="2:9">
      <c r="B60" s="5">
        <v>74</v>
      </c>
      <c r="C60" s="6">
        <v>44945</v>
      </c>
      <c r="D60" s="1" t="s">
        <v>15</v>
      </c>
      <c r="E60" s="1" t="s">
        <v>24</v>
      </c>
      <c r="F60" s="1">
        <v>4</v>
      </c>
      <c r="G60" s="2">
        <v>7268</v>
      </c>
      <c r="H60" s="2">
        <v>29072</v>
      </c>
      <c r="I60" s="1">
        <v>0</v>
      </c>
    </row>
    <row r="61" spans="2:9">
      <c r="B61" s="5">
        <v>4</v>
      </c>
      <c r="C61" s="6">
        <v>44946</v>
      </c>
      <c r="D61" s="1" t="s">
        <v>16</v>
      </c>
      <c r="E61" s="1" t="s">
        <v>25</v>
      </c>
      <c r="F61" s="1">
        <v>7</v>
      </c>
      <c r="G61" s="2">
        <v>7977</v>
      </c>
      <c r="H61" s="2">
        <v>55839</v>
      </c>
      <c r="I61" s="1">
        <v>0</v>
      </c>
    </row>
    <row r="62" spans="2:9">
      <c r="B62" s="5">
        <v>20</v>
      </c>
      <c r="C62" s="6">
        <v>44946</v>
      </c>
      <c r="D62" s="1" t="s">
        <v>16</v>
      </c>
      <c r="E62" s="1" t="s">
        <v>25</v>
      </c>
      <c r="F62" s="1">
        <v>1</v>
      </c>
      <c r="G62" s="2">
        <v>8223</v>
      </c>
      <c r="H62" s="2">
        <v>8223</v>
      </c>
      <c r="I62" s="1">
        <v>0</v>
      </c>
    </row>
    <row r="63" spans="2:9">
      <c r="B63" s="5">
        <v>33</v>
      </c>
      <c r="C63" s="6">
        <v>44946</v>
      </c>
      <c r="D63" s="1" t="s">
        <v>17</v>
      </c>
      <c r="E63" s="1" t="s">
        <v>36</v>
      </c>
      <c r="F63" s="1">
        <v>8</v>
      </c>
      <c r="G63" s="2">
        <v>6674</v>
      </c>
      <c r="H63" s="2">
        <v>53392</v>
      </c>
      <c r="I63" s="1">
        <v>0</v>
      </c>
    </row>
    <row r="64" spans="2:9">
      <c r="B64" s="5">
        <v>35</v>
      </c>
      <c r="C64" s="6">
        <v>44946</v>
      </c>
      <c r="D64" s="1" t="s">
        <v>18</v>
      </c>
      <c r="E64" s="1" t="s">
        <v>31</v>
      </c>
      <c r="F64" s="1">
        <v>10</v>
      </c>
      <c r="G64" s="2">
        <v>4868</v>
      </c>
      <c r="H64" s="2">
        <v>48680</v>
      </c>
      <c r="I64" s="1">
        <v>0</v>
      </c>
    </row>
    <row r="65" spans="2:9">
      <c r="B65" s="5">
        <v>65</v>
      </c>
      <c r="C65" s="6">
        <v>44947</v>
      </c>
      <c r="D65" s="1" t="s">
        <v>21</v>
      </c>
      <c r="E65" s="1" t="s">
        <v>40</v>
      </c>
      <c r="F65" s="1">
        <v>9</v>
      </c>
      <c r="G65" s="2">
        <v>8333</v>
      </c>
      <c r="H65" s="2">
        <v>74997</v>
      </c>
      <c r="I65" s="1">
        <v>0</v>
      </c>
    </row>
    <row r="66" spans="2:9">
      <c r="B66" s="5">
        <v>85</v>
      </c>
      <c r="C66" s="6">
        <v>44947</v>
      </c>
      <c r="D66" s="1" t="s">
        <v>18</v>
      </c>
      <c r="E66" s="1" t="s">
        <v>32</v>
      </c>
      <c r="F66" s="1">
        <v>10</v>
      </c>
      <c r="G66" s="2">
        <v>5777</v>
      </c>
      <c r="H66" s="2">
        <v>57770</v>
      </c>
      <c r="I66" s="1">
        <v>0</v>
      </c>
    </row>
    <row r="67" spans="2:9">
      <c r="B67" s="5">
        <v>4</v>
      </c>
      <c r="C67" s="6">
        <v>44948</v>
      </c>
      <c r="D67" s="1" t="s">
        <v>18</v>
      </c>
      <c r="E67" s="1" t="s">
        <v>31</v>
      </c>
      <c r="F67" s="1">
        <v>2</v>
      </c>
      <c r="G67" s="2">
        <v>9001</v>
      </c>
      <c r="H67" s="2">
        <v>18002</v>
      </c>
      <c r="I67" s="1">
        <v>1</v>
      </c>
    </row>
    <row r="68" spans="2:9">
      <c r="B68" s="5">
        <v>33</v>
      </c>
      <c r="C68" s="6">
        <v>44948</v>
      </c>
      <c r="D68" s="1" t="s">
        <v>16</v>
      </c>
      <c r="E68" s="1" t="s">
        <v>27</v>
      </c>
      <c r="F68" s="1">
        <v>3</v>
      </c>
      <c r="G68" s="2">
        <v>5900</v>
      </c>
      <c r="H68" s="2">
        <v>17700</v>
      </c>
      <c r="I68" s="1">
        <v>0</v>
      </c>
    </row>
    <row r="69" spans="2:9">
      <c r="B69" s="5">
        <v>76</v>
      </c>
      <c r="C69" s="6">
        <v>44948</v>
      </c>
      <c r="D69" s="1" t="s">
        <v>16</v>
      </c>
      <c r="E69" s="1" t="s">
        <v>25</v>
      </c>
      <c r="F69" s="1">
        <v>1</v>
      </c>
      <c r="G69" s="2">
        <v>6967</v>
      </c>
      <c r="H69" s="2">
        <v>6967</v>
      </c>
      <c r="I69" s="1">
        <v>1</v>
      </c>
    </row>
    <row r="70" spans="2:9">
      <c r="B70" s="5">
        <v>60</v>
      </c>
      <c r="C70" s="6">
        <v>44949</v>
      </c>
      <c r="D70" s="1" t="s">
        <v>18</v>
      </c>
      <c r="E70" s="1" t="s">
        <v>31</v>
      </c>
      <c r="F70" s="1">
        <v>7</v>
      </c>
      <c r="G70" s="2">
        <v>9584</v>
      </c>
      <c r="H70" s="2">
        <v>67088</v>
      </c>
      <c r="I70" s="1">
        <v>0</v>
      </c>
    </row>
    <row r="71" spans="2:9">
      <c r="B71" s="5">
        <v>90</v>
      </c>
      <c r="C71" s="6">
        <v>44949</v>
      </c>
      <c r="D71" s="1" t="s">
        <v>16</v>
      </c>
      <c r="E71" s="1" t="s">
        <v>26</v>
      </c>
      <c r="F71" s="1">
        <v>5</v>
      </c>
      <c r="G71" s="2">
        <v>8690</v>
      </c>
      <c r="H71" s="2">
        <v>43450</v>
      </c>
      <c r="I71" s="1">
        <v>0</v>
      </c>
    </row>
    <row r="72" spans="2:9">
      <c r="B72" s="5">
        <v>62</v>
      </c>
      <c r="C72" s="6">
        <v>44950</v>
      </c>
      <c r="D72" s="1" t="s">
        <v>20</v>
      </c>
      <c r="E72" s="1" t="s">
        <v>38</v>
      </c>
      <c r="F72" s="1">
        <v>8</v>
      </c>
      <c r="G72" s="2">
        <v>4263</v>
      </c>
      <c r="H72" s="2">
        <v>34104</v>
      </c>
      <c r="I72" s="1">
        <v>1</v>
      </c>
    </row>
    <row r="73" spans="2:9">
      <c r="B73" s="5">
        <v>91</v>
      </c>
      <c r="C73" s="6">
        <v>44950</v>
      </c>
      <c r="D73" s="1" t="s">
        <v>21</v>
      </c>
      <c r="E73" s="1" t="s">
        <v>42</v>
      </c>
      <c r="F73" s="1">
        <v>9</v>
      </c>
      <c r="G73" s="2">
        <v>1391</v>
      </c>
      <c r="H73" s="2">
        <v>12519</v>
      </c>
      <c r="I73" s="1">
        <v>1</v>
      </c>
    </row>
    <row r="74" spans="2:9">
      <c r="B74" s="5">
        <v>2</v>
      </c>
      <c r="C74" s="6">
        <v>44951</v>
      </c>
      <c r="D74" s="1" t="s">
        <v>18</v>
      </c>
      <c r="E74" s="1" t="s">
        <v>31</v>
      </c>
      <c r="F74" s="1">
        <v>4</v>
      </c>
      <c r="G74" s="2">
        <v>9729</v>
      </c>
      <c r="H74" s="2">
        <v>38916</v>
      </c>
      <c r="I74" s="1">
        <v>0</v>
      </c>
    </row>
    <row r="75" spans="2:9">
      <c r="B75" s="5">
        <v>10</v>
      </c>
      <c r="C75" s="6">
        <v>44951</v>
      </c>
      <c r="D75" s="1" t="s">
        <v>21</v>
      </c>
      <c r="E75" s="1" t="s">
        <v>41</v>
      </c>
      <c r="F75" s="1">
        <v>7</v>
      </c>
      <c r="G75" s="2">
        <v>5179</v>
      </c>
      <c r="H75" s="2">
        <v>36253</v>
      </c>
      <c r="I75" s="1">
        <v>0</v>
      </c>
    </row>
    <row r="76" spans="2:9">
      <c r="B76" s="5">
        <v>21</v>
      </c>
      <c r="C76" s="6">
        <v>44951</v>
      </c>
      <c r="D76" s="1" t="s">
        <v>19</v>
      </c>
      <c r="E76" s="1" t="s">
        <v>29</v>
      </c>
      <c r="F76" s="1">
        <v>9</v>
      </c>
      <c r="G76" s="2">
        <v>6438</v>
      </c>
      <c r="H76" s="2">
        <v>57942</v>
      </c>
      <c r="I76" s="1">
        <v>0</v>
      </c>
    </row>
    <row r="77" spans="2:9">
      <c r="B77" s="5">
        <v>58</v>
      </c>
      <c r="C77" s="6">
        <v>44951</v>
      </c>
      <c r="D77" s="1" t="s">
        <v>16</v>
      </c>
      <c r="E77" s="1" t="s">
        <v>25</v>
      </c>
      <c r="F77" s="1">
        <v>10</v>
      </c>
      <c r="G77" s="2">
        <v>7791</v>
      </c>
      <c r="H77" s="2">
        <v>77910</v>
      </c>
      <c r="I77" s="1">
        <v>1</v>
      </c>
    </row>
    <row r="78" spans="2:9">
      <c r="B78" s="5">
        <v>97</v>
      </c>
      <c r="C78" s="6">
        <v>44951</v>
      </c>
      <c r="D78" s="1" t="s">
        <v>17</v>
      </c>
      <c r="E78" s="1" t="s">
        <v>36</v>
      </c>
      <c r="F78" s="1">
        <v>10</v>
      </c>
      <c r="G78" s="2">
        <v>958</v>
      </c>
      <c r="H78" s="2">
        <v>9580</v>
      </c>
      <c r="I78" s="1">
        <v>1</v>
      </c>
    </row>
    <row r="79" spans="2:9">
      <c r="B79" s="5">
        <v>73</v>
      </c>
      <c r="C79" s="6">
        <v>44952</v>
      </c>
      <c r="D79" s="1" t="s">
        <v>21</v>
      </c>
      <c r="E79" s="1" t="s">
        <v>41</v>
      </c>
      <c r="F79" s="1">
        <v>10</v>
      </c>
      <c r="G79" s="2">
        <v>1222</v>
      </c>
      <c r="H79" s="2">
        <v>12220</v>
      </c>
      <c r="I79" s="1">
        <v>0</v>
      </c>
    </row>
    <row r="80" spans="2:9">
      <c r="B80" s="5">
        <v>16</v>
      </c>
      <c r="C80" s="6">
        <v>44953</v>
      </c>
      <c r="D80" s="1" t="s">
        <v>15</v>
      </c>
      <c r="E80" s="1" t="s">
        <v>23</v>
      </c>
      <c r="F80" s="1">
        <v>6</v>
      </c>
      <c r="G80" s="2">
        <v>809</v>
      </c>
      <c r="H80" s="2">
        <v>4854</v>
      </c>
      <c r="I80" s="1">
        <v>0</v>
      </c>
    </row>
    <row r="81" spans="2:9">
      <c r="B81" s="5">
        <v>73</v>
      </c>
      <c r="C81" s="6">
        <v>44953</v>
      </c>
      <c r="D81" s="1" t="s">
        <v>21</v>
      </c>
      <c r="E81" s="1" t="s">
        <v>42</v>
      </c>
      <c r="F81" s="1">
        <v>2</v>
      </c>
      <c r="G81" s="2">
        <v>3695</v>
      </c>
      <c r="H81" s="2">
        <v>7390</v>
      </c>
      <c r="I81" s="1">
        <v>1</v>
      </c>
    </row>
    <row r="82" spans="2:9">
      <c r="B82" s="5">
        <v>87</v>
      </c>
      <c r="C82" s="6">
        <v>44953</v>
      </c>
      <c r="D82" s="1" t="s">
        <v>18</v>
      </c>
      <c r="E82" s="1" t="s">
        <v>33</v>
      </c>
      <c r="F82" s="1">
        <v>7</v>
      </c>
      <c r="G82" s="2">
        <v>6753</v>
      </c>
      <c r="H82" s="2">
        <v>47271</v>
      </c>
      <c r="I82" s="1">
        <v>1</v>
      </c>
    </row>
    <row r="83" spans="2:9">
      <c r="B83" s="5">
        <v>98</v>
      </c>
      <c r="C83" s="6">
        <v>44953</v>
      </c>
      <c r="D83" s="1" t="s">
        <v>20</v>
      </c>
      <c r="E83" s="1" t="s">
        <v>38</v>
      </c>
      <c r="F83" s="1">
        <v>5</v>
      </c>
      <c r="G83" s="2">
        <v>1184</v>
      </c>
      <c r="H83" s="2">
        <v>5920</v>
      </c>
      <c r="I83" s="1">
        <v>1</v>
      </c>
    </row>
    <row r="84" spans="2:9">
      <c r="B84" s="5">
        <v>91</v>
      </c>
      <c r="C84" s="6">
        <v>44954</v>
      </c>
      <c r="D84" s="1" t="s">
        <v>20</v>
      </c>
      <c r="E84" s="1" t="s">
        <v>39</v>
      </c>
      <c r="F84" s="1">
        <v>6</v>
      </c>
      <c r="G84" s="2">
        <v>5692</v>
      </c>
      <c r="H84" s="2">
        <v>34152</v>
      </c>
      <c r="I84" s="1">
        <v>1</v>
      </c>
    </row>
    <row r="85" spans="2:9">
      <c r="B85" s="5">
        <v>3</v>
      </c>
      <c r="C85" s="6">
        <v>44955</v>
      </c>
      <c r="D85" s="1" t="s">
        <v>18</v>
      </c>
      <c r="E85" s="1" t="s">
        <v>33</v>
      </c>
      <c r="F85" s="1">
        <v>4</v>
      </c>
      <c r="G85" s="2">
        <v>9236</v>
      </c>
      <c r="H85" s="2">
        <v>36944</v>
      </c>
      <c r="I85" s="1">
        <v>1</v>
      </c>
    </row>
    <row r="86" spans="2:9">
      <c r="B86" s="5">
        <v>88</v>
      </c>
      <c r="C86" s="6">
        <v>44955</v>
      </c>
      <c r="D86" s="1" t="s">
        <v>19</v>
      </c>
      <c r="E86" s="1" t="s">
        <v>29</v>
      </c>
      <c r="F86" s="1">
        <v>10</v>
      </c>
      <c r="G86" s="2">
        <v>6539</v>
      </c>
      <c r="H86" s="2">
        <v>65390</v>
      </c>
      <c r="I86" s="1">
        <v>1</v>
      </c>
    </row>
    <row r="87" spans="2:9">
      <c r="B87" s="5">
        <v>92</v>
      </c>
      <c r="C87" s="6">
        <v>44955</v>
      </c>
      <c r="D87" s="1" t="s">
        <v>18</v>
      </c>
      <c r="E87" s="1" t="s">
        <v>31</v>
      </c>
      <c r="F87" s="1">
        <v>2</v>
      </c>
      <c r="G87" s="2">
        <v>3243</v>
      </c>
      <c r="H87" s="2">
        <v>6486</v>
      </c>
      <c r="I87" s="1">
        <v>1</v>
      </c>
    </row>
    <row r="88" spans="2:9">
      <c r="B88" s="5">
        <v>15</v>
      </c>
      <c r="C88" s="6">
        <v>44956</v>
      </c>
      <c r="D88" s="1" t="s">
        <v>16</v>
      </c>
      <c r="E88" s="1" t="s">
        <v>26</v>
      </c>
      <c r="F88" s="1">
        <v>5</v>
      </c>
      <c r="G88" s="2">
        <v>5702</v>
      </c>
      <c r="H88" s="2">
        <v>28510</v>
      </c>
      <c r="I88" s="1">
        <v>1</v>
      </c>
    </row>
    <row r="89" spans="2:9">
      <c r="B89" s="5">
        <v>18</v>
      </c>
      <c r="C89" s="6">
        <v>44956</v>
      </c>
      <c r="D89" s="1" t="s">
        <v>21</v>
      </c>
      <c r="E89" s="1" t="s">
        <v>41</v>
      </c>
      <c r="F89" s="1">
        <v>3</v>
      </c>
      <c r="G89" s="2">
        <v>3778</v>
      </c>
      <c r="H89" s="2">
        <v>11334</v>
      </c>
      <c r="I89" s="1">
        <v>1</v>
      </c>
    </row>
    <row r="90" spans="2:9">
      <c r="B90" s="5">
        <v>55</v>
      </c>
      <c r="C90" s="6">
        <v>44956</v>
      </c>
      <c r="D90" s="1" t="s">
        <v>21</v>
      </c>
      <c r="E90" s="1" t="s">
        <v>40</v>
      </c>
      <c r="F90" s="1">
        <v>3</v>
      </c>
      <c r="G90" s="2">
        <v>769</v>
      </c>
      <c r="H90" s="2">
        <v>2307</v>
      </c>
      <c r="I90" s="1">
        <v>0</v>
      </c>
    </row>
    <row r="91" spans="2:9">
      <c r="B91" s="5">
        <v>56</v>
      </c>
      <c r="C91" s="6">
        <v>44956</v>
      </c>
      <c r="D91" s="1" t="s">
        <v>20</v>
      </c>
      <c r="E91" s="1" t="s">
        <v>39</v>
      </c>
      <c r="F91" s="1">
        <v>8</v>
      </c>
      <c r="G91" s="2">
        <v>9279</v>
      </c>
      <c r="H91" s="2">
        <v>74232</v>
      </c>
      <c r="I91" s="1">
        <v>1</v>
      </c>
    </row>
    <row r="92" spans="2:9">
      <c r="B92" s="5">
        <v>90</v>
      </c>
      <c r="C92" s="6">
        <v>44956</v>
      </c>
      <c r="D92" s="1" t="s">
        <v>19</v>
      </c>
      <c r="E92" s="1" t="s">
        <v>28</v>
      </c>
      <c r="F92" s="1">
        <v>2</v>
      </c>
      <c r="G92" s="2">
        <v>9542</v>
      </c>
      <c r="H92" s="2">
        <v>19084</v>
      </c>
      <c r="I92" s="1">
        <v>0</v>
      </c>
    </row>
    <row r="93" spans="2:9">
      <c r="B93" s="5">
        <v>4</v>
      </c>
      <c r="C93" s="6">
        <v>44957</v>
      </c>
      <c r="D93" s="1" t="s">
        <v>20</v>
      </c>
      <c r="E93" s="1" t="s">
        <v>39</v>
      </c>
      <c r="F93" s="1">
        <v>3</v>
      </c>
      <c r="G93" s="2">
        <v>8494</v>
      </c>
      <c r="H93" s="2">
        <v>25482</v>
      </c>
      <c r="I93" s="1">
        <v>1</v>
      </c>
    </row>
    <row r="94" spans="2:9">
      <c r="B94" s="5">
        <v>20</v>
      </c>
      <c r="C94" s="6">
        <v>44957</v>
      </c>
      <c r="D94" s="1" t="s">
        <v>16</v>
      </c>
      <c r="E94" s="1" t="s">
        <v>27</v>
      </c>
      <c r="F94" s="1">
        <v>6</v>
      </c>
      <c r="G94" s="2">
        <v>1828</v>
      </c>
      <c r="H94" s="2">
        <v>10968</v>
      </c>
      <c r="I94" s="1">
        <v>1</v>
      </c>
    </row>
    <row r="95" spans="2:9">
      <c r="B95" s="5">
        <v>23</v>
      </c>
      <c r="C95" s="6">
        <v>44957</v>
      </c>
      <c r="D95" s="1" t="s">
        <v>16</v>
      </c>
      <c r="E95" s="1" t="s">
        <v>26</v>
      </c>
      <c r="F95" s="1">
        <v>7</v>
      </c>
      <c r="G95" s="2">
        <v>3418</v>
      </c>
      <c r="H95" s="2">
        <v>23926</v>
      </c>
      <c r="I95" s="1">
        <v>0</v>
      </c>
    </row>
    <row r="96" spans="2:9">
      <c r="B96" s="5">
        <v>91</v>
      </c>
      <c r="C96" s="6">
        <v>44957</v>
      </c>
      <c r="D96" s="1" t="s">
        <v>18</v>
      </c>
      <c r="E96" s="1" t="s">
        <v>31</v>
      </c>
      <c r="F96" s="1">
        <v>6</v>
      </c>
      <c r="G96" s="2">
        <v>8001</v>
      </c>
      <c r="H96" s="2">
        <v>48006</v>
      </c>
      <c r="I96" s="1">
        <v>1</v>
      </c>
    </row>
    <row r="97" spans="2:9">
      <c r="B97" s="5">
        <v>9</v>
      </c>
      <c r="C97" s="6">
        <v>44958</v>
      </c>
      <c r="D97" s="1" t="s">
        <v>17</v>
      </c>
      <c r="E97" s="1" t="s">
        <v>34</v>
      </c>
      <c r="F97" s="1">
        <v>10</v>
      </c>
      <c r="G97" s="2">
        <v>2862</v>
      </c>
      <c r="H97" s="2">
        <v>28620</v>
      </c>
      <c r="I97" s="1">
        <v>1</v>
      </c>
    </row>
    <row r="98" spans="2:9">
      <c r="B98" s="5">
        <v>20</v>
      </c>
      <c r="C98" s="6">
        <v>44958</v>
      </c>
      <c r="D98" s="1" t="s">
        <v>20</v>
      </c>
      <c r="E98" s="1" t="s">
        <v>38</v>
      </c>
      <c r="F98" s="1">
        <v>3</v>
      </c>
      <c r="G98" s="2">
        <v>7165</v>
      </c>
      <c r="H98" s="2">
        <v>21495</v>
      </c>
      <c r="I98" s="1">
        <v>1</v>
      </c>
    </row>
    <row r="99" spans="2:9">
      <c r="B99" s="5">
        <v>23</v>
      </c>
      <c r="C99" s="6">
        <v>44958</v>
      </c>
      <c r="D99" s="1" t="s">
        <v>20</v>
      </c>
      <c r="E99" s="1" t="s">
        <v>39</v>
      </c>
      <c r="F99" s="1">
        <v>3</v>
      </c>
      <c r="G99" s="2">
        <v>2128</v>
      </c>
      <c r="H99" s="2">
        <v>6384</v>
      </c>
      <c r="I99" s="1">
        <v>0</v>
      </c>
    </row>
    <row r="100" spans="2:9">
      <c r="B100" s="5">
        <v>67</v>
      </c>
      <c r="C100" s="6">
        <v>44958</v>
      </c>
      <c r="D100" s="1" t="s">
        <v>20</v>
      </c>
      <c r="E100" s="1" t="s">
        <v>38</v>
      </c>
      <c r="F100" s="1">
        <v>9</v>
      </c>
      <c r="G100" s="2">
        <v>4611</v>
      </c>
      <c r="H100" s="2">
        <v>41499</v>
      </c>
      <c r="I100" s="1">
        <v>1</v>
      </c>
    </row>
    <row r="101" spans="2:9">
      <c r="B101" s="5">
        <v>89</v>
      </c>
      <c r="C101" s="6">
        <v>44958</v>
      </c>
      <c r="D101" s="1" t="s">
        <v>16</v>
      </c>
      <c r="E101" s="1" t="s">
        <v>25</v>
      </c>
      <c r="F101" s="1">
        <v>1</v>
      </c>
      <c r="G101" s="2">
        <v>5753</v>
      </c>
      <c r="H101" s="2">
        <v>5753</v>
      </c>
      <c r="I101" s="1">
        <v>0</v>
      </c>
    </row>
    <row r="102" spans="2:9">
      <c r="B102" s="5">
        <v>51</v>
      </c>
      <c r="C102" s="6">
        <v>44959</v>
      </c>
      <c r="D102" s="1" t="s">
        <v>17</v>
      </c>
      <c r="E102" s="1" t="s">
        <v>35</v>
      </c>
      <c r="F102" s="1">
        <v>1</v>
      </c>
      <c r="G102" s="2">
        <v>4094</v>
      </c>
      <c r="H102" s="2">
        <v>4094</v>
      </c>
      <c r="I102" s="1">
        <v>1</v>
      </c>
    </row>
    <row r="103" spans="2:9">
      <c r="B103" s="5">
        <v>61</v>
      </c>
      <c r="C103" s="6">
        <v>44959</v>
      </c>
      <c r="D103" s="1" t="s">
        <v>17</v>
      </c>
      <c r="E103" s="1" t="s">
        <v>34</v>
      </c>
      <c r="F103" s="1">
        <v>9</v>
      </c>
      <c r="G103" s="2">
        <v>9407</v>
      </c>
      <c r="H103" s="2">
        <v>84663</v>
      </c>
      <c r="I103" s="1">
        <v>0</v>
      </c>
    </row>
    <row r="104" spans="2:9">
      <c r="B104" s="5">
        <v>47</v>
      </c>
      <c r="C104" s="6">
        <v>44961</v>
      </c>
      <c r="D104" s="1" t="s">
        <v>16</v>
      </c>
      <c r="E104" s="1" t="s">
        <v>27</v>
      </c>
      <c r="F104" s="1">
        <v>1</v>
      </c>
      <c r="G104" s="2">
        <v>2887</v>
      </c>
      <c r="H104" s="2">
        <v>2887</v>
      </c>
      <c r="I104" s="1">
        <v>0</v>
      </c>
    </row>
    <row r="105" spans="2:9">
      <c r="B105" s="5">
        <v>59</v>
      </c>
      <c r="C105" s="6">
        <v>44961</v>
      </c>
      <c r="D105" s="1" t="s">
        <v>16</v>
      </c>
      <c r="E105" s="1" t="s">
        <v>27</v>
      </c>
      <c r="F105" s="1">
        <v>5</v>
      </c>
      <c r="G105" s="2">
        <v>2401</v>
      </c>
      <c r="H105" s="2">
        <v>12005</v>
      </c>
      <c r="I105" s="1">
        <v>1</v>
      </c>
    </row>
    <row r="106" spans="2:9">
      <c r="B106" s="5">
        <v>100</v>
      </c>
      <c r="C106" s="6">
        <v>44961</v>
      </c>
      <c r="D106" s="1" t="s">
        <v>19</v>
      </c>
      <c r="E106" s="1" t="s">
        <v>30</v>
      </c>
      <c r="F106" s="1">
        <v>10</v>
      </c>
      <c r="G106" s="2">
        <v>9921</v>
      </c>
      <c r="H106" s="2">
        <v>99210</v>
      </c>
      <c r="I106" s="1">
        <v>0</v>
      </c>
    </row>
    <row r="107" spans="2:9">
      <c r="B107" s="5">
        <v>25</v>
      </c>
      <c r="C107" s="6">
        <v>44962</v>
      </c>
      <c r="D107" s="1" t="s">
        <v>20</v>
      </c>
      <c r="E107" s="1" t="s">
        <v>37</v>
      </c>
      <c r="F107" s="1">
        <v>8</v>
      </c>
      <c r="G107" s="2">
        <v>2232</v>
      </c>
      <c r="H107" s="2">
        <v>17856</v>
      </c>
      <c r="I107" s="1">
        <v>0</v>
      </c>
    </row>
    <row r="108" spans="2:9">
      <c r="B108" s="5">
        <v>41</v>
      </c>
      <c r="C108" s="6">
        <v>44962</v>
      </c>
      <c r="D108" s="1" t="s">
        <v>16</v>
      </c>
      <c r="E108" s="1" t="s">
        <v>25</v>
      </c>
      <c r="F108" s="1">
        <v>1</v>
      </c>
      <c r="G108" s="2">
        <v>6366</v>
      </c>
      <c r="H108" s="2">
        <v>6366</v>
      </c>
      <c r="I108" s="1">
        <v>0</v>
      </c>
    </row>
    <row r="109" spans="2:9">
      <c r="B109" s="5">
        <v>2</v>
      </c>
      <c r="C109" s="6">
        <v>44963</v>
      </c>
      <c r="D109" s="1" t="s">
        <v>16</v>
      </c>
      <c r="E109" s="1" t="s">
        <v>26</v>
      </c>
      <c r="F109" s="1">
        <v>4</v>
      </c>
      <c r="G109" s="2">
        <v>6921</v>
      </c>
      <c r="H109" s="2">
        <v>27684</v>
      </c>
      <c r="I109" s="1">
        <v>1</v>
      </c>
    </row>
    <row r="110" spans="2:9">
      <c r="B110" s="5">
        <v>53</v>
      </c>
      <c r="C110" s="6">
        <v>44963</v>
      </c>
      <c r="D110" s="1" t="s">
        <v>17</v>
      </c>
      <c r="E110" s="1" t="s">
        <v>36</v>
      </c>
      <c r="F110" s="1">
        <v>8</v>
      </c>
      <c r="G110" s="2">
        <v>4219</v>
      </c>
      <c r="H110" s="2">
        <v>33752</v>
      </c>
      <c r="I110" s="1">
        <v>0</v>
      </c>
    </row>
    <row r="111" spans="2:9">
      <c r="B111" s="5">
        <v>64</v>
      </c>
      <c r="C111" s="6">
        <v>44963</v>
      </c>
      <c r="D111" s="1" t="s">
        <v>21</v>
      </c>
      <c r="E111" s="1" t="s">
        <v>40</v>
      </c>
      <c r="F111" s="1">
        <v>7</v>
      </c>
      <c r="G111" s="2">
        <v>1698</v>
      </c>
      <c r="H111" s="2">
        <v>11886</v>
      </c>
      <c r="I111" s="1">
        <v>0</v>
      </c>
    </row>
    <row r="112" spans="2:9">
      <c r="B112" s="5">
        <v>43</v>
      </c>
      <c r="C112" s="6">
        <v>44964</v>
      </c>
      <c r="D112" s="1" t="s">
        <v>20</v>
      </c>
      <c r="E112" s="1" t="s">
        <v>37</v>
      </c>
      <c r="F112" s="1">
        <v>1</v>
      </c>
      <c r="G112" s="2">
        <v>6456</v>
      </c>
      <c r="H112" s="2">
        <v>6456</v>
      </c>
      <c r="I112" s="1">
        <v>0</v>
      </c>
    </row>
    <row r="113" spans="2:9">
      <c r="B113" s="5">
        <v>65</v>
      </c>
      <c r="C113" s="6">
        <v>44964</v>
      </c>
      <c r="D113" s="1" t="s">
        <v>17</v>
      </c>
      <c r="E113" s="1" t="s">
        <v>34</v>
      </c>
      <c r="F113" s="1">
        <v>10</v>
      </c>
      <c r="G113" s="2">
        <v>7667</v>
      </c>
      <c r="H113" s="2">
        <v>76670</v>
      </c>
      <c r="I113" s="1">
        <v>1</v>
      </c>
    </row>
    <row r="114" spans="2:9">
      <c r="B114" s="5">
        <v>96</v>
      </c>
      <c r="C114" s="6">
        <v>44964</v>
      </c>
      <c r="D114" s="1" t="s">
        <v>21</v>
      </c>
      <c r="E114" s="1" t="s">
        <v>40</v>
      </c>
      <c r="F114" s="1">
        <v>2</v>
      </c>
      <c r="G114" s="2">
        <v>3013</v>
      </c>
      <c r="H114" s="2">
        <v>6026</v>
      </c>
      <c r="I114" s="1">
        <v>1</v>
      </c>
    </row>
    <row r="115" spans="2:9">
      <c r="B115" s="5">
        <v>56</v>
      </c>
      <c r="C115" s="6">
        <v>44965</v>
      </c>
      <c r="D115" s="1" t="s">
        <v>18</v>
      </c>
      <c r="E115" s="1" t="s">
        <v>31</v>
      </c>
      <c r="F115" s="1">
        <v>3</v>
      </c>
      <c r="G115" s="2">
        <v>2663</v>
      </c>
      <c r="H115" s="2">
        <v>7989</v>
      </c>
      <c r="I115" s="1">
        <v>1</v>
      </c>
    </row>
    <row r="116" spans="2:9">
      <c r="B116" s="5">
        <v>65</v>
      </c>
      <c r="C116" s="6">
        <v>44965</v>
      </c>
      <c r="D116" s="1" t="s">
        <v>17</v>
      </c>
      <c r="E116" s="1" t="s">
        <v>35</v>
      </c>
      <c r="F116" s="1">
        <v>9</v>
      </c>
      <c r="G116" s="2">
        <v>4607</v>
      </c>
      <c r="H116" s="2">
        <v>41463</v>
      </c>
      <c r="I116" s="1">
        <v>0</v>
      </c>
    </row>
    <row r="117" spans="2:9">
      <c r="B117" s="5">
        <v>82</v>
      </c>
      <c r="C117" s="6">
        <v>44965</v>
      </c>
      <c r="D117" s="1" t="s">
        <v>20</v>
      </c>
      <c r="E117" s="1" t="s">
        <v>38</v>
      </c>
      <c r="F117" s="1">
        <v>2</v>
      </c>
      <c r="G117" s="2">
        <v>4751</v>
      </c>
      <c r="H117" s="2">
        <v>9502</v>
      </c>
      <c r="I117" s="1">
        <v>0</v>
      </c>
    </row>
    <row r="118" spans="2:9">
      <c r="B118" s="5">
        <v>93</v>
      </c>
      <c r="C118" s="6">
        <v>44965</v>
      </c>
      <c r="D118" s="1" t="s">
        <v>19</v>
      </c>
      <c r="E118" s="1" t="s">
        <v>30</v>
      </c>
      <c r="F118" s="1">
        <v>2</v>
      </c>
      <c r="G118" s="2">
        <v>2119</v>
      </c>
      <c r="H118" s="2">
        <v>4238</v>
      </c>
      <c r="I118" s="1">
        <v>0</v>
      </c>
    </row>
    <row r="119" spans="2:9">
      <c r="B119" s="5">
        <v>27</v>
      </c>
      <c r="C119" s="6">
        <v>44966</v>
      </c>
      <c r="D119" s="1" t="s">
        <v>15</v>
      </c>
      <c r="E119" s="1" t="s">
        <v>22</v>
      </c>
      <c r="F119" s="1">
        <v>2</v>
      </c>
      <c r="G119" s="2">
        <v>6822</v>
      </c>
      <c r="H119" s="2">
        <v>13644</v>
      </c>
      <c r="I119" s="1">
        <v>0</v>
      </c>
    </row>
    <row r="120" spans="2:9">
      <c r="B120" s="5">
        <v>38</v>
      </c>
      <c r="C120" s="6">
        <v>44966</v>
      </c>
      <c r="D120" s="1" t="s">
        <v>16</v>
      </c>
      <c r="E120" s="1" t="s">
        <v>25</v>
      </c>
      <c r="F120" s="1">
        <v>10</v>
      </c>
      <c r="G120" s="2">
        <v>638</v>
      </c>
      <c r="H120" s="2">
        <v>6380</v>
      </c>
      <c r="I120" s="1">
        <v>0</v>
      </c>
    </row>
    <row r="121" spans="2:9">
      <c r="B121" s="5">
        <v>22</v>
      </c>
      <c r="C121" s="6">
        <v>44967</v>
      </c>
      <c r="D121" s="1" t="s">
        <v>21</v>
      </c>
      <c r="E121" s="1" t="s">
        <v>40</v>
      </c>
      <c r="F121" s="1">
        <v>7</v>
      </c>
      <c r="G121" s="2">
        <v>7812</v>
      </c>
      <c r="H121" s="2">
        <v>54684</v>
      </c>
      <c r="I121" s="1">
        <v>1</v>
      </c>
    </row>
    <row r="122" spans="2:9">
      <c r="B122" s="5">
        <v>26</v>
      </c>
      <c r="C122" s="6">
        <v>44967</v>
      </c>
      <c r="D122" s="1" t="s">
        <v>16</v>
      </c>
      <c r="E122" s="1" t="s">
        <v>27</v>
      </c>
      <c r="F122" s="1">
        <v>4</v>
      </c>
      <c r="G122" s="2">
        <v>6424</v>
      </c>
      <c r="H122" s="2">
        <v>25696</v>
      </c>
      <c r="I122" s="1">
        <v>0</v>
      </c>
    </row>
    <row r="123" spans="2:9">
      <c r="B123" s="5">
        <v>33</v>
      </c>
      <c r="C123" s="6">
        <v>44967</v>
      </c>
      <c r="D123" s="1" t="s">
        <v>18</v>
      </c>
      <c r="E123" s="1" t="s">
        <v>31</v>
      </c>
      <c r="F123" s="1">
        <v>3</v>
      </c>
      <c r="G123" s="2">
        <v>3052</v>
      </c>
      <c r="H123" s="2">
        <v>9156</v>
      </c>
      <c r="I123" s="1">
        <v>1</v>
      </c>
    </row>
    <row r="124" spans="2:9">
      <c r="B124" s="5">
        <v>49</v>
      </c>
      <c r="C124" s="6">
        <v>44968</v>
      </c>
      <c r="D124" s="1" t="s">
        <v>18</v>
      </c>
      <c r="E124" s="1" t="s">
        <v>31</v>
      </c>
      <c r="F124" s="1">
        <v>5</v>
      </c>
      <c r="G124" s="2">
        <v>4664</v>
      </c>
      <c r="H124" s="2">
        <v>23320</v>
      </c>
      <c r="I124" s="1">
        <v>0</v>
      </c>
    </row>
    <row r="125" spans="2:9">
      <c r="B125" s="5">
        <v>22</v>
      </c>
      <c r="C125" s="6">
        <v>44969</v>
      </c>
      <c r="D125" s="1" t="s">
        <v>21</v>
      </c>
      <c r="E125" s="1" t="s">
        <v>40</v>
      </c>
      <c r="F125" s="1">
        <v>8</v>
      </c>
      <c r="G125" s="2">
        <v>4153</v>
      </c>
      <c r="H125" s="2">
        <v>33224</v>
      </c>
      <c r="I125" s="1">
        <v>1</v>
      </c>
    </row>
    <row r="126" spans="2:9">
      <c r="B126" s="5">
        <v>78</v>
      </c>
      <c r="C126" s="6">
        <v>44969</v>
      </c>
      <c r="D126" s="1" t="s">
        <v>19</v>
      </c>
      <c r="E126" s="1" t="s">
        <v>29</v>
      </c>
      <c r="F126" s="1">
        <v>10</v>
      </c>
      <c r="G126" s="2">
        <v>743</v>
      </c>
      <c r="H126" s="2">
        <v>7430</v>
      </c>
      <c r="I126" s="1">
        <v>0</v>
      </c>
    </row>
    <row r="127" spans="2:9">
      <c r="B127" s="5">
        <v>32</v>
      </c>
      <c r="C127" s="6">
        <v>44970</v>
      </c>
      <c r="D127" s="1" t="s">
        <v>19</v>
      </c>
      <c r="E127" s="1" t="s">
        <v>28</v>
      </c>
      <c r="F127" s="1">
        <v>3</v>
      </c>
      <c r="G127" s="2">
        <v>880</v>
      </c>
      <c r="H127" s="2">
        <v>2640</v>
      </c>
      <c r="I127" s="1">
        <v>1</v>
      </c>
    </row>
    <row r="128" spans="2:9">
      <c r="B128" s="5">
        <v>95</v>
      </c>
      <c r="C128" s="6">
        <v>44970</v>
      </c>
      <c r="D128" s="1" t="s">
        <v>20</v>
      </c>
      <c r="E128" s="1" t="s">
        <v>38</v>
      </c>
      <c r="F128" s="1">
        <v>9</v>
      </c>
      <c r="G128" s="2">
        <v>3574</v>
      </c>
      <c r="H128" s="2">
        <v>32166</v>
      </c>
      <c r="I128" s="1">
        <v>1</v>
      </c>
    </row>
    <row r="129" spans="2:9">
      <c r="B129" s="5">
        <v>11</v>
      </c>
      <c r="C129" s="6">
        <v>44971</v>
      </c>
      <c r="D129" s="1" t="s">
        <v>15</v>
      </c>
      <c r="E129" s="1" t="s">
        <v>24</v>
      </c>
      <c r="F129" s="1">
        <v>5</v>
      </c>
      <c r="G129" s="2">
        <v>1804</v>
      </c>
      <c r="H129" s="2">
        <v>9020</v>
      </c>
      <c r="I129" s="1">
        <v>1</v>
      </c>
    </row>
    <row r="130" spans="2:9">
      <c r="B130" s="5">
        <v>28</v>
      </c>
      <c r="C130" s="6">
        <v>44971</v>
      </c>
      <c r="D130" s="1" t="s">
        <v>20</v>
      </c>
      <c r="E130" s="1" t="s">
        <v>38</v>
      </c>
      <c r="F130" s="1">
        <v>1</v>
      </c>
      <c r="G130" s="2">
        <v>3007</v>
      </c>
      <c r="H130" s="2">
        <v>3007</v>
      </c>
      <c r="I130" s="1">
        <v>0</v>
      </c>
    </row>
    <row r="131" spans="2:9">
      <c r="B131" s="5">
        <v>65</v>
      </c>
      <c r="C131" s="6">
        <v>44971</v>
      </c>
      <c r="D131" s="1" t="s">
        <v>20</v>
      </c>
      <c r="E131" s="1" t="s">
        <v>37</v>
      </c>
      <c r="F131" s="1">
        <v>9</v>
      </c>
      <c r="G131" s="2">
        <v>9587</v>
      </c>
      <c r="H131" s="2">
        <v>86283</v>
      </c>
      <c r="I131" s="1">
        <v>0</v>
      </c>
    </row>
    <row r="132" spans="2:9">
      <c r="B132" s="5">
        <v>75</v>
      </c>
      <c r="C132" s="6">
        <v>44972</v>
      </c>
      <c r="D132" s="1" t="s">
        <v>16</v>
      </c>
      <c r="E132" s="1" t="s">
        <v>27</v>
      </c>
      <c r="F132" s="1">
        <v>1</v>
      </c>
      <c r="G132" s="2">
        <v>6952</v>
      </c>
      <c r="H132" s="2">
        <v>6952</v>
      </c>
      <c r="I132" s="1">
        <v>1</v>
      </c>
    </row>
    <row r="133" spans="2:9">
      <c r="B133" s="5">
        <v>79</v>
      </c>
      <c r="C133" s="6">
        <v>44972</v>
      </c>
      <c r="D133" s="1" t="s">
        <v>19</v>
      </c>
      <c r="E133" s="1" t="s">
        <v>29</v>
      </c>
      <c r="F133" s="1">
        <v>2</v>
      </c>
      <c r="G133" s="2">
        <v>2160</v>
      </c>
      <c r="H133" s="2">
        <v>4320</v>
      </c>
      <c r="I133" s="1">
        <v>1</v>
      </c>
    </row>
    <row r="134" spans="2:9">
      <c r="B134" s="5">
        <v>16</v>
      </c>
      <c r="C134" s="6">
        <v>44973</v>
      </c>
      <c r="D134" s="1" t="s">
        <v>16</v>
      </c>
      <c r="E134" s="1" t="s">
        <v>27</v>
      </c>
      <c r="F134" s="1">
        <v>9</v>
      </c>
      <c r="G134" s="2">
        <v>3867</v>
      </c>
      <c r="H134" s="2">
        <v>34803</v>
      </c>
      <c r="I134" s="1">
        <v>1</v>
      </c>
    </row>
    <row r="135" spans="2:9">
      <c r="B135" s="5">
        <v>45</v>
      </c>
      <c r="C135" s="6">
        <v>44973</v>
      </c>
      <c r="D135" s="1" t="s">
        <v>15</v>
      </c>
      <c r="E135" s="1" t="s">
        <v>24</v>
      </c>
      <c r="F135" s="1">
        <v>7</v>
      </c>
      <c r="G135" s="2">
        <v>3507</v>
      </c>
      <c r="H135" s="2">
        <v>24549</v>
      </c>
      <c r="I135" s="1">
        <v>0</v>
      </c>
    </row>
    <row r="136" spans="2:9">
      <c r="B136" s="5">
        <v>55</v>
      </c>
      <c r="C136" s="6">
        <v>44973</v>
      </c>
      <c r="D136" s="1" t="s">
        <v>21</v>
      </c>
      <c r="E136" s="1" t="s">
        <v>40</v>
      </c>
      <c r="F136" s="1">
        <v>10</v>
      </c>
      <c r="G136" s="2">
        <v>8023</v>
      </c>
      <c r="H136" s="2">
        <v>80230</v>
      </c>
      <c r="I136" s="1">
        <v>1</v>
      </c>
    </row>
    <row r="137" spans="2:9">
      <c r="B137" s="5">
        <v>84</v>
      </c>
      <c r="C137" s="6">
        <v>44973</v>
      </c>
      <c r="D137" s="1" t="s">
        <v>16</v>
      </c>
      <c r="E137" s="1" t="s">
        <v>25</v>
      </c>
      <c r="F137" s="1">
        <v>10</v>
      </c>
      <c r="G137" s="2">
        <v>4352</v>
      </c>
      <c r="H137" s="2">
        <v>43520</v>
      </c>
      <c r="I137" s="1">
        <v>0</v>
      </c>
    </row>
    <row r="138" spans="2:9">
      <c r="B138" s="5">
        <v>18</v>
      </c>
      <c r="C138" s="6">
        <v>44974</v>
      </c>
      <c r="D138" s="1" t="s">
        <v>20</v>
      </c>
      <c r="E138" s="1" t="s">
        <v>39</v>
      </c>
      <c r="F138" s="1">
        <v>1</v>
      </c>
      <c r="G138" s="2">
        <v>9534</v>
      </c>
      <c r="H138" s="2">
        <v>9534</v>
      </c>
      <c r="I138" s="1">
        <v>1</v>
      </c>
    </row>
    <row r="139" spans="2:9">
      <c r="B139" s="5">
        <v>25</v>
      </c>
      <c r="C139" s="6">
        <v>44974</v>
      </c>
      <c r="D139" s="1" t="s">
        <v>21</v>
      </c>
      <c r="E139" s="1" t="s">
        <v>40</v>
      </c>
      <c r="F139" s="1">
        <v>7</v>
      </c>
      <c r="G139" s="2">
        <v>9719</v>
      </c>
      <c r="H139" s="2">
        <v>68033</v>
      </c>
      <c r="I139" s="1">
        <v>0</v>
      </c>
    </row>
    <row r="140" spans="2:9">
      <c r="B140" s="5">
        <v>82</v>
      </c>
      <c r="C140" s="6">
        <v>44974</v>
      </c>
      <c r="D140" s="1" t="s">
        <v>16</v>
      </c>
      <c r="E140" s="1" t="s">
        <v>25</v>
      </c>
      <c r="F140" s="1">
        <v>10</v>
      </c>
      <c r="G140" s="2">
        <v>3540</v>
      </c>
      <c r="H140" s="2">
        <v>35400</v>
      </c>
      <c r="I140" s="1">
        <v>0</v>
      </c>
    </row>
    <row r="141" spans="2:9">
      <c r="B141" s="5">
        <v>92</v>
      </c>
      <c r="C141" s="6">
        <v>44974</v>
      </c>
      <c r="D141" s="1" t="s">
        <v>18</v>
      </c>
      <c r="E141" s="1" t="s">
        <v>31</v>
      </c>
      <c r="F141" s="1">
        <v>10</v>
      </c>
      <c r="G141" s="2">
        <v>9599</v>
      </c>
      <c r="H141" s="2">
        <v>95990</v>
      </c>
      <c r="I141" s="1">
        <v>0</v>
      </c>
    </row>
    <row r="142" spans="2:9">
      <c r="B142" s="5">
        <v>47</v>
      </c>
      <c r="C142" s="6">
        <v>44975</v>
      </c>
      <c r="D142" s="1" t="s">
        <v>15</v>
      </c>
      <c r="E142" s="1" t="s">
        <v>22</v>
      </c>
      <c r="F142" s="1">
        <v>4</v>
      </c>
      <c r="G142" s="2">
        <v>8984</v>
      </c>
      <c r="H142" s="2">
        <v>35936</v>
      </c>
      <c r="I142" s="1">
        <v>1</v>
      </c>
    </row>
    <row r="143" spans="2:9">
      <c r="B143" s="5">
        <v>12</v>
      </c>
      <c r="C143" s="6">
        <v>44976</v>
      </c>
      <c r="D143" s="1" t="s">
        <v>18</v>
      </c>
      <c r="E143" s="1" t="s">
        <v>33</v>
      </c>
      <c r="F143" s="1">
        <v>9</v>
      </c>
      <c r="G143" s="2">
        <v>1543</v>
      </c>
      <c r="H143" s="2">
        <v>13887</v>
      </c>
      <c r="I143" s="1">
        <v>0</v>
      </c>
    </row>
    <row r="144" spans="2:9">
      <c r="B144" s="5">
        <v>32</v>
      </c>
      <c r="C144" s="6">
        <v>44976</v>
      </c>
      <c r="D144" s="1" t="s">
        <v>20</v>
      </c>
      <c r="E144" s="1" t="s">
        <v>39</v>
      </c>
      <c r="F144" s="1">
        <v>8</v>
      </c>
      <c r="G144" s="2">
        <v>6372</v>
      </c>
      <c r="H144" s="2">
        <v>50976</v>
      </c>
      <c r="I144" s="1">
        <v>0</v>
      </c>
    </row>
    <row r="145" spans="2:9">
      <c r="B145" s="5">
        <v>2</v>
      </c>
      <c r="C145" s="6">
        <v>44977</v>
      </c>
      <c r="D145" s="1" t="s">
        <v>20</v>
      </c>
      <c r="E145" s="1" t="s">
        <v>39</v>
      </c>
      <c r="F145" s="1">
        <v>3</v>
      </c>
      <c r="G145" s="2">
        <v>4914</v>
      </c>
      <c r="H145" s="2">
        <v>14742</v>
      </c>
      <c r="I145" s="1">
        <v>0</v>
      </c>
    </row>
    <row r="146" spans="2:9">
      <c r="B146" s="5">
        <v>56</v>
      </c>
      <c r="C146" s="6">
        <v>44977</v>
      </c>
      <c r="D146" s="1" t="s">
        <v>16</v>
      </c>
      <c r="E146" s="1" t="s">
        <v>26</v>
      </c>
      <c r="F146" s="1">
        <v>2</v>
      </c>
      <c r="G146" s="2">
        <v>8902</v>
      </c>
      <c r="H146" s="2">
        <v>17804</v>
      </c>
      <c r="I146" s="1">
        <v>1</v>
      </c>
    </row>
    <row r="147" spans="2:9">
      <c r="B147" s="5">
        <v>70</v>
      </c>
      <c r="C147" s="6">
        <v>44977</v>
      </c>
      <c r="D147" s="1" t="s">
        <v>15</v>
      </c>
      <c r="E147" s="1" t="s">
        <v>23</v>
      </c>
      <c r="F147" s="1">
        <v>4</v>
      </c>
      <c r="G147" s="2">
        <v>6711</v>
      </c>
      <c r="H147" s="2">
        <v>26844</v>
      </c>
      <c r="I147" s="1">
        <v>1</v>
      </c>
    </row>
    <row r="148" spans="2:9">
      <c r="B148" s="5">
        <v>11</v>
      </c>
      <c r="C148" s="6">
        <v>44978</v>
      </c>
      <c r="D148" s="1" t="s">
        <v>17</v>
      </c>
      <c r="E148" s="1" t="s">
        <v>34</v>
      </c>
      <c r="F148" s="1">
        <v>2</v>
      </c>
      <c r="G148" s="2">
        <v>4228</v>
      </c>
      <c r="H148" s="2">
        <v>8456</v>
      </c>
      <c r="I148" s="1">
        <v>1</v>
      </c>
    </row>
    <row r="149" spans="2:9">
      <c r="B149" s="5">
        <v>83</v>
      </c>
      <c r="C149" s="6">
        <v>44978</v>
      </c>
      <c r="D149" s="1" t="s">
        <v>19</v>
      </c>
      <c r="E149" s="1" t="s">
        <v>28</v>
      </c>
      <c r="F149" s="1">
        <v>3</v>
      </c>
      <c r="G149" s="2">
        <v>3146</v>
      </c>
      <c r="H149" s="2">
        <v>9438</v>
      </c>
      <c r="I149" s="1">
        <v>0</v>
      </c>
    </row>
    <row r="150" spans="2:9">
      <c r="B150" s="5">
        <v>27</v>
      </c>
      <c r="C150" s="6">
        <v>44979</v>
      </c>
      <c r="D150" s="1" t="s">
        <v>21</v>
      </c>
      <c r="E150" s="1" t="s">
        <v>40</v>
      </c>
      <c r="F150" s="1">
        <v>8</v>
      </c>
      <c r="G150" s="2">
        <v>6580</v>
      </c>
      <c r="H150" s="2">
        <v>52640</v>
      </c>
      <c r="I150" s="1">
        <v>1</v>
      </c>
    </row>
    <row r="151" spans="2:9">
      <c r="B151" s="5">
        <v>83</v>
      </c>
      <c r="C151" s="6">
        <v>44979</v>
      </c>
      <c r="D151" s="1" t="s">
        <v>19</v>
      </c>
      <c r="E151" s="1" t="s">
        <v>28</v>
      </c>
      <c r="F151" s="1">
        <v>10</v>
      </c>
      <c r="G151" s="2">
        <v>4691</v>
      </c>
      <c r="H151" s="2">
        <v>46910</v>
      </c>
      <c r="I151" s="1">
        <v>0</v>
      </c>
    </row>
    <row r="152" spans="2:9">
      <c r="B152" s="5">
        <v>28</v>
      </c>
      <c r="C152" s="6">
        <v>44980</v>
      </c>
      <c r="D152" s="1" t="s">
        <v>16</v>
      </c>
      <c r="E152" s="1" t="s">
        <v>26</v>
      </c>
      <c r="F152" s="1">
        <v>9</v>
      </c>
      <c r="G152" s="2">
        <v>4385</v>
      </c>
      <c r="H152" s="2">
        <v>39465</v>
      </c>
      <c r="I152" s="1">
        <v>1</v>
      </c>
    </row>
    <row r="153" spans="2:9">
      <c r="B153" s="5">
        <v>68</v>
      </c>
      <c r="C153" s="6">
        <v>44980</v>
      </c>
      <c r="D153" s="1" t="s">
        <v>18</v>
      </c>
      <c r="E153" s="1" t="s">
        <v>32</v>
      </c>
      <c r="F153" s="1">
        <v>5</v>
      </c>
      <c r="G153" s="2">
        <v>3046</v>
      </c>
      <c r="H153" s="2">
        <v>15230</v>
      </c>
      <c r="I153" s="1">
        <v>0</v>
      </c>
    </row>
    <row r="154" spans="2:9">
      <c r="B154" s="5">
        <v>86</v>
      </c>
      <c r="C154" s="6">
        <v>44980</v>
      </c>
      <c r="D154" s="1" t="s">
        <v>21</v>
      </c>
      <c r="E154" s="1" t="s">
        <v>41</v>
      </c>
      <c r="F154" s="1">
        <v>5</v>
      </c>
      <c r="G154" s="2">
        <v>6995</v>
      </c>
      <c r="H154" s="2">
        <v>34975</v>
      </c>
      <c r="I154" s="1">
        <v>0</v>
      </c>
    </row>
    <row r="155" spans="2:9">
      <c r="B155" s="5">
        <v>87</v>
      </c>
      <c r="C155" s="6">
        <v>44980</v>
      </c>
      <c r="D155" s="1" t="s">
        <v>20</v>
      </c>
      <c r="E155" s="1" t="s">
        <v>38</v>
      </c>
      <c r="F155" s="1">
        <v>4</v>
      </c>
      <c r="G155" s="2">
        <v>4697</v>
      </c>
      <c r="H155" s="2">
        <v>18788</v>
      </c>
      <c r="I155" s="1">
        <v>1</v>
      </c>
    </row>
    <row r="156" spans="2:9">
      <c r="B156" s="5">
        <v>44</v>
      </c>
      <c r="C156" s="6">
        <v>44981</v>
      </c>
      <c r="D156" s="1" t="s">
        <v>18</v>
      </c>
      <c r="E156" s="1" t="s">
        <v>32</v>
      </c>
      <c r="F156" s="1">
        <v>5</v>
      </c>
      <c r="G156" s="2">
        <v>7053</v>
      </c>
      <c r="H156" s="2">
        <v>35265</v>
      </c>
      <c r="I156" s="1">
        <v>0</v>
      </c>
    </row>
    <row r="157" spans="2:9">
      <c r="B157" s="5">
        <v>55</v>
      </c>
      <c r="C157" s="6">
        <v>44981</v>
      </c>
      <c r="D157" s="1" t="s">
        <v>18</v>
      </c>
      <c r="E157" s="1" t="s">
        <v>31</v>
      </c>
      <c r="F157" s="1">
        <v>9</v>
      </c>
      <c r="G157" s="2">
        <v>9085</v>
      </c>
      <c r="H157" s="2">
        <v>81765</v>
      </c>
      <c r="I157" s="1">
        <v>1</v>
      </c>
    </row>
    <row r="158" spans="2:9">
      <c r="B158" s="5">
        <v>29</v>
      </c>
      <c r="C158" s="6">
        <v>44982</v>
      </c>
      <c r="D158" s="1" t="s">
        <v>20</v>
      </c>
      <c r="E158" s="1" t="s">
        <v>39</v>
      </c>
      <c r="F158" s="1">
        <v>1</v>
      </c>
      <c r="G158" s="2">
        <v>881</v>
      </c>
      <c r="H158" s="2">
        <v>881</v>
      </c>
      <c r="I158" s="1">
        <v>0</v>
      </c>
    </row>
    <row r="159" spans="2:9">
      <c r="B159" s="5">
        <v>58</v>
      </c>
      <c r="C159" s="6">
        <v>44982</v>
      </c>
      <c r="D159" s="1" t="s">
        <v>16</v>
      </c>
      <c r="E159" s="1" t="s">
        <v>27</v>
      </c>
      <c r="F159" s="1">
        <v>6</v>
      </c>
      <c r="G159" s="2">
        <v>1283</v>
      </c>
      <c r="H159" s="2">
        <v>7698</v>
      </c>
      <c r="I159" s="1">
        <v>0</v>
      </c>
    </row>
    <row r="160" spans="2:9">
      <c r="B160" s="5">
        <v>74</v>
      </c>
      <c r="C160" s="6">
        <v>44982</v>
      </c>
      <c r="D160" s="1" t="s">
        <v>21</v>
      </c>
      <c r="E160" s="1" t="s">
        <v>40</v>
      </c>
      <c r="F160" s="1">
        <v>8</v>
      </c>
      <c r="G160" s="2">
        <v>6551</v>
      </c>
      <c r="H160" s="2">
        <v>52408</v>
      </c>
      <c r="I160" s="1">
        <v>1</v>
      </c>
    </row>
    <row r="161" spans="2:9">
      <c r="B161" s="5">
        <v>83</v>
      </c>
      <c r="C161" s="6">
        <v>44982</v>
      </c>
      <c r="D161" s="1" t="s">
        <v>17</v>
      </c>
      <c r="E161" s="1" t="s">
        <v>35</v>
      </c>
      <c r="F161" s="1">
        <v>5</v>
      </c>
      <c r="G161" s="2">
        <v>2202</v>
      </c>
      <c r="H161" s="2">
        <v>11010</v>
      </c>
      <c r="I161" s="1">
        <v>0</v>
      </c>
    </row>
    <row r="162" spans="2:9">
      <c r="B162" s="5">
        <v>34</v>
      </c>
      <c r="C162" s="6">
        <v>44983</v>
      </c>
      <c r="D162" s="1" t="s">
        <v>17</v>
      </c>
      <c r="E162" s="1" t="s">
        <v>34</v>
      </c>
      <c r="F162" s="1">
        <v>5</v>
      </c>
      <c r="G162" s="2">
        <v>6775</v>
      </c>
      <c r="H162" s="2">
        <v>33875</v>
      </c>
      <c r="I162" s="1">
        <v>0</v>
      </c>
    </row>
    <row r="163" spans="2:9">
      <c r="B163" s="5">
        <v>40</v>
      </c>
      <c r="C163" s="6">
        <v>44983</v>
      </c>
      <c r="D163" s="1" t="s">
        <v>18</v>
      </c>
      <c r="E163" s="1" t="s">
        <v>33</v>
      </c>
      <c r="F163" s="1">
        <v>10</v>
      </c>
      <c r="G163" s="2">
        <v>3699</v>
      </c>
      <c r="H163" s="2">
        <v>36990</v>
      </c>
      <c r="I163" s="1">
        <v>0</v>
      </c>
    </row>
    <row r="164" spans="2:9">
      <c r="B164" s="5">
        <v>5</v>
      </c>
      <c r="C164" s="6">
        <v>44984</v>
      </c>
      <c r="D164" s="1" t="s">
        <v>20</v>
      </c>
      <c r="E164" s="1" t="s">
        <v>38</v>
      </c>
      <c r="F164" s="1">
        <v>7</v>
      </c>
      <c r="G164" s="2">
        <v>4498</v>
      </c>
      <c r="H164" s="2">
        <v>31486</v>
      </c>
      <c r="I164" s="1">
        <v>1</v>
      </c>
    </row>
    <row r="165" spans="2:9">
      <c r="B165" s="5">
        <v>19</v>
      </c>
      <c r="C165" s="6">
        <v>44984</v>
      </c>
      <c r="D165" s="1" t="s">
        <v>17</v>
      </c>
      <c r="E165" s="1" t="s">
        <v>36</v>
      </c>
      <c r="F165" s="1">
        <v>4</v>
      </c>
      <c r="G165" s="2">
        <v>3751</v>
      </c>
      <c r="H165" s="2">
        <v>15004</v>
      </c>
      <c r="I165" s="1">
        <v>0</v>
      </c>
    </row>
    <row r="166" spans="2:9">
      <c r="B166" s="5">
        <v>20</v>
      </c>
      <c r="C166" s="6">
        <v>44984</v>
      </c>
      <c r="D166" s="1" t="s">
        <v>15</v>
      </c>
      <c r="E166" s="1" t="s">
        <v>22</v>
      </c>
      <c r="F166" s="1">
        <v>10</v>
      </c>
      <c r="G166" s="2">
        <v>9332</v>
      </c>
      <c r="H166" s="2">
        <v>93320</v>
      </c>
      <c r="I166" s="1">
        <v>0</v>
      </c>
    </row>
    <row r="167" spans="2:9">
      <c r="B167" s="5">
        <v>82</v>
      </c>
      <c r="C167" s="6">
        <v>44984</v>
      </c>
      <c r="D167" s="1" t="s">
        <v>20</v>
      </c>
      <c r="E167" s="1" t="s">
        <v>39</v>
      </c>
      <c r="F167" s="1">
        <v>5</v>
      </c>
      <c r="G167" s="2">
        <v>9013</v>
      </c>
      <c r="H167" s="2">
        <v>45065</v>
      </c>
      <c r="I167" s="1">
        <v>1</v>
      </c>
    </row>
    <row r="168" spans="2:9">
      <c r="B168" s="5">
        <v>17</v>
      </c>
      <c r="C168" s="6">
        <v>44985</v>
      </c>
      <c r="D168" s="1" t="s">
        <v>17</v>
      </c>
      <c r="E168" s="1" t="s">
        <v>36</v>
      </c>
      <c r="F168" s="1">
        <v>9</v>
      </c>
      <c r="G168" s="2">
        <v>5803</v>
      </c>
      <c r="H168" s="2">
        <v>52227</v>
      </c>
      <c r="I168" s="1">
        <v>1</v>
      </c>
    </row>
    <row r="169" spans="2:9">
      <c r="B169" s="5">
        <v>21</v>
      </c>
      <c r="C169" s="6">
        <v>44985</v>
      </c>
      <c r="D169" s="1" t="s">
        <v>17</v>
      </c>
      <c r="E169" s="1" t="s">
        <v>36</v>
      </c>
      <c r="F169" s="1">
        <v>6</v>
      </c>
      <c r="G169" s="2">
        <v>2166</v>
      </c>
      <c r="H169" s="2">
        <v>12996</v>
      </c>
      <c r="I169" s="1">
        <v>0</v>
      </c>
    </row>
    <row r="170" spans="2:9">
      <c r="B170" s="5">
        <v>41</v>
      </c>
      <c r="C170" s="6">
        <v>44985</v>
      </c>
      <c r="D170" s="1" t="s">
        <v>20</v>
      </c>
      <c r="E170" s="1" t="s">
        <v>39</v>
      </c>
      <c r="F170" s="1">
        <v>7</v>
      </c>
      <c r="G170" s="2">
        <v>713</v>
      </c>
      <c r="H170" s="2">
        <v>4991</v>
      </c>
      <c r="I170" s="1">
        <v>0</v>
      </c>
    </row>
    <row r="171" spans="2:9">
      <c r="B171" s="5">
        <v>47</v>
      </c>
      <c r="C171" s="6">
        <v>44985</v>
      </c>
      <c r="D171" s="1" t="s">
        <v>15</v>
      </c>
      <c r="E171" s="1" t="s">
        <v>23</v>
      </c>
      <c r="F171" s="1">
        <v>5</v>
      </c>
      <c r="G171" s="2">
        <v>5883</v>
      </c>
      <c r="H171" s="2">
        <v>29415</v>
      </c>
      <c r="I171" s="1">
        <v>1</v>
      </c>
    </row>
    <row r="172" spans="2:9">
      <c r="B172" s="5">
        <v>13</v>
      </c>
      <c r="C172" s="6">
        <v>44987</v>
      </c>
      <c r="D172" s="1" t="s">
        <v>19</v>
      </c>
      <c r="E172" s="1" t="s">
        <v>30</v>
      </c>
      <c r="F172" s="1">
        <v>10</v>
      </c>
      <c r="G172" s="2">
        <v>8770</v>
      </c>
      <c r="H172" s="2">
        <v>87700</v>
      </c>
      <c r="I172" s="1">
        <v>0</v>
      </c>
    </row>
    <row r="173" spans="2:9">
      <c r="B173" s="5">
        <v>60</v>
      </c>
      <c r="C173" s="6">
        <v>44987</v>
      </c>
      <c r="D173" s="1" t="s">
        <v>19</v>
      </c>
      <c r="E173" s="1" t="s">
        <v>28</v>
      </c>
      <c r="F173" s="1">
        <v>3</v>
      </c>
      <c r="G173" s="2">
        <v>2253</v>
      </c>
      <c r="H173" s="2">
        <v>6759</v>
      </c>
      <c r="I173" s="1">
        <v>1</v>
      </c>
    </row>
    <row r="174" spans="2:9">
      <c r="B174" s="5">
        <v>93</v>
      </c>
      <c r="C174" s="6">
        <v>44987</v>
      </c>
      <c r="D174" s="1" t="s">
        <v>21</v>
      </c>
      <c r="E174" s="1" t="s">
        <v>40</v>
      </c>
      <c r="F174" s="1">
        <v>3</v>
      </c>
      <c r="G174" s="2">
        <v>8553</v>
      </c>
      <c r="H174" s="2">
        <v>25659</v>
      </c>
      <c r="I174" s="1">
        <v>1</v>
      </c>
    </row>
    <row r="175" spans="2:9">
      <c r="B175" s="5">
        <v>98</v>
      </c>
      <c r="C175" s="6">
        <v>44987</v>
      </c>
      <c r="D175" s="1" t="s">
        <v>16</v>
      </c>
      <c r="E175" s="1" t="s">
        <v>26</v>
      </c>
      <c r="F175" s="1">
        <v>4</v>
      </c>
      <c r="G175" s="2">
        <v>7674</v>
      </c>
      <c r="H175" s="2">
        <v>30696</v>
      </c>
      <c r="I175" s="1">
        <v>0</v>
      </c>
    </row>
    <row r="176" spans="2:9">
      <c r="B176" s="5">
        <v>40</v>
      </c>
      <c r="C176" s="6">
        <v>44989</v>
      </c>
      <c r="D176" s="1" t="s">
        <v>15</v>
      </c>
      <c r="E176" s="1" t="s">
        <v>24</v>
      </c>
      <c r="F176" s="1">
        <v>9</v>
      </c>
      <c r="G176" s="2">
        <v>6974</v>
      </c>
      <c r="H176" s="2">
        <v>62766</v>
      </c>
      <c r="I176" s="1">
        <v>0</v>
      </c>
    </row>
    <row r="177" spans="2:9">
      <c r="B177" s="5">
        <v>41</v>
      </c>
      <c r="C177" s="6">
        <v>44989</v>
      </c>
      <c r="D177" s="1" t="s">
        <v>19</v>
      </c>
      <c r="E177" s="1" t="s">
        <v>28</v>
      </c>
      <c r="F177" s="1">
        <v>3</v>
      </c>
      <c r="G177" s="2">
        <v>5382</v>
      </c>
      <c r="H177" s="2">
        <v>16146</v>
      </c>
      <c r="I177" s="1">
        <v>0</v>
      </c>
    </row>
    <row r="178" spans="2:9">
      <c r="B178" s="5">
        <v>82</v>
      </c>
      <c r="C178" s="6">
        <v>44989</v>
      </c>
      <c r="D178" s="1" t="s">
        <v>17</v>
      </c>
      <c r="E178" s="1" t="s">
        <v>35</v>
      </c>
      <c r="F178" s="1">
        <v>8</v>
      </c>
      <c r="G178" s="2">
        <v>9618</v>
      </c>
      <c r="H178" s="2">
        <v>76944</v>
      </c>
      <c r="I178" s="1">
        <v>0</v>
      </c>
    </row>
    <row r="179" spans="2:9">
      <c r="B179" s="5">
        <v>15</v>
      </c>
      <c r="C179" s="6">
        <v>44990</v>
      </c>
      <c r="D179" s="1" t="s">
        <v>20</v>
      </c>
      <c r="E179" s="1" t="s">
        <v>37</v>
      </c>
      <c r="F179" s="1">
        <v>9</v>
      </c>
      <c r="G179" s="2">
        <v>4161</v>
      </c>
      <c r="H179" s="2">
        <v>37449</v>
      </c>
      <c r="I179" s="1">
        <v>1</v>
      </c>
    </row>
    <row r="180" spans="2:9">
      <c r="B180" s="5">
        <v>17</v>
      </c>
      <c r="C180" s="6">
        <v>44990</v>
      </c>
      <c r="D180" s="1" t="s">
        <v>18</v>
      </c>
      <c r="E180" s="1" t="s">
        <v>33</v>
      </c>
      <c r="F180" s="1">
        <v>3</v>
      </c>
      <c r="G180" s="2">
        <v>9202</v>
      </c>
      <c r="H180" s="2">
        <v>27606</v>
      </c>
      <c r="I180" s="1">
        <v>1</v>
      </c>
    </row>
    <row r="181" spans="2:9">
      <c r="B181" s="5">
        <v>57</v>
      </c>
      <c r="C181" s="6">
        <v>44990</v>
      </c>
      <c r="D181" s="1" t="s">
        <v>17</v>
      </c>
      <c r="E181" s="1" t="s">
        <v>36</v>
      </c>
      <c r="F181" s="1">
        <v>3</v>
      </c>
      <c r="G181" s="2">
        <v>6090</v>
      </c>
      <c r="H181" s="2">
        <v>18270</v>
      </c>
      <c r="I181" s="1">
        <v>1</v>
      </c>
    </row>
    <row r="182" spans="2:9">
      <c r="B182" s="5">
        <v>83</v>
      </c>
      <c r="C182" s="6">
        <v>44990</v>
      </c>
      <c r="D182" s="1" t="s">
        <v>17</v>
      </c>
      <c r="E182" s="1" t="s">
        <v>34</v>
      </c>
      <c r="F182" s="1">
        <v>2</v>
      </c>
      <c r="G182" s="2">
        <v>3081</v>
      </c>
      <c r="H182" s="2">
        <v>6162</v>
      </c>
      <c r="I182" s="1">
        <v>0</v>
      </c>
    </row>
    <row r="183" spans="2:9">
      <c r="B183" s="5">
        <v>35</v>
      </c>
      <c r="C183" s="6">
        <v>44991</v>
      </c>
      <c r="D183" s="1" t="s">
        <v>20</v>
      </c>
      <c r="E183" s="1" t="s">
        <v>39</v>
      </c>
      <c r="F183" s="1">
        <v>10</v>
      </c>
      <c r="G183" s="2">
        <v>9278</v>
      </c>
      <c r="H183" s="2">
        <v>92780</v>
      </c>
      <c r="I183" s="1">
        <v>0</v>
      </c>
    </row>
    <row r="184" spans="2:9">
      <c r="B184" s="5">
        <v>42</v>
      </c>
      <c r="C184" s="6">
        <v>44991</v>
      </c>
      <c r="D184" s="1" t="s">
        <v>17</v>
      </c>
      <c r="E184" s="1" t="s">
        <v>35</v>
      </c>
      <c r="F184" s="1">
        <v>10</v>
      </c>
      <c r="G184" s="2">
        <v>1120</v>
      </c>
      <c r="H184" s="2">
        <v>11200</v>
      </c>
      <c r="I184" s="1">
        <v>1</v>
      </c>
    </row>
    <row r="185" spans="2:9">
      <c r="B185" s="5">
        <v>49</v>
      </c>
      <c r="C185" s="6">
        <v>44991</v>
      </c>
      <c r="D185" s="1" t="s">
        <v>18</v>
      </c>
      <c r="E185" s="1" t="s">
        <v>33</v>
      </c>
      <c r="F185" s="1">
        <v>3</v>
      </c>
      <c r="G185" s="2">
        <v>865</v>
      </c>
      <c r="H185" s="2">
        <v>2595</v>
      </c>
      <c r="I185" s="1">
        <v>1</v>
      </c>
    </row>
    <row r="186" spans="2:9">
      <c r="B186" s="5">
        <v>53</v>
      </c>
      <c r="C186" s="6">
        <v>44991</v>
      </c>
      <c r="D186" s="1" t="s">
        <v>21</v>
      </c>
      <c r="E186" s="1" t="s">
        <v>40</v>
      </c>
      <c r="F186" s="1">
        <v>3</v>
      </c>
      <c r="G186" s="2">
        <v>1386</v>
      </c>
      <c r="H186" s="2">
        <v>4158</v>
      </c>
      <c r="I186" s="1">
        <v>1</v>
      </c>
    </row>
    <row r="187" spans="2:9">
      <c r="B187" s="5">
        <v>58</v>
      </c>
      <c r="C187" s="6">
        <v>44991</v>
      </c>
      <c r="D187" s="1" t="s">
        <v>20</v>
      </c>
      <c r="E187" s="1" t="s">
        <v>37</v>
      </c>
      <c r="F187" s="1">
        <v>10</v>
      </c>
      <c r="G187" s="2">
        <v>4424</v>
      </c>
      <c r="H187" s="2">
        <v>44240</v>
      </c>
      <c r="I187" s="1">
        <v>1</v>
      </c>
    </row>
    <row r="188" spans="2:9">
      <c r="B188" s="5">
        <v>73</v>
      </c>
      <c r="C188" s="6">
        <v>44993</v>
      </c>
      <c r="D188" s="1" t="s">
        <v>18</v>
      </c>
      <c r="E188" s="1" t="s">
        <v>31</v>
      </c>
      <c r="F188" s="1">
        <v>3</v>
      </c>
      <c r="G188" s="2">
        <v>7198</v>
      </c>
      <c r="H188" s="2">
        <v>21594</v>
      </c>
      <c r="I188" s="1">
        <v>1</v>
      </c>
    </row>
    <row r="189" spans="2:9">
      <c r="B189" s="5">
        <v>75</v>
      </c>
      <c r="C189" s="6">
        <v>44993</v>
      </c>
      <c r="D189" s="1" t="s">
        <v>18</v>
      </c>
      <c r="E189" s="1" t="s">
        <v>32</v>
      </c>
      <c r="F189" s="1">
        <v>9</v>
      </c>
      <c r="G189" s="2">
        <v>5741</v>
      </c>
      <c r="H189" s="2">
        <v>51669</v>
      </c>
      <c r="I189" s="1">
        <v>0</v>
      </c>
    </row>
    <row r="190" spans="2:9">
      <c r="B190" s="5">
        <v>41</v>
      </c>
      <c r="C190" s="6">
        <v>44994</v>
      </c>
      <c r="D190" s="1" t="s">
        <v>15</v>
      </c>
      <c r="E190" s="1" t="s">
        <v>24</v>
      </c>
      <c r="F190" s="1">
        <v>8</v>
      </c>
      <c r="G190" s="2">
        <v>9352</v>
      </c>
      <c r="H190" s="2">
        <v>74816</v>
      </c>
      <c r="I190" s="1">
        <v>1</v>
      </c>
    </row>
    <row r="191" spans="2:9">
      <c r="B191" s="5">
        <v>67</v>
      </c>
      <c r="C191" s="6">
        <v>44994</v>
      </c>
      <c r="D191" s="1" t="s">
        <v>18</v>
      </c>
      <c r="E191" s="1" t="s">
        <v>32</v>
      </c>
      <c r="F191" s="1">
        <v>3</v>
      </c>
      <c r="G191" s="2">
        <v>691</v>
      </c>
      <c r="H191" s="2">
        <v>2073</v>
      </c>
      <c r="I191" s="1">
        <v>0</v>
      </c>
    </row>
    <row r="192" spans="2:9">
      <c r="B192" s="5">
        <v>12</v>
      </c>
      <c r="C192" s="6">
        <v>44995</v>
      </c>
      <c r="D192" s="1" t="s">
        <v>18</v>
      </c>
      <c r="E192" s="1" t="s">
        <v>31</v>
      </c>
      <c r="F192" s="1">
        <v>5</v>
      </c>
      <c r="G192" s="2">
        <v>4546</v>
      </c>
      <c r="H192" s="2">
        <v>22730</v>
      </c>
      <c r="I192" s="1">
        <v>0</v>
      </c>
    </row>
    <row r="193" spans="2:9">
      <c r="B193" s="5">
        <v>65</v>
      </c>
      <c r="C193" s="6">
        <v>44995</v>
      </c>
      <c r="D193" s="1" t="s">
        <v>18</v>
      </c>
      <c r="E193" s="1" t="s">
        <v>33</v>
      </c>
      <c r="F193" s="1">
        <v>7</v>
      </c>
      <c r="G193" s="2">
        <v>4555</v>
      </c>
      <c r="H193" s="2">
        <v>31885</v>
      </c>
      <c r="I193" s="1">
        <v>1</v>
      </c>
    </row>
    <row r="194" spans="2:9">
      <c r="B194" s="5">
        <v>79</v>
      </c>
      <c r="C194" s="6">
        <v>44995</v>
      </c>
      <c r="D194" s="1" t="s">
        <v>19</v>
      </c>
      <c r="E194" s="1" t="s">
        <v>30</v>
      </c>
      <c r="F194" s="1">
        <v>9</v>
      </c>
      <c r="G194" s="2">
        <v>5670</v>
      </c>
      <c r="H194" s="2">
        <v>51030</v>
      </c>
      <c r="I194" s="1">
        <v>1</v>
      </c>
    </row>
    <row r="195" spans="2:9">
      <c r="B195" s="5">
        <v>4</v>
      </c>
      <c r="C195" s="6">
        <v>44996</v>
      </c>
      <c r="D195" s="1" t="s">
        <v>19</v>
      </c>
      <c r="E195" s="1" t="s">
        <v>30</v>
      </c>
      <c r="F195" s="1">
        <v>5</v>
      </c>
      <c r="G195" s="2">
        <v>8487</v>
      </c>
      <c r="H195" s="2">
        <v>42435</v>
      </c>
      <c r="I195" s="1">
        <v>1</v>
      </c>
    </row>
    <row r="196" spans="2:9">
      <c r="B196" s="5">
        <v>14</v>
      </c>
      <c r="C196" s="6">
        <v>44996</v>
      </c>
      <c r="D196" s="1" t="s">
        <v>15</v>
      </c>
      <c r="E196" s="1" t="s">
        <v>24</v>
      </c>
      <c r="F196" s="1">
        <v>4</v>
      </c>
      <c r="G196" s="2">
        <v>9489</v>
      </c>
      <c r="H196" s="2">
        <v>37956</v>
      </c>
      <c r="I196" s="1">
        <v>0</v>
      </c>
    </row>
    <row r="197" spans="2:9">
      <c r="B197" s="5">
        <v>47</v>
      </c>
      <c r="C197" s="6">
        <v>44996</v>
      </c>
      <c r="D197" s="1" t="s">
        <v>18</v>
      </c>
      <c r="E197" s="1" t="s">
        <v>32</v>
      </c>
      <c r="F197" s="1">
        <v>8</v>
      </c>
      <c r="G197" s="2">
        <v>3830</v>
      </c>
      <c r="H197" s="2">
        <v>30640</v>
      </c>
      <c r="I197" s="1">
        <v>0</v>
      </c>
    </row>
    <row r="198" spans="2:9">
      <c r="B198" s="5">
        <v>70</v>
      </c>
      <c r="C198" s="6">
        <v>44996</v>
      </c>
      <c r="D198" s="1" t="s">
        <v>15</v>
      </c>
      <c r="E198" s="1" t="s">
        <v>24</v>
      </c>
      <c r="F198" s="1">
        <v>5</v>
      </c>
      <c r="G198" s="2">
        <v>2192</v>
      </c>
      <c r="H198" s="2">
        <v>10960</v>
      </c>
      <c r="I198" s="1">
        <v>1</v>
      </c>
    </row>
    <row r="199" spans="2:9">
      <c r="B199" s="5">
        <v>81</v>
      </c>
      <c r="C199" s="6">
        <v>44996</v>
      </c>
      <c r="D199" s="1" t="s">
        <v>20</v>
      </c>
      <c r="E199" s="1" t="s">
        <v>39</v>
      </c>
      <c r="F199" s="1">
        <v>9</v>
      </c>
      <c r="G199" s="2">
        <v>4209</v>
      </c>
      <c r="H199" s="2">
        <v>37881</v>
      </c>
      <c r="I199" s="1">
        <v>1</v>
      </c>
    </row>
    <row r="200" spans="2:9">
      <c r="B200" s="5">
        <v>59</v>
      </c>
      <c r="C200" s="6">
        <v>44997</v>
      </c>
      <c r="D200" s="1" t="s">
        <v>18</v>
      </c>
      <c r="E200" s="1" t="s">
        <v>31</v>
      </c>
      <c r="F200" s="1">
        <v>6</v>
      </c>
      <c r="G200" s="2">
        <v>1861</v>
      </c>
      <c r="H200" s="2">
        <v>11166</v>
      </c>
      <c r="I200" s="1">
        <v>1</v>
      </c>
    </row>
    <row r="201" spans="2:9">
      <c r="B201" s="5">
        <v>99</v>
      </c>
      <c r="C201" s="6">
        <v>44998</v>
      </c>
      <c r="D201" s="1" t="s">
        <v>16</v>
      </c>
      <c r="E201" s="1" t="s">
        <v>26</v>
      </c>
      <c r="F201" s="1">
        <v>5</v>
      </c>
      <c r="G201" s="2">
        <v>2830</v>
      </c>
      <c r="H201" s="2">
        <v>14150</v>
      </c>
      <c r="I201" s="1">
        <v>1</v>
      </c>
    </row>
    <row r="202" spans="2:9">
      <c r="B202" s="5">
        <v>38</v>
      </c>
      <c r="C202" s="6">
        <v>44999</v>
      </c>
      <c r="D202" s="1" t="s">
        <v>19</v>
      </c>
      <c r="E202" s="1" t="s">
        <v>29</v>
      </c>
      <c r="F202" s="1">
        <v>1</v>
      </c>
      <c r="G202" s="2">
        <v>1974</v>
      </c>
      <c r="H202" s="2">
        <v>1974</v>
      </c>
      <c r="I202" s="1">
        <v>1</v>
      </c>
    </row>
    <row r="203" spans="2:9">
      <c r="B203" s="5">
        <v>61</v>
      </c>
      <c r="C203" s="6">
        <v>44999</v>
      </c>
      <c r="D203" s="1" t="s">
        <v>21</v>
      </c>
      <c r="E203" s="1" t="s">
        <v>41</v>
      </c>
      <c r="F203" s="1">
        <v>2</v>
      </c>
      <c r="G203" s="2">
        <v>6464</v>
      </c>
      <c r="H203" s="2">
        <v>12928</v>
      </c>
      <c r="I203" s="1">
        <v>0</v>
      </c>
    </row>
    <row r="204" spans="2:9">
      <c r="B204" s="5">
        <v>21</v>
      </c>
      <c r="C204" s="6">
        <v>45000</v>
      </c>
      <c r="D204" s="1" t="s">
        <v>21</v>
      </c>
      <c r="E204" s="1" t="s">
        <v>41</v>
      </c>
      <c r="F204" s="1">
        <v>9</v>
      </c>
      <c r="G204" s="2">
        <v>9305</v>
      </c>
      <c r="H204" s="2">
        <v>83745</v>
      </c>
      <c r="I204" s="1">
        <v>1</v>
      </c>
    </row>
    <row r="205" spans="2:9">
      <c r="B205" s="5">
        <v>32</v>
      </c>
      <c r="C205" s="6">
        <v>45000</v>
      </c>
      <c r="D205" s="1" t="s">
        <v>20</v>
      </c>
      <c r="E205" s="1" t="s">
        <v>39</v>
      </c>
      <c r="F205" s="1">
        <v>8</v>
      </c>
      <c r="G205" s="2">
        <v>5934</v>
      </c>
      <c r="H205" s="2">
        <v>47472</v>
      </c>
      <c r="I205" s="1">
        <v>1</v>
      </c>
    </row>
    <row r="206" spans="2:9">
      <c r="B206" s="5">
        <v>79</v>
      </c>
      <c r="C206" s="6">
        <v>45000</v>
      </c>
      <c r="D206" s="1" t="s">
        <v>20</v>
      </c>
      <c r="E206" s="1" t="s">
        <v>39</v>
      </c>
      <c r="F206" s="1">
        <v>9</v>
      </c>
      <c r="G206" s="2">
        <v>4388</v>
      </c>
      <c r="H206" s="2">
        <v>39492</v>
      </c>
      <c r="I206" s="1">
        <v>0</v>
      </c>
    </row>
    <row r="207" spans="2:9">
      <c r="B207" s="5">
        <v>94</v>
      </c>
      <c r="C207" s="6">
        <v>45000</v>
      </c>
      <c r="D207" s="1" t="s">
        <v>19</v>
      </c>
      <c r="E207" s="1" t="s">
        <v>30</v>
      </c>
      <c r="F207" s="1">
        <v>2</v>
      </c>
      <c r="G207" s="2">
        <v>3479</v>
      </c>
      <c r="H207" s="2">
        <v>6958</v>
      </c>
      <c r="I207" s="1">
        <v>0</v>
      </c>
    </row>
    <row r="208" spans="2:9">
      <c r="B208" s="5">
        <v>13</v>
      </c>
      <c r="C208" s="6">
        <v>45001</v>
      </c>
      <c r="D208" s="1" t="s">
        <v>16</v>
      </c>
      <c r="E208" s="1" t="s">
        <v>26</v>
      </c>
      <c r="F208" s="1">
        <v>10</v>
      </c>
      <c r="G208" s="2">
        <v>1511</v>
      </c>
      <c r="H208" s="2">
        <v>15110</v>
      </c>
      <c r="I208" s="1">
        <v>0</v>
      </c>
    </row>
    <row r="209" spans="2:9">
      <c r="B209" s="5">
        <v>32</v>
      </c>
      <c r="C209" s="6">
        <v>45001</v>
      </c>
      <c r="D209" s="1" t="s">
        <v>18</v>
      </c>
      <c r="E209" s="1" t="s">
        <v>33</v>
      </c>
      <c r="F209" s="1">
        <v>3</v>
      </c>
      <c r="G209" s="2">
        <v>6265</v>
      </c>
      <c r="H209" s="2">
        <v>18795</v>
      </c>
      <c r="I209" s="1">
        <v>0</v>
      </c>
    </row>
    <row r="210" spans="2:9">
      <c r="B210" s="5">
        <v>65</v>
      </c>
      <c r="C210" s="6">
        <v>45001</v>
      </c>
      <c r="D210" s="1" t="s">
        <v>15</v>
      </c>
      <c r="E210" s="1" t="s">
        <v>24</v>
      </c>
      <c r="F210" s="1">
        <v>5</v>
      </c>
      <c r="G210" s="2">
        <v>1266</v>
      </c>
      <c r="H210" s="2">
        <v>6330</v>
      </c>
      <c r="I210" s="1">
        <v>1</v>
      </c>
    </row>
    <row r="211" spans="2:9">
      <c r="B211" s="5">
        <v>85</v>
      </c>
      <c r="C211" s="6">
        <v>45002</v>
      </c>
      <c r="D211" s="1" t="s">
        <v>17</v>
      </c>
      <c r="E211" s="1" t="s">
        <v>35</v>
      </c>
      <c r="F211" s="1">
        <v>9</v>
      </c>
      <c r="G211" s="2">
        <v>2408</v>
      </c>
      <c r="H211" s="2">
        <v>21672</v>
      </c>
      <c r="I211" s="1">
        <v>0</v>
      </c>
    </row>
    <row r="212" spans="2:9">
      <c r="B212" s="5">
        <v>8</v>
      </c>
      <c r="C212" s="6">
        <v>45003</v>
      </c>
      <c r="D212" s="1" t="s">
        <v>20</v>
      </c>
      <c r="E212" s="1" t="s">
        <v>39</v>
      </c>
      <c r="F212" s="1">
        <v>1</v>
      </c>
      <c r="G212" s="2">
        <v>3464</v>
      </c>
      <c r="H212" s="2">
        <v>3464</v>
      </c>
      <c r="I212" s="1">
        <v>0</v>
      </c>
    </row>
    <row r="213" spans="2:9">
      <c r="B213" s="5">
        <v>19</v>
      </c>
      <c r="C213" s="6">
        <v>45003</v>
      </c>
      <c r="D213" s="1" t="s">
        <v>16</v>
      </c>
      <c r="E213" s="1" t="s">
        <v>27</v>
      </c>
      <c r="F213" s="1">
        <v>6</v>
      </c>
      <c r="G213" s="2">
        <v>6469</v>
      </c>
      <c r="H213" s="2">
        <v>38814</v>
      </c>
      <c r="I213" s="1">
        <v>0</v>
      </c>
    </row>
    <row r="214" spans="2:9">
      <c r="B214" s="5">
        <v>52</v>
      </c>
      <c r="C214" s="6">
        <v>45004</v>
      </c>
      <c r="D214" s="1" t="s">
        <v>17</v>
      </c>
      <c r="E214" s="1" t="s">
        <v>34</v>
      </c>
      <c r="F214" s="1">
        <v>2</v>
      </c>
      <c r="G214" s="2">
        <v>9629</v>
      </c>
      <c r="H214" s="2">
        <v>19258</v>
      </c>
      <c r="I214" s="1">
        <v>1</v>
      </c>
    </row>
    <row r="215" spans="2:9">
      <c r="B215" s="5">
        <v>41</v>
      </c>
      <c r="C215" s="6">
        <v>45006</v>
      </c>
      <c r="D215" s="1" t="s">
        <v>15</v>
      </c>
      <c r="E215" s="1" t="s">
        <v>22</v>
      </c>
      <c r="F215" s="1">
        <v>5</v>
      </c>
      <c r="G215" s="2">
        <v>4511</v>
      </c>
      <c r="H215" s="2">
        <v>22555</v>
      </c>
      <c r="I215" s="1">
        <v>1</v>
      </c>
    </row>
    <row r="216" spans="2:9">
      <c r="B216" s="5">
        <v>63</v>
      </c>
      <c r="C216" s="6">
        <v>45006</v>
      </c>
      <c r="D216" s="1" t="s">
        <v>18</v>
      </c>
      <c r="E216" s="1" t="s">
        <v>32</v>
      </c>
      <c r="F216" s="1">
        <v>1</v>
      </c>
      <c r="G216" s="2">
        <v>6319</v>
      </c>
      <c r="H216" s="2">
        <v>6319</v>
      </c>
      <c r="I216" s="1">
        <v>0</v>
      </c>
    </row>
    <row r="217" spans="2:9">
      <c r="B217" s="5">
        <v>69</v>
      </c>
      <c r="C217" s="6">
        <v>45006</v>
      </c>
      <c r="D217" s="1" t="s">
        <v>17</v>
      </c>
      <c r="E217" s="1" t="s">
        <v>34</v>
      </c>
      <c r="F217" s="1">
        <v>3</v>
      </c>
      <c r="G217" s="2">
        <v>9608</v>
      </c>
      <c r="H217" s="2">
        <v>28824</v>
      </c>
      <c r="I217" s="1">
        <v>0</v>
      </c>
    </row>
    <row r="218" spans="2:9">
      <c r="B218" s="5">
        <v>41</v>
      </c>
      <c r="C218" s="6">
        <v>45007</v>
      </c>
      <c r="D218" s="1" t="s">
        <v>21</v>
      </c>
      <c r="E218" s="1" t="s">
        <v>42</v>
      </c>
      <c r="F218" s="1">
        <v>3</v>
      </c>
      <c r="G218" s="2">
        <v>7692</v>
      </c>
      <c r="H218" s="2">
        <v>23076</v>
      </c>
      <c r="I218" s="1">
        <v>0</v>
      </c>
    </row>
    <row r="219" spans="2:9">
      <c r="B219" s="5">
        <v>50</v>
      </c>
      <c r="C219" s="6">
        <v>45007</v>
      </c>
      <c r="D219" s="1" t="s">
        <v>20</v>
      </c>
      <c r="E219" s="1" t="s">
        <v>39</v>
      </c>
      <c r="F219" s="1">
        <v>8</v>
      </c>
      <c r="G219" s="2">
        <v>3461</v>
      </c>
      <c r="H219" s="2">
        <v>27688</v>
      </c>
      <c r="I219" s="1">
        <v>0</v>
      </c>
    </row>
    <row r="220" spans="2:9">
      <c r="B220" s="5">
        <v>90</v>
      </c>
      <c r="C220" s="6">
        <v>45007</v>
      </c>
      <c r="D220" s="1" t="s">
        <v>19</v>
      </c>
      <c r="E220" s="1" t="s">
        <v>28</v>
      </c>
      <c r="F220" s="1">
        <v>1</v>
      </c>
      <c r="G220" s="2">
        <v>2551</v>
      </c>
      <c r="H220" s="2">
        <v>2551</v>
      </c>
      <c r="I220" s="1">
        <v>0</v>
      </c>
    </row>
    <row r="221" spans="2:9">
      <c r="B221" s="5">
        <v>52</v>
      </c>
      <c r="C221" s="6">
        <v>45008</v>
      </c>
      <c r="D221" s="1" t="s">
        <v>21</v>
      </c>
      <c r="E221" s="1" t="s">
        <v>42</v>
      </c>
      <c r="F221" s="1">
        <v>7</v>
      </c>
      <c r="G221" s="2">
        <v>6740</v>
      </c>
      <c r="H221" s="2">
        <v>47180</v>
      </c>
      <c r="I221" s="1">
        <v>0</v>
      </c>
    </row>
    <row r="222" spans="2:9">
      <c r="B222" s="5">
        <v>77</v>
      </c>
      <c r="C222" s="6">
        <v>45008</v>
      </c>
      <c r="D222" s="1" t="s">
        <v>17</v>
      </c>
      <c r="E222" s="1" t="s">
        <v>36</v>
      </c>
      <c r="F222" s="1">
        <v>8</v>
      </c>
      <c r="G222" s="2">
        <v>7462</v>
      </c>
      <c r="H222" s="2">
        <v>59696</v>
      </c>
      <c r="I222" s="1">
        <v>0</v>
      </c>
    </row>
    <row r="223" spans="2:9">
      <c r="B223" s="5">
        <v>7</v>
      </c>
      <c r="C223" s="6">
        <v>45009</v>
      </c>
      <c r="D223" s="1" t="s">
        <v>15</v>
      </c>
      <c r="E223" s="1" t="s">
        <v>23</v>
      </c>
      <c r="F223" s="1">
        <v>3</v>
      </c>
      <c r="G223" s="2">
        <v>1255</v>
      </c>
      <c r="H223" s="2">
        <v>3765</v>
      </c>
      <c r="I223" s="1">
        <v>1</v>
      </c>
    </row>
    <row r="224" spans="2:9">
      <c r="B224" s="5">
        <v>29</v>
      </c>
      <c r="C224" s="6">
        <v>45009</v>
      </c>
      <c r="D224" s="1" t="s">
        <v>19</v>
      </c>
      <c r="E224" s="1" t="s">
        <v>29</v>
      </c>
      <c r="F224" s="1">
        <v>3</v>
      </c>
      <c r="G224" s="2">
        <v>9122</v>
      </c>
      <c r="H224" s="2">
        <v>27366</v>
      </c>
      <c r="I224" s="1">
        <v>1</v>
      </c>
    </row>
    <row r="225" spans="2:9">
      <c r="B225" s="5">
        <v>81</v>
      </c>
      <c r="C225" s="6">
        <v>45009</v>
      </c>
      <c r="D225" s="1" t="s">
        <v>20</v>
      </c>
      <c r="E225" s="1" t="s">
        <v>38</v>
      </c>
      <c r="F225" s="1">
        <v>3</v>
      </c>
      <c r="G225" s="2">
        <v>7899</v>
      </c>
      <c r="H225" s="2">
        <v>23697</v>
      </c>
      <c r="I225" s="1">
        <v>0</v>
      </c>
    </row>
    <row r="226" spans="2:9">
      <c r="B226" s="5">
        <v>43</v>
      </c>
      <c r="C226" s="6">
        <v>45010</v>
      </c>
      <c r="D226" s="1" t="s">
        <v>17</v>
      </c>
      <c r="E226" s="1" t="s">
        <v>34</v>
      </c>
      <c r="F226" s="1">
        <v>8</v>
      </c>
      <c r="G226" s="2">
        <v>2321</v>
      </c>
      <c r="H226" s="2">
        <v>18568</v>
      </c>
      <c r="I226" s="1">
        <v>1</v>
      </c>
    </row>
    <row r="227" spans="2:9">
      <c r="B227" s="5">
        <v>50</v>
      </c>
      <c r="C227" s="6">
        <v>45010</v>
      </c>
      <c r="D227" s="1" t="s">
        <v>18</v>
      </c>
      <c r="E227" s="1" t="s">
        <v>33</v>
      </c>
      <c r="F227" s="1">
        <v>7</v>
      </c>
      <c r="G227" s="2">
        <v>5628</v>
      </c>
      <c r="H227" s="2">
        <v>39396</v>
      </c>
      <c r="I227" s="1">
        <v>1</v>
      </c>
    </row>
    <row r="228" spans="2:9">
      <c r="B228" s="5">
        <v>90</v>
      </c>
      <c r="C228" s="6">
        <v>45010</v>
      </c>
      <c r="D228" s="1" t="s">
        <v>19</v>
      </c>
      <c r="E228" s="1" t="s">
        <v>29</v>
      </c>
      <c r="F228" s="1">
        <v>5</v>
      </c>
      <c r="G228" s="2">
        <v>5601</v>
      </c>
      <c r="H228" s="2">
        <v>28005</v>
      </c>
      <c r="I228" s="1">
        <v>1</v>
      </c>
    </row>
    <row r="229" spans="2:9">
      <c r="B229" s="5">
        <v>14</v>
      </c>
      <c r="C229" s="6">
        <v>45011</v>
      </c>
      <c r="D229" s="1" t="s">
        <v>16</v>
      </c>
      <c r="E229" s="1" t="s">
        <v>27</v>
      </c>
      <c r="F229" s="1">
        <v>8</v>
      </c>
      <c r="G229" s="2">
        <v>6853</v>
      </c>
      <c r="H229" s="2">
        <v>54824</v>
      </c>
      <c r="I229" s="1">
        <v>1</v>
      </c>
    </row>
    <row r="230" spans="2:9">
      <c r="B230" s="5">
        <v>38</v>
      </c>
      <c r="C230" s="6">
        <v>45011</v>
      </c>
      <c r="D230" s="1" t="s">
        <v>20</v>
      </c>
      <c r="E230" s="1" t="s">
        <v>38</v>
      </c>
      <c r="F230" s="1">
        <v>3</v>
      </c>
      <c r="G230" s="2">
        <v>9797</v>
      </c>
      <c r="H230" s="2">
        <v>29391</v>
      </c>
      <c r="I230" s="1">
        <v>0</v>
      </c>
    </row>
    <row r="231" spans="2:9">
      <c r="B231" s="5">
        <v>58</v>
      </c>
      <c r="C231" s="6">
        <v>45014</v>
      </c>
      <c r="D231" s="1" t="s">
        <v>21</v>
      </c>
      <c r="E231" s="1" t="s">
        <v>40</v>
      </c>
      <c r="F231" s="1">
        <v>6</v>
      </c>
      <c r="G231" s="2">
        <v>7936</v>
      </c>
      <c r="H231" s="2">
        <v>47616</v>
      </c>
      <c r="I231" s="1">
        <v>0</v>
      </c>
    </row>
    <row r="232" spans="2:9">
      <c r="B232" s="5">
        <v>86</v>
      </c>
      <c r="C232" s="6">
        <v>45014</v>
      </c>
      <c r="D232" s="1" t="s">
        <v>15</v>
      </c>
      <c r="E232" s="1" t="s">
        <v>24</v>
      </c>
      <c r="F232" s="1">
        <v>4</v>
      </c>
      <c r="G232" s="2">
        <v>538</v>
      </c>
      <c r="H232" s="2">
        <v>2152</v>
      </c>
      <c r="I232" s="1">
        <v>0</v>
      </c>
    </row>
    <row r="233" spans="2:9">
      <c r="B233" s="5">
        <v>2</v>
      </c>
      <c r="C233" s="6">
        <v>45015</v>
      </c>
      <c r="D233" s="1" t="s">
        <v>20</v>
      </c>
      <c r="E233" s="1" t="s">
        <v>39</v>
      </c>
      <c r="F233" s="1">
        <v>3</v>
      </c>
      <c r="G233" s="2">
        <v>7666</v>
      </c>
      <c r="H233" s="2">
        <v>22998</v>
      </c>
      <c r="I233" s="1">
        <v>0</v>
      </c>
    </row>
    <row r="234" spans="2:9">
      <c r="B234" s="5">
        <v>4</v>
      </c>
      <c r="C234" s="6">
        <v>45015</v>
      </c>
      <c r="D234" s="1" t="s">
        <v>21</v>
      </c>
      <c r="E234" s="1" t="s">
        <v>42</v>
      </c>
      <c r="F234" s="1">
        <v>3</v>
      </c>
      <c r="G234" s="2">
        <v>3824</v>
      </c>
      <c r="H234" s="2">
        <v>11472</v>
      </c>
      <c r="I234" s="1">
        <v>1</v>
      </c>
    </row>
    <row r="235" spans="2:9">
      <c r="B235" s="5">
        <v>61</v>
      </c>
      <c r="C235" s="6">
        <v>45015</v>
      </c>
      <c r="D235" s="1" t="s">
        <v>15</v>
      </c>
      <c r="E235" s="1" t="s">
        <v>23</v>
      </c>
      <c r="F235" s="1">
        <v>4</v>
      </c>
      <c r="G235" s="2">
        <v>9396</v>
      </c>
      <c r="H235" s="2">
        <v>37584</v>
      </c>
      <c r="I235" s="1">
        <v>0</v>
      </c>
    </row>
    <row r="236" spans="2:9">
      <c r="B236" s="5">
        <v>78</v>
      </c>
      <c r="C236" s="6">
        <v>45015</v>
      </c>
      <c r="D236" s="1" t="s">
        <v>19</v>
      </c>
      <c r="E236" s="1" t="s">
        <v>28</v>
      </c>
      <c r="F236" s="1">
        <v>7</v>
      </c>
      <c r="G236" s="2">
        <v>3686</v>
      </c>
      <c r="H236" s="2">
        <v>25802</v>
      </c>
      <c r="I236" s="1">
        <v>0</v>
      </c>
    </row>
    <row r="237" spans="2:9">
      <c r="B237" s="5">
        <v>39</v>
      </c>
      <c r="C237" s="6">
        <v>45017</v>
      </c>
      <c r="D237" s="1" t="s">
        <v>18</v>
      </c>
      <c r="E237" s="1" t="s">
        <v>32</v>
      </c>
      <c r="F237" s="1">
        <v>6</v>
      </c>
      <c r="G237" s="2">
        <v>9191</v>
      </c>
      <c r="H237" s="2">
        <v>55146</v>
      </c>
      <c r="I237" s="1">
        <v>0</v>
      </c>
    </row>
    <row r="238" spans="2:9">
      <c r="B238" s="5">
        <v>17</v>
      </c>
      <c r="C238" s="6">
        <v>45018</v>
      </c>
      <c r="D238" s="1" t="s">
        <v>16</v>
      </c>
      <c r="E238" s="1" t="s">
        <v>27</v>
      </c>
      <c r="F238" s="1">
        <v>7</v>
      </c>
      <c r="G238" s="2">
        <v>3372</v>
      </c>
      <c r="H238" s="2">
        <v>23604</v>
      </c>
      <c r="I238" s="1">
        <v>1</v>
      </c>
    </row>
    <row r="239" spans="2:9">
      <c r="B239" s="5">
        <v>23</v>
      </c>
      <c r="C239" s="6">
        <v>45018</v>
      </c>
      <c r="D239" s="1" t="s">
        <v>17</v>
      </c>
      <c r="E239" s="1" t="s">
        <v>35</v>
      </c>
      <c r="F239" s="1">
        <v>5</v>
      </c>
      <c r="G239" s="2">
        <v>2257</v>
      </c>
      <c r="H239" s="2">
        <v>11285</v>
      </c>
      <c r="I239" s="1">
        <v>1</v>
      </c>
    </row>
    <row r="240" spans="2:9">
      <c r="B240" s="5">
        <v>49</v>
      </c>
      <c r="C240" s="6">
        <v>45018</v>
      </c>
      <c r="D240" s="1" t="s">
        <v>15</v>
      </c>
      <c r="E240" s="1" t="s">
        <v>22</v>
      </c>
      <c r="F240" s="1">
        <v>8</v>
      </c>
      <c r="G240" s="2">
        <v>3637</v>
      </c>
      <c r="H240" s="2">
        <v>29096</v>
      </c>
      <c r="I240" s="1">
        <v>1</v>
      </c>
    </row>
    <row r="241" spans="2:9">
      <c r="B241" s="5">
        <v>49</v>
      </c>
      <c r="C241" s="6">
        <v>45018</v>
      </c>
      <c r="D241" s="1" t="s">
        <v>20</v>
      </c>
      <c r="E241" s="1" t="s">
        <v>37</v>
      </c>
      <c r="F241" s="1">
        <v>10</v>
      </c>
      <c r="G241" s="2">
        <v>6430</v>
      </c>
      <c r="H241" s="2">
        <v>64300</v>
      </c>
      <c r="I241" s="1">
        <v>1</v>
      </c>
    </row>
    <row r="242" spans="2:9">
      <c r="B242" s="5">
        <v>56</v>
      </c>
      <c r="C242" s="6">
        <v>45018</v>
      </c>
      <c r="D242" s="1" t="s">
        <v>18</v>
      </c>
      <c r="E242" s="1" t="s">
        <v>33</v>
      </c>
      <c r="F242" s="1">
        <v>6</v>
      </c>
      <c r="G242" s="2">
        <v>7192</v>
      </c>
      <c r="H242" s="2">
        <v>43152</v>
      </c>
      <c r="I242" s="1">
        <v>1</v>
      </c>
    </row>
    <row r="243" spans="2:9">
      <c r="B243" s="5">
        <v>14</v>
      </c>
      <c r="C243" s="6">
        <v>45019</v>
      </c>
      <c r="D243" s="1" t="s">
        <v>21</v>
      </c>
      <c r="E243" s="1" t="s">
        <v>42</v>
      </c>
      <c r="F243" s="1">
        <v>9</v>
      </c>
      <c r="G243" s="2">
        <v>9800</v>
      </c>
      <c r="H243" s="2">
        <v>88200</v>
      </c>
      <c r="I243" s="1">
        <v>0</v>
      </c>
    </row>
    <row r="244" spans="2:9">
      <c r="B244" s="5">
        <v>67</v>
      </c>
      <c r="C244" s="6">
        <v>45019</v>
      </c>
      <c r="D244" s="1" t="s">
        <v>17</v>
      </c>
      <c r="E244" s="1" t="s">
        <v>35</v>
      </c>
      <c r="F244" s="1">
        <v>7</v>
      </c>
      <c r="G244" s="2">
        <v>7665</v>
      </c>
      <c r="H244" s="2">
        <v>53655</v>
      </c>
      <c r="I244" s="1">
        <v>0</v>
      </c>
    </row>
    <row r="245" spans="2:9">
      <c r="B245" s="5">
        <v>94</v>
      </c>
      <c r="C245" s="6">
        <v>45019</v>
      </c>
      <c r="D245" s="1" t="s">
        <v>16</v>
      </c>
      <c r="E245" s="1" t="s">
        <v>27</v>
      </c>
      <c r="F245" s="1">
        <v>1</v>
      </c>
      <c r="G245" s="2">
        <v>3231</v>
      </c>
      <c r="H245" s="2">
        <v>3231</v>
      </c>
      <c r="I245" s="1">
        <v>1</v>
      </c>
    </row>
    <row r="246" spans="2:9">
      <c r="B246" s="5">
        <v>13</v>
      </c>
      <c r="C246" s="6">
        <v>45020</v>
      </c>
      <c r="D246" s="1" t="s">
        <v>21</v>
      </c>
      <c r="E246" s="1" t="s">
        <v>41</v>
      </c>
      <c r="F246" s="1">
        <v>2</v>
      </c>
      <c r="G246" s="2">
        <v>3747</v>
      </c>
      <c r="H246" s="2">
        <v>7494</v>
      </c>
      <c r="I246" s="1">
        <v>0</v>
      </c>
    </row>
    <row r="247" spans="2:9">
      <c r="B247" s="5">
        <v>29</v>
      </c>
      <c r="C247" s="6">
        <v>45020</v>
      </c>
      <c r="D247" s="1" t="s">
        <v>20</v>
      </c>
      <c r="E247" s="1" t="s">
        <v>39</v>
      </c>
      <c r="F247" s="1">
        <v>2</v>
      </c>
      <c r="G247" s="2">
        <v>1861</v>
      </c>
      <c r="H247" s="2">
        <v>3722</v>
      </c>
      <c r="I247" s="1">
        <v>1</v>
      </c>
    </row>
    <row r="248" spans="2:9">
      <c r="B248" s="5">
        <v>51</v>
      </c>
      <c r="C248" s="6">
        <v>45020</v>
      </c>
      <c r="D248" s="1" t="s">
        <v>15</v>
      </c>
      <c r="E248" s="1" t="s">
        <v>24</v>
      </c>
      <c r="F248" s="1">
        <v>9</v>
      </c>
      <c r="G248" s="2">
        <v>8725</v>
      </c>
      <c r="H248" s="2">
        <v>78525</v>
      </c>
      <c r="I248" s="1">
        <v>0</v>
      </c>
    </row>
    <row r="249" spans="2:9">
      <c r="B249" s="5">
        <v>73</v>
      </c>
      <c r="C249" s="6">
        <v>45020</v>
      </c>
      <c r="D249" s="1" t="s">
        <v>19</v>
      </c>
      <c r="E249" s="1" t="s">
        <v>28</v>
      </c>
      <c r="F249" s="1">
        <v>5</v>
      </c>
      <c r="G249" s="2">
        <v>8136</v>
      </c>
      <c r="H249" s="2">
        <v>40680</v>
      </c>
      <c r="I249" s="1">
        <v>0</v>
      </c>
    </row>
    <row r="250" spans="2:9">
      <c r="B250" s="5">
        <v>17</v>
      </c>
      <c r="C250" s="6">
        <v>45021</v>
      </c>
      <c r="D250" s="1" t="s">
        <v>21</v>
      </c>
      <c r="E250" s="1" t="s">
        <v>41</v>
      </c>
      <c r="F250" s="1">
        <v>10</v>
      </c>
      <c r="G250" s="2">
        <v>7788</v>
      </c>
      <c r="H250" s="2">
        <v>77880</v>
      </c>
      <c r="I250" s="1">
        <v>0</v>
      </c>
    </row>
    <row r="251" spans="2:9">
      <c r="B251" s="5">
        <v>90</v>
      </c>
      <c r="C251" s="6">
        <v>45021</v>
      </c>
      <c r="D251" s="1" t="s">
        <v>16</v>
      </c>
      <c r="E251" s="1" t="s">
        <v>27</v>
      </c>
      <c r="F251" s="1">
        <v>1</v>
      </c>
      <c r="G251" s="2">
        <v>3062</v>
      </c>
      <c r="H251" s="2">
        <v>3062</v>
      </c>
      <c r="I251" s="1">
        <v>1</v>
      </c>
    </row>
    <row r="252" spans="2:9">
      <c r="B252" s="5">
        <v>93</v>
      </c>
      <c r="C252" s="6">
        <v>45021</v>
      </c>
      <c r="D252" s="1" t="s">
        <v>18</v>
      </c>
      <c r="E252" s="1" t="s">
        <v>32</v>
      </c>
      <c r="F252" s="1">
        <v>3</v>
      </c>
      <c r="G252" s="2">
        <v>6842</v>
      </c>
      <c r="H252" s="2">
        <v>20526</v>
      </c>
      <c r="I252" s="1">
        <v>0</v>
      </c>
    </row>
    <row r="253" spans="2:9">
      <c r="B253" s="5">
        <v>93</v>
      </c>
      <c r="C253" s="6">
        <v>45021</v>
      </c>
      <c r="D253" s="1" t="s">
        <v>15</v>
      </c>
      <c r="E253" s="1" t="s">
        <v>22</v>
      </c>
      <c r="F253" s="1">
        <v>2</v>
      </c>
      <c r="G253" s="2">
        <v>5243</v>
      </c>
      <c r="H253" s="2">
        <v>10486</v>
      </c>
      <c r="I253" s="1">
        <v>1</v>
      </c>
    </row>
    <row r="254" spans="2:9">
      <c r="B254" s="5">
        <v>1</v>
      </c>
      <c r="C254" s="6">
        <v>45022</v>
      </c>
      <c r="D254" s="1" t="s">
        <v>17</v>
      </c>
      <c r="E254" s="1" t="s">
        <v>36</v>
      </c>
      <c r="F254" s="1">
        <v>9</v>
      </c>
      <c r="G254" s="2">
        <v>7860</v>
      </c>
      <c r="H254" s="2">
        <v>70740</v>
      </c>
      <c r="I254" s="1">
        <v>1</v>
      </c>
    </row>
    <row r="255" spans="2:9">
      <c r="B255" s="5">
        <v>56</v>
      </c>
      <c r="C255" s="6">
        <v>45022</v>
      </c>
      <c r="D255" s="1" t="s">
        <v>21</v>
      </c>
      <c r="E255" s="1" t="s">
        <v>42</v>
      </c>
      <c r="F255" s="1">
        <v>1</v>
      </c>
      <c r="G255" s="2">
        <v>995</v>
      </c>
      <c r="H255" s="2">
        <v>995</v>
      </c>
      <c r="I255" s="1">
        <v>0</v>
      </c>
    </row>
    <row r="256" spans="2:9">
      <c r="B256" s="5">
        <v>65</v>
      </c>
      <c r="C256" s="6">
        <v>45022</v>
      </c>
      <c r="D256" s="1" t="s">
        <v>17</v>
      </c>
      <c r="E256" s="1" t="s">
        <v>36</v>
      </c>
      <c r="F256" s="1">
        <v>2</v>
      </c>
      <c r="G256" s="2">
        <v>1779</v>
      </c>
      <c r="H256" s="2">
        <v>3558</v>
      </c>
      <c r="I256" s="1">
        <v>1</v>
      </c>
    </row>
    <row r="257" spans="2:9">
      <c r="B257" s="5">
        <v>83</v>
      </c>
      <c r="C257" s="6">
        <v>45022</v>
      </c>
      <c r="D257" s="1" t="s">
        <v>17</v>
      </c>
      <c r="E257" s="1" t="s">
        <v>35</v>
      </c>
      <c r="F257" s="1">
        <v>5</v>
      </c>
      <c r="G257" s="2">
        <v>6903</v>
      </c>
      <c r="H257" s="2">
        <v>34515</v>
      </c>
      <c r="I257" s="1">
        <v>1</v>
      </c>
    </row>
    <row r="258" spans="2:9">
      <c r="B258" s="5">
        <v>95</v>
      </c>
      <c r="C258" s="6">
        <v>45022</v>
      </c>
      <c r="D258" s="1" t="s">
        <v>17</v>
      </c>
      <c r="E258" s="1" t="s">
        <v>36</v>
      </c>
      <c r="F258" s="1">
        <v>6</v>
      </c>
      <c r="G258" s="2">
        <v>5215</v>
      </c>
      <c r="H258" s="2">
        <v>31290</v>
      </c>
      <c r="I258" s="1">
        <v>0</v>
      </c>
    </row>
    <row r="259" spans="2:9">
      <c r="B259" s="5">
        <v>12</v>
      </c>
      <c r="C259" s="6">
        <v>45024</v>
      </c>
      <c r="D259" s="1" t="s">
        <v>21</v>
      </c>
      <c r="E259" s="1" t="s">
        <v>41</v>
      </c>
      <c r="F259" s="1">
        <v>8</v>
      </c>
      <c r="G259" s="2">
        <v>5102</v>
      </c>
      <c r="H259" s="2">
        <v>40816</v>
      </c>
      <c r="I259" s="1">
        <v>0</v>
      </c>
    </row>
    <row r="260" spans="2:9">
      <c r="B260" s="5">
        <v>32</v>
      </c>
      <c r="C260" s="6">
        <v>45024</v>
      </c>
      <c r="D260" s="1" t="s">
        <v>19</v>
      </c>
      <c r="E260" s="1" t="s">
        <v>29</v>
      </c>
      <c r="F260" s="1">
        <v>1</v>
      </c>
      <c r="G260" s="2">
        <v>8986</v>
      </c>
      <c r="H260" s="2">
        <v>8986</v>
      </c>
      <c r="I260" s="1">
        <v>1</v>
      </c>
    </row>
    <row r="261" spans="2:9">
      <c r="B261" s="5">
        <v>34</v>
      </c>
      <c r="C261" s="6">
        <v>45024</v>
      </c>
      <c r="D261" s="1" t="s">
        <v>16</v>
      </c>
      <c r="E261" s="1" t="s">
        <v>25</v>
      </c>
      <c r="F261" s="1">
        <v>2</v>
      </c>
      <c r="G261" s="2">
        <v>7021</v>
      </c>
      <c r="H261" s="2">
        <v>14042</v>
      </c>
      <c r="I261" s="1">
        <v>0</v>
      </c>
    </row>
    <row r="262" spans="2:9">
      <c r="B262" s="5">
        <v>80</v>
      </c>
      <c r="C262" s="6">
        <v>45024</v>
      </c>
      <c r="D262" s="1" t="s">
        <v>16</v>
      </c>
      <c r="E262" s="1" t="s">
        <v>27</v>
      </c>
      <c r="F262" s="1">
        <v>9</v>
      </c>
      <c r="G262" s="2">
        <v>4463</v>
      </c>
      <c r="H262" s="2">
        <v>40167</v>
      </c>
      <c r="I262" s="1">
        <v>0</v>
      </c>
    </row>
    <row r="263" spans="2:9">
      <c r="B263" s="5">
        <v>97</v>
      </c>
      <c r="C263" s="6">
        <v>45024</v>
      </c>
      <c r="D263" s="1" t="s">
        <v>16</v>
      </c>
      <c r="E263" s="1" t="s">
        <v>25</v>
      </c>
      <c r="F263" s="1">
        <v>2</v>
      </c>
      <c r="G263" s="2">
        <v>8745</v>
      </c>
      <c r="H263" s="2">
        <v>17490</v>
      </c>
      <c r="I263" s="1">
        <v>0</v>
      </c>
    </row>
    <row r="264" spans="2:9">
      <c r="B264" s="5">
        <v>98</v>
      </c>
      <c r="C264" s="6">
        <v>45024</v>
      </c>
      <c r="D264" s="1" t="s">
        <v>19</v>
      </c>
      <c r="E264" s="1" t="s">
        <v>29</v>
      </c>
      <c r="F264" s="1">
        <v>2</v>
      </c>
      <c r="G264" s="2">
        <v>6917</v>
      </c>
      <c r="H264" s="2">
        <v>13834</v>
      </c>
      <c r="I264" s="1">
        <v>0</v>
      </c>
    </row>
    <row r="265" spans="2:9">
      <c r="B265" s="5">
        <v>13</v>
      </c>
      <c r="C265" s="6">
        <v>45025</v>
      </c>
      <c r="D265" s="1" t="s">
        <v>19</v>
      </c>
      <c r="E265" s="1" t="s">
        <v>29</v>
      </c>
      <c r="F265" s="1">
        <v>1</v>
      </c>
      <c r="G265" s="2">
        <v>2847</v>
      </c>
      <c r="H265" s="2">
        <v>2847</v>
      </c>
      <c r="I265" s="1">
        <v>1</v>
      </c>
    </row>
    <row r="266" spans="2:9">
      <c r="B266" s="5">
        <v>49</v>
      </c>
      <c r="C266" s="6">
        <v>45025</v>
      </c>
      <c r="D266" s="1" t="s">
        <v>17</v>
      </c>
      <c r="E266" s="1" t="s">
        <v>36</v>
      </c>
      <c r="F266" s="1">
        <v>6</v>
      </c>
      <c r="G266" s="2">
        <v>1330</v>
      </c>
      <c r="H266" s="2">
        <v>7980</v>
      </c>
      <c r="I266" s="1">
        <v>0</v>
      </c>
    </row>
    <row r="267" spans="2:9">
      <c r="B267" s="5">
        <v>68</v>
      </c>
      <c r="C267" s="6">
        <v>45025</v>
      </c>
      <c r="D267" s="1" t="s">
        <v>20</v>
      </c>
      <c r="E267" s="1" t="s">
        <v>39</v>
      </c>
      <c r="F267" s="1">
        <v>10</v>
      </c>
      <c r="G267" s="2">
        <v>8754</v>
      </c>
      <c r="H267" s="2">
        <v>87540</v>
      </c>
      <c r="I267" s="1">
        <v>0</v>
      </c>
    </row>
    <row r="268" spans="2:9">
      <c r="B268" s="5">
        <v>69</v>
      </c>
      <c r="C268" s="6">
        <v>45025</v>
      </c>
      <c r="D268" s="1" t="s">
        <v>15</v>
      </c>
      <c r="E268" s="1" t="s">
        <v>22</v>
      </c>
      <c r="F268" s="1">
        <v>7</v>
      </c>
      <c r="G268" s="2">
        <v>8235</v>
      </c>
      <c r="H268" s="2">
        <v>57645</v>
      </c>
      <c r="I268" s="1">
        <v>0</v>
      </c>
    </row>
    <row r="269" spans="2:9">
      <c r="B269" s="5">
        <v>94</v>
      </c>
      <c r="C269" s="6">
        <v>45025</v>
      </c>
      <c r="D269" s="1" t="s">
        <v>17</v>
      </c>
      <c r="E269" s="1" t="s">
        <v>36</v>
      </c>
      <c r="F269" s="1">
        <v>1</v>
      </c>
      <c r="G269" s="2">
        <v>5650</v>
      </c>
      <c r="H269" s="2">
        <v>5650</v>
      </c>
      <c r="I269" s="1">
        <v>1</v>
      </c>
    </row>
    <row r="270" spans="2:9">
      <c r="B270" s="5">
        <v>25</v>
      </c>
      <c r="C270" s="6">
        <v>45026</v>
      </c>
      <c r="D270" s="1" t="s">
        <v>17</v>
      </c>
      <c r="E270" s="1" t="s">
        <v>34</v>
      </c>
      <c r="F270" s="1">
        <v>1</v>
      </c>
      <c r="G270" s="2">
        <v>9737</v>
      </c>
      <c r="H270" s="2">
        <v>9737</v>
      </c>
      <c r="I270" s="1">
        <v>0</v>
      </c>
    </row>
    <row r="271" spans="2:9">
      <c r="B271" s="5">
        <v>55</v>
      </c>
      <c r="C271" s="6">
        <v>45026</v>
      </c>
      <c r="D271" s="1" t="s">
        <v>17</v>
      </c>
      <c r="E271" s="1" t="s">
        <v>36</v>
      </c>
      <c r="F271" s="1">
        <v>10</v>
      </c>
      <c r="G271" s="2">
        <v>7535</v>
      </c>
      <c r="H271" s="2">
        <v>75350</v>
      </c>
      <c r="I271" s="1">
        <v>1</v>
      </c>
    </row>
    <row r="272" spans="2:9">
      <c r="B272" s="5">
        <v>60</v>
      </c>
      <c r="C272" s="6">
        <v>45026</v>
      </c>
      <c r="D272" s="1" t="s">
        <v>15</v>
      </c>
      <c r="E272" s="1" t="s">
        <v>22</v>
      </c>
      <c r="F272" s="1">
        <v>9</v>
      </c>
      <c r="G272" s="2">
        <v>8392</v>
      </c>
      <c r="H272" s="2">
        <v>75528</v>
      </c>
      <c r="I272" s="1">
        <v>0</v>
      </c>
    </row>
    <row r="273" spans="2:9">
      <c r="B273" s="5">
        <v>38</v>
      </c>
      <c r="C273" s="6">
        <v>45027</v>
      </c>
      <c r="D273" s="1" t="s">
        <v>19</v>
      </c>
      <c r="E273" s="1" t="s">
        <v>29</v>
      </c>
      <c r="F273" s="1">
        <v>6</v>
      </c>
      <c r="G273" s="2">
        <v>8877</v>
      </c>
      <c r="H273" s="2">
        <v>53262</v>
      </c>
      <c r="I273" s="1">
        <v>1</v>
      </c>
    </row>
    <row r="274" spans="2:9">
      <c r="B274" s="5">
        <v>63</v>
      </c>
      <c r="C274" s="6">
        <v>45027</v>
      </c>
      <c r="D274" s="1" t="s">
        <v>16</v>
      </c>
      <c r="E274" s="1" t="s">
        <v>26</v>
      </c>
      <c r="F274" s="1">
        <v>1</v>
      </c>
      <c r="G274" s="2">
        <v>3180</v>
      </c>
      <c r="H274" s="2">
        <v>3180</v>
      </c>
      <c r="I274" s="1">
        <v>1</v>
      </c>
    </row>
    <row r="275" spans="2:9">
      <c r="B275" s="5">
        <v>45</v>
      </c>
      <c r="C275" s="6">
        <v>45028</v>
      </c>
      <c r="D275" s="1" t="s">
        <v>15</v>
      </c>
      <c r="E275" s="1" t="s">
        <v>24</v>
      </c>
      <c r="F275" s="1">
        <v>3</v>
      </c>
      <c r="G275" s="2">
        <v>6263</v>
      </c>
      <c r="H275" s="2">
        <v>18789</v>
      </c>
      <c r="I275" s="1">
        <v>0</v>
      </c>
    </row>
    <row r="276" spans="2:9">
      <c r="B276" s="5">
        <v>91</v>
      </c>
      <c r="C276" s="6">
        <v>45028</v>
      </c>
      <c r="D276" s="1" t="s">
        <v>21</v>
      </c>
      <c r="E276" s="1" t="s">
        <v>40</v>
      </c>
      <c r="F276" s="1">
        <v>5</v>
      </c>
      <c r="G276" s="2">
        <v>3600</v>
      </c>
      <c r="H276" s="2">
        <v>18000</v>
      </c>
      <c r="I276" s="1">
        <v>1</v>
      </c>
    </row>
    <row r="277" spans="2:9">
      <c r="B277" s="5">
        <v>40</v>
      </c>
      <c r="C277" s="6">
        <v>45029</v>
      </c>
      <c r="D277" s="1" t="s">
        <v>19</v>
      </c>
      <c r="E277" s="1" t="s">
        <v>29</v>
      </c>
      <c r="F277" s="1">
        <v>8</v>
      </c>
      <c r="G277" s="2">
        <v>3150</v>
      </c>
      <c r="H277" s="2">
        <v>25200</v>
      </c>
      <c r="I277" s="1">
        <v>0</v>
      </c>
    </row>
    <row r="278" spans="2:9">
      <c r="B278" s="5">
        <v>42</v>
      </c>
      <c r="C278" s="6">
        <v>45029</v>
      </c>
      <c r="D278" s="1" t="s">
        <v>18</v>
      </c>
      <c r="E278" s="1" t="s">
        <v>33</v>
      </c>
      <c r="F278" s="1">
        <v>10</v>
      </c>
      <c r="G278" s="2">
        <v>6597</v>
      </c>
      <c r="H278" s="2">
        <v>65970</v>
      </c>
      <c r="I278" s="1">
        <v>0</v>
      </c>
    </row>
    <row r="279" spans="2:9">
      <c r="B279" s="5">
        <v>43</v>
      </c>
      <c r="C279" s="6">
        <v>45029</v>
      </c>
      <c r="D279" s="1" t="s">
        <v>19</v>
      </c>
      <c r="E279" s="1" t="s">
        <v>29</v>
      </c>
      <c r="F279" s="1">
        <v>4</v>
      </c>
      <c r="G279" s="2">
        <v>6854</v>
      </c>
      <c r="H279" s="2">
        <v>27416</v>
      </c>
      <c r="I279" s="1">
        <v>1</v>
      </c>
    </row>
    <row r="280" spans="2:9">
      <c r="B280" s="5">
        <v>9</v>
      </c>
      <c r="C280" s="6">
        <v>45030</v>
      </c>
      <c r="D280" s="1" t="s">
        <v>16</v>
      </c>
      <c r="E280" s="1" t="s">
        <v>25</v>
      </c>
      <c r="F280" s="1">
        <v>10</v>
      </c>
      <c r="G280" s="2">
        <v>1876</v>
      </c>
      <c r="H280" s="2">
        <v>18760</v>
      </c>
      <c r="I280" s="1">
        <v>1</v>
      </c>
    </row>
    <row r="281" spans="2:9">
      <c r="B281" s="5">
        <v>22</v>
      </c>
      <c r="C281" s="6">
        <v>45030</v>
      </c>
      <c r="D281" s="1" t="s">
        <v>17</v>
      </c>
      <c r="E281" s="1" t="s">
        <v>36</v>
      </c>
      <c r="F281" s="1">
        <v>3</v>
      </c>
      <c r="G281" s="2">
        <v>3963</v>
      </c>
      <c r="H281" s="2">
        <v>11889</v>
      </c>
      <c r="I281" s="1">
        <v>0</v>
      </c>
    </row>
    <row r="282" spans="2:9">
      <c r="B282" s="5">
        <v>33</v>
      </c>
      <c r="C282" s="6">
        <v>45031</v>
      </c>
      <c r="D282" s="1" t="s">
        <v>18</v>
      </c>
      <c r="E282" s="1" t="s">
        <v>32</v>
      </c>
      <c r="F282" s="1">
        <v>7</v>
      </c>
      <c r="G282" s="2">
        <v>9295</v>
      </c>
      <c r="H282" s="2">
        <v>65065</v>
      </c>
      <c r="I282" s="1">
        <v>0</v>
      </c>
    </row>
    <row r="283" spans="2:9">
      <c r="B283" s="5">
        <v>43</v>
      </c>
      <c r="C283" s="6">
        <v>45031</v>
      </c>
      <c r="D283" s="1" t="s">
        <v>15</v>
      </c>
      <c r="E283" s="1" t="s">
        <v>23</v>
      </c>
      <c r="F283" s="1">
        <v>5</v>
      </c>
      <c r="G283" s="2">
        <v>4938</v>
      </c>
      <c r="H283" s="2">
        <v>24690</v>
      </c>
      <c r="I283" s="1">
        <v>1</v>
      </c>
    </row>
    <row r="284" spans="2:9">
      <c r="B284" s="5">
        <v>29</v>
      </c>
      <c r="C284" s="6">
        <v>45032</v>
      </c>
      <c r="D284" s="1" t="s">
        <v>21</v>
      </c>
      <c r="E284" s="1" t="s">
        <v>41</v>
      </c>
      <c r="F284" s="1">
        <v>5</v>
      </c>
      <c r="G284" s="2">
        <v>5469</v>
      </c>
      <c r="H284" s="2">
        <v>27345</v>
      </c>
      <c r="I284" s="1">
        <v>1</v>
      </c>
    </row>
    <row r="285" spans="2:9">
      <c r="B285" s="5">
        <v>13</v>
      </c>
      <c r="C285" s="6">
        <v>45033</v>
      </c>
      <c r="D285" s="1" t="s">
        <v>18</v>
      </c>
      <c r="E285" s="1" t="s">
        <v>31</v>
      </c>
      <c r="F285" s="1">
        <v>2</v>
      </c>
      <c r="G285" s="2">
        <v>4137</v>
      </c>
      <c r="H285" s="2">
        <v>8274</v>
      </c>
      <c r="I285" s="1">
        <v>0</v>
      </c>
    </row>
    <row r="286" spans="2:9">
      <c r="B286" s="5">
        <v>34</v>
      </c>
      <c r="C286" s="6">
        <v>45033</v>
      </c>
      <c r="D286" s="1" t="s">
        <v>20</v>
      </c>
      <c r="E286" s="1" t="s">
        <v>37</v>
      </c>
      <c r="F286" s="1">
        <v>8</v>
      </c>
      <c r="G286" s="2">
        <v>7184</v>
      </c>
      <c r="H286" s="2">
        <v>57472</v>
      </c>
      <c r="I286" s="1">
        <v>0</v>
      </c>
    </row>
    <row r="287" spans="2:9">
      <c r="B287" s="5">
        <v>88</v>
      </c>
      <c r="C287" s="6">
        <v>45033</v>
      </c>
      <c r="D287" s="1" t="s">
        <v>20</v>
      </c>
      <c r="E287" s="1" t="s">
        <v>39</v>
      </c>
      <c r="F287" s="1">
        <v>8</v>
      </c>
      <c r="G287" s="2">
        <v>3305</v>
      </c>
      <c r="H287" s="2">
        <v>26440</v>
      </c>
      <c r="I287" s="1">
        <v>1</v>
      </c>
    </row>
    <row r="288" spans="2:9">
      <c r="B288" s="5">
        <v>2</v>
      </c>
      <c r="C288" s="6">
        <v>45034</v>
      </c>
      <c r="D288" s="1" t="s">
        <v>21</v>
      </c>
      <c r="E288" s="1" t="s">
        <v>42</v>
      </c>
      <c r="F288" s="1">
        <v>5</v>
      </c>
      <c r="G288" s="2">
        <v>4437</v>
      </c>
      <c r="H288" s="2">
        <v>22185</v>
      </c>
      <c r="I288" s="1">
        <v>1</v>
      </c>
    </row>
    <row r="289" spans="2:9">
      <c r="B289" s="5">
        <v>98</v>
      </c>
      <c r="C289" s="6">
        <v>45034</v>
      </c>
      <c r="D289" s="1" t="s">
        <v>20</v>
      </c>
      <c r="E289" s="1" t="s">
        <v>38</v>
      </c>
      <c r="F289" s="1">
        <v>4</v>
      </c>
      <c r="G289" s="2">
        <v>9804</v>
      </c>
      <c r="H289" s="2">
        <v>39216</v>
      </c>
      <c r="I289" s="1">
        <v>0</v>
      </c>
    </row>
    <row r="290" spans="2:9">
      <c r="B290" s="5">
        <v>22</v>
      </c>
      <c r="C290" s="6">
        <v>45035</v>
      </c>
      <c r="D290" s="1" t="s">
        <v>18</v>
      </c>
      <c r="E290" s="1" t="s">
        <v>33</v>
      </c>
      <c r="F290" s="1">
        <v>2</v>
      </c>
      <c r="G290" s="2">
        <v>8532</v>
      </c>
      <c r="H290" s="2">
        <v>17064</v>
      </c>
      <c r="I290" s="1">
        <v>0</v>
      </c>
    </row>
    <row r="291" spans="2:9">
      <c r="B291" s="5">
        <v>35</v>
      </c>
      <c r="C291" s="6">
        <v>45035</v>
      </c>
      <c r="D291" s="1" t="s">
        <v>17</v>
      </c>
      <c r="E291" s="1" t="s">
        <v>34</v>
      </c>
      <c r="F291" s="1">
        <v>2</v>
      </c>
      <c r="G291" s="2">
        <v>9174</v>
      </c>
      <c r="H291" s="2">
        <v>18348</v>
      </c>
      <c r="I291" s="1">
        <v>0</v>
      </c>
    </row>
    <row r="292" spans="2:9">
      <c r="B292" s="5">
        <v>92</v>
      </c>
      <c r="C292" s="6">
        <v>45035</v>
      </c>
      <c r="D292" s="1" t="s">
        <v>19</v>
      </c>
      <c r="E292" s="1" t="s">
        <v>28</v>
      </c>
      <c r="F292" s="1">
        <v>7</v>
      </c>
      <c r="G292" s="2">
        <v>7394</v>
      </c>
      <c r="H292" s="2">
        <v>51758</v>
      </c>
      <c r="I292" s="1">
        <v>0</v>
      </c>
    </row>
    <row r="293" spans="2:9">
      <c r="B293" s="5">
        <v>10</v>
      </c>
      <c r="C293" s="6">
        <v>45036</v>
      </c>
      <c r="D293" s="1" t="s">
        <v>18</v>
      </c>
      <c r="E293" s="1" t="s">
        <v>33</v>
      </c>
      <c r="F293" s="1">
        <v>10</v>
      </c>
      <c r="G293" s="2">
        <v>5995</v>
      </c>
      <c r="H293" s="2">
        <v>59950</v>
      </c>
      <c r="I293" s="1">
        <v>0</v>
      </c>
    </row>
    <row r="294" spans="2:9">
      <c r="B294" s="5">
        <v>13</v>
      </c>
      <c r="C294" s="6">
        <v>45037</v>
      </c>
      <c r="D294" s="1" t="s">
        <v>19</v>
      </c>
      <c r="E294" s="1" t="s">
        <v>28</v>
      </c>
      <c r="F294" s="1">
        <v>5</v>
      </c>
      <c r="G294" s="2">
        <v>2444</v>
      </c>
      <c r="H294" s="2">
        <v>12220</v>
      </c>
      <c r="I294" s="1">
        <v>0</v>
      </c>
    </row>
    <row r="295" spans="2:9">
      <c r="B295" s="5">
        <v>44</v>
      </c>
      <c r="C295" s="6">
        <v>45037</v>
      </c>
      <c r="D295" s="1" t="s">
        <v>17</v>
      </c>
      <c r="E295" s="1" t="s">
        <v>35</v>
      </c>
      <c r="F295" s="1">
        <v>8</v>
      </c>
      <c r="G295" s="2">
        <v>8640</v>
      </c>
      <c r="H295" s="2">
        <v>69120</v>
      </c>
      <c r="I295" s="1">
        <v>0</v>
      </c>
    </row>
    <row r="296" spans="2:9">
      <c r="B296" s="5">
        <v>60</v>
      </c>
      <c r="C296" s="6">
        <v>45037</v>
      </c>
      <c r="D296" s="1" t="s">
        <v>15</v>
      </c>
      <c r="E296" s="1" t="s">
        <v>24</v>
      </c>
      <c r="F296" s="1">
        <v>7</v>
      </c>
      <c r="G296" s="2">
        <v>8021</v>
      </c>
      <c r="H296" s="2">
        <v>56147</v>
      </c>
      <c r="I296" s="1">
        <v>1</v>
      </c>
    </row>
    <row r="297" spans="2:9">
      <c r="B297" s="5">
        <v>56</v>
      </c>
      <c r="C297" s="6">
        <v>45038</v>
      </c>
      <c r="D297" s="1" t="s">
        <v>18</v>
      </c>
      <c r="E297" s="1" t="s">
        <v>31</v>
      </c>
      <c r="F297" s="1">
        <v>10</v>
      </c>
      <c r="G297" s="2">
        <v>6919</v>
      </c>
      <c r="H297" s="2">
        <v>69190</v>
      </c>
      <c r="I297" s="1">
        <v>0</v>
      </c>
    </row>
    <row r="298" spans="2:9">
      <c r="B298" s="5">
        <v>70</v>
      </c>
      <c r="C298" s="6">
        <v>45038</v>
      </c>
      <c r="D298" s="1" t="s">
        <v>20</v>
      </c>
      <c r="E298" s="1" t="s">
        <v>38</v>
      </c>
      <c r="F298" s="1">
        <v>8</v>
      </c>
      <c r="G298" s="2">
        <v>6997</v>
      </c>
      <c r="H298" s="2">
        <v>55976</v>
      </c>
      <c r="I298" s="1">
        <v>0</v>
      </c>
    </row>
    <row r="299" spans="2:9">
      <c r="B299" s="5">
        <v>83</v>
      </c>
      <c r="C299" s="6">
        <v>45039</v>
      </c>
      <c r="D299" s="1" t="s">
        <v>15</v>
      </c>
      <c r="E299" s="1" t="s">
        <v>22</v>
      </c>
      <c r="F299" s="1">
        <v>2</v>
      </c>
      <c r="G299" s="2">
        <v>9413</v>
      </c>
      <c r="H299" s="2">
        <v>18826</v>
      </c>
      <c r="I299" s="1">
        <v>1</v>
      </c>
    </row>
    <row r="300" spans="2:9">
      <c r="B300" s="5">
        <v>93</v>
      </c>
      <c r="C300" s="6">
        <v>45039</v>
      </c>
      <c r="D300" s="1" t="s">
        <v>17</v>
      </c>
      <c r="E300" s="1" t="s">
        <v>34</v>
      </c>
      <c r="F300" s="1">
        <v>4</v>
      </c>
      <c r="G300" s="2">
        <v>2420</v>
      </c>
      <c r="H300" s="2">
        <v>9680</v>
      </c>
      <c r="I300" s="1">
        <v>1</v>
      </c>
    </row>
    <row r="301" spans="2:9">
      <c r="B301" s="5">
        <v>50</v>
      </c>
      <c r="C301" s="6">
        <v>45040</v>
      </c>
      <c r="D301" s="1" t="s">
        <v>20</v>
      </c>
      <c r="E301" s="1" t="s">
        <v>37</v>
      </c>
      <c r="F301" s="1">
        <v>5</v>
      </c>
      <c r="G301" s="2">
        <v>5012</v>
      </c>
      <c r="H301" s="2">
        <v>25060</v>
      </c>
      <c r="I301" s="1">
        <v>0</v>
      </c>
    </row>
    <row r="302" spans="2:9">
      <c r="B302" s="5">
        <v>95</v>
      </c>
      <c r="C302" s="6">
        <v>45040</v>
      </c>
      <c r="D302" s="1" t="s">
        <v>16</v>
      </c>
      <c r="E302" s="1" t="s">
        <v>27</v>
      </c>
      <c r="F302" s="1">
        <v>5</v>
      </c>
      <c r="G302" s="2">
        <v>7157</v>
      </c>
      <c r="H302" s="2">
        <v>35785</v>
      </c>
      <c r="I302" s="1">
        <v>0</v>
      </c>
    </row>
    <row r="303" spans="2:9">
      <c r="B303" s="5">
        <v>100</v>
      </c>
      <c r="C303" s="6">
        <v>45040</v>
      </c>
      <c r="D303" s="1" t="s">
        <v>17</v>
      </c>
      <c r="E303" s="1" t="s">
        <v>36</v>
      </c>
      <c r="F303" s="1">
        <v>6</v>
      </c>
      <c r="G303" s="2">
        <v>9188</v>
      </c>
      <c r="H303" s="2">
        <v>55128</v>
      </c>
      <c r="I303" s="1">
        <v>1</v>
      </c>
    </row>
    <row r="304" spans="2:9">
      <c r="B304" s="5">
        <v>69</v>
      </c>
      <c r="C304" s="6">
        <v>45041</v>
      </c>
      <c r="D304" s="1" t="s">
        <v>21</v>
      </c>
      <c r="E304" s="1" t="s">
        <v>41</v>
      </c>
      <c r="F304" s="1">
        <v>4</v>
      </c>
      <c r="G304" s="2">
        <v>2341</v>
      </c>
      <c r="H304" s="2">
        <v>9364</v>
      </c>
      <c r="I304" s="1">
        <v>0</v>
      </c>
    </row>
    <row r="305" spans="2:9">
      <c r="B305" s="5">
        <v>77</v>
      </c>
      <c r="C305" s="6">
        <v>45041</v>
      </c>
      <c r="D305" s="1" t="s">
        <v>16</v>
      </c>
      <c r="E305" s="1" t="s">
        <v>26</v>
      </c>
      <c r="F305" s="1">
        <v>10</v>
      </c>
      <c r="G305" s="2">
        <v>7277</v>
      </c>
      <c r="H305" s="2">
        <v>72770</v>
      </c>
      <c r="I305" s="1">
        <v>0</v>
      </c>
    </row>
    <row r="306" spans="2:9">
      <c r="B306" s="5">
        <v>86</v>
      </c>
      <c r="C306" s="6">
        <v>45042</v>
      </c>
      <c r="D306" s="1" t="s">
        <v>19</v>
      </c>
      <c r="E306" s="1" t="s">
        <v>30</v>
      </c>
      <c r="F306" s="1">
        <v>10</v>
      </c>
      <c r="G306" s="2">
        <v>3634</v>
      </c>
      <c r="H306" s="2">
        <v>36340</v>
      </c>
      <c r="I306" s="1">
        <v>1</v>
      </c>
    </row>
    <row r="307" spans="2:9">
      <c r="B307" s="5">
        <v>26</v>
      </c>
      <c r="C307" s="6">
        <v>45043</v>
      </c>
      <c r="D307" s="1" t="s">
        <v>16</v>
      </c>
      <c r="E307" s="1" t="s">
        <v>27</v>
      </c>
      <c r="F307" s="1">
        <v>5</v>
      </c>
      <c r="G307" s="2">
        <v>5889</v>
      </c>
      <c r="H307" s="2">
        <v>29445</v>
      </c>
      <c r="I307" s="1">
        <v>0</v>
      </c>
    </row>
    <row r="308" spans="2:9">
      <c r="B308" s="5">
        <v>31</v>
      </c>
      <c r="C308" s="6">
        <v>45043</v>
      </c>
      <c r="D308" s="1" t="s">
        <v>21</v>
      </c>
      <c r="E308" s="1" t="s">
        <v>42</v>
      </c>
      <c r="F308" s="1">
        <v>9</v>
      </c>
      <c r="G308" s="2">
        <v>2005</v>
      </c>
      <c r="H308" s="2">
        <v>18045</v>
      </c>
      <c r="I308" s="1">
        <v>1</v>
      </c>
    </row>
    <row r="309" spans="2:9">
      <c r="B309" s="5">
        <v>32</v>
      </c>
      <c r="C309" s="6">
        <v>45043</v>
      </c>
      <c r="D309" s="1" t="s">
        <v>20</v>
      </c>
      <c r="E309" s="1" t="s">
        <v>39</v>
      </c>
      <c r="F309" s="1">
        <v>7</v>
      </c>
      <c r="G309" s="2">
        <v>7124</v>
      </c>
      <c r="H309" s="2">
        <v>49868</v>
      </c>
      <c r="I309" s="1">
        <v>0</v>
      </c>
    </row>
    <row r="310" spans="2:9">
      <c r="B310" s="5">
        <v>56</v>
      </c>
      <c r="C310" s="6">
        <v>45043</v>
      </c>
      <c r="D310" s="1" t="s">
        <v>17</v>
      </c>
      <c r="E310" s="1" t="s">
        <v>35</v>
      </c>
      <c r="F310" s="1">
        <v>3</v>
      </c>
      <c r="G310" s="2">
        <v>8362</v>
      </c>
      <c r="H310" s="2">
        <v>25086</v>
      </c>
      <c r="I310" s="1">
        <v>1</v>
      </c>
    </row>
    <row r="311" spans="2:9">
      <c r="B311" s="5">
        <v>84</v>
      </c>
      <c r="C311" s="6">
        <v>45043</v>
      </c>
      <c r="D311" s="1" t="s">
        <v>21</v>
      </c>
      <c r="E311" s="1" t="s">
        <v>41</v>
      </c>
      <c r="F311" s="1">
        <v>8</v>
      </c>
      <c r="G311" s="2">
        <v>8062</v>
      </c>
      <c r="H311" s="2">
        <v>64496</v>
      </c>
      <c r="I311" s="1">
        <v>0</v>
      </c>
    </row>
    <row r="312" spans="2:9">
      <c r="B312" s="5">
        <v>24</v>
      </c>
      <c r="C312" s="6">
        <v>45044</v>
      </c>
      <c r="D312" s="1" t="s">
        <v>15</v>
      </c>
      <c r="E312" s="1" t="s">
        <v>22</v>
      </c>
      <c r="F312" s="1">
        <v>10</v>
      </c>
      <c r="G312" s="2">
        <v>1932</v>
      </c>
      <c r="H312" s="2">
        <v>19320</v>
      </c>
      <c r="I312" s="1">
        <v>0</v>
      </c>
    </row>
    <row r="313" spans="2:9">
      <c r="B313" s="5">
        <v>38</v>
      </c>
      <c r="C313" s="6">
        <v>45044</v>
      </c>
      <c r="D313" s="1" t="s">
        <v>19</v>
      </c>
      <c r="E313" s="1" t="s">
        <v>30</v>
      </c>
      <c r="F313" s="1">
        <v>3</v>
      </c>
      <c r="G313" s="2">
        <v>4574</v>
      </c>
      <c r="H313" s="2">
        <v>13722</v>
      </c>
      <c r="I313" s="1">
        <v>0</v>
      </c>
    </row>
    <row r="314" spans="2:9">
      <c r="B314" s="5">
        <v>60</v>
      </c>
      <c r="C314" s="6">
        <v>45044</v>
      </c>
      <c r="D314" s="1" t="s">
        <v>17</v>
      </c>
      <c r="E314" s="1" t="s">
        <v>36</v>
      </c>
      <c r="F314" s="1">
        <v>3</v>
      </c>
      <c r="G314" s="2">
        <v>5046</v>
      </c>
      <c r="H314" s="2">
        <v>15138</v>
      </c>
      <c r="I314" s="1">
        <v>0</v>
      </c>
    </row>
    <row r="315" spans="2:9">
      <c r="B315" s="5">
        <v>100</v>
      </c>
      <c r="C315" s="6">
        <v>45044</v>
      </c>
      <c r="D315" s="1" t="s">
        <v>17</v>
      </c>
      <c r="E315" s="1" t="s">
        <v>35</v>
      </c>
      <c r="F315" s="1">
        <v>2</v>
      </c>
      <c r="G315" s="2">
        <v>1290</v>
      </c>
      <c r="H315" s="2">
        <v>2580</v>
      </c>
      <c r="I315" s="1">
        <v>0</v>
      </c>
    </row>
    <row r="316" spans="2:9">
      <c r="B316" s="5">
        <v>72</v>
      </c>
      <c r="C316" s="6">
        <v>45045</v>
      </c>
      <c r="D316" s="1" t="s">
        <v>19</v>
      </c>
      <c r="E316" s="1" t="s">
        <v>28</v>
      </c>
      <c r="F316" s="1">
        <v>9</v>
      </c>
      <c r="G316" s="2">
        <v>4589</v>
      </c>
      <c r="H316" s="2">
        <v>41301</v>
      </c>
      <c r="I316" s="1">
        <v>1</v>
      </c>
    </row>
    <row r="317" spans="2:9">
      <c r="B317" s="5">
        <v>90</v>
      </c>
      <c r="C317" s="6">
        <v>45045</v>
      </c>
      <c r="D317" s="1" t="s">
        <v>21</v>
      </c>
      <c r="E317" s="1" t="s">
        <v>40</v>
      </c>
      <c r="F317" s="1">
        <v>3</v>
      </c>
      <c r="G317" s="2">
        <v>8318</v>
      </c>
      <c r="H317" s="2">
        <v>24954</v>
      </c>
      <c r="I317" s="1">
        <v>1</v>
      </c>
    </row>
    <row r="318" spans="2:9">
      <c r="B318" s="5">
        <v>38</v>
      </c>
      <c r="C318" s="6">
        <v>45046</v>
      </c>
      <c r="D318" s="1" t="s">
        <v>20</v>
      </c>
      <c r="E318" s="1" t="s">
        <v>37</v>
      </c>
      <c r="F318" s="1">
        <v>9</v>
      </c>
      <c r="G318" s="2">
        <v>6450</v>
      </c>
      <c r="H318" s="2">
        <v>58050</v>
      </c>
      <c r="I318" s="1">
        <v>1</v>
      </c>
    </row>
    <row r="319" spans="2:9">
      <c r="B319" s="5">
        <v>48</v>
      </c>
      <c r="C319" s="6">
        <v>45046</v>
      </c>
      <c r="D319" s="1" t="s">
        <v>19</v>
      </c>
      <c r="E319" s="1" t="s">
        <v>28</v>
      </c>
      <c r="F319" s="1">
        <v>4</v>
      </c>
      <c r="G319" s="2">
        <v>4053</v>
      </c>
      <c r="H319" s="2">
        <v>16212</v>
      </c>
      <c r="I319" s="1">
        <v>0</v>
      </c>
    </row>
    <row r="320" spans="2:9">
      <c r="B320" s="5">
        <v>69</v>
      </c>
      <c r="C320" s="6">
        <v>45046</v>
      </c>
      <c r="D320" s="1" t="s">
        <v>19</v>
      </c>
      <c r="E320" s="1" t="s">
        <v>29</v>
      </c>
      <c r="F320" s="1">
        <v>7</v>
      </c>
      <c r="G320" s="2">
        <v>4498</v>
      </c>
      <c r="H320" s="2">
        <v>31486</v>
      </c>
      <c r="I320" s="1">
        <v>1</v>
      </c>
    </row>
    <row r="321" spans="2:9">
      <c r="B321" s="5">
        <v>10</v>
      </c>
      <c r="C321" s="6">
        <v>45047</v>
      </c>
      <c r="D321" s="1" t="s">
        <v>19</v>
      </c>
      <c r="E321" s="1" t="s">
        <v>30</v>
      </c>
      <c r="F321" s="1">
        <v>9</v>
      </c>
      <c r="G321" s="2">
        <v>4494</v>
      </c>
      <c r="H321" s="2">
        <v>40446</v>
      </c>
      <c r="I321" s="1">
        <v>1</v>
      </c>
    </row>
    <row r="322" spans="2:9">
      <c r="B322" s="5">
        <v>21</v>
      </c>
      <c r="C322" s="6">
        <v>45047</v>
      </c>
      <c r="D322" s="1" t="s">
        <v>15</v>
      </c>
      <c r="E322" s="1" t="s">
        <v>22</v>
      </c>
      <c r="F322" s="1">
        <v>9</v>
      </c>
      <c r="G322" s="2">
        <v>8292</v>
      </c>
      <c r="H322" s="2">
        <v>74628</v>
      </c>
      <c r="I322" s="1">
        <v>0</v>
      </c>
    </row>
    <row r="323" spans="2:9">
      <c r="B323" s="5">
        <v>55</v>
      </c>
      <c r="C323" s="6">
        <v>45047</v>
      </c>
      <c r="D323" s="1" t="s">
        <v>19</v>
      </c>
      <c r="E323" s="1" t="s">
        <v>29</v>
      </c>
      <c r="F323" s="1">
        <v>4</v>
      </c>
      <c r="G323" s="2">
        <v>9681</v>
      </c>
      <c r="H323" s="2">
        <v>38724</v>
      </c>
      <c r="I323" s="1">
        <v>0</v>
      </c>
    </row>
    <row r="324" spans="2:9">
      <c r="B324" s="5">
        <v>11</v>
      </c>
      <c r="C324" s="6">
        <v>45048</v>
      </c>
      <c r="D324" s="1" t="s">
        <v>19</v>
      </c>
      <c r="E324" s="1" t="s">
        <v>30</v>
      </c>
      <c r="F324" s="1">
        <v>2</v>
      </c>
      <c r="G324" s="2">
        <v>7616</v>
      </c>
      <c r="H324" s="2">
        <v>15232</v>
      </c>
      <c r="I324" s="1">
        <v>1</v>
      </c>
    </row>
    <row r="325" spans="2:9">
      <c r="B325" s="5">
        <v>15</v>
      </c>
      <c r="C325" s="6">
        <v>45048</v>
      </c>
      <c r="D325" s="1" t="s">
        <v>16</v>
      </c>
      <c r="E325" s="1" t="s">
        <v>27</v>
      </c>
      <c r="F325" s="1">
        <v>10</v>
      </c>
      <c r="G325" s="2">
        <v>890</v>
      </c>
      <c r="H325" s="2">
        <v>8900</v>
      </c>
      <c r="I325" s="1">
        <v>0</v>
      </c>
    </row>
    <row r="326" spans="2:9">
      <c r="B326" s="5">
        <v>24</v>
      </c>
      <c r="C326" s="6">
        <v>45048</v>
      </c>
      <c r="D326" s="1" t="s">
        <v>16</v>
      </c>
      <c r="E326" s="1" t="s">
        <v>25</v>
      </c>
      <c r="F326" s="1">
        <v>1</v>
      </c>
      <c r="G326" s="2">
        <v>6417</v>
      </c>
      <c r="H326" s="2">
        <v>6417</v>
      </c>
      <c r="I326" s="1">
        <v>1</v>
      </c>
    </row>
    <row r="327" spans="2:9">
      <c r="B327" s="5">
        <v>35</v>
      </c>
      <c r="C327" s="6">
        <v>45048</v>
      </c>
      <c r="D327" s="1" t="s">
        <v>19</v>
      </c>
      <c r="E327" s="1" t="s">
        <v>29</v>
      </c>
      <c r="F327" s="1">
        <v>7</v>
      </c>
      <c r="G327" s="2">
        <v>6159</v>
      </c>
      <c r="H327" s="2">
        <v>43113</v>
      </c>
      <c r="I327" s="1">
        <v>0</v>
      </c>
    </row>
    <row r="328" spans="2:9">
      <c r="B328" s="5">
        <v>63</v>
      </c>
      <c r="C328" s="6">
        <v>45048</v>
      </c>
      <c r="D328" s="1" t="s">
        <v>20</v>
      </c>
      <c r="E328" s="1" t="s">
        <v>38</v>
      </c>
      <c r="F328" s="1">
        <v>5</v>
      </c>
      <c r="G328" s="2">
        <v>8670</v>
      </c>
      <c r="H328" s="2">
        <v>43350</v>
      </c>
      <c r="I328" s="1">
        <v>0</v>
      </c>
    </row>
    <row r="329" spans="2:9">
      <c r="B329" s="5">
        <v>87</v>
      </c>
      <c r="C329" s="6">
        <v>45048</v>
      </c>
      <c r="D329" s="1" t="s">
        <v>15</v>
      </c>
      <c r="E329" s="1" t="s">
        <v>22</v>
      </c>
      <c r="F329" s="1">
        <v>5</v>
      </c>
      <c r="G329" s="2">
        <v>8750</v>
      </c>
      <c r="H329" s="2">
        <v>43750</v>
      </c>
      <c r="I329" s="1">
        <v>1</v>
      </c>
    </row>
    <row r="330" spans="2:9">
      <c r="B330" s="5">
        <v>21</v>
      </c>
      <c r="C330" s="6">
        <v>45049</v>
      </c>
      <c r="D330" s="1" t="s">
        <v>21</v>
      </c>
      <c r="E330" s="1" t="s">
        <v>42</v>
      </c>
      <c r="F330" s="1">
        <v>1</v>
      </c>
      <c r="G330" s="2">
        <v>2277</v>
      </c>
      <c r="H330" s="2">
        <v>2277</v>
      </c>
      <c r="I330" s="1">
        <v>0</v>
      </c>
    </row>
    <row r="331" spans="2:9">
      <c r="B331" s="5">
        <v>81</v>
      </c>
      <c r="C331" s="6">
        <v>45049</v>
      </c>
      <c r="D331" s="1" t="s">
        <v>21</v>
      </c>
      <c r="E331" s="1" t="s">
        <v>41</v>
      </c>
      <c r="F331" s="1">
        <v>4</v>
      </c>
      <c r="G331" s="2">
        <v>5934</v>
      </c>
      <c r="H331" s="2">
        <v>23736</v>
      </c>
      <c r="I331" s="1">
        <v>0</v>
      </c>
    </row>
    <row r="332" spans="2:9">
      <c r="B332" s="5">
        <v>19</v>
      </c>
      <c r="C332" s="6">
        <v>45050</v>
      </c>
      <c r="D332" s="1" t="s">
        <v>17</v>
      </c>
      <c r="E332" s="1" t="s">
        <v>36</v>
      </c>
      <c r="F332" s="1">
        <v>9</v>
      </c>
      <c r="G332" s="2">
        <v>5811</v>
      </c>
      <c r="H332" s="2">
        <v>52299</v>
      </c>
      <c r="I332" s="1">
        <v>0</v>
      </c>
    </row>
    <row r="333" spans="2:9">
      <c r="B333" s="5">
        <v>32</v>
      </c>
      <c r="C333" s="6">
        <v>45050</v>
      </c>
      <c r="D333" s="1" t="s">
        <v>17</v>
      </c>
      <c r="E333" s="1" t="s">
        <v>35</v>
      </c>
      <c r="F333" s="1">
        <v>8</v>
      </c>
      <c r="G333" s="2">
        <v>5955</v>
      </c>
      <c r="H333" s="2">
        <v>47640</v>
      </c>
      <c r="I333" s="1">
        <v>0</v>
      </c>
    </row>
    <row r="334" spans="2:9">
      <c r="B334" s="5">
        <v>34</v>
      </c>
      <c r="C334" s="6">
        <v>45050</v>
      </c>
      <c r="D334" s="1" t="s">
        <v>21</v>
      </c>
      <c r="E334" s="1" t="s">
        <v>40</v>
      </c>
      <c r="F334" s="1">
        <v>2</v>
      </c>
      <c r="G334" s="2">
        <v>5739</v>
      </c>
      <c r="H334" s="2">
        <v>11478</v>
      </c>
      <c r="I334" s="1">
        <v>1</v>
      </c>
    </row>
    <row r="335" spans="2:9">
      <c r="B335" s="5">
        <v>55</v>
      </c>
      <c r="C335" s="6">
        <v>45050</v>
      </c>
      <c r="D335" s="1" t="s">
        <v>20</v>
      </c>
      <c r="E335" s="1" t="s">
        <v>37</v>
      </c>
      <c r="F335" s="1">
        <v>4</v>
      </c>
      <c r="G335" s="2">
        <v>8224</v>
      </c>
      <c r="H335" s="2">
        <v>32896</v>
      </c>
      <c r="I335" s="1">
        <v>0</v>
      </c>
    </row>
    <row r="336" spans="2:9">
      <c r="B336" s="5">
        <v>85</v>
      </c>
      <c r="C336" s="6">
        <v>45050</v>
      </c>
      <c r="D336" s="1" t="s">
        <v>19</v>
      </c>
      <c r="E336" s="1" t="s">
        <v>30</v>
      </c>
      <c r="F336" s="1">
        <v>1</v>
      </c>
      <c r="G336" s="2">
        <v>8269</v>
      </c>
      <c r="H336" s="2">
        <v>8269</v>
      </c>
      <c r="I336" s="1">
        <v>1</v>
      </c>
    </row>
    <row r="337" spans="2:9">
      <c r="B337" s="5">
        <v>67</v>
      </c>
      <c r="C337" s="6">
        <v>45051</v>
      </c>
      <c r="D337" s="1" t="s">
        <v>19</v>
      </c>
      <c r="E337" s="1" t="s">
        <v>29</v>
      </c>
      <c r="F337" s="1">
        <v>3</v>
      </c>
      <c r="G337" s="2">
        <v>5722</v>
      </c>
      <c r="H337" s="2">
        <v>17166</v>
      </c>
      <c r="I337" s="1">
        <v>1</v>
      </c>
    </row>
    <row r="338" spans="2:9">
      <c r="B338" s="5">
        <v>69</v>
      </c>
      <c r="C338" s="6">
        <v>45051</v>
      </c>
      <c r="D338" s="1" t="s">
        <v>18</v>
      </c>
      <c r="E338" s="1" t="s">
        <v>32</v>
      </c>
      <c r="F338" s="1">
        <v>5</v>
      </c>
      <c r="G338" s="2">
        <v>2514</v>
      </c>
      <c r="H338" s="2">
        <v>12570</v>
      </c>
      <c r="I338" s="1">
        <v>1</v>
      </c>
    </row>
    <row r="339" spans="2:9">
      <c r="B339" s="5">
        <v>16</v>
      </c>
      <c r="C339" s="6">
        <v>45052</v>
      </c>
      <c r="D339" s="1" t="s">
        <v>21</v>
      </c>
      <c r="E339" s="1" t="s">
        <v>41</v>
      </c>
      <c r="F339" s="1">
        <v>10</v>
      </c>
      <c r="G339" s="2">
        <v>5181</v>
      </c>
      <c r="H339" s="2">
        <v>51810</v>
      </c>
      <c r="I339" s="1">
        <v>1</v>
      </c>
    </row>
    <row r="340" spans="2:9">
      <c r="B340" s="5">
        <v>54</v>
      </c>
      <c r="C340" s="6">
        <v>45052</v>
      </c>
      <c r="D340" s="1" t="s">
        <v>19</v>
      </c>
      <c r="E340" s="1" t="s">
        <v>29</v>
      </c>
      <c r="F340" s="1">
        <v>8</v>
      </c>
      <c r="G340" s="2">
        <v>851</v>
      </c>
      <c r="H340" s="2">
        <v>6808</v>
      </c>
      <c r="I340" s="1">
        <v>0</v>
      </c>
    </row>
    <row r="341" spans="2:9">
      <c r="B341" s="5">
        <v>75</v>
      </c>
      <c r="C341" s="6">
        <v>45052</v>
      </c>
      <c r="D341" s="1" t="s">
        <v>20</v>
      </c>
      <c r="E341" s="1" t="s">
        <v>39</v>
      </c>
      <c r="F341" s="1">
        <v>6</v>
      </c>
      <c r="G341" s="2">
        <v>8625</v>
      </c>
      <c r="H341" s="2">
        <v>51750</v>
      </c>
      <c r="I341" s="1">
        <v>0</v>
      </c>
    </row>
    <row r="342" spans="2:9">
      <c r="B342" s="5">
        <v>97</v>
      </c>
      <c r="C342" s="6">
        <v>45052</v>
      </c>
      <c r="D342" s="1" t="s">
        <v>20</v>
      </c>
      <c r="E342" s="1" t="s">
        <v>38</v>
      </c>
      <c r="F342" s="1">
        <v>8</v>
      </c>
      <c r="G342" s="2">
        <v>3254</v>
      </c>
      <c r="H342" s="2">
        <v>26032</v>
      </c>
      <c r="I342" s="1">
        <v>0</v>
      </c>
    </row>
    <row r="343" spans="2:9">
      <c r="B343" s="5">
        <v>8</v>
      </c>
      <c r="C343" s="6">
        <v>45053</v>
      </c>
      <c r="D343" s="1" t="s">
        <v>20</v>
      </c>
      <c r="E343" s="1" t="s">
        <v>39</v>
      </c>
      <c r="F343" s="1">
        <v>3</v>
      </c>
      <c r="G343" s="2">
        <v>1810</v>
      </c>
      <c r="H343" s="2">
        <v>5430</v>
      </c>
      <c r="I343" s="1">
        <v>1</v>
      </c>
    </row>
    <row r="344" spans="2:9">
      <c r="B344" s="5">
        <v>13</v>
      </c>
      <c r="C344" s="6">
        <v>45053</v>
      </c>
      <c r="D344" s="1" t="s">
        <v>15</v>
      </c>
      <c r="E344" s="1" t="s">
        <v>24</v>
      </c>
      <c r="F344" s="1">
        <v>6</v>
      </c>
      <c r="G344" s="2">
        <v>9673</v>
      </c>
      <c r="H344" s="2">
        <v>58038</v>
      </c>
      <c r="I344" s="1">
        <v>0</v>
      </c>
    </row>
    <row r="345" spans="2:9">
      <c r="B345" s="5">
        <v>25</v>
      </c>
      <c r="C345" s="6">
        <v>45053</v>
      </c>
      <c r="D345" s="1" t="s">
        <v>16</v>
      </c>
      <c r="E345" s="1" t="s">
        <v>27</v>
      </c>
      <c r="F345" s="1">
        <v>2</v>
      </c>
      <c r="G345" s="2">
        <v>5096</v>
      </c>
      <c r="H345" s="2">
        <v>10192</v>
      </c>
      <c r="I345" s="1">
        <v>0</v>
      </c>
    </row>
    <row r="346" spans="2:9">
      <c r="B346" s="5">
        <v>29</v>
      </c>
      <c r="C346" s="6">
        <v>45053</v>
      </c>
      <c r="D346" s="1" t="s">
        <v>19</v>
      </c>
      <c r="E346" s="1" t="s">
        <v>30</v>
      </c>
      <c r="F346" s="1">
        <v>7</v>
      </c>
      <c r="G346" s="2">
        <v>8832</v>
      </c>
      <c r="H346" s="2">
        <v>61824</v>
      </c>
      <c r="I346" s="1">
        <v>0</v>
      </c>
    </row>
    <row r="347" spans="2:9">
      <c r="B347" s="5">
        <v>32</v>
      </c>
      <c r="C347" s="6">
        <v>45053</v>
      </c>
      <c r="D347" s="1" t="s">
        <v>16</v>
      </c>
      <c r="E347" s="1" t="s">
        <v>25</v>
      </c>
      <c r="F347" s="1">
        <v>6</v>
      </c>
      <c r="G347" s="2">
        <v>6989</v>
      </c>
      <c r="H347" s="2">
        <v>41934</v>
      </c>
      <c r="I347" s="1">
        <v>1</v>
      </c>
    </row>
    <row r="348" spans="2:9">
      <c r="B348" s="5">
        <v>76</v>
      </c>
      <c r="C348" s="6">
        <v>45055</v>
      </c>
      <c r="D348" s="1" t="s">
        <v>21</v>
      </c>
      <c r="E348" s="1" t="s">
        <v>42</v>
      </c>
      <c r="F348" s="1">
        <v>4</v>
      </c>
      <c r="G348" s="2">
        <v>9179</v>
      </c>
      <c r="H348" s="2">
        <v>36716</v>
      </c>
      <c r="I348" s="1">
        <v>1</v>
      </c>
    </row>
    <row r="349" spans="2:9">
      <c r="B349" s="5">
        <v>93</v>
      </c>
      <c r="C349" s="6">
        <v>45055</v>
      </c>
      <c r="D349" s="1" t="s">
        <v>17</v>
      </c>
      <c r="E349" s="1" t="s">
        <v>35</v>
      </c>
      <c r="F349" s="1">
        <v>4</v>
      </c>
      <c r="G349" s="2">
        <v>5712</v>
      </c>
      <c r="H349" s="2">
        <v>22848</v>
      </c>
      <c r="I349" s="1">
        <v>0</v>
      </c>
    </row>
    <row r="350" spans="2:9">
      <c r="B350" s="5">
        <v>44</v>
      </c>
      <c r="C350" s="6">
        <v>45056</v>
      </c>
      <c r="D350" s="1" t="s">
        <v>20</v>
      </c>
      <c r="E350" s="1" t="s">
        <v>37</v>
      </c>
      <c r="F350" s="1">
        <v>2</v>
      </c>
      <c r="G350" s="2">
        <v>6955</v>
      </c>
      <c r="H350" s="2">
        <v>13910</v>
      </c>
      <c r="I350" s="1">
        <v>1</v>
      </c>
    </row>
    <row r="351" spans="2:9">
      <c r="B351" s="5">
        <v>78</v>
      </c>
      <c r="C351" s="6">
        <v>45056</v>
      </c>
      <c r="D351" s="1" t="s">
        <v>17</v>
      </c>
      <c r="E351" s="1" t="s">
        <v>36</v>
      </c>
      <c r="F351" s="1">
        <v>6</v>
      </c>
      <c r="G351" s="2">
        <v>5973</v>
      </c>
      <c r="H351" s="2">
        <v>35838</v>
      </c>
      <c r="I351" s="1">
        <v>0</v>
      </c>
    </row>
    <row r="352" spans="2:9">
      <c r="B352" s="5">
        <v>32</v>
      </c>
      <c r="C352" s="6">
        <v>45057</v>
      </c>
      <c r="D352" s="1" t="s">
        <v>18</v>
      </c>
      <c r="E352" s="1" t="s">
        <v>33</v>
      </c>
      <c r="F352" s="1">
        <v>2</v>
      </c>
      <c r="G352" s="2">
        <v>2665</v>
      </c>
      <c r="H352" s="2">
        <v>5330</v>
      </c>
      <c r="I352" s="1">
        <v>1</v>
      </c>
    </row>
    <row r="353" spans="2:9">
      <c r="B353" s="5">
        <v>35</v>
      </c>
      <c r="C353" s="6">
        <v>45057</v>
      </c>
      <c r="D353" s="1" t="s">
        <v>16</v>
      </c>
      <c r="E353" s="1" t="s">
        <v>27</v>
      </c>
      <c r="F353" s="1">
        <v>2</v>
      </c>
      <c r="G353" s="2">
        <v>1364</v>
      </c>
      <c r="H353" s="2">
        <v>2728</v>
      </c>
      <c r="I353" s="1">
        <v>0</v>
      </c>
    </row>
    <row r="354" spans="2:9">
      <c r="B354" s="5">
        <v>36</v>
      </c>
      <c r="C354" s="6">
        <v>45057</v>
      </c>
      <c r="D354" s="1" t="s">
        <v>20</v>
      </c>
      <c r="E354" s="1" t="s">
        <v>38</v>
      </c>
      <c r="F354" s="1">
        <v>6</v>
      </c>
      <c r="G354" s="2">
        <v>1023</v>
      </c>
      <c r="H354" s="2">
        <v>6138</v>
      </c>
      <c r="I354" s="1">
        <v>1</v>
      </c>
    </row>
    <row r="355" spans="2:9">
      <c r="B355" s="5">
        <v>81</v>
      </c>
      <c r="C355" s="6">
        <v>45057</v>
      </c>
      <c r="D355" s="1" t="s">
        <v>16</v>
      </c>
      <c r="E355" s="1" t="s">
        <v>25</v>
      </c>
      <c r="F355" s="1">
        <v>10</v>
      </c>
      <c r="G355" s="2">
        <v>2664</v>
      </c>
      <c r="H355" s="2">
        <v>26640</v>
      </c>
      <c r="I355" s="1">
        <v>0</v>
      </c>
    </row>
    <row r="356" spans="2:9">
      <c r="B356" s="5">
        <v>44</v>
      </c>
      <c r="C356" s="6">
        <v>45058</v>
      </c>
      <c r="D356" s="1" t="s">
        <v>16</v>
      </c>
      <c r="E356" s="1" t="s">
        <v>26</v>
      </c>
      <c r="F356" s="1">
        <v>10</v>
      </c>
      <c r="G356" s="2">
        <v>2577</v>
      </c>
      <c r="H356" s="2">
        <v>25770</v>
      </c>
      <c r="I356" s="1">
        <v>0</v>
      </c>
    </row>
    <row r="357" spans="2:9">
      <c r="B357" s="5">
        <v>55</v>
      </c>
      <c r="C357" s="6">
        <v>45058</v>
      </c>
      <c r="D357" s="1" t="s">
        <v>20</v>
      </c>
      <c r="E357" s="1" t="s">
        <v>38</v>
      </c>
      <c r="F357" s="1">
        <v>9</v>
      </c>
      <c r="G357" s="2">
        <v>6207</v>
      </c>
      <c r="H357" s="2">
        <v>55863</v>
      </c>
      <c r="I357" s="1">
        <v>1</v>
      </c>
    </row>
    <row r="358" spans="2:9">
      <c r="B358" s="5">
        <v>55</v>
      </c>
      <c r="C358" s="6">
        <v>45058</v>
      </c>
      <c r="D358" s="1" t="s">
        <v>18</v>
      </c>
      <c r="E358" s="1" t="s">
        <v>33</v>
      </c>
      <c r="F358" s="1">
        <v>6</v>
      </c>
      <c r="G358" s="2">
        <v>939</v>
      </c>
      <c r="H358" s="2">
        <v>5634</v>
      </c>
      <c r="I358" s="1">
        <v>1</v>
      </c>
    </row>
    <row r="359" spans="2:9">
      <c r="B359" s="5">
        <v>62</v>
      </c>
      <c r="C359" s="6">
        <v>45058</v>
      </c>
      <c r="D359" s="1" t="s">
        <v>21</v>
      </c>
      <c r="E359" s="1" t="s">
        <v>42</v>
      </c>
      <c r="F359" s="1">
        <v>4</v>
      </c>
      <c r="G359" s="2">
        <v>2086</v>
      </c>
      <c r="H359" s="2">
        <v>8344</v>
      </c>
      <c r="I359" s="1">
        <v>1</v>
      </c>
    </row>
    <row r="360" spans="2:9">
      <c r="B360" s="5">
        <v>88</v>
      </c>
      <c r="C360" s="6">
        <v>45058</v>
      </c>
      <c r="D360" s="1" t="s">
        <v>16</v>
      </c>
      <c r="E360" s="1" t="s">
        <v>27</v>
      </c>
      <c r="F360" s="1">
        <v>9</v>
      </c>
      <c r="G360" s="2">
        <v>8776</v>
      </c>
      <c r="H360" s="2">
        <v>78984</v>
      </c>
      <c r="I360" s="1">
        <v>1</v>
      </c>
    </row>
    <row r="361" spans="2:9">
      <c r="B361" s="5">
        <v>98</v>
      </c>
      <c r="C361" s="6">
        <v>45058</v>
      </c>
      <c r="D361" s="1" t="s">
        <v>21</v>
      </c>
      <c r="E361" s="1" t="s">
        <v>41</v>
      </c>
      <c r="F361" s="1">
        <v>6</v>
      </c>
      <c r="G361" s="2">
        <v>5976</v>
      </c>
      <c r="H361" s="2">
        <v>35856</v>
      </c>
      <c r="I361" s="1">
        <v>0</v>
      </c>
    </row>
    <row r="362" spans="2:9">
      <c r="B362" s="5">
        <v>15</v>
      </c>
      <c r="C362" s="6">
        <v>45059</v>
      </c>
      <c r="D362" s="1" t="s">
        <v>17</v>
      </c>
      <c r="E362" s="1" t="s">
        <v>36</v>
      </c>
      <c r="F362" s="1">
        <v>9</v>
      </c>
      <c r="G362" s="2">
        <v>3300</v>
      </c>
      <c r="H362" s="2">
        <v>29700</v>
      </c>
      <c r="I362" s="1">
        <v>0</v>
      </c>
    </row>
    <row r="363" spans="2:9">
      <c r="B363" s="5">
        <v>32</v>
      </c>
      <c r="C363" s="6">
        <v>45059</v>
      </c>
      <c r="D363" s="1" t="s">
        <v>15</v>
      </c>
      <c r="E363" s="1" t="s">
        <v>22</v>
      </c>
      <c r="F363" s="1">
        <v>6</v>
      </c>
      <c r="G363" s="2">
        <v>4344</v>
      </c>
      <c r="H363" s="2">
        <v>26064</v>
      </c>
      <c r="I363" s="1">
        <v>0</v>
      </c>
    </row>
    <row r="364" spans="2:9">
      <c r="B364" s="5">
        <v>95</v>
      </c>
      <c r="C364" s="6">
        <v>45059</v>
      </c>
      <c r="D364" s="1" t="s">
        <v>18</v>
      </c>
      <c r="E364" s="1" t="s">
        <v>31</v>
      </c>
      <c r="F364" s="1">
        <v>4</v>
      </c>
      <c r="G364" s="2">
        <v>787</v>
      </c>
      <c r="H364" s="2">
        <v>3148</v>
      </c>
      <c r="I364" s="1">
        <v>0</v>
      </c>
    </row>
    <row r="365" spans="2:9">
      <c r="B365" s="5">
        <v>75</v>
      </c>
      <c r="C365" s="6">
        <v>45060</v>
      </c>
      <c r="D365" s="1" t="s">
        <v>16</v>
      </c>
      <c r="E365" s="1" t="s">
        <v>26</v>
      </c>
      <c r="F365" s="1">
        <v>4</v>
      </c>
      <c r="G365" s="2">
        <v>709</v>
      </c>
      <c r="H365" s="2">
        <v>2836</v>
      </c>
      <c r="I365" s="1">
        <v>0</v>
      </c>
    </row>
    <row r="366" spans="2:9">
      <c r="B366" s="5">
        <v>77</v>
      </c>
      <c r="C366" s="6">
        <v>45060</v>
      </c>
      <c r="D366" s="1" t="s">
        <v>21</v>
      </c>
      <c r="E366" s="1" t="s">
        <v>41</v>
      </c>
      <c r="F366" s="1">
        <v>7</v>
      </c>
      <c r="G366" s="2">
        <v>9089</v>
      </c>
      <c r="H366" s="2">
        <v>63623</v>
      </c>
      <c r="I366" s="1">
        <v>1</v>
      </c>
    </row>
    <row r="367" spans="2:9">
      <c r="B367" s="5">
        <v>9</v>
      </c>
      <c r="C367" s="6">
        <v>45061</v>
      </c>
      <c r="D367" s="1" t="s">
        <v>21</v>
      </c>
      <c r="E367" s="1" t="s">
        <v>42</v>
      </c>
      <c r="F367" s="1">
        <v>4</v>
      </c>
      <c r="G367" s="2">
        <v>9511</v>
      </c>
      <c r="H367" s="2">
        <v>38044</v>
      </c>
      <c r="I367" s="1">
        <v>0</v>
      </c>
    </row>
    <row r="368" spans="2:9">
      <c r="B368" s="5">
        <v>47</v>
      </c>
      <c r="C368" s="6">
        <v>45061</v>
      </c>
      <c r="D368" s="1" t="s">
        <v>16</v>
      </c>
      <c r="E368" s="1" t="s">
        <v>27</v>
      </c>
      <c r="F368" s="1">
        <v>4</v>
      </c>
      <c r="G368" s="2">
        <v>8597</v>
      </c>
      <c r="H368" s="2">
        <v>34388</v>
      </c>
      <c r="I368" s="1">
        <v>0</v>
      </c>
    </row>
    <row r="369" spans="2:9">
      <c r="B369" s="5">
        <v>79</v>
      </c>
      <c r="C369" s="6">
        <v>45061</v>
      </c>
      <c r="D369" s="1" t="s">
        <v>21</v>
      </c>
      <c r="E369" s="1" t="s">
        <v>41</v>
      </c>
      <c r="F369" s="1">
        <v>3</v>
      </c>
      <c r="G369" s="2">
        <v>4004</v>
      </c>
      <c r="H369" s="2">
        <v>12012</v>
      </c>
      <c r="I369" s="1">
        <v>0</v>
      </c>
    </row>
    <row r="370" spans="2:9">
      <c r="B370" s="5">
        <v>44</v>
      </c>
      <c r="C370" s="6">
        <v>45063</v>
      </c>
      <c r="D370" s="1" t="s">
        <v>16</v>
      </c>
      <c r="E370" s="1" t="s">
        <v>27</v>
      </c>
      <c r="F370" s="1">
        <v>5</v>
      </c>
      <c r="G370" s="2">
        <v>645</v>
      </c>
      <c r="H370" s="2">
        <v>3225</v>
      </c>
      <c r="I370" s="1">
        <v>1</v>
      </c>
    </row>
    <row r="371" spans="2:9">
      <c r="B371" s="5">
        <v>19</v>
      </c>
      <c r="C371" s="6">
        <v>45064</v>
      </c>
      <c r="D371" s="1" t="s">
        <v>19</v>
      </c>
      <c r="E371" s="1" t="s">
        <v>29</v>
      </c>
      <c r="F371" s="1">
        <v>10</v>
      </c>
      <c r="G371" s="2">
        <v>1071</v>
      </c>
      <c r="H371" s="2">
        <v>10710</v>
      </c>
      <c r="I371" s="1">
        <v>0</v>
      </c>
    </row>
    <row r="372" spans="2:9">
      <c r="B372" s="5">
        <v>25</v>
      </c>
      <c r="C372" s="6">
        <v>45064</v>
      </c>
      <c r="D372" s="1" t="s">
        <v>15</v>
      </c>
      <c r="E372" s="1" t="s">
        <v>22</v>
      </c>
      <c r="F372" s="1">
        <v>5</v>
      </c>
      <c r="G372" s="2">
        <v>3446</v>
      </c>
      <c r="H372" s="2">
        <v>17230</v>
      </c>
      <c r="I372" s="1">
        <v>0</v>
      </c>
    </row>
    <row r="373" spans="2:9">
      <c r="B373" s="5">
        <v>74</v>
      </c>
      <c r="C373" s="6">
        <v>45064</v>
      </c>
      <c r="D373" s="1" t="s">
        <v>15</v>
      </c>
      <c r="E373" s="1" t="s">
        <v>22</v>
      </c>
      <c r="F373" s="1">
        <v>4</v>
      </c>
      <c r="G373" s="2">
        <v>3506</v>
      </c>
      <c r="H373" s="2">
        <v>14024</v>
      </c>
      <c r="I373" s="1">
        <v>0</v>
      </c>
    </row>
    <row r="374" spans="2:9">
      <c r="B374" s="5">
        <v>31</v>
      </c>
      <c r="C374" s="6">
        <v>45065</v>
      </c>
      <c r="D374" s="1" t="s">
        <v>16</v>
      </c>
      <c r="E374" s="1" t="s">
        <v>26</v>
      </c>
      <c r="F374" s="1">
        <v>1</v>
      </c>
      <c r="G374" s="2">
        <v>672</v>
      </c>
      <c r="H374" s="2">
        <v>672</v>
      </c>
      <c r="I374" s="1">
        <v>1</v>
      </c>
    </row>
    <row r="375" spans="2:9">
      <c r="B375" s="5">
        <v>43</v>
      </c>
      <c r="C375" s="6">
        <v>45065</v>
      </c>
      <c r="D375" s="1" t="s">
        <v>18</v>
      </c>
      <c r="E375" s="1" t="s">
        <v>33</v>
      </c>
      <c r="F375" s="1">
        <v>8</v>
      </c>
      <c r="G375" s="2">
        <v>9410</v>
      </c>
      <c r="H375" s="2">
        <v>75280</v>
      </c>
      <c r="I375" s="1">
        <v>0</v>
      </c>
    </row>
    <row r="376" spans="2:9">
      <c r="B376" s="5">
        <v>50</v>
      </c>
      <c r="C376" s="6">
        <v>45065</v>
      </c>
      <c r="D376" s="1" t="s">
        <v>18</v>
      </c>
      <c r="E376" s="1" t="s">
        <v>32</v>
      </c>
      <c r="F376" s="1">
        <v>7</v>
      </c>
      <c r="G376" s="2">
        <v>1639</v>
      </c>
      <c r="H376" s="2">
        <v>11473</v>
      </c>
      <c r="I376" s="1">
        <v>1</v>
      </c>
    </row>
    <row r="377" spans="2:9">
      <c r="B377" s="5">
        <v>52</v>
      </c>
      <c r="C377" s="6">
        <v>45065</v>
      </c>
      <c r="D377" s="1" t="s">
        <v>19</v>
      </c>
      <c r="E377" s="1" t="s">
        <v>30</v>
      </c>
      <c r="F377" s="1">
        <v>8</v>
      </c>
      <c r="G377" s="2">
        <v>2636</v>
      </c>
      <c r="H377" s="2">
        <v>21088</v>
      </c>
      <c r="I377" s="1">
        <v>1</v>
      </c>
    </row>
    <row r="378" spans="2:9">
      <c r="B378" s="5">
        <v>64</v>
      </c>
      <c r="C378" s="6">
        <v>45065</v>
      </c>
      <c r="D378" s="1" t="s">
        <v>19</v>
      </c>
      <c r="E378" s="1" t="s">
        <v>29</v>
      </c>
      <c r="F378" s="1">
        <v>1</v>
      </c>
      <c r="G378" s="2">
        <v>5809</v>
      </c>
      <c r="H378" s="2">
        <v>5809</v>
      </c>
      <c r="I378" s="1">
        <v>0</v>
      </c>
    </row>
    <row r="379" spans="2:9">
      <c r="B379" s="5">
        <v>8</v>
      </c>
      <c r="C379" s="6">
        <v>45067</v>
      </c>
      <c r="D379" s="1" t="s">
        <v>18</v>
      </c>
      <c r="E379" s="1" t="s">
        <v>33</v>
      </c>
      <c r="F379" s="1">
        <v>6</v>
      </c>
      <c r="G379" s="2">
        <v>8665</v>
      </c>
      <c r="H379" s="2">
        <v>51990</v>
      </c>
      <c r="I379" s="1">
        <v>1</v>
      </c>
    </row>
    <row r="380" spans="2:9">
      <c r="B380" s="5">
        <v>88</v>
      </c>
      <c r="C380" s="6">
        <v>45067</v>
      </c>
      <c r="D380" s="1" t="s">
        <v>21</v>
      </c>
      <c r="E380" s="1" t="s">
        <v>42</v>
      </c>
      <c r="F380" s="1">
        <v>2</v>
      </c>
      <c r="G380" s="2">
        <v>5005</v>
      </c>
      <c r="H380" s="2">
        <v>10010</v>
      </c>
      <c r="I380" s="1">
        <v>1</v>
      </c>
    </row>
    <row r="381" spans="2:9">
      <c r="B381" s="5">
        <v>26</v>
      </c>
      <c r="C381" s="6">
        <v>45068</v>
      </c>
      <c r="D381" s="1" t="s">
        <v>18</v>
      </c>
      <c r="E381" s="1" t="s">
        <v>31</v>
      </c>
      <c r="F381" s="1">
        <v>5</v>
      </c>
      <c r="G381" s="2">
        <v>7700</v>
      </c>
      <c r="H381" s="2">
        <v>38500</v>
      </c>
      <c r="I381" s="1">
        <v>0</v>
      </c>
    </row>
    <row r="382" spans="2:9">
      <c r="B382" s="5">
        <v>44</v>
      </c>
      <c r="C382" s="6">
        <v>45068</v>
      </c>
      <c r="D382" s="1" t="s">
        <v>19</v>
      </c>
      <c r="E382" s="1" t="s">
        <v>30</v>
      </c>
      <c r="F382" s="1">
        <v>10</v>
      </c>
      <c r="G382" s="2">
        <v>7142</v>
      </c>
      <c r="H382" s="2">
        <v>71420</v>
      </c>
      <c r="I382" s="1">
        <v>1</v>
      </c>
    </row>
    <row r="383" spans="2:9">
      <c r="B383" s="5">
        <v>55</v>
      </c>
      <c r="C383" s="6">
        <v>45068</v>
      </c>
      <c r="D383" s="1" t="s">
        <v>21</v>
      </c>
      <c r="E383" s="1" t="s">
        <v>42</v>
      </c>
      <c r="F383" s="1">
        <v>1</v>
      </c>
      <c r="G383" s="2">
        <v>8761</v>
      </c>
      <c r="H383" s="2">
        <v>8761</v>
      </c>
      <c r="I383" s="1">
        <v>0</v>
      </c>
    </row>
    <row r="384" spans="2:9">
      <c r="B384" s="5">
        <v>67</v>
      </c>
      <c r="C384" s="6">
        <v>45068</v>
      </c>
      <c r="D384" s="1" t="s">
        <v>20</v>
      </c>
      <c r="E384" s="1" t="s">
        <v>37</v>
      </c>
      <c r="F384" s="1">
        <v>7</v>
      </c>
      <c r="G384" s="2">
        <v>5076</v>
      </c>
      <c r="H384" s="2">
        <v>35532</v>
      </c>
      <c r="I384" s="1">
        <v>0</v>
      </c>
    </row>
    <row r="385" spans="2:9">
      <c r="B385" s="5">
        <v>69</v>
      </c>
      <c r="C385" s="6">
        <v>45069</v>
      </c>
      <c r="D385" s="1" t="s">
        <v>21</v>
      </c>
      <c r="E385" s="1" t="s">
        <v>41</v>
      </c>
      <c r="F385" s="1">
        <v>5</v>
      </c>
      <c r="G385" s="2">
        <v>6372</v>
      </c>
      <c r="H385" s="2">
        <v>31860</v>
      </c>
      <c r="I385" s="1">
        <v>1</v>
      </c>
    </row>
    <row r="386" spans="2:9">
      <c r="B386" s="5">
        <v>84</v>
      </c>
      <c r="C386" s="6">
        <v>45069</v>
      </c>
      <c r="D386" s="1" t="s">
        <v>19</v>
      </c>
      <c r="E386" s="1" t="s">
        <v>30</v>
      </c>
      <c r="F386" s="1">
        <v>8</v>
      </c>
      <c r="G386" s="2">
        <v>3393</v>
      </c>
      <c r="H386" s="2">
        <v>27144</v>
      </c>
      <c r="I386" s="1">
        <v>1</v>
      </c>
    </row>
    <row r="387" spans="2:9">
      <c r="B387" s="5">
        <v>100</v>
      </c>
      <c r="C387" s="6">
        <v>45069</v>
      </c>
      <c r="D387" s="1" t="s">
        <v>15</v>
      </c>
      <c r="E387" s="1" t="s">
        <v>24</v>
      </c>
      <c r="F387" s="1">
        <v>4</v>
      </c>
      <c r="G387" s="2">
        <v>2230</v>
      </c>
      <c r="H387" s="2">
        <v>8920</v>
      </c>
      <c r="I387" s="1">
        <v>0</v>
      </c>
    </row>
    <row r="388" spans="2:9">
      <c r="B388" s="5">
        <v>19</v>
      </c>
      <c r="C388" s="6">
        <v>45070</v>
      </c>
      <c r="D388" s="1" t="s">
        <v>17</v>
      </c>
      <c r="E388" s="1" t="s">
        <v>36</v>
      </c>
      <c r="F388" s="1">
        <v>1</v>
      </c>
      <c r="G388" s="2">
        <v>629</v>
      </c>
      <c r="H388" s="2">
        <v>629</v>
      </c>
      <c r="I388" s="1">
        <v>0</v>
      </c>
    </row>
    <row r="389" spans="2:9">
      <c r="B389" s="5">
        <v>26</v>
      </c>
      <c r="C389" s="6">
        <v>45070</v>
      </c>
      <c r="D389" s="1" t="s">
        <v>18</v>
      </c>
      <c r="E389" s="1" t="s">
        <v>31</v>
      </c>
      <c r="F389" s="1">
        <v>5</v>
      </c>
      <c r="G389" s="2">
        <v>8673</v>
      </c>
      <c r="H389" s="2">
        <v>43365</v>
      </c>
      <c r="I389" s="1">
        <v>1</v>
      </c>
    </row>
    <row r="390" spans="2:9">
      <c r="B390" s="5">
        <v>29</v>
      </c>
      <c r="C390" s="6">
        <v>45070</v>
      </c>
      <c r="D390" s="1" t="s">
        <v>18</v>
      </c>
      <c r="E390" s="1" t="s">
        <v>33</v>
      </c>
      <c r="F390" s="1">
        <v>2</v>
      </c>
      <c r="G390" s="2">
        <v>5929</v>
      </c>
      <c r="H390" s="2">
        <v>11858</v>
      </c>
      <c r="I390" s="1">
        <v>0</v>
      </c>
    </row>
    <row r="391" spans="2:9">
      <c r="B391" s="5">
        <v>43</v>
      </c>
      <c r="C391" s="6">
        <v>45070</v>
      </c>
      <c r="D391" s="1" t="s">
        <v>20</v>
      </c>
      <c r="E391" s="1" t="s">
        <v>39</v>
      </c>
      <c r="F391" s="1">
        <v>8</v>
      </c>
      <c r="G391" s="2">
        <v>6847</v>
      </c>
      <c r="H391" s="2">
        <v>54776</v>
      </c>
      <c r="I391" s="1">
        <v>0</v>
      </c>
    </row>
    <row r="392" spans="2:9">
      <c r="B392" s="5">
        <v>51</v>
      </c>
      <c r="C392" s="6">
        <v>45070</v>
      </c>
      <c r="D392" s="1" t="s">
        <v>20</v>
      </c>
      <c r="E392" s="1" t="s">
        <v>38</v>
      </c>
      <c r="F392" s="1">
        <v>4</v>
      </c>
      <c r="G392" s="2">
        <v>9309</v>
      </c>
      <c r="H392" s="2">
        <v>37236</v>
      </c>
      <c r="I392" s="1">
        <v>1</v>
      </c>
    </row>
    <row r="393" spans="2:9">
      <c r="B393" s="5">
        <v>63</v>
      </c>
      <c r="C393" s="6">
        <v>45070</v>
      </c>
      <c r="D393" s="1" t="s">
        <v>19</v>
      </c>
      <c r="E393" s="1" t="s">
        <v>30</v>
      </c>
      <c r="F393" s="1">
        <v>6</v>
      </c>
      <c r="G393" s="2">
        <v>7788</v>
      </c>
      <c r="H393" s="2">
        <v>46728</v>
      </c>
      <c r="I393" s="1">
        <v>1</v>
      </c>
    </row>
    <row r="394" spans="2:9">
      <c r="B394" s="5">
        <v>88</v>
      </c>
      <c r="C394" s="6">
        <v>45070</v>
      </c>
      <c r="D394" s="1" t="s">
        <v>21</v>
      </c>
      <c r="E394" s="1" t="s">
        <v>41</v>
      </c>
      <c r="F394" s="1">
        <v>4</v>
      </c>
      <c r="G394" s="2">
        <v>2456</v>
      </c>
      <c r="H394" s="2">
        <v>9824</v>
      </c>
      <c r="I394" s="1">
        <v>0</v>
      </c>
    </row>
    <row r="395" spans="2:9">
      <c r="B395" s="5">
        <v>8</v>
      </c>
      <c r="C395" s="6">
        <v>45072</v>
      </c>
      <c r="D395" s="1" t="s">
        <v>17</v>
      </c>
      <c r="E395" s="1" t="s">
        <v>34</v>
      </c>
      <c r="F395" s="1">
        <v>8</v>
      </c>
      <c r="G395" s="2">
        <v>1328</v>
      </c>
      <c r="H395" s="2">
        <v>10624</v>
      </c>
      <c r="I395" s="1">
        <v>1</v>
      </c>
    </row>
    <row r="396" spans="2:9">
      <c r="B396" s="5">
        <v>13</v>
      </c>
      <c r="C396" s="6">
        <v>45072</v>
      </c>
      <c r="D396" s="1" t="s">
        <v>21</v>
      </c>
      <c r="E396" s="1" t="s">
        <v>41</v>
      </c>
      <c r="F396" s="1">
        <v>3</v>
      </c>
      <c r="G396" s="2">
        <v>754</v>
      </c>
      <c r="H396" s="2">
        <v>2262</v>
      </c>
      <c r="I396" s="1">
        <v>0</v>
      </c>
    </row>
    <row r="397" spans="2:9">
      <c r="B397" s="5">
        <v>62</v>
      </c>
      <c r="C397" s="6">
        <v>45072</v>
      </c>
      <c r="D397" s="1" t="s">
        <v>21</v>
      </c>
      <c r="E397" s="1" t="s">
        <v>40</v>
      </c>
      <c r="F397" s="1">
        <v>10</v>
      </c>
      <c r="G397" s="2">
        <v>3458</v>
      </c>
      <c r="H397" s="2">
        <v>34580</v>
      </c>
      <c r="I397" s="1">
        <v>1</v>
      </c>
    </row>
    <row r="398" spans="2:9">
      <c r="B398" s="5">
        <v>40</v>
      </c>
      <c r="C398" s="6">
        <v>45073</v>
      </c>
      <c r="D398" s="1" t="s">
        <v>16</v>
      </c>
      <c r="E398" s="1" t="s">
        <v>25</v>
      </c>
      <c r="F398" s="1">
        <v>6</v>
      </c>
      <c r="G398" s="2">
        <v>4014</v>
      </c>
      <c r="H398" s="2">
        <v>24084</v>
      </c>
      <c r="I398" s="1">
        <v>0</v>
      </c>
    </row>
    <row r="399" spans="2:9">
      <c r="B399" s="5">
        <v>85</v>
      </c>
      <c r="C399" s="6">
        <v>45073</v>
      </c>
      <c r="D399" s="1" t="s">
        <v>18</v>
      </c>
      <c r="E399" s="1" t="s">
        <v>33</v>
      </c>
      <c r="F399" s="1">
        <v>2</v>
      </c>
      <c r="G399" s="2">
        <v>7797</v>
      </c>
      <c r="H399" s="2">
        <v>15594</v>
      </c>
      <c r="I399" s="1">
        <v>0</v>
      </c>
    </row>
    <row r="400" spans="2:9">
      <c r="B400" s="5">
        <v>17</v>
      </c>
      <c r="C400" s="6">
        <v>45074</v>
      </c>
      <c r="D400" s="1" t="s">
        <v>19</v>
      </c>
      <c r="E400" s="1" t="s">
        <v>30</v>
      </c>
      <c r="F400" s="1">
        <v>7</v>
      </c>
      <c r="G400" s="2">
        <v>8421</v>
      </c>
      <c r="H400" s="2">
        <v>58947</v>
      </c>
      <c r="I400" s="1">
        <v>1</v>
      </c>
    </row>
    <row r="401" spans="2:9">
      <c r="B401" s="5">
        <v>61</v>
      </c>
      <c r="C401" s="6">
        <v>45074</v>
      </c>
      <c r="D401" s="1" t="s">
        <v>16</v>
      </c>
      <c r="E401" s="1" t="s">
        <v>27</v>
      </c>
      <c r="F401" s="1">
        <v>3</v>
      </c>
      <c r="G401" s="2">
        <v>7918</v>
      </c>
      <c r="H401" s="2">
        <v>23754</v>
      </c>
      <c r="I401" s="1">
        <v>0</v>
      </c>
    </row>
    <row r="402" spans="2:9">
      <c r="B402" s="5">
        <v>2</v>
      </c>
      <c r="C402" s="6">
        <v>45075</v>
      </c>
      <c r="D402" s="1" t="s">
        <v>21</v>
      </c>
      <c r="E402" s="1" t="s">
        <v>42</v>
      </c>
      <c r="F402" s="1">
        <v>10</v>
      </c>
      <c r="G402" s="2">
        <v>8203</v>
      </c>
      <c r="H402" s="2">
        <v>82030</v>
      </c>
      <c r="I402" s="1">
        <v>1</v>
      </c>
    </row>
    <row r="403" spans="2:9">
      <c r="B403" s="5">
        <v>12</v>
      </c>
      <c r="C403" s="6">
        <v>45075</v>
      </c>
      <c r="D403" s="1" t="s">
        <v>18</v>
      </c>
      <c r="E403" s="1" t="s">
        <v>31</v>
      </c>
      <c r="F403" s="1">
        <v>3</v>
      </c>
      <c r="G403" s="2">
        <v>1591</v>
      </c>
      <c r="H403" s="2">
        <v>4773</v>
      </c>
      <c r="I403" s="1">
        <v>0</v>
      </c>
    </row>
    <row r="404" spans="2:9">
      <c r="B404" s="5">
        <v>33</v>
      </c>
      <c r="C404" s="6">
        <v>45075</v>
      </c>
      <c r="D404" s="1" t="s">
        <v>18</v>
      </c>
      <c r="E404" s="1" t="s">
        <v>33</v>
      </c>
      <c r="F404" s="1">
        <v>3</v>
      </c>
      <c r="G404" s="2">
        <v>6485</v>
      </c>
      <c r="H404" s="2">
        <v>19455</v>
      </c>
      <c r="I404" s="1">
        <v>1</v>
      </c>
    </row>
    <row r="405" spans="2:9">
      <c r="B405" s="5">
        <v>40</v>
      </c>
      <c r="C405" s="6">
        <v>45076</v>
      </c>
      <c r="D405" s="1" t="s">
        <v>19</v>
      </c>
      <c r="E405" s="1" t="s">
        <v>29</v>
      </c>
      <c r="F405" s="1">
        <v>7</v>
      </c>
      <c r="G405" s="2">
        <v>663</v>
      </c>
      <c r="H405" s="2">
        <v>4641</v>
      </c>
      <c r="I405" s="1">
        <v>0</v>
      </c>
    </row>
    <row r="406" spans="2:9">
      <c r="B406" s="5">
        <v>67</v>
      </c>
      <c r="C406" s="6">
        <v>45077</v>
      </c>
      <c r="D406" s="1" t="s">
        <v>17</v>
      </c>
      <c r="E406" s="1" t="s">
        <v>36</v>
      </c>
      <c r="F406" s="1">
        <v>4</v>
      </c>
      <c r="G406" s="2">
        <v>9230</v>
      </c>
      <c r="H406" s="2">
        <v>36920</v>
      </c>
      <c r="I406" s="1">
        <v>1</v>
      </c>
    </row>
    <row r="407" spans="2:9">
      <c r="B407" s="5">
        <v>68</v>
      </c>
      <c r="C407" s="6">
        <v>45077</v>
      </c>
      <c r="D407" s="1" t="s">
        <v>21</v>
      </c>
      <c r="E407" s="1" t="s">
        <v>41</v>
      </c>
      <c r="F407" s="1">
        <v>8</v>
      </c>
      <c r="G407" s="2">
        <v>6202</v>
      </c>
      <c r="H407" s="2">
        <v>49616</v>
      </c>
      <c r="I407" s="1">
        <v>1</v>
      </c>
    </row>
    <row r="408" spans="2:9">
      <c r="B408" s="5">
        <v>23</v>
      </c>
      <c r="C408" s="6">
        <v>45078</v>
      </c>
      <c r="D408" s="1" t="s">
        <v>17</v>
      </c>
      <c r="E408" s="1" t="s">
        <v>34</v>
      </c>
      <c r="F408" s="1">
        <v>5</v>
      </c>
      <c r="G408" s="2">
        <v>936</v>
      </c>
      <c r="H408" s="2">
        <v>4680</v>
      </c>
      <c r="I408" s="1">
        <v>1</v>
      </c>
    </row>
    <row r="409" spans="2:9">
      <c r="B409" s="5">
        <v>40</v>
      </c>
      <c r="C409" s="6">
        <v>45078</v>
      </c>
      <c r="D409" s="1" t="s">
        <v>19</v>
      </c>
      <c r="E409" s="1" t="s">
        <v>29</v>
      </c>
      <c r="F409" s="1">
        <v>4</v>
      </c>
      <c r="G409" s="2">
        <v>9075</v>
      </c>
      <c r="H409" s="2">
        <v>36300</v>
      </c>
      <c r="I409" s="1">
        <v>0</v>
      </c>
    </row>
    <row r="410" spans="2:9">
      <c r="B410" s="5">
        <v>99</v>
      </c>
      <c r="C410" s="6">
        <v>45078</v>
      </c>
      <c r="D410" s="1" t="s">
        <v>18</v>
      </c>
      <c r="E410" s="1" t="s">
        <v>32</v>
      </c>
      <c r="F410" s="1">
        <v>3</v>
      </c>
      <c r="G410" s="2">
        <v>1620</v>
      </c>
      <c r="H410" s="2">
        <v>4860</v>
      </c>
      <c r="I410" s="1">
        <v>0</v>
      </c>
    </row>
    <row r="411" spans="2:9">
      <c r="B411" s="5">
        <v>97</v>
      </c>
      <c r="C411" s="6">
        <v>45079</v>
      </c>
      <c r="D411" s="1" t="s">
        <v>18</v>
      </c>
      <c r="E411" s="1" t="s">
        <v>31</v>
      </c>
      <c r="F411" s="1">
        <v>9</v>
      </c>
      <c r="G411" s="2">
        <v>5655</v>
      </c>
      <c r="H411" s="2">
        <v>50895</v>
      </c>
      <c r="I411" s="1">
        <v>1</v>
      </c>
    </row>
    <row r="412" spans="2:9">
      <c r="B412" s="5">
        <v>21</v>
      </c>
      <c r="C412" s="6">
        <v>45080</v>
      </c>
      <c r="D412" s="1" t="s">
        <v>16</v>
      </c>
      <c r="E412" s="1" t="s">
        <v>25</v>
      </c>
      <c r="F412" s="1">
        <v>3</v>
      </c>
      <c r="G412" s="2">
        <v>5331</v>
      </c>
      <c r="H412" s="2">
        <v>15993</v>
      </c>
      <c r="I412" s="1">
        <v>0</v>
      </c>
    </row>
    <row r="413" spans="2:9">
      <c r="B413" s="5">
        <v>27</v>
      </c>
      <c r="C413" s="6">
        <v>45080</v>
      </c>
      <c r="D413" s="1" t="s">
        <v>19</v>
      </c>
      <c r="E413" s="1" t="s">
        <v>30</v>
      </c>
      <c r="F413" s="1">
        <v>6</v>
      </c>
      <c r="G413" s="2">
        <v>1949</v>
      </c>
      <c r="H413" s="2">
        <v>11694</v>
      </c>
      <c r="I413" s="1">
        <v>1</v>
      </c>
    </row>
    <row r="414" spans="2:9">
      <c r="B414" s="5">
        <v>42</v>
      </c>
      <c r="C414" s="6">
        <v>45080</v>
      </c>
      <c r="D414" s="1" t="s">
        <v>18</v>
      </c>
      <c r="E414" s="1" t="s">
        <v>32</v>
      </c>
      <c r="F414" s="1">
        <v>7</v>
      </c>
      <c r="G414" s="2">
        <v>1102</v>
      </c>
      <c r="H414" s="2">
        <v>7714</v>
      </c>
      <c r="I414" s="1">
        <v>1</v>
      </c>
    </row>
    <row r="415" spans="2:9">
      <c r="B415" s="5">
        <v>43</v>
      </c>
      <c r="C415" s="6">
        <v>45080</v>
      </c>
      <c r="D415" s="1" t="s">
        <v>20</v>
      </c>
      <c r="E415" s="1" t="s">
        <v>37</v>
      </c>
      <c r="F415" s="1">
        <v>2</v>
      </c>
      <c r="G415" s="2">
        <v>3841</v>
      </c>
      <c r="H415" s="2">
        <v>7682</v>
      </c>
      <c r="I415" s="1">
        <v>0</v>
      </c>
    </row>
    <row r="416" spans="2:9">
      <c r="B416" s="5">
        <v>92</v>
      </c>
      <c r="C416" s="6">
        <v>45080</v>
      </c>
      <c r="D416" s="1" t="s">
        <v>15</v>
      </c>
      <c r="E416" s="1" t="s">
        <v>22</v>
      </c>
      <c r="F416" s="1">
        <v>4</v>
      </c>
      <c r="G416" s="2">
        <v>6064</v>
      </c>
      <c r="H416" s="2">
        <v>24256</v>
      </c>
      <c r="I416" s="1">
        <v>0</v>
      </c>
    </row>
    <row r="417" spans="2:9">
      <c r="B417" s="5">
        <v>22</v>
      </c>
      <c r="C417" s="6">
        <v>45081</v>
      </c>
      <c r="D417" s="1" t="s">
        <v>21</v>
      </c>
      <c r="E417" s="1" t="s">
        <v>41</v>
      </c>
      <c r="F417" s="1">
        <v>8</v>
      </c>
      <c r="G417" s="2">
        <v>3305</v>
      </c>
      <c r="H417" s="2">
        <v>26440</v>
      </c>
      <c r="I417" s="1">
        <v>1</v>
      </c>
    </row>
    <row r="418" spans="2:9">
      <c r="B418" s="5">
        <v>23</v>
      </c>
      <c r="C418" s="6">
        <v>45082</v>
      </c>
      <c r="D418" s="1" t="s">
        <v>21</v>
      </c>
      <c r="E418" s="1" t="s">
        <v>40</v>
      </c>
      <c r="F418" s="1">
        <v>9</v>
      </c>
      <c r="G418" s="2">
        <v>3271</v>
      </c>
      <c r="H418" s="2">
        <v>29439</v>
      </c>
      <c r="I418" s="1">
        <v>0</v>
      </c>
    </row>
    <row r="419" spans="2:9">
      <c r="B419" s="5">
        <v>90</v>
      </c>
      <c r="C419" s="6">
        <v>45082</v>
      </c>
      <c r="D419" s="1" t="s">
        <v>17</v>
      </c>
      <c r="E419" s="1" t="s">
        <v>36</v>
      </c>
      <c r="F419" s="1">
        <v>3</v>
      </c>
      <c r="G419" s="2">
        <v>6017</v>
      </c>
      <c r="H419" s="2">
        <v>18051</v>
      </c>
      <c r="I419" s="1">
        <v>1</v>
      </c>
    </row>
    <row r="420" spans="2:9">
      <c r="B420" s="5">
        <v>15</v>
      </c>
      <c r="C420" s="6">
        <v>45083</v>
      </c>
      <c r="D420" s="1" t="s">
        <v>16</v>
      </c>
      <c r="E420" s="1" t="s">
        <v>25</v>
      </c>
      <c r="F420" s="1">
        <v>5</v>
      </c>
      <c r="G420" s="2">
        <v>4317</v>
      </c>
      <c r="H420" s="2">
        <v>21585</v>
      </c>
      <c r="I420" s="1">
        <v>0</v>
      </c>
    </row>
    <row r="421" spans="2:9">
      <c r="B421" s="5">
        <v>40</v>
      </c>
      <c r="C421" s="6">
        <v>45083</v>
      </c>
      <c r="D421" s="1" t="s">
        <v>15</v>
      </c>
      <c r="E421" s="1" t="s">
        <v>24</v>
      </c>
      <c r="F421" s="1">
        <v>3</v>
      </c>
      <c r="G421" s="2">
        <v>9712</v>
      </c>
      <c r="H421" s="2">
        <v>29136</v>
      </c>
      <c r="I421" s="1">
        <v>0</v>
      </c>
    </row>
    <row r="422" spans="2:9">
      <c r="B422" s="5">
        <v>68</v>
      </c>
      <c r="C422" s="6">
        <v>45083</v>
      </c>
      <c r="D422" s="1" t="s">
        <v>17</v>
      </c>
      <c r="E422" s="1" t="s">
        <v>36</v>
      </c>
      <c r="F422" s="1">
        <v>3</v>
      </c>
      <c r="G422" s="2">
        <v>9180</v>
      </c>
      <c r="H422" s="2">
        <v>27540</v>
      </c>
      <c r="I422" s="1">
        <v>1</v>
      </c>
    </row>
    <row r="423" spans="2:9">
      <c r="B423" s="5">
        <v>19</v>
      </c>
      <c r="C423" s="6">
        <v>45084</v>
      </c>
      <c r="D423" s="1" t="s">
        <v>19</v>
      </c>
      <c r="E423" s="1" t="s">
        <v>29</v>
      </c>
      <c r="F423" s="1">
        <v>5</v>
      </c>
      <c r="G423" s="2">
        <v>8965</v>
      </c>
      <c r="H423" s="2">
        <v>44825</v>
      </c>
      <c r="I423" s="1">
        <v>1</v>
      </c>
    </row>
    <row r="424" spans="2:9">
      <c r="B424" s="5">
        <v>53</v>
      </c>
      <c r="C424" s="6">
        <v>45084</v>
      </c>
      <c r="D424" s="1" t="s">
        <v>19</v>
      </c>
      <c r="E424" s="1" t="s">
        <v>30</v>
      </c>
      <c r="F424" s="1">
        <v>1</v>
      </c>
      <c r="G424" s="2">
        <v>7760</v>
      </c>
      <c r="H424" s="2">
        <v>7760</v>
      </c>
      <c r="I424" s="1">
        <v>0</v>
      </c>
    </row>
    <row r="425" spans="2:9">
      <c r="B425" s="5">
        <v>57</v>
      </c>
      <c r="C425" s="6">
        <v>45084</v>
      </c>
      <c r="D425" s="1" t="s">
        <v>15</v>
      </c>
      <c r="E425" s="1" t="s">
        <v>22</v>
      </c>
      <c r="F425" s="1">
        <v>5</v>
      </c>
      <c r="G425" s="2">
        <v>8941</v>
      </c>
      <c r="H425" s="2">
        <v>44705</v>
      </c>
      <c r="I425" s="1">
        <v>1</v>
      </c>
    </row>
    <row r="426" spans="2:9">
      <c r="B426" s="5">
        <v>17</v>
      </c>
      <c r="C426" s="6">
        <v>45085</v>
      </c>
      <c r="D426" s="1" t="s">
        <v>19</v>
      </c>
      <c r="E426" s="1" t="s">
        <v>30</v>
      </c>
      <c r="F426" s="1">
        <v>7</v>
      </c>
      <c r="G426" s="2">
        <v>3558</v>
      </c>
      <c r="H426" s="2">
        <v>24906</v>
      </c>
      <c r="I426" s="1">
        <v>0</v>
      </c>
    </row>
    <row r="427" spans="2:9">
      <c r="B427" s="5">
        <v>46</v>
      </c>
      <c r="C427" s="6">
        <v>45085</v>
      </c>
      <c r="D427" s="1" t="s">
        <v>15</v>
      </c>
      <c r="E427" s="1" t="s">
        <v>24</v>
      </c>
      <c r="F427" s="1">
        <v>5</v>
      </c>
      <c r="G427" s="2">
        <v>6888</v>
      </c>
      <c r="H427" s="2">
        <v>34440</v>
      </c>
      <c r="I427" s="1">
        <v>1</v>
      </c>
    </row>
    <row r="428" spans="2:9">
      <c r="B428" s="5">
        <v>20</v>
      </c>
      <c r="C428" s="6">
        <v>45086</v>
      </c>
      <c r="D428" s="1" t="s">
        <v>19</v>
      </c>
      <c r="E428" s="1" t="s">
        <v>29</v>
      </c>
      <c r="F428" s="1">
        <v>7</v>
      </c>
      <c r="G428" s="2">
        <v>6848</v>
      </c>
      <c r="H428" s="2">
        <v>47936</v>
      </c>
      <c r="I428" s="1">
        <v>0</v>
      </c>
    </row>
    <row r="429" spans="2:9">
      <c r="B429" s="5">
        <v>31</v>
      </c>
      <c r="C429" s="6">
        <v>45086</v>
      </c>
      <c r="D429" s="1" t="s">
        <v>18</v>
      </c>
      <c r="E429" s="1" t="s">
        <v>33</v>
      </c>
      <c r="F429" s="1">
        <v>1</v>
      </c>
      <c r="G429" s="2">
        <v>3565</v>
      </c>
      <c r="H429" s="2">
        <v>3565</v>
      </c>
      <c r="I429" s="1">
        <v>1</v>
      </c>
    </row>
    <row r="430" spans="2:9">
      <c r="B430" s="5">
        <v>35</v>
      </c>
      <c r="C430" s="6">
        <v>45086</v>
      </c>
      <c r="D430" s="1" t="s">
        <v>17</v>
      </c>
      <c r="E430" s="1" t="s">
        <v>34</v>
      </c>
      <c r="F430" s="1">
        <v>8</v>
      </c>
      <c r="G430" s="2">
        <v>7140</v>
      </c>
      <c r="H430" s="2">
        <v>57120</v>
      </c>
      <c r="I430" s="1">
        <v>0</v>
      </c>
    </row>
    <row r="431" spans="2:9">
      <c r="B431" s="5">
        <v>46</v>
      </c>
      <c r="C431" s="6">
        <v>45086</v>
      </c>
      <c r="D431" s="1" t="s">
        <v>18</v>
      </c>
      <c r="E431" s="1" t="s">
        <v>32</v>
      </c>
      <c r="F431" s="1">
        <v>8</v>
      </c>
      <c r="G431" s="2">
        <v>8243</v>
      </c>
      <c r="H431" s="2">
        <v>65944</v>
      </c>
      <c r="I431" s="1">
        <v>0</v>
      </c>
    </row>
    <row r="432" spans="2:9">
      <c r="B432" s="5">
        <v>93</v>
      </c>
      <c r="C432" s="6">
        <v>45086</v>
      </c>
      <c r="D432" s="1" t="s">
        <v>21</v>
      </c>
      <c r="E432" s="1" t="s">
        <v>41</v>
      </c>
      <c r="F432" s="1">
        <v>2</v>
      </c>
      <c r="G432" s="2">
        <v>4633</v>
      </c>
      <c r="H432" s="2">
        <v>9266</v>
      </c>
      <c r="I432" s="1">
        <v>1</v>
      </c>
    </row>
    <row r="433" spans="2:9">
      <c r="B433" s="5">
        <v>12</v>
      </c>
      <c r="C433" s="6">
        <v>45087</v>
      </c>
      <c r="D433" s="1" t="s">
        <v>21</v>
      </c>
      <c r="E433" s="1" t="s">
        <v>40</v>
      </c>
      <c r="F433" s="1">
        <v>4</v>
      </c>
      <c r="G433" s="2">
        <v>5692</v>
      </c>
      <c r="H433" s="2">
        <v>22768</v>
      </c>
      <c r="I433" s="1">
        <v>0</v>
      </c>
    </row>
    <row r="434" spans="2:9">
      <c r="B434" s="5">
        <v>27</v>
      </c>
      <c r="C434" s="6">
        <v>45087</v>
      </c>
      <c r="D434" s="1" t="s">
        <v>18</v>
      </c>
      <c r="E434" s="1" t="s">
        <v>32</v>
      </c>
      <c r="F434" s="1">
        <v>4</v>
      </c>
      <c r="G434" s="2">
        <v>8857</v>
      </c>
      <c r="H434" s="2">
        <v>35428</v>
      </c>
      <c r="I434" s="1">
        <v>1</v>
      </c>
    </row>
    <row r="435" spans="2:9">
      <c r="B435" s="5">
        <v>28</v>
      </c>
      <c r="C435" s="6">
        <v>45087</v>
      </c>
      <c r="D435" s="1" t="s">
        <v>15</v>
      </c>
      <c r="E435" s="1" t="s">
        <v>23</v>
      </c>
      <c r="F435" s="1">
        <v>6</v>
      </c>
      <c r="G435" s="2">
        <v>7152</v>
      </c>
      <c r="H435" s="2">
        <v>42912</v>
      </c>
      <c r="I435" s="1">
        <v>1</v>
      </c>
    </row>
    <row r="436" spans="2:9">
      <c r="B436" s="5">
        <v>53</v>
      </c>
      <c r="C436" s="6">
        <v>45087</v>
      </c>
      <c r="D436" s="1" t="s">
        <v>17</v>
      </c>
      <c r="E436" s="1" t="s">
        <v>35</v>
      </c>
      <c r="F436" s="1">
        <v>1</v>
      </c>
      <c r="G436" s="2">
        <v>8048</v>
      </c>
      <c r="H436" s="2">
        <v>8048</v>
      </c>
      <c r="I436" s="1">
        <v>0</v>
      </c>
    </row>
    <row r="437" spans="2:9">
      <c r="B437" s="5">
        <v>53</v>
      </c>
      <c r="C437" s="6">
        <v>45088</v>
      </c>
      <c r="D437" s="1" t="s">
        <v>20</v>
      </c>
      <c r="E437" s="1" t="s">
        <v>37</v>
      </c>
      <c r="F437" s="1">
        <v>6</v>
      </c>
      <c r="G437" s="2">
        <v>9247</v>
      </c>
      <c r="H437" s="2">
        <v>55482</v>
      </c>
      <c r="I437" s="1">
        <v>0</v>
      </c>
    </row>
    <row r="438" spans="2:9">
      <c r="B438" s="5">
        <v>65</v>
      </c>
      <c r="C438" s="6">
        <v>45088</v>
      </c>
      <c r="D438" s="1" t="s">
        <v>21</v>
      </c>
      <c r="E438" s="1" t="s">
        <v>40</v>
      </c>
      <c r="F438" s="1">
        <v>7</v>
      </c>
      <c r="G438" s="2">
        <v>4313</v>
      </c>
      <c r="H438" s="2">
        <v>30191</v>
      </c>
      <c r="I438" s="1">
        <v>0</v>
      </c>
    </row>
    <row r="439" spans="2:9">
      <c r="B439" s="5">
        <v>69</v>
      </c>
      <c r="C439" s="6">
        <v>45088</v>
      </c>
      <c r="D439" s="1" t="s">
        <v>16</v>
      </c>
      <c r="E439" s="1" t="s">
        <v>27</v>
      </c>
      <c r="F439" s="1">
        <v>2</v>
      </c>
      <c r="G439" s="2">
        <v>4319</v>
      </c>
      <c r="H439" s="2">
        <v>8638</v>
      </c>
      <c r="I439" s="1">
        <v>0</v>
      </c>
    </row>
    <row r="440" spans="2:9">
      <c r="B440" s="5">
        <v>76</v>
      </c>
      <c r="C440" s="6">
        <v>45088</v>
      </c>
      <c r="D440" s="1" t="s">
        <v>17</v>
      </c>
      <c r="E440" s="1" t="s">
        <v>36</v>
      </c>
      <c r="F440" s="1">
        <v>10</v>
      </c>
      <c r="G440" s="2">
        <v>6049</v>
      </c>
      <c r="H440" s="2">
        <v>60490</v>
      </c>
      <c r="I440" s="1">
        <v>1</v>
      </c>
    </row>
    <row r="441" spans="2:9">
      <c r="B441" s="5">
        <v>100</v>
      </c>
      <c r="C441" s="6">
        <v>45088</v>
      </c>
      <c r="D441" s="1" t="s">
        <v>21</v>
      </c>
      <c r="E441" s="1" t="s">
        <v>40</v>
      </c>
      <c r="F441" s="1">
        <v>4</v>
      </c>
      <c r="G441" s="2">
        <v>7152</v>
      </c>
      <c r="H441" s="2">
        <v>28608</v>
      </c>
      <c r="I441" s="1">
        <v>1</v>
      </c>
    </row>
    <row r="442" spans="2:9">
      <c r="B442" s="5">
        <v>25</v>
      </c>
      <c r="C442" s="6">
        <v>45089</v>
      </c>
      <c r="D442" s="1" t="s">
        <v>17</v>
      </c>
      <c r="E442" s="1" t="s">
        <v>36</v>
      </c>
      <c r="F442" s="1">
        <v>7</v>
      </c>
      <c r="G442" s="2">
        <v>1231</v>
      </c>
      <c r="H442" s="2">
        <v>8617</v>
      </c>
      <c r="I442" s="1">
        <v>0</v>
      </c>
    </row>
    <row r="443" spans="2:9">
      <c r="B443" s="5">
        <v>93</v>
      </c>
      <c r="C443" s="6">
        <v>45089</v>
      </c>
      <c r="D443" s="1" t="s">
        <v>16</v>
      </c>
      <c r="E443" s="1" t="s">
        <v>27</v>
      </c>
      <c r="F443" s="1">
        <v>10</v>
      </c>
      <c r="G443" s="2">
        <v>3839</v>
      </c>
      <c r="H443" s="2">
        <v>38390</v>
      </c>
      <c r="I443" s="1">
        <v>0</v>
      </c>
    </row>
    <row r="444" spans="2:9">
      <c r="B444" s="5">
        <v>72</v>
      </c>
      <c r="C444" s="6">
        <v>45090</v>
      </c>
      <c r="D444" s="1" t="s">
        <v>15</v>
      </c>
      <c r="E444" s="1" t="s">
        <v>23</v>
      </c>
      <c r="F444" s="1">
        <v>10</v>
      </c>
      <c r="G444" s="2">
        <v>4586</v>
      </c>
      <c r="H444" s="2">
        <v>45860</v>
      </c>
      <c r="I444" s="1">
        <v>0</v>
      </c>
    </row>
    <row r="445" spans="2:9">
      <c r="B445" s="5">
        <v>76</v>
      </c>
      <c r="C445" s="6">
        <v>45090</v>
      </c>
      <c r="D445" s="1" t="s">
        <v>19</v>
      </c>
      <c r="E445" s="1" t="s">
        <v>28</v>
      </c>
      <c r="F445" s="1">
        <v>5</v>
      </c>
      <c r="G445" s="2">
        <v>4810</v>
      </c>
      <c r="H445" s="2">
        <v>24050</v>
      </c>
      <c r="I445" s="1">
        <v>0</v>
      </c>
    </row>
    <row r="446" spans="2:9">
      <c r="B446" s="5">
        <v>87</v>
      </c>
      <c r="C446" s="6">
        <v>45090</v>
      </c>
      <c r="D446" s="1" t="s">
        <v>16</v>
      </c>
      <c r="E446" s="1" t="s">
        <v>26</v>
      </c>
      <c r="F446" s="1">
        <v>6</v>
      </c>
      <c r="G446" s="2">
        <v>8760</v>
      </c>
      <c r="H446" s="2">
        <v>52560</v>
      </c>
      <c r="I446" s="1">
        <v>1</v>
      </c>
    </row>
    <row r="447" spans="2:9">
      <c r="B447" s="5">
        <v>6</v>
      </c>
      <c r="C447" s="6">
        <v>45091</v>
      </c>
      <c r="D447" s="1" t="s">
        <v>19</v>
      </c>
      <c r="E447" s="1" t="s">
        <v>28</v>
      </c>
      <c r="F447" s="1">
        <v>3</v>
      </c>
      <c r="G447" s="2">
        <v>1439</v>
      </c>
      <c r="H447" s="2">
        <v>4317</v>
      </c>
      <c r="I447" s="1">
        <v>0</v>
      </c>
    </row>
    <row r="448" spans="2:9">
      <c r="B448" s="5">
        <v>8</v>
      </c>
      <c r="C448" s="6">
        <v>45091</v>
      </c>
      <c r="D448" s="1" t="s">
        <v>21</v>
      </c>
      <c r="E448" s="1" t="s">
        <v>41</v>
      </c>
      <c r="F448" s="1">
        <v>5</v>
      </c>
      <c r="G448" s="2">
        <v>2199</v>
      </c>
      <c r="H448" s="2">
        <v>10995</v>
      </c>
      <c r="I448" s="1">
        <v>1</v>
      </c>
    </row>
    <row r="449" spans="2:9">
      <c r="B449" s="5">
        <v>22</v>
      </c>
      <c r="C449" s="6">
        <v>45091</v>
      </c>
      <c r="D449" s="1" t="s">
        <v>15</v>
      </c>
      <c r="E449" s="1" t="s">
        <v>22</v>
      </c>
      <c r="F449" s="1">
        <v>6</v>
      </c>
      <c r="G449" s="2">
        <v>4400</v>
      </c>
      <c r="H449" s="2">
        <v>26400</v>
      </c>
      <c r="I449" s="1">
        <v>0</v>
      </c>
    </row>
    <row r="450" spans="2:9">
      <c r="B450" s="5">
        <v>8</v>
      </c>
      <c r="C450" s="6">
        <v>45092</v>
      </c>
      <c r="D450" s="1" t="s">
        <v>19</v>
      </c>
      <c r="E450" s="1" t="s">
        <v>29</v>
      </c>
      <c r="F450" s="1">
        <v>2</v>
      </c>
      <c r="G450" s="2">
        <v>4537</v>
      </c>
      <c r="H450" s="2">
        <v>9074</v>
      </c>
      <c r="I450" s="1">
        <v>0</v>
      </c>
    </row>
    <row r="451" spans="2:9">
      <c r="B451" s="5">
        <v>42</v>
      </c>
      <c r="C451" s="6">
        <v>45092</v>
      </c>
      <c r="D451" s="1" t="s">
        <v>16</v>
      </c>
      <c r="E451" s="1" t="s">
        <v>25</v>
      </c>
      <c r="F451" s="1">
        <v>4</v>
      </c>
      <c r="G451" s="2">
        <v>2300</v>
      </c>
      <c r="H451" s="2">
        <v>9200</v>
      </c>
      <c r="I451" s="1">
        <v>0</v>
      </c>
    </row>
    <row r="452" spans="2:9">
      <c r="B452" s="5">
        <v>42</v>
      </c>
      <c r="C452" s="6">
        <v>45092</v>
      </c>
      <c r="D452" s="1" t="s">
        <v>19</v>
      </c>
      <c r="E452" s="1" t="s">
        <v>30</v>
      </c>
      <c r="F452" s="1">
        <v>2</v>
      </c>
      <c r="G452" s="2">
        <v>5625</v>
      </c>
      <c r="H452" s="2">
        <v>11250</v>
      </c>
      <c r="I452" s="1">
        <v>0</v>
      </c>
    </row>
    <row r="453" spans="2:9">
      <c r="B453" s="5">
        <v>46</v>
      </c>
      <c r="C453" s="6">
        <v>45092</v>
      </c>
      <c r="D453" s="1" t="s">
        <v>17</v>
      </c>
      <c r="E453" s="1" t="s">
        <v>34</v>
      </c>
      <c r="F453" s="1">
        <v>6</v>
      </c>
      <c r="G453" s="2">
        <v>9843</v>
      </c>
      <c r="H453" s="2">
        <v>59058</v>
      </c>
      <c r="I453" s="1">
        <v>1</v>
      </c>
    </row>
    <row r="454" spans="2:9">
      <c r="B454" s="5">
        <v>71</v>
      </c>
      <c r="C454" s="6">
        <v>45092</v>
      </c>
      <c r="D454" s="1" t="s">
        <v>18</v>
      </c>
      <c r="E454" s="1" t="s">
        <v>32</v>
      </c>
      <c r="F454" s="1">
        <v>3</v>
      </c>
      <c r="G454" s="2">
        <v>1857</v>
      </c>
      <c r="H454" s="2">
        <v>5571</v>
      </c>
      <c r="I454" s="1">
        <v>0</v>
      </c>
    </row>
    <row r="455" spans="2:9">
      <c r="B455" s="5">
        <v>86</v>
      </c>
      <c r="C455" s="6">
        <v>45092</v>
      </c>
      <c r="D455" s="1" t="s">
        <v>19</v>
      </c>
      <c r="E455" s="1" t="s">
        <v>29</v>
      </c>
      <c r="F455" s="1">
        <v>6</v>
      </c>
      <c r="G455" s="2">
        <v>5236</v>
      </c>
      <c r="H455" s="2">
        <v>31416</v>
      </c>
      <c r="I455" s="1">
        <v>0</v>
      </c>
    </row>
    <row r="456" spans="2:9">
      <c r="B456" s="5">
        <v>54</v>
      </c>
      <c r="C456" s="6">
        <v>45093</v>
      </c>
      <c r="D456" s="1" t="s">
        <v>17</v>
      </c>
      <c r="E456" s="1" t="s">
        <v>34</v>
      </c>
      <c r="F456" s="1">
        <v>10</v>
      </c>
      <c r="G456" s="2">
        <v>2535</v>
      </c>
      <c r="H456" s="2">
        <v>25350</v>
      </c>
      <c r="I456" s="1">
        <v>1</v>
      </c>
    </row>
    <row r="457" spans="2:9">
      <c r="B457" s="5">
        <v>87</v>
      </c>
      <c r="C457" s="6">
        <v>45093</v>
      </c>
      <c r="D457" s="1" t="s">
        <v>20</v>
      </c>
      <c r="E457" s="1" t="s">
        <v>38</v>
      </c>
      <c r="F457" s="1">
        <v>1</v>
      </c>
      <c r="G457" s="2">
        <v>8360</v>
      </c>
      <c r="H457" s="2">
        <v>8360</v>
      </c>
      <c r="I457" s="1">
        <v>0</v>
      </c>
    </row>
    <row r="458" spans="2:9">
      <c r="B458" s="5">
        <v>12</v>
      </c>
      <c r="C458" s="6">
        <v>45094</v>
      </c>
      <c r="D458" s="1" t="s">
        <v>18</v>
      </c>
      <c r="E458" s="1" t="s">
        <v>32</v>
      </c>
      <c r="F458" s="1">
        <v>1</v>
      </c>
      <c r="G458" s="2">
        <v>5095</v>
      </c>
      <c r="H458" s="2">
        <v>5095</v>
      </c>
      <c r="I458" s="1">
        <v>0</v>
      </c>
    </row>
    <row r="459" spans="2:9">
      <c r="B459" s="5">
        <v>22</v>
      </c>
      <c r="C459" s="6">
        <v>45094</v>
      </c>
      <c r="D459" s="1" t="s">
        <v>18</v>
      </c>
      <c r="E459" s="1" t="s">
        <v>31</v>
      </c>
      <c r="F459" s="1">
        <v>5</v>
      </c>
      <c r="G459" s="2">
        <v>4930</v>
      </c>
      <c r="H459" s="2">
        <v>24650</v>
      </c>
      <c r="I459" s="1">
        <v>0</v>
      </c>
    </row>
    <row r="460" spans="2:9">
      <c r="B460" s="5">
        <v>23</v>
      </c>
      <c r="C460" s="6">
        <v>45094</v>
      </c>
      <c r="D460" s="1" t="s">
        <v>17</v>
      </c>
      <c r="E460" s="1" t="s">
        <v>35</v>
      </c>
      <c r="F460" s="1">
        <v>1</v>
      </c>
      <c r="G460" s="2">
        <v>4440</v>
      </c>
      <c r="H460" s="2">
        <v>4440</v>
      </c>
      <c r="I460" s="1">
        <v>0</v>
      </c>
    </row>
    <row r="461" spans="2:9">
      <c r="B461" s="5">
        <v>73</v>
      </c>
      <c r="C461" s="6">
        <v>45094</v>
      </c>
      <c r="D461" s="1" t="s">
        <v>19</v>
      </c>
      <c r="E461" s="1" t="s">
        <v>28</v>
      </c>
      <c r="F461" s="1">
        <v>4</v>
      </c>
      <c r="G461" s="2">
        <v>1564</v>
      </c>
      <c r="H461" s="2">
        <v>6256</v>
      </c>
      <c r="I461" s="1">
        <v>1</v>
      </c>
    </row>
    <row r="462" spans="2:9">
      <c r="B462" s="5">
        <v>72</v>
      </c>
      <c r="C462" s="6">
        <v>45095</v>
      </c>
      <c r="D462" s="1" t="s">
        <v>17</v>
      </c>
      <c r="E462" s="1" t="s">
        <v>36</v>
      </c>
      <c r="F462" s="1">
        <v>6</v>
      </c>
      <c r="G462" s="2">
        <v>3311</v>
      </c>
      <c r="H462" s="2">
        <v>19866</v>
      </c>
      <c r="I462" s="1">
        <v>0</v>
      </c>
    </row>
    <row r="463" spans="2:9">
      <c r="B463" s="5">
        <v>29</v>
      </c>
      <c r="C463" s="6">
        <v>45097</v>
      </c>
      <c r="D463" s="1" t="s">
        <v>16</v>
      </c>
      <c r="E463" s="1" t="s">
        <v>26</v>
      </c>
      <c r="F463" s="1">
        <v>4</v>
      </c>
      <c r="G463" s="2">
        <v>6745</v>
      </c>
      <c r="H463" s="2">
        <v>26980</v>
      </c>
      <c r="I463" s="1">
        <v>1</v>
      </c>
    </row>
    <row r="464" spans="2:9">
      <c r="B464" s="5">
        <v>56</v>
      </c>
      <c r="C464" s="6">
        <v>45097</v>
      </c>
      <c r="D464" s="1" t="s">
        <v>18</v>
      </c>
      <c r="E464" s="1" t="s">
        <v>33</v>
      </c>
      <c r="F464" s="1">
        <v>2</v>
      </c>
      <c r="G464" s="2">
        <v>5378</v>
      </c>
      <c r="H464" s="2">
        <v>10756</v>
      </c>
      <c r="I464" s="1">
        <v>0</v>
      </c>
    </row>
    <row r="465" spans="2:9">
      <c r="B465" s="5">
        <v>9</v>
      </c>
      <c r="C465" s="6">
        <v>45098</v>
      </c>
      <c r="D465" s="1" t="s">
        <v>19</v>
      </c>
      <c r="E465" s="1" t="s">
        <v>28</v>
      </c>
      <c r="F465" s="1">
        <v>3</v>
      </c>
      <c r="G465" s="2">
        <v>9133</v>
      </c>
      <c r="H465" s="2">
        <v>27399</v>
      </c>
      <c r="I465" s="1">
        <v>1</v>
      </c>
    </row>
    <row r="466" spans="2:9">
      <c r="B466" s="5">
        <v>79</v>
      </c>
      <c r="C466" s="6">
        <v>45098</v>
      </c>
      <c r="D466" s="1" t="s">
        <v>21</v>
      </c>
      <c r="E466" s="1" t="s">
        <v>42</v>
      </c>
      <c r="F466" s="1">
        <v>4</v>
      </c>
      <c r="G466" s="2">
        <v>5324</v>
      </c>
      <c r="H466" s="2">
        <v>21296</v>
      </c>
      <c r="I466" s="1">
        <v>1</v>
      </c>
    </row>
    <row r="467" spans="2:9">
      <c r="B467" s="5">
        <v>59</v>
      </c>
      <c r="C467" s="6">
        <v>45099</v>
      </c>
      <c r="D467" s="1" t="s">
        <v>17</v>
      </c>
      <c r="E467" s="1" t="s">
        <v>34</v>
      </c>
      <c r="F467" s="1">
        <v>7</v>
      </c>
      <c r="G467" s="2">
        <v>1974</v>
      </c>
      <c r="H467" s="2">
        <v>13818</v>
      </c>
      <c r="I467" s="1">
        <v>1</v>
      </c>
    </row>
    <row r="468" spans="2:9">
      <c r="B468" s="5">
        <v>78</v>
      </c>
      <c r="C468" s="6">
        <v>45099</v>
      </c>
      <c r="D468" s="1" t="s">
        <v>17</v>
      </c>
      <c r="E468" s="1" t="s">
        <v>34</v>
      </c>
      <c r="F468" s="1">
        <v>3</v>
      </c>
      <c r="G468" s="2">
        <v>8157</v>
      </c>
      <c r="H468" s="2">
        <v>24471</v>
      </c>
      <c r="I468" s="1">
        <v>0</v>
      </c>
    </row>
    <row r="469" spans="2:9">
      <c r="B469" s="5">
        <v>13</v>
      </c>
      <c r="C469" s="6">
        <v>45100</v>
      </c>
      <c r="D469" s="1" t="s">
        <v>17</v>
      </c>
      <c r="E469" s="1" t="s">
        <v>34</v>
      </c>
      <c r="F469" s="1">
        <v>6</v>
      </c>
      <c r="G469" s="2">
        <v>4527</v>
      </c>
      <c r="H469" s="2">
        <v>27162</v>
      </c>
      <c r="I469" s="1">
        <v>0</v>
      </c>
    </row>
    <row r="470" spans="2:9">
      <c r="B470" s="5">
        <v>46</v>
      </c>
      <c r="C470" s="6">
        <v>45100</v>
      </c>
      <c r="D470" s="1" t="s">
        <v>16</v>
      </c>
      <c r="E470" s="1" t="s">
        <v>27</v>
      </c>
      <c r="F470" s="1">
        <v>5</v>
      </c>
      <c r="G470" s="2">
        <v>1441</v>
      </c>
      <c r="H470" s="2">
        <v>7205</v>
      </c>
      <c r="I470" s="1">
        <v>1</v>
      </c>
    </row>
    <row r="471" spans="2:9">
      <c r="B471" s="5">
        <v>94</v>
      </c>
      <c r="C471" s="6">
        <v>45101</v>
      </c>
      <c r="D471" s="1" t="s">
        <v>21</v>
      </c>
      <c r="E471" s="1" t="s">
        <v>42</v>
      </c>
      <c r="F471" s="1">
        <v>7</v>
      </c>
      <c r="G471" s="2">
        <v>8789</v>
      </c>
      <c r="H471" s="2">
        <v>61523</v>
      </c>
      <c r="I471" s="1">
        <v>0</v>
      </c>
    </row>
    <row r="472" spans="2:9">
      <c r="B472" s="5">
        <v>31</v>
      </c>
      <c r="C472" s="6">
        <v>45102</v>
      </c>
      <c r="D472" s="1" t="s">
        <v>17</v>
      </c>
      <c r="E472" s="1" t="s">
        <v>35</v>
      </c>
      <c r="F472" s="1">
        <v>2</v>
      </c>
      <c r="G472" s="2">
        <v>5711</v>
      </c>
      <c r="H472" s="2">
        <v>11422</v>
      </c>
      <c r="I472" s="1">
        <v>1</v>
      </c>
    </row>
    <row r="473" spans="2:9">
      <c r="B473" s="5">
        <v>59</v>
      </c>
      <c r="C473" s="6">
        <v>45102</v>
      </c>
      <c r="D473" s="1" t="s">
        <v>21</v>
      </c>
      <c r="E473" s="1" t="s">
        <v>40</v>
      </c>
      <c r="F473" s="1">
        <v>8</v>
      </c>
      <c r="G473" s="2">
        <v>3010</v>
      </c>
      <c r="H473" s="2">
        <v>24080</v>
      </c>
      <c r="I473" s="1">
        <v>0</v>
      </c>
    </row>
    <row r="474" spans="2:9">
      <c r="B474" s="5">
        <v>87</v>
      </c>
      <c r="C474" s="6">
        <v>45102</v>
      </c>
      <c r="D474" s="1" t="s">
        <v>20</v>
      </c>
      <c r="E474" s="1" t="s">
        <v>37</v>
      </c>
      <c r="F474" s="1">
        <v>10</v>
      </c>
      <c r="G474" s="2">
        <v>4465</v>
      </c>
      <c r="H474" s="2">
        <v>44650</v>
      </c>
      <c r="I474" s="1">
        <v>0</v>
      </c>
    </row>
    <row r="475" spans="2:9">
      <c r="B475" s="5">
        <v>89</v>
      </c>
      <c r="C475" s="6">
        <v>45102</v>
      </c>
      <c r="D475" s="1" t="s">
        <v>21</v>
      </c>
      <c r="E475" s="1" t="s">
        <v>41</v>
      </c>
      <c r="F475" s="1">
        <v>5</v>
      </c>
      <c r="G475" s="2">
        <v>7378</v>
      </c>
      <c r="H475" s="2">
        <v>36890</v>
      </c>
      <c r="I475" s="1">
        <v>0</v>
      </c>
    </row>
    <row r="476" spans="2:9">
      <c r="B476" s="5">
        <v>92</v>
      </c>
      <c r="C476" s="6">
        <v>45102</v>
      </c>
      <c r="D476" s="1" t="s">
        <v>16</v>
      </c>
      <c r="E476" s="1" t="s">
        <v>26</v>
      </c>
      <c r="F476" s="1">
        <v>6</v>
      </c>
      <c r="G476" s="2">
        <v>6902</v>
      </c>
      <c r="H476" s="2">
        <v>41412</v>
      </c>
      <c r="I476" s="1">
        <v>1</v>
      </c>
    </row>
    <row r="477" spans="2:9">
      <c r="B477" s="5">
        <v>98</v>
      </c>
      <c r="C477" s="6">
        <v>45102</v>
      </c>
      <c r="D477" s="1" t="s">
        <v>20</v>
      </c>
      <c r="E477" s="1" t="s">
        <v>39</v>
      </c>
      <c r="F477" s="1">
        <v>1</v>
      </c>
      <c r="G477" s="2">
        <v>960</v>
      </c>
      <c r="H477" s="2">
        <v>960</v>
      </c>
      <c r="I477" s="1">
        <v>0</v>
      </c>
    </row>
    <row r="478" spans="2:9">
      <c r="B478" s="5">
        <v>33</v>
      </c>
      <c r="C478" s="6">
        <v>45104</v>
      </c>
      <c r="D478" s="1" t="s">
        <v>16</v>
      </c>
      <c r="E478" s="1" t="s">
        <v>25</v>
      </c>
      <c r="F478" s="1">
        <v>10</v>
      </c>
      <c r="G478" s="2">
        <v>2763</v>
      </c>
      <c r="H478" s="2">
        <v>27630</v>
      </c>
      <c r="I478" s="1">
        <v>0</v>
      </c>
    </row>
    <row r="479" spans="2:9">
      <c r="B479" s="5">
        <v>88</v>
      </c>
      <c r="C479" s="6">
        <v>45104</v>
      </c>
      <c r="D479" s="1" t="s">
        <v>21</v>
      </c>
      <c r="E479" s="1" t="s">
        <v>40</v>
      </c>
      <c r="F479" s="1">
        <v>8</v>
      </c>
      <c r="G479" s="2">
        <v>2220</v>
      </c>
      <c r="H479" s="2">
        <v>17760</v>
      </c>
      <c r="I479" s="1">
        <v>1</v>
      </c>
    </row>
    <row r="480" spans="2:9">
      <c r="B480" s="5">
        <v>7</v>
      </c>
      <c r="C480" s="6">
        <v>45105</v>
      </c>
      <c r="D480" s="1" t="s">
        <v>15</v>
      </c>
      <c r="E480" s="1" t="s">
        <v>23</v>
      </c>
      <c r="F480" s="1">
        <v>5</v>
      </c>
      <c r="G480" s="2">
        <v>5257</v>
      </c>
      <c r="H480" s="2">
        <v>26285</v>
      </c>
      <c r="I480" s="1">
        <v>0</v>
      </c>
    </row>
    <row r="481" spans="2:9">
      <c r="B481" s="5">
        <v>32</v>
      </c>
      <c r="C481" s="6">
        <v>45105</v>
      </c>
      <c r="D481" s="1" t="s">
        <v>21</v>
      </c>
      <c r="E481" s="1" t="s">
        <v>41</v>
      </c>
      <c r="F481" s="1">
        <v>1</v>
      </c>
      <c r="G481" s="2">
        <v>7678</v>
      </c>
      <c r="H481" s="2">
        <v>7678</v>
      </c>
      <c r="I481" s="1">
        <v>0</v>
      </c>
    </row>
    <row r="482" spans="2:9">
      <c r="B482" s="5">
        <v>71</v>
      </c>
      <c r="C482" s="6">
        <v>45105</v>
      </c>
      <c r="D482" s="1" t="s">
        <v>21</v>
      </c>
      <c r="E482" s="1" t="s">
        <v>42</v>
      </c>
      <c r="F482" s="1">
        <v>9</v>
      </c>
      <c r="G482" s="2">
        <v>3941</v>
      </c>
      <c r="H482" s="2">
        <v>35469</v>
      </c>
      <c r="I482" s="1">
        <v>0</v>
      </c>
    </row>
    <row r="483" spans="2:9">
      <c r="B483" s="5">
        <v>94</v>
      </c>
      <c r="C483" s="6">
        <v>45105</v>
      </c>
      <c r="D483" s="1" t="s">
        <v>19</v>
      </c>
      <c r="E483" s="1" t="s">
        <v>28</v>
      </c>
      <c r="F483" s="1">
        <v>3</v>
      </c>
      <c r="G483" s="2">
        <v>5640</v>
      </c>
      <c r="H483" s="2">
        <v>16920</v>
      </c>
      <c r="I483" s="1">
        <v>0</v>
      </c>
    </row>
    <row r="484" spans="2:9">
      <c r="B484" s="5">
        <v>11</v>
      </c>
      <c r="C484" s="6">
        <v>45106</v>
      </c>
      <c r="D484" s="1" t="s">
        <v>18</v>
      </c>
      <c r="E484" s="1" t="s">
        <v>33</v>
      </c>
      <c r="F484" s="1">
        <v>9</v>
      </c>
      <c r="G484" s="2">
        <v>9863</v>
      </c>
      <c r="H484" s="2">
        <v>88767</v>
      </c>
      <c r="I484" s="1">
        <v>1</v>
      </c>
    </row>
    <row r="485" spans="2:9">
      <c r="B485" s="5">
        <v>49</v>
      </c>
      <c r="C485" s="6">
        <v>45106</v>
      </c>
      <c r="D485" s="1" t="s">
        <v>19</v>
      </c>
      <c r="E485" s="1" t="s">
        <v>30</v>
      </c>
      <c r="F485" s="1">
        <v>2</v>
      </c>
      <c r="G485" s="2">
        <v>2274</v>
      </c>
      <c r="H485" s="2">
        <v>4548</v>
      </c>
      <c r="I485" s="1">
        <v>0</v>
      </c>
    </row>
    <row r="486" spans="2:9">
      <c r="B486" s="5">
        <v>68</v>
      </c>
      <c r="C486" s="6">
        <v>45107</v>
      </c>
      <c r="D486" s="1" t="s">
        <v>16</v>
      </c>
      <c r="E486" s="1" t="s">
        <v>27</v>
      </c>
      <c r="F486" s="1">
        <v>10</v>
      </c>
      <c r="G486" s="2">
        <v>3554</v>
      </c>
      <c r="H486" s="2">
        <v>35540</v>
      </c>
      <c r="I486" s="1">
        <v>1</v>
      </c>
    </row>
    <row r="487" spans="2:9">
      <c r="B487" s="5">
        <v>42</v>
      </c>
      <c r="C487" s="6">
        <v>45109</v>
      </c>
      <c r="D487" s="1" t="s">
        <v>16</v>
      </c>
      <c r="E487" s="1" t="s">
        <v>27</v>
      </c>
      <c r="F487" s="1">
        <v>5</v>
      </c>
      <c r="G487" s="2">
        <v>2347</v>
      </c>
      <c r="H487" s="2">
        <v>11735</v>
      </c>
      <c r="I487" s="1">
        <v>1</v>
      </c>
    </row>
    <row r="488" spans="2:9">
      <c r="B488" s="5">
        <v>53</v>
      </c>
      <c r="C488" s="6">
        <v>45109</v>
      </c>
      <c r="D488" s="1" t="s">
        <v>20</v>
      </c>
      <c r="E488" s="1" t="s">
        <v>39</v>
      </c>
      <c r="F488" s="1">
        <v>4</v>
      </c>
      <c r="G488" s="2">
        <v>4021</v>
      </c>
      <c r="H488" s="2">
        <v>16084</v>
      </c>
      <c r="I488" s="1">
        <v>0</v>
      </c>
    </row>
    <row r="489" spans="2:9">
      <c r="B489" s="5">
        <v>30</v>
      </c>
      <c r="C489" s="6">
        <v>45110</v>
      </c>
      <c r="D489" s="1" t="s">
        <v>17</v>
      </c>
      <c r="E489" s="1" t="s">
        <v>35</v>
      </c>
      <c r="F489" s="1">
        <v>1</v>
      </c>
      <c r="G489" s="2">
        <v>7966</v>
      </c>
      <c r="H489" s="2">
        <v>7966</v>
      </c>
      <c r="I489" s="1">
        <v>1</v>
      </c>
    </row>
    <row r="490" spans="2:9">
      <c r="B490" s="5">
        <v>45</v>
      </c>
      <c r="C490" s="6">
        <v>45110</v>
      </c>
      <c r="D490" s="1" t="s">
        <v>19</v>
      </c>
      <c r="E490" s="1" t="s">
        <v>30</v>
      </c>
      <c r="F490" s="1">
        <v>9</v>
      </c>
      <c r="G490" s="2">
        <v>4973</v>
      </c>
      <c r="H490" s="2">
        <v>44757</v>
      </c>
      <c r="I490" s="1">
        <v>1</v>
      </c>
    </row>
    <row r="491" spans="2:9">
      <c r="B491" s="5">
        <v>67</v>
      </c>
      <c r="C491" s="6">
        <v>45110</v>
      </c>
      <c r="D491" s="1" t="s">
        <v>17</v>
      </c>
      <c r="E491" s="1" t="s">
        <v>36</v>
      </c>
      <c r="F491" s="1">
        <v>3</v>
      </c>
      <c r="G491" s="2">
        <v>5742</v>
      </c>
      <c r="H491" s="2">
        <v>17226</v>
      </c>
      <c r="I491" s="1">
        <v>1</v>
      </c>
    </row>
    <row r="492" spans="2:9">
      <c r="B492" s="5">
        <v>74</v>
      </c>
      <c r="C492" s="6">
        <v>45110</v>
      </c>
      <c r="D492" s="1" t="s">
        <v>19</v>
      </c>
      <c r="E492" s="1" t="s">
        <v>29</v>
      </c>
      <c r="F492" s="1">
        <v>4</v>
      </c>
      <c r="G492" s="2">
        <v>8606</v>
      </c>
      <c r="H492" s="2">
        <v>34424</v>
      </c>
      <c r="I492" s="1">
        <v>0</v>
      </c>
    </row>
    <row r="493" spans="2:9">
      <c r="B493" s="5">
        <v>39</v>
      </c>
      <c r="C493" s="6">
        <v>45111</v>
      </c>
      <c r="D493" s="1" t="s">
        <v>15</v>
      </c>
      <c r="E493" s="1" t="s">
        <v>22</v>
      </c>
      <c r="F493" s="1">
        <v>7</v>
      </c>
      <c r="G493" s="2">
        <v>2247</v>
      </c>
      <c r="H493" s="2">
        <v>15729</v>
      </c>
      <c r="I493" s="1">
        <v>1</v>
      </c>
    </row>
    <row r="494" spans="2:9">
      <c r="B494" s="5">
        <v>57</v>
      </c>
      <c r="C494" s="6">
        <v>45111</v>
      </c>
      <c r="D494" s="1" t="s">
        <v>16</v>
      </c>
      <c r="E494" s="1" t="s">
        <v>27</v>
      </c>
      <c r="F494" s="1">
        <v>8</v>
      </c>
      <c r="G494" s="2">
        <v>2213</v>
      </c>
      <c r="H494" s="2">
        <v>17704</v>
      </c>
      <c r="I494" s="1">
        <v>0</v>
      </c>
    </row>
    <row r="495" spans="2:9">
      <c r="B495" s="5">
        <v>94</v>
      </c>
      <c r="C495" s="6">
        <v>45111</v>
      </c>
      <c r="D495" s="1" t="s">
        <v>16</v>
      </c>
      <c r="E495" s="1" t="s">
        <v>26</v>
      </c>
      <c r="F495" s="1">
        <v>2</v>
      </c>
      <c r="G495" s="2">
        <v>5793</v>
      </c>
      <c r="H495" s="2">
        <v>11586</v>
      </c>
      <c r="I495" s="1">
        <v>0</v>
      </c>
    </row>
    <row r="496" spans="2:9">
      <c r="B496" s="5">
        <v>99</v>
      </c>
      <c r="C496" s="6">
        <v>45111</v>
      </c>
      <c r="D496" s="1" t="s">
        <v>20</v>
      </c>
      <c r="E496" s="1" t="s">
        <v>37</v>
      </c>
      <c r="F496" s="1">
        <v>2</v>
      </c>
      <c r="G496" s="2">
        <v>6677</v>
      </c>
      <c r="H496" s="2">
        <v>13354</v>
      </c>
      <c r="I496" s="1">
        <v>0</v>
      </c>
    </row>
    <row r="497" spans="2:9">
      <c r="B497" s="5">
        <v>40</v>
      </c>
      <c r="C497" s="6">
        <v>45113</v>
      </c>
      <c r="D497" s="1" t="s">
        <v>17</v>
      </c>
      <c r="E497" s="1" t="s">
        <v>35</v>
      </c>
      <c r="F497" s="1">
        <v>5</v>
      </c>
      <c r="G497" s="2">
        <v>768</v>
      </c>
      <c r="H497" s="2">
        <v>3840</v>
      </c>
      <c r="I497" s="1">
        <v>0</v>
      </c>
    </row>
    <row r="498" spans="2:9">
      <c r="B498" s="5">
        <v>46</v>
      </c>
      <c r="C498" s="6">
        <v>45113</v>
      </c>
      <c r="D498" s="1" t="s">
        <v>19</v>
      </c>
      <c r="E498" s="1" t="s">
        <v>29</v>
      </c>
      <c r="F498" s="1">
        <v>5</v>
      </c>
      <c r="G498" s="2">
        <v>7509</v>
      </c>
      <c r="H498" s="2">
        <v>37545</v>
      </c>
      <c r="I498" s="1">
        <v>1</v>
      </c>
    </row>
    <row r="499" spans="2:9">
      <c r="B499" s="5">
        <v>52</v>
      </c>
      <c r="C499" s="6">
        <v>45113</v>
      </c>
      <c r="D499" s="1" t="s">
        <v>21</v>
      </c>
      <c r="E499" s="1" t="s">
        <v>40</v>
      </c>
      <c r="F499" s="1">
        <v>5</v>
      </c>
      <c r="G499" s="2">
        <v>8911</v>
      </c>
      <c r="H499" s="2">
        <v>44555</v>
      </c>
      <c r="I499" s="1">
        <v>0</v>
      </c>
    </row>
    <row r="500" spans="2:9">
      <c r="B500" s="5">
        <v>78</v>
      </c>
      <c r="C500" s="6">
        <v>45113</v>
      </c>
      <c r="D500" s="1" t="s">
        <v>17</v>
      </c>
      <c r="E500" s="1" t="s">
        <v>35</v>
      </c>
      <c r="F500" s="1">
        <v>7</v>
      </c>
      <c r="G500" s="2">
        <v>3705</v>
      </c>
      <c r="H500" s="2">
        <v>25935</v>
      </c>
      <c r="I500" s="1">
        <v>0</v>
      </c>
    </row>
    <row r="501" spans="2:9">
      <c r="B501" s="5">
        <v>80</v>
      </c>
      <c r="C501" s="6">
        <v>45113</v>
      </c>
      <c r="D501" s="1" t="s">
        <v>20</v>
      </c>
      <c r="E501" s="1" t="s">
        <v>37</v>
      </c>
      <c r="F501" s="1">
        <v>8</v>
      </c>
      <c r="G501" s="2">
        <v>6451</v>
      </c>
      <c r="H501" s="2">
        <v>51608</v>
      </c>
      <c r="I501" s="1">
        <v>1</v>
      </c>
    </row>
    <row r="502" spans="2:9">
      <c r="B502" s="5">
        <v>76</v>
      </c>
      <c r="C502" s="6">
        <v>45114</v>
      </c>
      <c r="D502" s="1" t="s">
        <v>21</v>
      </c>
      <c r="E502" s="1" t="s">
        <v>42</v>
      </c>
      <c r="F502" s="1">
        <v>8</v>
      </c>
      <c r="G502" s="2">
        <v>3552</v>
      </c>
      <c r="H502" s="2">
        <v>28416</v>
      </c>
      <c r="I502" s="1">
        <v>1</v>
      </c>
    </row>
    <row r="503" spans="2:9">
      <c r="B503" s="5">
        <v>94</v>
      </c>
      <c r="C503" s="6">
        <v>45114</v>
      </c>
      <c r="D503" s="1" t="s">
        <v>16</v>
      </c>
      <c r="E503" s="1" t="s">
        <v>25</v>
      </c>
      <c r="F503" s="1">
        <v>1</v>
      </c>
      <c r="G503" s="2">
        <v>2071</v>
      </c>
      <c r="H503" s="2">
        <v>2071</v>
      </c>
      <c r="I503" s="1">
        <v>0</v>
      </c>
    </row>
    <row r="504" spans="2:9">
      <c r="B504" s="5">
        <v>80</v>
      </c>
      <c r="C504" s="6">
        <v>45115</v>
      </c>
      <c r="D504" s="1" t="s">
        <v>21</v>
      </c>
      <c r="E504" s="1" t="s">
        <v>40</v>
      </c>
      <c r="F504" s="1">
        <v>6</v>
      </c>
      <c r="G504" s="2">
        <v>3835</v>
      </c>
      <c r="H504" s="2">
        <v>23010</v>
      </c>
      <c r="I504" s="1">
        <v>1</v>
      </c>
    </row>
    <row r="505" spans="2:9">
      <c r="B505" s="5">
        <v>84</v>
      </c>
      <c r="C505" s="6">
        <v>45115</v>
      </c>
      <c r="D505" s="1" t="s">
        <v>15</v>
      </c>
      <c r="E505" s="1" t="s">
        <v>22</v>
      </c>
      <c r="F505" s="1">
        <v>8</v>
      </c>
      <c r="G505" s="2">
        <v>3458</v>
      </c>
      <c r="H505" s="2">
        <v>27664</v>
      </c>
      <c r="I505" s="1">
        <v>1</v>
      </c>
    </row>
    <row r="506" spans="2:9">
      <c r="B506" s="5">
        <v>53</v>
      </c>
      <c r="C506" s="6">
        <v>45116</v>
      </c>
      <c r="D506" s="1" t="s">
        <v>19</v>
      </c>
      <c r="E506" s="1" t="s">
        <v>29</v>
      </c>
      <c r="F506" s="1">
        <v>9</v>
      </c>
      <c r="G506" s="2">
        <v>6418</v>
      </c>
      <c r="H506" s="2">
        <v>57762</v>
      </c>
      <c r="I506" s="1">
        <v>0</v>
      </c>
    </row>
    <row r="507" spans="2:9">
      <c r="B507" s="5">
        <v>99</v>
      </c>
      <c r="C507" s="6">
        <v>45116</v>
      </c>
      <c r="D507" s="1" t="s">
        <v>19</v>
      </c>
      <c r="E507" s="1" t="s">
        <v>28</v>
      </c>
      <c r="F507" s="1">
        <v>6</v>
      </c>
      <c r="G507" s="2">
        <v>9859</v>
      </c>
      <c r="H507" s="2">
        <v>59154</v>
      </c>
      <c r="I507" s="1">
        <v>0</v>
      </c>
    </row>
    <row r="508" spans="2:9">
      <c r="B508" s="5">
        <v>66</v>
      </c>
      <c r="C508" s="6">
        <v>45118</v>
      </c>
      <c r="D508" s="1" t="s">
        <v>21</v>
      </c>
      <c r="E508" s="1" t="s">
        <v>41</v>
      </c>
      <c r="F508" s="1">
        <v>9</v>
      </c>
      <c r="G508" s="2">
        <v>2589</v>
      </c>
      <c r="H508" s="2">
        <v>23301</v>
      </c>
      <c r="I508" s="1">
        <v>1</v>
      </c>
    </row>
    <row r="509" spans="2:9">
      <c r="B509" s="5">
        <v>71</v>
      </c>
      <c r="C509" s="6">
        <v>45118</v>
      </c>
      <c r="D509" s="1" t="s">
        <v>18</v>
      </c>
      <c r="E509" s="1" t="s">
        <v>32</v>
      </c>
      <c r="F509" s="1">
        <v>10</v>
      </c>
      <c r="G509" s="2">
        <v>4638</v>
      </c>
      <c r="H509" s="2">
        <v>46380</v>
      </c>
      <c r="I509" s="1">
        <v>1</v>
      </c>
    </row>
    <row r="510" spans="2:9">
      <c r="B510" s="5">
        <v>81</v>
      </c>
      <c r="C510" s="6">
        <v>45118</v>
      </c>
      <c r="D510" s="1" t="s">
        <v>17</v>
      </c>
      <c r="E510" s="1" t="s">
        <v>36</v>
      </c>
      <c r="F510" s="1">
        <v>2</v>
      </c>
      <c r="G510" s="2">
        <v>1227</v>
      </c>
      <c r="H510" s="2">
        <v>2454</v>
      </c>
      <c r="I510" s="1">
        <v>0</v>
      </c>
    </row>
    <row r="511" spans="2:9">
      <c r="B511" s="5">
        <v>57</v>
      </c>
      <c r="C511" s="6">
        <v>45119</v>
      </c>
      <c r="D511" s="1" t="s">
        <v>20</v>
      </c>
      <c r="E511" s="1" t="s">
        <v>37</v>
      </c>
      <c r="F511" s="1">
        <v>9</v>
      </c>
      <c r="G511" s="2">
        <v>5832</v>
      </c>
      <c r="H511" s="2">
        <v>52488</v>
      </c>
      <c r="I511" s="1">
        <v>1</v>
      </c>
    </row>
    <row r="512" spans="2:9">
      <c r="B512" s="5">
        <v>22</v>
      </c>
      <c r="C512" s="6">
        <v>45120</v>
      </c>
      <c r="D512" s="1" t="s">
        <v>16</v>
      </c>
      <c r="E512" s="1" t="s">
        <v>25</v>
      </c>
      <c r="F512" s="1">
        <v>2</v>
      </c>
      <c r="G512" s="2">
        <v>2292</v>
      </c>
      <c r="H512" s="2">
        <v>4584</v>
      </c>
      <c r="I512" s="1">
        <v>0</v>
      </c>
    </row>
    <row r="513" spans="2:9">
      <c r="B513" s="5">
        <v>2</v>
      </c>
      <c r="C513" s="6">
        <v>45121</v>
      </c>
      <c r="D513" s="1" t="s">
        <v>21</v>
      </c>
      <c r="E513" s="1" t="s">
        <v>40</v>
      </c>
      <c r="F513" s="1">
        <v>1</v>
      </c>
      <c r="G513" s="2">
        <v>3838</v>
      </c>
      <c r="H513" s="2">
        <v>3838</v>
      </c>
      <c r="I513" s="1">
        <v>0</v>
      </c>
    </row>
    <row r="514" spans="2:9">
      <c r="B514" s="5">
        <v>5</v>
      </c>
      <c r="C514" s="6">
        <v>45121</v>
      </c>
      <c r="D514" s="1" t="s">
        <v>20</v>
      </c>
      <c r="E514" s="1" t="s">
        <v>37</v>
      </c>
      <c r="F514" s="1">
        <v>5</v>
      </c>
      <c r="G514" s="2">
        <v>4880</v>
      </c>
      <c r="H514" s="2">
        <v>24400</v>
      </c>
      <c r="I514" s="1">
        <v>0</v>
      </c>
    </row>
    <row r="515" spans="2:9">
      <c r="B515" s="5">
        <v>11</v>
      </c>
      <c r="C515" s="6">
        <v>45121</v>
      </c>
      <c r="D515" s="1" t="s">
        <v>16</v>
      </c>
      <c r="E515" s="1" t="s">
        <v>27</v>
      </c>
      <c r="F515" s="1">
        <v>7</v>
      </c>
      <c r="G515" s="2">
        <v>3473</v>
      </c>
      <c r="H515" s="2">
        <v>24311</v>
      </c>
      <c r="I515" s="1">
        <v>0</v>
      </c>
    </row>
    <row r="516" spans="2:9">
      <c r="B516" s="5">
        <v>19</v>
      </c>
      <c r="C516" s="6">
        <v>45121</v>
      </c>
      <c r="D516" s="1" t="s">
        <v>18</v>
      </c>
      <c r="E516" s="1" t="s">
        <v>31</v>
      </c>
      <c r="F516" s="1">
        <v>3</v>
      </c>
      <c r="G516" s="2">
        <v>9004</v>
      </c>
      <c r="H516" s="2">
        <v>27012</v>
      </c>
      <c r="I516" s="1">
        <v>0</v>
      </c>
    </row>
    <row r="517" spans="2:9">
      <c r="B517" s="5">
        <v>30</v>
      </c>
      <c r="C517" s="6">
        <v>45121</v>
      </c>
      <c r="D517" s="1" t="s">
        <v>17</v>
      </c>
      <c r="E517" s="1" t="s">
        <v>35</v>
      </c>
      <c r="F517" s="1">
        <v>6</v>
      </c>
      <c r="G517" s="2">
        <v>7969</v>
      </c>
      <c r="H517" s="2">
        <v>47814</v>
      </c>
      <c r="I517" s="1">
        <v>1</v>
      </c>
    </row>
    <row r="518" spans="2:9">
      <c r="B518" s="5">
        <v>62</v>
      </c>
      <c r="C518" s="6">
        <v>45121</v>
      </c>
      <c r="D518" s="1" t="s">
        <v>15</v>
      </c>
      <c r="E518" s="1" t="s">
        <v>24</v>
      </c>
      <c r="F518" s="1">
        <v>4</v>
      </c>
      <c r="G518" s="2">
        <v>2954</v>
      </c>
      <c r="H518" s="2">
        <v>11816</v>
      </c>
      <c r="I518" s="1">
        <v>0</v>
      </c>
    </row>
    <row r="519" spans="2:9">
      <c r="B519" s="5">
        <v>84</v>
      </c>
      <c r="C519" s="6">
        <v>45121</v>
      </c>
      <c r="D519" s="1" t="s">
        <v>15</v>
      </c>
      <c r="E519" s="1" t="s">
        <v>24</v>
      </c>
      <c r="F519" s="1">
        <v>6</v>
      </c>
      <c r="G519" s="2">
        <v>4057</v>
      </c>
      <c r="H519" s="2">
        <v>24342</v>
      </c>
      <c r="I519" s="1">
        <v>0</v>
      </c>
    </row>
    <row r="520" spans="2:9">
      <c r="B520" s="5">
        <v>2</v>
      </c>
      <c r="C520" s="6">
        <v>45122</v>
      </c>
      <c r="D520" s="1" t="s">
        <v>20</v>
      </c>
      <c r="E520" s="1" t="s">
        <v>38</v>
      </c>
      <c r="F520" s="1">
        <v>7</v>
      </c>
      <c r="G520" s="2">
        <v>8223</v>
      </c>
      <c r="H520" s="2">
        <v>57561</v>
      </c>
      <c r="I520" s="1">
        <v>1</v>
      </c>
    </row>
    <row r="521" spans="2:9">
      <c r="B521" s="5">
        <v>35</v>
      </c>
      <c r="C521" s="6">
        <v>45122</v>
      </c>
      <c r="D521" s="1" t="s">
        <v>17</v>
      </c>
      <c r="E521" s="1" t="s">
        <v>35</v>
      </c>
      <c r="F521" s="1">
        <v>6</v>
      </c>
      <c r="G521" s="2">
        <v>7782</v>
      </c>
      <c r="H521" s="2">
        <v>46692</v>
      </c>
      <c r="I521" s="1">
        <v>1</v>
      </c>
    </row>
    <row r="522" spans="2:9">
      <c r="B522" s="5">
        <v>5</v>
      </c>
      <c r="C522" s="6">
        <v>45123</v>
      </c>
      <c r="D522" s="1" t="s">
        <v>15</v>
      </c>
      <c r="E522" s="1" t="s">
        <v>24</v>
      </c>
      <c r="F522" s="1">
        <v>7</v>
      </c>
      <c r="G522" s="2">
        <v>6955</v>
      </c>
      <c r="H522" s="2">
        <v>48685</v>
      </c>
      <c r="I522" s="1">
        <v>0</v>
      </c>
    </row>
    <row r="523" spans="2:9">
      <c r="B523" s="5">
        <v>11</v>
      </c>
      <c r="C523" s="6">
        <v>45123</v>
      </c>
      <c r="D523" s="1" t="s">
        <v>21</v>
      </c>
      <c r="E523" s="1" t="s">
        <v>41</v>
      </c>
      <c r="F523" s="1">
        <v>3</v>
      </c>
      <c r="G523" s="2">
        <v>8169</v>
      </c>
      <c r="H523" s="2">
        <v>24507</v>
      </c>
      <c r="I523" s="1">
        <v>0</v>
      </c>
    </row>
    <row r="524" spans="2:9">
      <c r="B524" s="5">
        <v>28</v>
      </c>
      <c r="C524" s="6">
        <v>45124</v>
      </c>
      <c r="D524" s="1" t="s">
        <v>20</v>
      </c>
      <c r="E524" s="1" t="s">
        <v>38</v>
      </c>
      <c r="F524" s="1">
        <v>9</v>
      </c>
      <c r="G524" s="2">
        <v>3649</v>
      </c>
      <c r="H524" s="2">
        <v>32841</v>
      </c>
      <c r="I524" s="1">
        <v>0</v>
      </c>
    </row>
    <row r="525" spans="2:9">
      <c r="B525" s="5">
        <v>100</v>
      </c>
      <c r="C525" s="6">
        <v>45124</v>
      </c>
      <c r="D525" s="1" t="s">
        <v>21</v>
      </c>
      <c r="E525" s="1" t="s">
        <v>40</v>
      </c>
      <c r="F525" s="1">
        <v>4</v>
      </c>
      <c r="G525" s="2">
        <v>6232</v>
      </c>
      <c r="H525" s="2">
        <v>24928</v>
      </c>
      <c r="I525" s="1">
        <v>0</v>
      </c>
    </row>
    <row r="526" spans="2:9">
      <c r="B526" s="5">
        <v>3</v>
      </c>
      <c r="C526" s="6">
        <v>45125</v>
      </c>
      <c r="D526" s="1" t="s">
        <v>18</v>
      </c>
      <c r="E526" s="1" t="s">
        <v>32</v>
      </c>
      <c r="F526" s="1">
        <v>9</v>
      </c>
      <c r="G526" s="2">
        <v>9537</v>
      </c>
      <c r="H526" s="2">
        <v>85833</v>
      </c>
      <c r="I526" s="1">
        <v>0</v>
      </c>
    </row>
    <row r="527" spans="2:9">
      <c r="B527" s="5">
        <v>17</v>
      </c>
      <c r="C527" s="6">
        <v>45125</v>
      </c>
      <c r="D527" s="1" t="s">
        <v>16</v>
      </c>
      <c r="E527" s="1" t="s">
        <v>25</v>
      </c>
      <c r="F527" s="1">
        <v>8</v>
      </c>
      <c r="G527" s="2">
        <v>8427</v>
      </c>
      <c r="H527" s="2">
        <v>67416</v>
      </c>
      <c r="I527" s="1">
        <v>0</v>
      </c>
    </row>
    <row r="528" spans="2:9">
      <c r="B528" s="5">
        <v>37</v>
      </c>
      <c r="C528" s="6">
        <v>45125</v>
      </c>
      <c r="D528" s="1" t="s">
        <v>20</v>
      </c>
      <c r="E528" s="1" t="s">
        <v>39</v>
      </c>
      <c r="F528" s="1">
        <v>5</v>
      </c>
      <c r="G528" s="2">
        <v>5347</v>
      </c>
      <c r="H528" s="2">
        <v>26735</v>
      </c>
      <c r="I528" s="1">
        <v>1</v>
      </c>
    </row>
    <row r="529" spans="2:9">
      <c r="B529" s="5">
        <v>15</v>
      </c>
      <c r="C529" s="6">
        <v>45126</v>
      </c>
      <c r="D529" s="1" t="s">
        <v>16</v>
      </c>
      <c r="E529" s="1" t="s">
        <v>25</v>
      </c>
      <c r="F529" s="1">
        <v>4</v>
      </c>
      <c r="G529" s="2">
        <v>2800</v>
      </c>
      <c r="H529" s="2">
        <v>11200</v>
      </c>
      <c r="I529" s="1">
        <v>1</v>
      </c>
    </row>
    <row r="530" spans="2:9">
      <c r="B530" s="5">
        <v>23</v>
      </c>
      <c r="C530" s="6">
        <v>45126</v>
      </c>
      <c r="D530" s="1" t="s">
        <v>19</v>
      </c>
      <c r="E530" s="1" t="s">
        <v>29</v>
      </c>
      <c r="F530" s="1">
        <v>10</v>
      </c>
      <c r="G530" s="2">
        <v>5707</v>
      </c>
      <c r="H530" s="2">
        <v>57070</v>
      </c>
      <c r="I530" s="1">
        <v>0</v>
      </c>
    </row>
    <row r="531" spans="2:9">
      <c r="B531" s="5">
        <v>24</v>
      </c>
      <c r="C531" s="6">
        <v>45126</v>
      </c>
      <c r="D531" s="1" t="s">
        <v>21</v>
      </c>
      <c r="E531" s="1" t="s">
        <v>42</v>
      </c>
      <c r="F531" s="1">
        <v>6</v>
      </c>
      <c r="G531" s="2">
        <v>4078</v>
      </c>
      <c r="H531" s="2">
        <v>24468</v>
      </c>
      <c r="I531" s="1">
        <v>1</v>
      </c>
    </row>
    <row r="532" spans="2:9">
      <c r="B532" s="5">
        <v>46</v>
      </c>
      <c r="C532" s="6">
        <v>45126</v>
      </c>
      <c r="D532" s="1" t="s">
        <v>16</v>
      </c>
      <c r="E532" s="1" t="s">
        <v>26</v>
      </c>
      <c r="F532" s="1">
        <v>9</v>
      </c>
      <c r="G532" s="2">
        <v>590</v>
      </c>
      <c r="H532" s="2">
        <v>5310</v>
      </c>
      <c r="I532" s="1">
        <v>1</v>
      </c>
    </row>
    <row r="533" spans="2:9">
      <c r="B533" s="5">
        <v>81</v>
      </c>
      <c r="C533" s="6">
        <v>45126</v>
      </c>
      <c r="D533" s="1" t="s">
        <v>21</v>
      </c>
      <c r="E533" s="1" t="s">
        <v>40</v>
      </c>
      <c r="F533" s="1">
        <v>9</v>
      </c>
      <c r="G533" s="2">
        <v>1145</v>
      </c>
      <c r="H533" s="2">
        <v>10305</v>
      </c>
      <c r="I533" s="1">
        <v>1</v>
      </c>
    </row>
    <row r="534" spans="2:9">
      <c r="B534" s="5">
        <v>4</v>
      </c>
      <c r="C534" s="6">
        <v>45127</v>
      </c>
      <c r="D534" s="1" t="s">
        <v>15</v>
      </c>
      <c r="E534" s="1" t="s">
        <v>23</v>
      </c>
      <c r="F534" s="1">
        <v>4</v>
      </c>
      <c r="G534" s="2">
        <v>8496</v>
      </c>
      <c r="H534" s="2">
        <v>33984</v>
      </c>
      <c r="I534" s="1">
        <v>1</v>
      </c>
    </row>
    <row r="535" spans="2:9">
      <c r="B535" s="5">
        <v>28</v>
      </c>
      <c r="C535" s="6">
        <v>45127</v>
      </c>
      <c r="D535" s="1" t="s">
        <v>15</v>
      </c>
      <c r="E535" s="1" t="s">
        <v>22</v>
      </c>
      <c r="F535" s="1">
        <v>6</v>
      </c>
      <c r="G535" s="2">
        <v>5674</v>
      </c>
      <c r="H535" s="2">
        <v>34044</v>
      </c>
      <c r="I535" s="1">
        <v>0</v>
      </c>
    </row>
    <row r="536" spans="2:9">
      <c r="B536" s="5">
        <v>68</v>
      </c>
      <c r="C536" s="6">
        <v>45127</v>
      </c>
      <c r="D536" s="1" t="s">
        <v>19</v>
      </c>
      <c r="E536" s="1" t="s">
        <v>30</v>
      </c>
      <c r="F536" s="1">
        <v>1</v>
      </c>
      <c r="G536" s="2">
        <v>9313</v>
      </c>
      <c r="H536" s="2">
        <v>9313</v>
      </c>
      <c r="I536" s="1">
        <v>0</v>
      </c>
    </row>
    <row r="537" spans="2:9">
      <c r="B537" s="5">
        <v>15</v>
      </c>
      <c r="C537" s="6">
        <v>45128</v>
      </c>
      <c r="D537" s="1" t="s">
        <v>21</v>
      </c>
      <c r="E537" s="1" t="s">
        <v>42</v>
      </c>
      <c r="F537" s="1">
        <v>3</v>
      </c>
      <c r="G537" s="2">
        <v>3195</v>
      </c>
      <c r="H537" s="2">
        <v>9585</v>
      </c>
      <c r="I537" s="1">
        <v>0</v>
      </c>
    </row>
    <row r="538" spans="2:9">
      <c r="B538" s="5">
        <v>7</v>
      </c>
      <c r="C538" s="6">
        <v>45130</v>
      </c>
      <c r="D538" s="1" t="s">
        <v>19</v>
      </c>
      <c r="E538" s="1" t="s">
        <v>29</v>
      </c>
      <c r="F538" s="1">
        <v>4</v>
      </c>
      <c r="G538" s="2">
        <v>6328</v>
      </c>
      <c r="H538" s="2">
        <v>25312</v>
      </c>
      <c r="I538" s="1">
        <v>0</v>
      </c>
    </row>
    <row r="539" spans="2:9">
      <c r="B539" s="5">
        <v>15</v>
      </c>
      <c r="C539" s="6">
        <v>45130</v>
      </c>
      <c r="D539" s="1" t="s">
        <v>19</v>
      </c>
      <c r="E539" s="1" t="s">
        <v>28</v>
      </c>
      <c r="F539" s="1">
        <v>2</v>
      </c>
      <c r="G539" s="2">
        <v>6615</v>
      </c>
      <c r="H539" s="2">
        <v>13230</v>
      </c>
      <c r="I539" s="1">
        <v>1</v>
      </c>
    </row>
    <row r="540" spans="2:9">
      <c r="B540" s="5">
        <v>44</v>
      </c>
      <c r="C540" s="6">
        <v>45130</v>
      </c>
      <c r="D540" s="1" t="s">
        <v>18</v>
      </c>
      <c r="E540" s="1" t="s">
        <v>31</v>
      </c>
      <c r="F540" s="1">
        <v>4</v>
      </c>
      <c r="G540" s="2">
        <v>5800</v>
      </c>
      <c r="H540" s="2">
        <v>23200</v>
      </c>
      <c r="I540" s="1">
        <v>1</v>
      </c>
    </row>
    <row r="541" spans="2:9">
      <c r="B541" s="5">
        <v>74</v>
      </c>
      <c r="C541" s="6">
        <v>45130</v>
      </c>
      <c r="D541" s="1" t="s">
        <v>21</v>
      </c>
      <c r="E541" s="1" t="s">
        <v>40</v>
      </c>
      <c r="F541" s="1">
        <v>9</v>
      </c>
      <c r="G541" s="2">
        <v>6123</v>
      </c>
      <c r="H541" s="2">
        <v>55107</v>
      </c>
      <c r="I541" s="1">
        <v>1</v>
      </c>
    </row>
    <row r="542" spans="2:9">
      <c r="B542" s="5">
        <v>20</v>
      </c>
      <c r="C542" s="6">
        <v>45131</v>
      </c>
      <c r="D542" s="1" t="s">
        <v>15</v>
      </c>
      <c r="E542" s="1" t="s">
        <v>24</v>
      </c>
      <c r="F542" s="1">
        <v>9</v>
      </c>
      <c r="G542" s="2">
        <v>8978</v>
      </c>
      <c r="H542" s="2">
        <v>80802</v>
      </c>
      <c r="I542" s="1">
        <v>0</v>
      </c>
    </row>
    <row r="543" spans="2:9">
      <c r="B543" s="5">
        <v>33</v>
      </c>
      <c r="C543" s="6">
        <v>45131</v>
      </c>
      <c r="D543" s="1" t="s">
        <v>16</v>
      </c>
      <c r="E543" s="1" t="s">
        <v>26</v>
      </c>
      <c r="F543" s="1">
        <v>2</v>
      </c>
      <c r="G543" s="2">
        <v>7807</v>
      </c>
      <c r="H543" s="2">
        <v>15614</v>
      </c>
      <c r="I543" s="1">
        <v>0</v>
      </c>
    </row>
    <row r="544" spans="2:9">
      <c r="B544" s="5">
        <v>50</v>
      </c>
      <c r="C544" s="6">
        <v>45131</v>
      </c>
      <c r="D544" s="1" t="s">
        <v>17</v>
      </c>
      <c r="E544" s="1" t="s">
        <v>36</v>
      </c>
      <c r="F544" s="1">
        <v>2</v>
      </c>
      <c r="G544" s="2">
        <v>6424</v>
      </c>
      <c r="H544" s="2">
        <v>12848</v>
      </c>
      <c r="I544" s="1">
        <v>1</v>
      </c>
    </row>
    <row r="545" spans="2:9">
      <c r="B545" s="5">
        <v>71</v>
      </c>
      <c r="C545" s="6">
        <v>45131</v>
      </c>
      <c r="D545" s="1" t="s">
        <v>19</v>
      </c>
      <c r="E545" s="1" t="s">
        <v>29</v>
      </c>
      <c r="F545" s="1">
        <v>8</v>
      </c>
      <c r="G545" s="2">
        <v>4543</v>
      </c>
      <c r="H545" s="2">
        <v>36344</v>
      </c>
      <c r="I545" s="1">
        <v>1</v>
      </c>
    </row>
    <row r="546" spans="2:9">
      <c r="B546" s="5">
        <v>99</v>
      </c>
      <c r="C546" s="6">
        <v>45131</v>
      </c>
      <c r="D546" s="1" t="s">
        <v>16</v>
      </c>
      <c r="E546" s="1" t="s">
        <v>26</v>
      </c>
      <c r="F546" s="1">
        <v>1</v>
      </c>
      <c r="G546" s="2">
        <v>8339</v>
      </c>
      <c r="H546" s="2">
        <v>8339</v>
      </c>
      <c r="I546" s="1">
        <v>1</v>
      </c>
    </row>
    <row r="547" spans="2:9">
      <c r="B547" s="5">
        <v>26</v>
      </c>
      <c r="C547" s="6">
        <v>45132</v>
      </c>
      <c r="D547" s="1" t="s">
        <v>17</v>
      </c>
      <c r="E547" s="1" t="s">
        <v>34</v>
      </c>
      <c r="F547" s="1">
        <v>1</v>
      </c>
      <c r="G547" s="2">
        <v>6080</v>
      </c>
      <c r="H547" s="2">
        <v>6080</v>
      </c>
      <c r="I547" s="1">
        <v>1</v>
      </c>
    </row>
    <row r="548" spans="2:9">
      <c r="B548" s="5">
        <v>31</v>
      </c>
      <c r="C548" s="6">
        <v>45132</v>
      </c>
      <c r="D548" s="1" t="s">
        <v>15</v>
      </c>
      <c r="E548" s="1" t="s">
        <v>22</v>
      </c>
      <c r="F548" s="1">
        <v>3</v>
      </c>
      <c r="G548" s="2">
        <v>4020</v>
      </c>
      <c r="H548" s="2">
        <v>12060</v>
      </c>
      <c r="I548" s="1">
        <v>1</v>
      </c>
    </row>
    <row r="549" spans="2:9">
      <c r="B549" s="5">
        <v>47</v>
      </c>
      <c r="C549" s="6">
        <v>45132</v>
      </c>
      <c r="D549" s="1" t="s">
        <v>15</v>
      </c>
      <c r="E549" s="1" t="s">
        <v>22</v>
      </c>
      <c r="F549" s="1">
        <v>4</v>
      </c>
      <c r="G549" s="2">
        <v>3092</v>
      </c>
      <c r="H549" s="2">
        <v>12368</v>
      </c>
      <c r="I549" s="1">
        <v>1</v>
      </c>
    </row>
    <row r="550" spans="2:9">
      <c r="B550" s="5">
        <v>27</v>
      </c>
      <c r="C550" s="6">
        <v>45133</v>
      </c>
      <c r="D550" s="1" t="s">
        <v>15</v>
      </c>
      <c r="E550" s="1" t="s">
        <v>24</v>
      </c>
      <c r="F550" s="1">
        <v>4</v>
      </c>
      <c r="G550" s="2">
        <v>9888</v>
      </c>
      <c r="H550" s="2">
        <v>39552</v>
      </c>
      <c r="I550" s="1">
        <v>1</v>
      </c>
    </row>
    <row r="551" spans="2:9">
      <c r="B551" s="5">
        <v>35</v>
      </c>
      <c r="C551" s="6">
        <v>45133</v>
      </c>
      <c r="D551" s="1" t="s">
        <v>21</v>
      </c>
      <c r="E551" s="1" t="s">
        <v>40</v>
      </c>
      <c r="F551" s="1">
        <v>6</v>
      </c>
      <c r="G551" s="2">
        <v>8654</v>
      </c>
      <c r="H551" s="2">
        <v>51924</v>
      </c>
      <c r="I551" s="1">
        <v>1</v>
      </c>
    </row>
    <row r="552" spans="2:9">
      <c r="B552" s="5">
        <v>69</v>
      </c>
      <c r="C552" s="6">
        <v>45133</v>
      </c>
      <c r="D552" s="1" t="s">
        <v>16</v>
      </c>
      <c r="E552" s="1" t="s">
        <v>27</v>
      </c>
      <c r="F552" s="1">
        <v>8</v>
      </c>
      <c r="G552" s="2">
        <v>4136</v>
      </c>
      <c r="H552" s="2">
        <v>33088</v>
      </c>
      <c r="I552" s="1">
        <v>1</v>
      </c>
    </row>
    <row r="553" spans="2:9">
      <c r="B553" s="5">
        <v>88</v>
      </c>
      <c r="C553" s="6">
        <v>45133</v>
      </c>
      <c r="D553" s="1" t="s">
        <v>21</v>
      </c>
      <c r="E553" s="1" t="s">
        <v>40</v>
      </c>
      <c r="F553" s="1">
        <v>8</v>
      </c>
      <c r="G553" s="2">
        <v>5901</v>
      </c>
      <c r="H553" s="2">
        <v>47208</v>
      </c>
      <c r="I553" s="1">
        <v>1</v>
      </c>
    </row>
    <row r="554" spans="2:9">
      <c r="B554" s="5">
        <v>91</v>
      </c>
      <c r="C554" s="6">
        <v>45133</v>
      </c>
      <c r="D554" s="1" t="s">
        <v>15</v>
      </c>
      <c r="E554" s="1" t="s">
        <v>23</v>
      </c>
      <c r="F554" s="1">
        <v>7</v>
      </c>
      <c r="G554" s="2">
        <v>1964</v>
      </c>
      <c r="H554" s="2">
        <v>13748</v>
      </c>
      <c r="I554" s="1">
        <v>1</v>
      </c>
    </row>
    <row r="555" spans="2:9">
      <c r="B555" s="5">
        <v>19</v>
      </c>
      <c r="C555" s="6">
        <v>45134</v>
      </c>
      <c r="D555" s="1" t="s">
        <v>16</v>
      </c>
      <c r="E555" s="1" t="s">
        <v>26</v>
      </c>
      <c r="F555" s="1">
        <v>1</v>
      </c>
      <c r="G555" s="2">
        <v>8318</v>
      </c>
      <c r="H555" s="2">
        <v>8318</v>
      </c>
      <c r="I555" s="1">
        <v>1</v>
      </c>
    </row>
    <row r="556" spans="2:9">
      <c r="B556" s="5">
        <v>47</v>
      </c>
      <c r="C556" s="6">
        <v>45134</v>
      </c>
      <c r="D556" s="1" t="s">
        <v>16</v>
      </c>
      <c r="E556" s="1" t="s">
        <v>27</v>
      </c>
      <c r="F556" s="1">
        <v>6</v>
      </c>
      <c r="G556" s="2">
        <v>5057</v>
      </c>
      <c r="H556" s="2">
        <v>30342</v>
      </c>
      <c r="I556" s="1">
        <v>0</v>
      </c>
    </row>
    <row r="557" spans="2:9">
      <c r="B557" s="5">
        <v>77</v>
      </c>
      <c r="C557" s="6">
        <v>45134</v>
      </c>
      <c r="D557" s="1" t="s">
        <v>16</v>
      </c>
      <c r="E557" s="1" t="s">
        <v>26</v>
      </c>
      <c r="F557" s="1">
        <v>10</v>
      </c>
      <c r="G557" s="2">
        <v>550</v>
      </c>
      <c r="H557" s="2">
        <v>5500</v>
      </c>
      <c r="I557" s="1">
        <v>1</v>
      </c>
    </row>
    <row r="558" spans="2:9">
      <c r="B558" s="5">
        <v>100</v>
      </c>
      <c r="C558" s="6">
        <v>45134</v>
      </c>
      <c r="D558" s="1" t="s">
        <v>19</v>
      </c>
      <c r="E558" s="1" t="s">
        <v>28</v>
      </c>
      <c r="F558" s="1">
        <v>3</v>
      </c>
      <c r="G558" s="2">
        <v>4889</v>
      </c>
      <c r="H558" s="2">
        <v>14667</v>
      </c>
      <c r="I558" s="1">
        <v>0</v>
      </c>
    </row>
    <row r="559" spans="2:9">
      <c r="B559" s="5">
        <v>18</v>
      </c>
      <c r="C559" s="6">
        <v>45136</v>
      </c>
      <c r="D559" s="1" t="s">
        <v>18</v>
      </c>
      <c r="E559" s="1" t="s">
        <v>33</v>
      </c>
      <c r="F559" s="1">
        <v>9</v>
      </c>
      <c r="G559" s="2">
        <v>7838</v>
      </c>
      <c r="H559" s="2">
        <v>70542</v>
      </c>
      <c r="I559" s="1">
        <v>1</v>
      </c>
    </row>
    <row r="560" spans="2:9">
      <c r="B560" s="5">
        <v>87</v>
      </c>
      <c r="C560" s="6">
        <v>45136</v>
      </c>
      <c r="D560" s="1" t="s">
        <v>17</v>
      </c>
      <c r="E560" s="1" t="s">
        <v>34</v>
      </c>
      <c r="F560" s="1">
        <v>1</v>
      </c>
      <c r="G560" s="2">
        <v>869</v>
      </c>
      <c r="H560" s="2">
        <v>869</v>
      </c>
      <c r="I560" s="1">
        <v>0</v>
      </c>
    </row>
    <row r="561" spans="2:9">
      <c r="B561" s="5">
        <v>29</v>
      </c>
      <c r="C561" s="6">
        <v>45137</v>
      </c>
      <c r="D561" s="1" t="s">
        <v>16</v>
      </c>
      <c r="E561" s="1" t="s">
        <v>25</v>
      </c>
      <c r="F561" s="1">
        <v>7</v>
      </c>
      <c r="G561" s="2">
        <v>5032</v>
      </c>
      <c r="H561" s="2">
        <v>35224</v>
      </c>
      <c r="I561" s="1">
        <v>0</v>
      </c>
    </row>
    <row r="562" spans="2:9">
      <c r="B562" s="5">
        <v>38</v>
      </c>
      <c r="C562" s="6">
        <v>45137</v>
      </c>
      <c r="D562" s="1" t="s">
        <v>18</v>
      </c>
      <c r="E562" s="1" t="s">
        <v>32</v>
      </c>
      <c r="F562" s="1">
        <v>3</v>
      </c>
      <c r="G562" s="2">
        <v>7732</v>
      </c>
      <c r="H562" s="2">
        <v>23196</v>
      </c>
      <c r="I562" s="1">
        <v>1</v>
      </c>
    </row>
    <row r="563" spans="2:9">
      <c r="B563" s="5">
        <v>78</v>
      </c>
      <c r="C563" s="6">
        <v>45138</v>
      </c>
      <c r="D563" s="1" t="s">
        <v>20</v>
      </c>
      <c r="E563" s="1" t="s">
        <v>38</v>
      </c>
      <c r="F563" s="1">
        <v>1</v>
      </c>
      <c r="G563" s="2">
        <v>8501</v>
      </c>
      <c r="H563" s="2">
        <v>8501</v>
      </c>
      <c r="I563" s="1">
        <v>1</v>
      </c>
    </row>
    <row r="564" spans="2:9">
      <c r="B564" s="5">
        <v>84</v>
      </c>
      <c r="C564" s="6">
        <v>45138</v>
      </c>
      <c r="D564" s="1" t="s">
        <v>17</v>
      </c>
      <c r="E564" s="1" t="s">
        <v>34</v>
      </c>
      <c r="F564" s="1">
        <v>1</v>
      </c>
      <c r="G564" s="2">
        <v>9665</v>
      </c>
      <c r="H564" s="2">
        <v>9665</v>
      </c>
      <c r="I564" s="1">
        <v>1</v>
      </c>
    </row>
    <row r="565" spans="2:9">
      <c r="B565" s="5">
        <v>45</v>
      </c>
      <c r="C565" s="6">
        <v>45139</v>
      </c>
      <c r="D565" s="1" t="s">
        <v>15</v>
      </c>
      <c r="E565" s="1" t="s">
        <v>23</v>
      </c>
      <c r="F565" s="1">
        <v>6</v>
      </c>
      <c r="G565" s="2">
        <v>2883</v>
      </c>
      <c r="H565" s="2">
        <v>17298</v>
      </c>
      <c r="I565" s="1">
        <v>0</v>
      </c>
    </row>
    <row r="566" spans="2:9">
      <c r="B566" s="5">
        <v>80</v>
      </c>
      <c r="C566" s="6">
        <v>45139</v>
      </c>
      <c r="D566" s="1" t="s">
        <v>18</v>
      </c>
      <c r="E566" s="1" t="s">
        <v>32</v>
      </c>
      <c r="F566" s="1">
        <v>4</v>
      </c>
      <c r="G566" s="2">
        <v>2595</v>
      </c>
      <c r="H566" s="2">
        <v>10380</v>
      </c>
      <c r="I566" s="1">
        <v>1</v>
      </c>
    </row>
    <row r="567" spans="2:9">
      <c r="B567" s="5">
        <v>14</v>
      </c>
      <c r="C567" s="6">
        <v>45140</v>
      </c>
      <c r="D567" s="1" t="s">
        <v>20</v>
      </c>
      <c r="E567" s="1" t="s">
        <v>38</v>
      </c>
      <c r="F567" s="1">
        <v>1</v>
      </c>
      <c r="G567" s="2">
        <v>735</v>
      </c>
      <c r="H567" s="2">
        <v>735</v>
      </c>
      <c r="I567" s="1">
        <v>0</v>
      </c>
    </row>
    <row r="568" spans="2:9">
      <c r="B568" s="5">
        <v>29</v>
      </c>
      <c r="C568" s="6">
        <v>45140</v>
      </c>
      <c r="D568" s="1" t="s">
        <v>15</v>
      </c>
      <c r="E568" s="1" t="s">
        <v>22</v>
      </c>
      <c r="F568" s="1">
        <v>1</v>
      </c>
      <c r="G568" s="2">
        <v>8063</v>
      </c>
      <c r="H568" s="2">
        <v>8063</v>
      </c>
      <c r="I568" s="1">
        <v>0</v>
      </c>
    </row>
    <row r="569" spans="2:9">
      <c r="B569" s="5">
        <v>84</v>
      </c>
      <c r="C569" s="6">
        <v>45140</v>
      </c>
      <c r="D569" s="1" t="s">
        <v>17</v>
      </c>
      <c r="E569" s="1" t="s">
        <v>36</v>
      </c>
      <c r="F569" s="1">
        <v>3</v>
      </c>
      <c r="G569" s="2">
        <v>6565</v>
      </c>
      <c r="H569" s="2">
        <v>19695</v>
      </c>
      <c r="I569" s="1">
        <v>1</v>
      </c>
    </row>
    <row r="570" spans="2:9">
      <c r="B570" s="5">
        <v>100</v>
      </c>
      <c r="C570" s="6">
        <v>45141</v>
      </c>
      <c r="D570" s="1" t="s">
        <v>20</v>
      </c>
      <c r="E570" s="1" t="s">
        <v>37</v>
      </c>
      <c r="F570" s="1">
        <v>3</v>
      </c>
      <c r="G570" s="2">
        <v>9017</v>
      </c>
      <c r="H570" s="2">
        <v>27051</v>
      </c>
      <c r="I570" s="1">
        <v>1</v>
      </c>
    </row>
    <row r="571" spans="2:9">
      <c r="B571" s="5">
        <v>55</v>
      </c>
      <c r="C571" s="6">
        <v>45142</v>
      </c>
      <c r="D571" s="1" t="s">
        <v>15</v>
      </c>
      <c r="E571" s="1" t="s">
        <v>23</v>
      </c>
      <c r="F571" s="1">
        <v>1</v>
      </c>
      <c r="G571" s="2">
        <v>8265</v>
      </c>
      <c r="H571" s="2">
        <v>8265</v>
      </c>
      <c r="I571" s="1">
        <v>1</v>
      </c>
    </row>
    <row r="572" spans="2:9">
      <c r="B572" s="5">
        <v>59</v>
      </c>
      <c r="C572" s="6">
        <v>45142</v>
      </c>
      <c r="D572" s="1" t="s">
        <v>16</v>
      </c>
      <c r="E572" s="1" t="s">
        <v>25</v>
      </c>
      <c r="F572" s="1">
        <v>9</v>
      </c>
      <c r="G572" s="2">
        <v>2801</v>
      </c>
      <c r="H572" s="2">
        <v>25209</v>
      </c>
      <c r="I572" s="1">
        <v>1</v>
      </c>
    </row>
    <row r="573" spans="2:9">
      <c r="B573" s="5">
        <v>60</v>
      </c>
      <c r="C573" s="6">
        <v>45142</v>
      </c>
      <c r="D573" s="1" t="s">
        <v>16</v>
      </c>
      <c r="E573" s="1" t="s">
        <v>26</v>
      </c>
      <c r="F573" s="1">
        <v>10</v>
      </c>
      <c r="G573" s="2">
        <v>4028</v>
      </c>
      <c r="H573" s="2">
        <v>40280</v>
      </c>
      <c r="I573" s="1">
        <v>1</v>
      </c>
    </row>
    <row r="574" spans="2:9">
      <c r="B574" s="5">
        <v>70</v>
      </c>
      <c r="C574" s="6">
        <v>45142</v>
      </c>
      <c r="D574" s="1" t="s">
        <v>15</v>
      </c>
      <c r="E574" s="1" t="s">
        <v>23</v>
      </c>
      <c r="F574" s="1">
        <v>6</v>
      </c>
      <c r="G574" s="2">
        <v>4626</v>
      </c>
      <c r="H574" s="2">
        <v>27756</v>
      </c>
      <c r="I574" s="1">
        <v>1</v>
      </c>
    </row>
    <row r="575" spans="2:9">
      <c r="B575" s="5">
        <v>12</v>
      </c>
      <c r="C575" s="6">
        <v>45143</v>
      </c>
      <c r="D575" s="1" t="s">
        <v>18</v>
      </c>
      <c r="E575" s="1" t="s">
        <v>33</v>
      </c>
      <c r="F575" s="1">
        <v>1</v>
      </c>
      <c r="G575" s="2">
        <v>2038</v>
      </c>
      <c r="H575" s="2">
        <v>2038</v>
      </c>
      <c r="I575" s="1">
        <v>1</v>
      </c>
    </row>
    <row r="576" spans="2:9">
      <c r="B576" s="5">
        <v>64</v>
      </c>
      <c r="C576" s="6">
        <v>45143</v>
      </c>
      <c r="D576" s="1" t="s">
        <v>18</v>
      </c>
      <c r="E576" s="1" t="s">
        <v>31</v>
      </c>
      <c r="F576" s="1">
        <v>3</v>
      </c>
      <c r="G576" s="2">
        <v>3417</v>
      </c>
      <c r="H576" s="2">
        <v>10251</v>
      </c>
      <c r="I576" s="1">
        <v>1</v>
      </c>
    </row>
    <row r="577" spans="2:9">
      <c r="B577" s="5">
        <v>77</v>
      </c>
      <c r="C577" s="6">
        <v>45143</v>
      </c>
      <c r="D577" s="1" t="s">
        <v>21</v>
      </c>
      <c r="E577" s="1" t="s">
        <v>41</v>
      </c>
      <c r="F577" s="1">
        <v>8</v>
      </c>
      <c r="G577" s="2">
        <v>7743</v>
      </c>
      <c r="H577" s="2">
        <v>61944</v>
      </c>
      <c r="I577" s="1">
        <v>0</v>
      </c>
    </row>
    <row r="578" spans="2:9">
      <c r="B578" s="5">
        <v>91</v>
      </c>
      <c r="C578" s="6">
        <v>45144</v>
      </c>
      <c r="D578" s="1" t="s">
        <v>17</v>
      </c>
      <c r="E578" s="1" t="s">
        <v>36</v>
      </c>
      <c r="F578" s="1">
        <v>7</v>
      </c>
      <c r="G578" s="2">
        <v>6186</v>
      </c>
      <c r="H578" s="2">
        <v>43302</v>
      </c>
      <c r="I578" s="1">
        <v>1</v>
      </c>
    </row>
    <row r="579" spans="2:9">
      <c r="B579" s="5">
        <v>97</v>
      </c>
      <c r="C579" s="6">
        <v>45144</v>
      </c>
      <c r="D579" s="1" t="s">
        <v>21</v>
      </c>
      <c r="E579" s="1" t="s">
        <v>40</v>
      </c>
      <c r="F579" s="1">
        <v>5</v>
      </c>
      <c r="G579" s="2">
        <v>2297</v>
      </c>
      <c r="H579" s="2">
        <v>11485</v>
      </c>
      <c r="I579" s="1">
        <v>1</v>
      </c>
    </row>
    <row r="580" spans="2:9">
      <c r="B580" s="5">
        <v>7</v>
      </c>
      <c r="C580" s="6">
        <v>45146</v>
      </c>
      <c r="D580" s="1" t="s">
        <v>18</v>
      </c>
      <c r="E580" s="1" t="s">
        <v>31</v>
      </c>
      <c r="F580" s="1">
        <v>1</v>
      </c>
      <c r="G580" s="2">
        <v>9451</v>
      </c>
      <c r="H580" s="2">
        <v>9451</v>
      </c>
      <c r="I580" s="1">
        <v>0</v>
      </c>
    </row>
    <row r="581" spans="2:9">
      <c r="B581" s="5">
        <v>66</v>
      </c>
      <c r="C581" s="6">
        <v>45146</v>
      </c>
      <c r="D581" s="1" t="s">
        <v>21</v>
      </c>
      <c r="E581" s="1" t="s">
        <v>40</v>
      </c>
      <c r="F581" s="1">
        <v>7</v>
      </c>
      <c r="G581" s="2">
        <v>4673</v>
      </c>
      <c r="H581" s="2">
        <v>32711</v>
      </c>
      <c r="I581" s="1">
        <v>1</v>
      </c>
    </row>
    <row r="582" spans="2:9">
      <c r="B582" s="5">
        <v>73</v>
      </c>
      <c r="C582" s="6">
        <v>45146</v>
      </c>
      <c r="D582" s="1" t="s">
        <v>19</v>
      </c>
      <c r="E582" s="1" t="s">
        <v>30</v>
      </c>
      <c r="F582" s="1">
        <v>8</v>
      </c>
      <c r="G582" s="2">
        <v>6254</v>
      </c>
      <c r="H582" s="2">
        <v>50032</v>
      </c>
      <c r="I582" s="1">
        <v>0</v>
      </c>
    </row>
    <row r="583" spans="2:9">
      <c r="B583" s="5">
        <v>15</v>
      </c>
      <c r="C583" s="6">
        <v>45148</v>
      </c>
      <c r="D583" s="1" t="s">
        <v>15</v>
      </c>
      <c r="E583" s="1" t="s">
        <v>24</v>
      </c>
      <c r="F583" s="1">
        <v>6</v>
      </c>
      <c r="G583" s="2">
        <v>9610</v>
      </c>
      <c r="H583" s="2">
        <v>57660</v>
      </c>
      <c r="I583" s="1">
        <v>0</v>
      </c>
    </row>
    <row r="584" spans="2:9">
      <c r="B584" s="5">
        <v>18</v>
      </c>
      <c r="C584" s="6">
        <v>45148</v>
      </c>
      <c r="D584" s="1" t="s">
        <v>18</v>
      </c>
      <c r="E584" s="1" t="s">
        <v>32</v>
      </c>
      <c r="F584" s="1">
        <v>2</v>
      </c>
      <c r="G584" s="2">
        <v>1830</v>
      </c>
      <c r="H584" s="2">
        <v>3660</v>
      </c>
      <c r="I584" s="1">
        <v>1</v>
      </c>
    </row>
    <row r="585" spans="2:9">
      <c r="B585" s="5">
        <v>22</v>
      </c>
      <c r="C585" s="6">
        <v>45148</v>
      </c>
      <c r="D585" s="1" t="s">
        <v>21</v>
      </c>
      <c r="E585" s="1" t="s">
        <v>40</v>
      </c>
      <c r="F585" s="1">
        <v>9</v>
      </c>
      <c r="G585" s="2">
        <v>2844</v>
      </c>
      <c r="H585" s="2">
        <v>25596</v>
      </c>
      <c r="I585" s="1">
        <v>0</v>
      </c>
    </row>
    <row r="586" spans="2:9">
      <c r="B586" s="5">
        <v>66</v>
      </c>
      <c r="C586" s="6">
        <v>45148</v>
      </c>
      <c r="D586" s="1" t="s">
        <v>21</v>
      </c>
      <c r="E586" s="1" t="s">
        <v>42</v>
      </c>
      <c r="F586" s="1">
        <v>10</v>
      </c>
      <c r="G586" s="2">
        <v>4750</v>
      </c>
      <c r="H586" s="2">
        <v>47500</v>
      </c>
      <c r="I586" s="1">
        <v>1</v>
      </c>
    </row>
    <row r="587" spans="2:9">
      <c r="B587" s="5">
        <v>66</v>
      </c>
      <c r="C587" s="6">
        <v>45148</v>
      </c>
      <c r="D587" s="1" t="s">
        <v>15</v>
      </c>
      <c r="E587" s="1" t="s">
        <v>24</v>
      </c>
      <c r="F587" s="1">
        <v>3</v>
      </c>
      <c r="G587" s="2">
        <v>7129</v>
      </c>
      <c r="H587" s="2">
        <v>21387</v>
      </c>
      <c r="I587" s="1">
        <v>1</v>
      </c>
    </row>
    <row r="588" spans="2:9">
      <c r="B588" s="5">
        <v>93</v>
      </c>
      <c r="C588" s="6">
        <v>45148</v>
      </c>
      <c r="D588" s="1" t="s">
        <v>21</v>
      </c>
      <c r="E588" s="1" t="s">
        <v>41</v>
      </c>
      <c r="F588" s="1">
        <v>4</v>
      </c>
      <c r="G588" s="2">
        <v>1534</v>
      </c>
      <c r="H588" s="2">
        <v>6136</v>
      </c>
      <c r="I588" s="1">
        <v>1</v>
      </c>
    </row>
    <row r="589" spans="2:9">
      <c r="B589" s="5">
        <v>46</v>
      </c>
      <c r="C589" s="6">
        <v>45149</v>
      </c>
      <c r="D589" s="1" t="s">
        <v>20</v>
      </c>
      <c r="E589" s="1" t="s">
        <v>37</v>
      </c>
      <c r="F589" s="1">
        <v>6</v>
      </c>
      <c r="G589" s="2">
        <v>4475</v>
      </c>
      <c r="H589" s="2">
        <v>26850</v>
      </c>
      <c r="I589" s="1">
        <v>0</v>
      </c>
    </row>
    <row r="590" spans="2:9">
      <c r="B590" s="5">
        <v>79</v>
      </c>
      <c r="C590" s="6">
        <v>45149</v>
      </c>
      <c r="D590" s="1" t="s">
        <v>18</v>
      </c>
      <c r="E590" s="1" t="s">
        <v>33</v>
      </c>
      <c r="F590" s="1">
        <v>5</v>
      </c>
      <c r="G590" s="2">
        <v>9817</v>
      </c>
      <c r="H590" s="2">
        <v>49085</v>
      </c>
      <c r="I590" s="1">
        <v>0</v>
      </c>
    </row>
    <row r="591" spans="2:9">
      <c r="B591" s="5">
        <v>84</v>
      </c>
      <c r="C591" s="6">
        <v>45149</v>
      </c>
      <c r="D591" s="1" t="s">
        <v>17</v>
      </c>
      <c r="E591" s="1" t="s">
        <v>35</v>
      </c>
      <c r="F591" s="1">
        <v>8</v>
      </c>
      <c r="G591" s="2">
        <v>1326</v>
      </c>
      <c r="H591" s="2">
        <v>10608</v>
      </c>
      <c r="I591" s="1">
        <v>0</v>
      </c>
    </row>
    <row r="592" spans="2:9">
      <c r="B592" s="5">
        <v>14</v>
      </c>
      <c r="C592" s="6">
        <v>45151</v>
      </c>
      <c r="D592" s="1" t="s">
        <v>16</v>
      </c>
      <c r="E592" s="1" t="s">
        <v>27</v>
      </c>
      <c r="F592" s="1">
        <v>1</v>
      </c>
      <c r="G592" s="2">
        <v>5315</v>
      </c>
      <c r="H592" s="2">
        <v>5315</v>
      </c>
      <c r="I592" s="1">
        <v>1</v>
      </c>
    </row>
    <row r="593" spans="2:9">
      <c r="B593" s="5">
        <v>26</v>
      </c>
      <c r="C593" s="6">
        <v>45151</v>
      </c>
      <c r="D593" s="1" t="s">
        <v>21</v>
      </c>
      <c r="E593" s="1" t="s">
        <v>41</v>
      </c>
      <c r="F593" s="1">
        <v>9</v>
      </c>
      <c r="G593" s="2">
        <v>9286</v>
      </c>
      <c r="H593" s="2">
        <v>83574</v>
      </c>
      <c r="I593" s="1">
        <v>1</v>
      </c>
    </row>
    <row r="594" spans="2:9">
      <c r="B594" s="5">
        <v>43</v>
      </c>
      <c r="C594" s="6">
        <v>45151</v>
      </c>
      <c r="D594" s="1" t="s">
        <v>19</v>
      </c>
      <c r="E594" s="1" t="s">
        <v>28</v>
      </c>
      <c r="F594" s="1">
        <v>3</v>
      </c>
      <c r="G594" s="2">
        <v>976</v>
      </c>
      <c r="H594" s="2">
        <v>2928</v>
      </c>
      <c r="I594" s="1">
        <v>0</v>
      </c>
    </row>
    <row r="595" spans="2:9">
      <c r="B595" s="5">
        <v>52</v>
      </c>
      <c r="C595" s="6">
        <v>45151</v>
      </c>
      <c r="D595" s="1" t="s">
        <v>18</v>
      </c>
      <c r="E595" s="1" t="s">
        <v>33</v>
      </c>
      <c r="F595" s="1">
        <v>1</v>
      </c>
      <c r="G595" s="2">
        <v>4428</v>
      </c>
      <c r="H595" s="2">
        <v>4428</v>
      </c>
      <c r="I595" s="1">
        <v>0</v>
      </c>
    </row>
    <row r="596" spans="2:9">
      <c r="B596" s="5">
        <v>71</v>
      </c>
      <c r="C596" s="6">
        <v>45151</v>
      </c>
      <c r="D596" s="1" t="s">
        <v>21</v>
      </c>
      <c r="E596" s="1" t="s">
        <v>40</v>
      </c>
      <c r="F596" s="1">
        <v>2</v>
      </c>
      <c r="G596" s="2">
        <v>4126</v>
      </c>
      <c r="H596" s="2">
        <v>8252</v>
      </c>
      <c r="I596" s="1">
        <v>0</v>
      </c>
    </row>
    <row r="597" spans="2:9">
      <c r="B597" s="5">
        <v>75</v>
      </c>
      <c r="C597" s="6">
        <v>45151</v>
      </c>
      <c r="D597" s="1" t="s">
        <v>17</v>
      </c>
      <c r="E597" s="1" t="s">
        <v>34</v>
      </c>
      <c r="F597" s="1">
        <v>9</v>
      </c>
      <c r="G597" s="2">
        <v>8755</v>
      </c>
      <c r="H597" s="2">
        <v>78795</v>
      </c>
      <c r="I597" s="1">
        <v>1</v>
      </c>
    </row>
    <row r="598" spans="2:9">
      <c r="B598" s="5">
        <v>76</v>
      </c>
      <c r="C598" s="6">
        <v>45151</v>
      </c>
      <c r="D598" s="1" t="s">
        <v>19</v>
      </c>
      <c r="E598" s="1" t="s">
        <v>28</v>
      </c>
      <c r="F598" s="1">
        <v>2</v>
      </c>
      <c r="G598" s="2">
        <v>1265</v>
      </c>
      <c r="H598" s="2">
        <v>2530</v>
      </c>
      <c r="I598" s="1">
        <v>0</v>
      </c>
    </row>
    <row r="599" spans="2:9">
      <c r="B599" s="5">
        <v>32</v>
      </c>
      <c r="C599" s="6">
        <v>45152</v>
      </c>
      <c r="D599" s="1" t="s">
        <v>21</v>
      </c>
      <c r="E599" s="1" t="s">
        <v>42</v>
      </c>
      <c r="F599" s="1">
        <v>5</v>
      </c>
      <c r="G599" s="2">
        <v>4951</v>
      </c>
      <c r="H599" s="2">
        <v>24755</v>
      </c>
      <c r="I599" s="1">
        <v>0</v>
      </c>
    </row>
    <row r="600" spans="2:9">
      <c r="B600" s="5">
        <v>36</v>
      </c>
      <c r="C600" s="6">
        <v>45152</v>
      </c>
      <c r="D600" s="1" t="s">
        <v>18</v>
      </c>
      <c r="E600" s="1" t="s">
        <v>32</v>
      </c>
      <c r="F600" s="1">
        <v>6</v>
      </c>
      <c r="G600" s="2">
        <v>4914</v>
      </c>
      <c r="H600" s="2">
        <v>29484</v>
      </c>
      <c r="I600" s="1">
        <v>0</v>
      </c>
    </row>
    <row r="601" spans="2:9">
      <c r="B601" s="5">
        <v>63</v>
      </c>
      <c r="C601" s="6">
        <v>45152</v>
      </c>
      <c r="D601" s="1" t="s">
        <v>19</v>
      </c>
      <c r="E601" s="1" t="s">
        <v>29</v>
      </c>
      <c r="F601" s="1">
        <v>5</v>
      </c>
      <c r="G601" s="2">
        <v>8208</v>
      </c>
      <c r="H601" s="2">
        <v>41040</v>
      </c>
      <c r="I601" s="1">
        <v>1</v>
      </c>
    </row>
    <row r="602" spans="2:9">
      <c r="B602" s="5">
        <v>81</v>
      </c>
      <c r="C602" s="6">
        <v>45152</v>
      </c>
      <c r="D602" s="1" t="s">
        <v>19</v>
      </c>
      <c r="E602" s="1" t="s">
        <v>28</v>
      </c>
      <c r="F602" s="1">
        <v>9</v>
      </c>
      <c r="G602" s="2">
        <v>4607</v>
      </c>
      <c r="H602" s="2">
        <v>41463</v>
      </c>
      <c r="I602" s="1">
        <v>1</v>
      </c>
    </row>
    <row r="603" spans="2:9">
      <c r="B603" s="5">
        <v>5</v>
      </c>
      <c r="C603" s="6">
        <v>45153</v>
      </c>
      <c r="D603" s="1" t="s">
        <v>15</v>
      </c>
      <c r="E603" s="1" t="s">
        <v>24</v>
      </c>
      <c r="F603" s="1">
        <v>10</v>
      </c>
      <c r="G603" s="2">
        <v>2054</v>
      </c>
      <c r="H603" s="2">
        <v>20540</v>
      </c>
      <c r="I603" s="1">
        <v>1</v>
      </c>
    </row>
    <row r="604" spans="2:9">
      <c r="B604" s="5">
        <v>26</v>
      </c>
      <c r="C604" s="6">
        <v>45153</v>
      </c>
      <c r="D604" s="1" t="s">
        <v>21</v>
      </c>
      <c r="E604" s="1" t="s">
        <v>40</v>
      </c>
      <c r="F604" s="1">
        <v>6</v>
      </c>
      <c r="G604" s="2">
        <v>2979</v>
      </c>
      <c r="H604" s="2">
        <v>17874</v>
      </c>
      <c r="I604" s="1">
        <v>0</v>
      </c>
    </row>
    <row r="605" spans="2:9">
      <c r="B605" s="5">
        <v>14</v>
      </c>
      <c r="C605" s="6">
        <v>45154</v>
      </c>
      <c r="D605" s="1" t="s">
        <v>15</v>
      </c>
      <c r="E605" s="1" t="s">
        <v>23</v>
      </c>
      <c r="F605" s="1">
        <v>6</v>
      </c>
      <c r="G605" s="2">
        <v>4430</v>
      </c>
      <c r="H605" s="2">
        <v>26580</v>
      </c>
      <c r="I605" s="1">
        <v>0</v>
      </c>
    </row>
    <row r="606" spans="2:9">
      <c r="B606" s="5">
        <v>29</v>
      </c>
      <c r="C606" s="6">
        <v>45154</v>
      </c>
      <c r="D606" s="1" t="s">
        <v>17</v>
      </c>
      <c r="E606" s="1" t="s">
        <v>35</v>
      </c>
      <c r="F606" s="1">
        <v>8</v>
      </c>
      <c r="G606" s="2">
        <v>7586</v>
      </c>
      <c r="H606" s="2">
        <v>60688</v>
      </c>
      <c r="I606" s="1">
        <v>0</v>
      </c>
    </row>
    <row r="607" spans="2:9">
      <c r="B607" s="5">
        <v>72</v>
      </c>
      <c r="C607" s="6">
        <v>45154</v>
      </c>
      <c r="D607" s="1" t="s">
        <v>21</v>
      </c>
      <c r="E607" s="1" t="s">
        <v>42</v>
      </c>
      <c r="F607" s="1">
        <v>7</v>
      </c>
      <c r="G607" s="2">
        <v>5302</v>
      </c>
      <c r="H607" s="2">
        <v>37114</v>
      </c>
      <c r="I607" s="1">
        <v>1</v>
      </c>
    </row>
    <row r="608" spans="2:9">
      <c r="B608" s="5">
        <v>87</v>
      </c>
      <c r="C608" s="6">
        <v>45154</v>
      </c>
      <c r="D608" s="1" t="s">
        <v>19</v>
      </c>
      <c r="E608" s="1" t="s">
        <v>29</v>
      </c>
      <c r="F608" s="1">
        <v>10</v>
      </c>
      <c r="G608" s="2">
        <v>1092</v>
      </c>
      <c r="H608" s="2">
        <v>10920</v>
      </c>
      <c r="I608" s="1">
        <v>0</v>
      </c>
    </row>
    <row r="609" spans="2:9">
      <c r="B609" s="5">
        <v>9</v>
      </c>
      <c r="C609" s="6">
        <v>45155</v>
      </c>
      <c r="D609" s="1" t="s">
        <v>20</v>
      </c>
      <c r="E609" s="1" t="s">
        <v>38</v>
      </c>
      <c r="F609" s="1">
        <v>9</v>
      </c>
      <c r="G609" s="2">
        <v>9336</v>
      </c>
      <c r="H609" s="2">
        <v>84024</v>
      </c>
      <c r="I609" s="1">
        <v>0</v>
      </c>
    </row>
    <row r="610" spans="2:9">
      <c r="B610" s="5">
        <v>28</v>
      </c>
      <c r="C610" s="6">
        <v>45155</v>
      </c>
      <c r="D610" s="1" t="s">
        <v>17</v>
      </c>
      <c r="E610" s="1" t="s">
        <v>34</v>
      </c>
      <c r="F610" s="1">
        <v>1</v>
      </c>
      <c r="G610" s="2">
        <v>5071</v>
      </c>
      <c r="H610" s="2">
        <v>5071</v>
      </c>
      <c r="I610" s="1">
        <v>1</v>
      </c>
    </row>
    <row r="611" spans="2:9">
      <c r="B611" s="5">
        <v>45</v>
      </c>
      <c r="C611" s="6">
        <v>45155</v>
      </c>
      <c r="D611" s="1" t="s">
        <v>21</v>
      </c>
      <c r="E611" s="1" t="s">
        <v>42</v>
      </c>
      <c r="F611" s="1">
        <v>9</v>
      </c>
      <c r="G611" s="2">
        <v>1064</v>
      </c>
      <c r="H611" s="2">
        <v>9576</v>
      </c>
      <c r="I611" s="1">
        <v>0</v>
      </c>
    </row>
    <row r="612" spans="2:9">
      <c r="B612" s="5">
        <v>56</v>
      </c>
      <c r="C612" s="6">
        <v>45155</v>
      </c>
      <c r="D612" s="1" t="s">
        <v>16</v>
      </c>
      <c r="E612" s="1" t="s">
        <v>26</v>
      </c>
      <c r="F612" s="1">
        <v>10</v>
      </c>
      <c r="G612" s="2">
        <v>6034</v>
      </c>
      <c r="H612" s="2">
        <v>60340</v>
      </c>
      <c r="I612" s="1">
        <v>1</v>
      </c>
    </row>
    <row r="613" spans="2:9">
      <c r="B613" s="5">
        <v>98</v>
      </c>
      <c r="C613" s="6">
        <v>45155</v>
      </c>
      <c r="D613" s="1" t="s">
        <v>20</v>
      </c>
      <c r="E613" s="1" t="s">
        <v>39</v>
      </c>
      <c r="F613" s="1">
        <v>7</v>
      </c>
      <c r="G613" s="2">
        <v>2635</v>
      </c>
      <c r="H613" s="2">
        <v>18445</v>
      </c>
      <c r="I613" s="1">
        <v>1</v>
      </c>
    </row>
    <row r="614" spans="2:9">
      <c r="B614" s="5">
        <v>13</v>
      </c>
      <c r="C614" s="6">
        <v>45156</v>
      </c>
      <c r="D614" s="1" t="s">
        <v>17</v>
      </c>
      <c r="E614" s="1" t="s">
        <v>35</v>
      </c>
      <c r="F614" s="1">
        <v>6</v>
      </c>
      <c r="G614" s="2">
        <v>6388</v>
      </c>
      <c r="H614" s="2">
        <v>38328</v>
      </c>
      <c r="I614" s="1">
        <v>1</v>
      </c>
    </row>
    <row r="615" spans="2:9">
      <c r="B615" s="5">
        <v>19</v>
      </c>
      <c r="C615" s="6">
        <v>45156</v>
      </c>
      <c r="D615" s="1" t="s">
        <v>16</v>
      </c>
      <c r="E615" s="1" t="s">
        <v>25</v>
      </c>
      <c r="F615" s="1">
        <v>7</v>
      </c>
      <c r="G615" s="2">
        <v>1284</v>
      </c>
      <c r="H615" s="2">
        <v>8988</v>
      </c>
      <c r="I615" s="1">
        <v>0</v>
      </c>
    </row>
    <row r="616" spans="2:9">
      <c r="B616" s="5">
        <v>34</v>
      </c>
      <c r="C616" s="6">
        <v>45156</v>
      </c>
      <c r="D616" s="1" t="s">
        <v>16</v>
      </c>
      <c r="E616" s="1" t="s">
        <v>25</v>
      </c>
      <c r="F616" s="1">
        <v>9</v>
      </c>
      <c r="G616" s="2">
        <v>9881</v>
      </c>
      <c r="H616" s="2">
        <v>88929</v>
      </c>
      <c r="I616" s="1">
        <v>1</v>
      </c>
    </row>
    <row r="617" spans="2:9">
      <c r="B617" s="5">
        <v>59</v>
      </c>
      <c r="C617" s="6">
        <v>45156</v>
      </c>
      <c r="D617" s="1" t="s">
        <v>20</v>
      </c>
      <c r="E617" s="1" t="s">
        <v>39</v>
      </c>
      <c r="F617" s="1">
        <v>10</v>
      </c>
      <c r="G617" s="2">
        <v>8898</v>
      </c>
      <c r="H617" s="2">
        <v>88980</v>
      </c>
      <c r="I617" s="1">
        <v>0</v>
      </c>
    </row>
    <row r="618" spans="2:9">
      <c r="B618" s="5">
        <v>66</v>
      </c>
      <c r="C618" s="6">
        <v>45157</v>
      </c>
      <c r="D618" s="1" t="s">
        <v>19</v>
      </c>
      <c r="E618" s="1" t="s">
        <v>29</v>
      </c>
      <c r="F618" s="1">
        <v>1</v>
      </c>
      <c r="G618" s="2">
        <v>5171</v>
      </c>
      <c r="H618" s="2">
        <v>5171</v>
      </c>
      <c r="I618" s="1">
        <v>0</v>
      </c>
    </row>
    <row r="619" spans="2:9">
      <c r="B619" s="5">
        <v>73</v>
      </c>
      <c r="C619" s="6">
        <v>45157</v>
      </c>
      <c r="D619" s="1" t="s">
        <v>17</v>
      </c>
      <c r="E619" s="1" t="s">
        <v>34</v>
      </c>
      <c r="F619" s="1">
        <v>5</v>
      </c>
      <c r="G619" s="2">
        <v>5072</v>
      </c>
      <c r="H619" s="2">
        <v>25360</v>
      </c>
      <c r="I619" s="1">
        <v>0</v>
      </c>
    </row>
    <row r="620" spans="2:9">
      <c r="B620" s="5">
        <v>81</v>
      </c>
      <c r="C620" s="6">
        <v>45157</v>
      </c>
      <c r="D620" s="1" t="s">
        <v>20</v>
      </c>
      <c r="E620" s="1" t="s">
        <v>37</v>
      </c>
      <c r="F620" s="1">
        <v>6</v>
      </c>
      <c r="G620" s="2">
        <v>7841</v>
      </c>
      <c r="H620" s="2">
        <v>47046</v>
      </c>
      <c r="I620" s="1">
        <v>1</v>
      </c>
    </row>
    <row r="621" spans="2:9">
      <c r="B621" s="5">
        <v>93</v>
      </c>
      <c r="C621" s="6">
        <v>45157</v>
      </c>
      <c r="D621" s="1" t="s">
        <v>16</v>
      </c>
      <c r="E621" s="1" t="s">
        <v>25</v>
      </c>
      <c r="F621" s="1">
        <v>9</v>
      </c>
      <c r="G621" s="2">
        <v>1918</v>
      </c>
      <c r="H621" s="2">
        <v>17262</v>
      </c>
      <c r="I621" s="1">
        <v>1</v>
      </c>
    </row>
    <row r="622" spans="2:9">
      <c r="B622" s="5">
        <v>41</v>
      </c>
      <c r="C622" s="6">
        <v>45159</v>
      </c>
      <c r="D622" s="1" t="s">
        <v>17</v>
      </c>
      <c r="E622" s="1" t="s">
        <v>35</v>
      </c>
      <c r="F622" s="1">
        <v>9</v>
      </c>
      <c r="G622" s="2">
        <v>7655</v>
      </c>
      <c r="H622" s="2">
        <v>68895</v>
      </c>
      <c r="I622" s="1">
        <v>0</v>
      </c>
    </row>
    <row r="623" spans="2:9">
      <c r="B623" s="5">
        <v>20</v>
      </c>
      <c r="C623" s="6">
        <v>45160</v>
      </c>
      <c r="D623" s="1" t="s">
        <v>19</v>
      </c>
      <c r="E623" s="1" t="s">
        <v>28</v>
      </c>
      <c r="F623" s="1">
        <v>10</v>
      </c>
      <c r="G623" s="2">
        <v>7960</v>
      </c>
      <c r="H623" s="2">
        <v>79600</v>
      </c>
      <c r="I623" s="1">
        <v>1</v>
      </c>
    </row>
    <row r="624" spans="2:9">
      <c r="B624" s="5">
        <v>23</v>
      </c>
      <c r="C624" s="6">
        <v>45160</v>
      </c>
      <c r="D624" s="1" t="s">
        <v>15</v>
      </c>
      <c r="E624" s="1" t="s">
        <v>24</v>
      </c>
      <c r="F624" s="1">
        <v>3</v>
      </c>
      <c r="G624" s="2">
        <v>3339</v>
      </c>
      <c r="H624" s="2">
        <v>10017</v>
      </c>
      <c r="I624" s="1">
        <v>1</v>
      </c>
    </row>
    <row r="625" spans="2:9">
      <c r="B625" s="5">
        <v>82</v>
      </c>
      <c r="C625" s="6">
        <v>45160</v>
      </c>
      <c r="D625" s="1" t="s">
        <v>17</v>
      </c>
      <c r="E625" s="1" t="s">
        <v>34</v>
      </c>
      <c r="F625" s="1">
        <v>6</v>
      </c>
      <c r="G625" s="2">
        <v>5475</v>
      </c>
      <c r="H625" s="2">
        <v>32850</v>
      </c>
      <c r="I625" s="1">
        <v>1</v>
      </c>
    </row>
    <row r="626" spans="2:9">
      <c r="B626" s="5">
        <v>8</v>
      </c>
      <c r="C626" s="6">
        <v>45161</v>
      </c>
      <c r="D626" s="1" t="s">
        <v>17</v>
      </c>
      <c r="E626" s="1" t="s">
        <v>36</v>
      </c>
      <c r="F626" s="1">
        <v>6</v>
      </c>
      <c r="G626" s="2">
        <v>7739</v>
      </c>
      <c r="H626" s="2">
        <v>46434</v>
      </c>
      <c r="I626" s="1">
        <v>0</v>
      </c>
    </row>
    <row r="627" spans="2:9">
      <c r="B627" s="5">
        <v>36</v>
      </c>
      <c r="C627" s="6">
        <v>45161</v>
      </c>
      <c r="D627" s="1" t="s">
        <v>18</v>
      </c>
      <c r="E627" s="1" t="s">
        <v>31</v>
      </c>
      <c r="F627" s="1">
        <v>7</v>
      </c>
      <c r="G627" s="2">
        <v>9592</v>
      </c>
      <c r="H627" s="2">
        <v>67144</v>
      </c>
      <c r="I627" s="1">
        <v>1</v>
      </c>
    </row>
    <row r="628" spans="2:9">
      <c r="B628" s="5">
        <v>43</v>
      </c>
      <c r="C628" s="6">
        <v>45161</v>
      </c>
      <c r="D628" s="1" t="s">
        <v>17</v>
      </c>
      <c r="E628" s="1" t="s">
        <v>36</v>
      </c>
      <c r="F628" s="1">
        <v>9</v>
      </c>
      <c r="G628" s="2">
        <v>6359</v>
      </c>
      <c r="H628" s="2">
        <v>57231</v>
      </c>
      <c r="I628" s="1">
        <v>0</v>
      </c>
    </row>
    <row r="629" spans="2:9">
      <c r="B629" s="5">
        <v>70</v>
      </c>
      <c r="C629" s="6">
        <v>45161</v>
      </c>
      <c r="D629" s="1" t="s">
        <v>20</v>
      </c>
      <c r="E629" s="1" t="s">
        <v>37</v>
      </c>
      <c r="F629" s="1">
        <v>8</v>
      </c>
      <c r="G629" s="2">
        <v>7577</v>
      </c>
      <c r="H629" s="2">
        <v>60616</v>
      </c>
      <c r="I629" s="1">
        <v>0</v>
      </c>
    </row>
    <row r="630" spans="2:9">
      <c r="B630" s="5">
        <v>2</v>
      </c>
      <c r="C630" s="6">
        <v>45162</v>
      </c>
      <c r="D630" s="1" t="s">
        <v>19</v>
      </c>
      <c r="E630" s="1" t="s">
        <v>30</v>
      </c>
      <c r="F630" s="1">
        <v>6</v>
      </c>
      <c r="G630" s="2">
        <v>5724</v>
      </c>
      <c r="H630" s="2">
        <v>34344</v>
      </c>
      <c r="I630" s="1">
        <v>1</v>
      </c>
    </row>
    <row r="631" spans="2:9">
      <c r="B631" s="5">
        <v>25</v>
      </c>
      <c r="C631" s="6">
        <v>45162</v>
      </c>
      <c r="D631" s="1" t="s">
        <v>15</v>
      </c>
      <c r="E631" s="1" t="s">
        <v>22</v>
      </c>
      <c r="F631" s="1">
        <v>6</v>
      </c>
      <c r="G631" s="2">
        <v>2723</v>
      </c>
      <c r="H631" s="2">
        <v>16338</v>
      </c>
      <c r="I631" s="1">
        <v>1</v>
      </c>
    </row>
    <row r="632" spans="2:9">
      <c r="B632" s="5">
        <v>40</v>
      </c>
      <c r="C632" s="6">
        <v>45162</v>
      </c>
      <c r="D632" s="1" t="s">
        <v>16</v>
      </c>
      <c r="E632" s="1" t="s">
        <v>26</v>
      </c>
      <c r="F632" s="1">
        <v>10</v>
      </c>
      <c r="G632" s="2">
        <v>7606</v>
      </c>
      <c r="H632" s="2">
        <v>76060</v>
      </c>
      <c r="I632" s="1">
        <v>0</v>
      </c>
    </row>
    <row r="633" spans="2:9">
      <c r="B633" s="5">
        <v>85</v>
      </c>
      <c r="C633" s="6">
        <v>45162</v>
      </c>
      <c r="D633" s="1" t="s">
        <v>18</v>
      </c>
      <c r="E633" s="1" t="s">
        <v>32</v>
      </c>
      <c r="F633" s="1">
        <v>10</v>
      </c>
      <c r="G633" s="2">
        <v>4260</v>
      </c>
      <c r="H633" s="2">
        <v>42600</v>
      </c>
      <c r="I633" s="1">
        <v>0</v>
      </c>
    </row>
    <row r="634" spans="2:9">
      <c r="B634" s="5">
        <v>13</v>
      </c>
      <c r="C634" s="6">
        <v>45163</v>
      </c>
      <c r="D634" s="1" t="s">
        <v>15</v>
      </c>
      <c r="E634" s="1" t="s">
        <v>22</v>
      </c>
      <c r="F634" s="1">
        <v>4</v>
      </c>
      <c r="G634" s="2">
        <v>4442</v>
      </c>
      <c r="H634" s="2">
        <v>17768</v>
      </c>
      <c r="I634" s="1">
        <v>1</v>
      </c>
    </row>
    <row r="635" spans="2:9">
      <c r="B635" s="5">
        <v>29</v>
      </c>
      <c r="C635" s="6">
        <v>45163</v>
      </c>
      <c r="D635" s="1" t="s">
        <v>17</v>
      </c>
      <c r="E635" s="1" t="s">
        <v>35</v>
      </c>
      <c r="F635" s="1">
        <v>3</v>
      </c>
      <c r="G635" s="2">
        <v>6225</v>
      </c>
      <c r="H635" s="2">
        <v>18675</v>
      </c>
      <c r="I635" s="1">
        <v>1</v>
      </c>
    </row>
    <row r="636" spans="2:9">
      <c r="B636" s="5">
        <v>30</v>
      </c>
      <c r="C636" s="6">
        <v>45163</v>
      </c>
      <c r="D636" s="1" t="s">
        <v>18</v>
      </c>
      <c r="E636" s="1" t="s">
        <v>31</v>
      </c>
      <c r="F636" s="1">
        <v>10</v>
      </c>
      <c r="G636" s="2">
        <v>854</v>
      </c>
      <c r="H636" s="2">
        <v>8540</v>
      </c>
      <c r="I636" s="1">
        <v>1</v>
      </c>
    </row>
    <row r="637" spans="2:9">
      <c r="B637" s="5">
        <v>96</v>
      </c>
      <c r="C637" s="6">
        <v>45163</v>
      </c>
      <c r="D637" s="1" t="s">
        <v>15</v>
      </c>
      <c r="E637" s="1" t="s">
        <v>22</v>
      </c>
      <c r="F637" s="1">
        <v>3</v>
      </c>
      <c r="G637" s="2">
        <v>9506</v>
      </c>
      <c r="H637" s="2">
        <v>28518</v>
      </c>
      <c r="I637" s="1">
        <v>0</v>
      </c>
    </row>
    <row r="638" spans="2:9">
      <c r="B638" s="5">
        <v>2</v>
      </c>
      <c r="C638" s="6">
        <v>45164</v>
      </c>
      <c r="D638" s="1" t="s">
        <v>21</v>
      </c>
      <c r="E638" s="1" t="s">
        <v>40</v>
      </c>
      <c r="F638" s="1">
        <v>9</v>
      </c>
      <c r="G638" s="2">
        <v>4109</v>
      </c>
      <c r="H638" s="2">
        <v>36981</v>
      </c>
      <c r="I638" s="1">
        <v>1</v>
      </c>
    </row>
    <row r="639" spans="2:9">
      <c r="B639" s="5">
        <v>13</v>
      </c>
      <c r="C639" s="6">
        <v>45164</v>
      </c>
      <c r="D639" s="1" t="s">
        <v>17</v>
      </c>
      <c r="E639" s="1" t="s">
        <v>34</v>
      </c>
      <c r="F639" s="1">
        <v>5</v>
      </c>
      <c r="G639" s="2">
        <v>4542</v>
      </c>
      <c r="H639" s="2">
        <v>22710</v>
      </c>
      <c r="I639" s="1">
        <v>1</v>
      </c>
    </row>
    <row r="640" spans="2:9">
      <c r="B640" s="5">
        <v>19</v>
      </c>
      <c r="C640" s="6">
        <v>45164</v>
      </c>
      <c r="D640" s="1" t="s">
        <v>18</v>
      </c>
      <c r="E640" s="1" t="s">
        <v>32</v>
      </c>
      <c r="F640" s="1">
        <v>6</v>
      </c>
      <c r="G640" s="2">
        <v>8144</v>
      </c>
      <c r="H640" s="2">
        <v>48864</v>
      </c>
      <c r="I640" s="1">
        <v>1</v>
      </c>
    </row>
    <row r="641" spans="2:9">
      <c r="B641" s="5">
        <v>42</v>
      </c>
      <c r="C641" s="6">
        <v>45164</v>
      </c>
      <c r="D641" s="1" t="s">
        <v>17</v>
      </c>
      <c r="E641" s="1" t="s">
        <v>34</v>
      </c>
      <c r="F641" s="1">
        <v>6</v>
      </c>
      <c r="G641" s="2">
        <v>5825</v>
      </c>
      <c r="H641" s="2">
        <v>34950</v>
      </c>
      <c r="I641" s="1">
        <v>0</v>
      </c>
    </row>
    <row r="642" spans="2:9">
      <c r="B642" s="5">
        <v>57</v>
      </c>
      <c r="C642" s="6">
        <v>45164</v>
      </c>
      <c r="D642" s="1" t="s">
        <v>17</v>
      </c>
      <c r="E642" s="1" t="s">
        <v>34</v>
      </c>
      <c r="F642" s="1">
        <v>2</v>
      </c>
      <c r="G642" s="2">
        <v>3039</v>
      </c>
      <c r="H642" s="2">
        <v>6078</v>
      </c>
      <c r="I642" s="1">
        <v>1</v>
      </c>
    </row>
    <row r="643" spans="2:9">
      <c r="B643" s="5">
        <v>67</v>
      </c>
      <c r="C643" s="6">
        <v>45164</v>
      </c>
      <c r="D643" s="1" t="s">
        <v>18</v>
      </c>
      <c r="E643" s="1" t="s">
        <v>33</v>
      </c>
      <c r="F643" s="1">
        <v>4</v>
      </c>
      <c r="G643" s="2">
        <v>2507</v>
      </c>
      <c r="H643" s="2">
        <v>10028</v>
      </c>
      <c r="I643" s="1">
        <v>0</v>
      </c>
    </row>
    <row r="644" spans="2:9">
      <c r="B644" s="5">
        <v>82</v>
      </c>
      <c r="C644" s="6">
        <v>45164</v>
      </c>
      <c r="D644" s="1" t="s">
        <v>17</v>
      </c>
      <c r="E644" s="1" t="s">
        <v>36</v>
      </c>
      <c r="F644" s="1">
        <v>5</v>
      </c>
      <c r="G644" s="2">
        <v>5384</v>
      </c>
      <c r="H644" s="2">
        <v>26920</v>
      </c>
      <c r="I644" s="1">
        <v>1</v>
      </c>
    </row>
    <row r="645" spans="2:9">
      <c r="B645" s="5">
        <v>98</v>
      </c>
      <c r="C645" s="6">
        <v>45164</v>
      </c>
      <c r="D645" s="1" t="s">
        <v>17</v>
      </c>
      <c r="E645" s="1" t="s">
        <v>36</v>
      </c>
      <c r="F645" s="1">
        <v>1</v>
      </c>
      <c r="G645" s="2">
        <v>3577</v>
      </c>
      <c r="H645" s="2">
        <v>3577</v>
      </c>
      <c r="I645" s="1">
        <v>1</v>
      </c>
    </row>
    <row r="646" spans="2:9">
      <c r="B646" s="5">
        <v>60</v>
      </c>
      <c r="C646" s="6">
        <v>45165</v>
      </c>
      <c r="D646" s="1" t="s">
        <v>20</v>
      </c>
      <c r="E646" s="1" t="s">
        <v>39</v>
      </c>
      <c r="F646" s="1">
        <v>7</v>
      </c>
      <c r="G646" s="2">
        <v>1992</v>
      </c>
      <c r="H646" s="2">
        <v>13944</v>
      </c>
      <c r="I646" s="1">
        <v>0</v>
      </c>
    </row>
    <row r="647" spans="2:9">
      <c r="B647" s="5">
        <v>60</v>
      </c>
      <c r="C647" s="6">
        <v>45166</v>
      </c>
      <c r="D647" s="1" t="s">
        <v>21</v>
      </c>
      <c r="E647" s="1" t="s">
        <v>41</v>
      </c>
      <c r="F647" s="1">
        <v>6</v>
      </c>
      <c r="G647" s="2">
        <v>6568</v>
      </c>
      <c r="H647" s="2">
        <v>39408</v>
      </c>
      <c r="I647" s="1">
        <v>1</v>
      </c>
    </row>
    <row r="648" spans="2:9">
      <c r="B648" s="5">
        <v>3</v>
      </c>
      <c r="C648" s="6">
        <v>45167</v>
      </c>
      <c r="D648" s="1" t="s">
        <v>19</v>
      </c>
      <c r="E648" s="1" t="s">
        <v>29</v>
      </c>
      <c r="F648" s="1">
        <v>9</v>
      </c>
      <c r="G648" s="2">
        <v>9489</v>
      </c>
      <c r="H648" s="2">
        <v>85401</v>
      </c>
      <c r="I648" s="1">
        <v>1</v>
      </c>
    </row>
    <row r="649" spans="2:9">
      <c r="B649" s="5">
        <v>13</v>
      </c>
      <c r="C649" s="6">
        <v>45167</v>
      </c>
      <c r="D649" s="1" t="s">
        <v>18</v>
      </c>
      <c r="E649" s="1" t="s">
        <v>31</v>
      </c>
      <c r="F649" s="1">
        <v>9</v>
      </c>
      <c r="G649" s="2">
        <v>558</v>
      </c>
      <c r="H649" s="2">
        <v>5022</v>
      </c>
      <c r="I649" s="1">
        <v>1</v>
      </c>
    </row>
    <row r="650" spans="2:9">
      <c r="B650" s="5">
        <v>21</v>
      </c>
      <c r="C650" s="6">
        <v>45167</v>
      </c>
      <c r="D650" s="1" t="s">
        <v>16</v>
      </c>
      <c r="E650" s="1" t="s">
        <v>27</v>
      </c>
      <c r="F650" s="1">
        <v>3</v>
      </c>
      <c r="G650" s="2">
        <v>4294</v>
      </c>
      <c r="H650" s="2">
        <v>12882</v>
      </c>
      <c r="I650" s="1">
        <v>1</v>
      </c>
    </row>
    <row r="651" spans="2:9">
      <c r="B651" s="5">
        <v>78</v>
      </c>
      <c r="C651" s="6">
        <v>45167</v>
      </c>
      <c r="D651" s="1" t="s">
        <v>18</v>
      </c>
      <c r="E651" s="1" t="s">
        <v>31</v>
      </c>
      <c r="F651" s="1">
        <v>7</v>
      </c>
      <c r="G651" s="2">
        <v>4973</v>
      </c>
      <c r="H651" s="2">
        <v>34811</v>
      </c>
      <c r="I651" s="1">
        <v>0</v>
      </c>
    </row>
    <row r="652" spans="2:9">
      <c r="B652" s="5">
        <v>97</v>
      </c>
      <c r="C652" s="6">
        <v>45167</v>
      </c>
      <c r="D652" s="1" t="s">
        <v>21</v>
      </c>
      <c r="E652" s="1" t="s">
        <v>41</v>
      </c>
      <c r="F652" s="1">
        <v>4</v>
      </c>
      <c r="G652" s="2">
        <v>6199</v>
      </c>
      <c r="H652" s="2">
        <v>24796</v>
      </c>
      <c r="I652" s="1">
        <v>0</v>
      </c>
    </row>
    <row r="653" spans="2:9">
      <c r="B653" s="5">
        <v>19</v>
      </c>
      <c r="C653" s="6">
        <v>45168</v>
      </c>
      <c r="D653" s="1" t="s">
        <v>20</v>
      </c>
      <c r="E653" s="1" t="s">
        <v>37</v>
      </c>
      <c r="F653" s="1">
        <v>8</v>
      </c>
      <c r="G653" s="2">
        <v>7196</v>
      </c>
      <c r="H653" s="2">
        <v>57568</v>
      </c>
      <c r="I653" s="1">
        <v>1</v>
      </c>
    </row>
    <row r="654" spans="2:9">
      <c r="B654" s="5">
        <v>71</v>
      </c>
      <c r="C654" s="6">
        <v>45168</v>
      </c>
      <c r="D654" s="1" t="s">
        <v>18</v>
      </c>
      <c r="E654" s="1" t="s">
        <v>33</v>
      </c>
      <c r="F654" s="1">
        <v>6</v>
      </c>
      <c r="G654" s="2">
        <v>9576</v>
      </c>
      <c r="H654" s="2">
        <v>57456</v>
      </c>
      <c r="I654" s="1">
        <v>0</v>
      </c>
    </row>
    <row r="655" spans="2:9">
      <c r="B655" s="5">
        <v>25</v>
      </c>
      <c r="C655" s="6">
        <v>45169</v>
      </c>
      <c r="D655" s="1" t="s">
        <v>19</v>
      </c>
      <c r="E655" s="1" t="s">
        <v>28</v>
      </c>
      <c r="F655" s="1">
        <v>4</v>
      </c>
      <c r="G655" s="2">
        <v>7853</v>
      </c>
      <c r="H655" s="2">
        <v>31412</v>
      </c>
      <c r="I655" s="1">
        <v>1</v>
      </c>
    </row>
    <row r="656" spans="2:9">
      <c r="B656" s="5">
        <v>77</v>
      </c>
      <c r="C656" s="6">
        <v>45169</v>
      </c>
      <c r="D656" s="1" t="s">
        <v>16</v>
      </c>
      <c r="E656" s="1" t="s">
        <v>26</v>
      </c>
      <c r="F656" s="1">
        <v>5</v>
      </c>
      <c r="G656" s="2">
        <v>5932</v>
      </c>
      <c r="H656" s="2">
        <v>29660</v>
      </c>
      <c r="I656" s="1">
        <v>1</v>
      </c>
    </row>
    <row r="657" spans="2:9">
      <c r="B657" s="5">
        <v>6</v>
      </c>
      <c r="C657" s="6">
        <v>45170</v>
      </c>
      <c r="D657" s="1" t="s">
        <v>21</v>
      </c>
      <c r="E657" s="1" t="s">
        <v>42</v>
      </c>
      <c r="F657" s="1">
        <v>9</v>
      </c>
      <c r="G657" s="2">
        <v>7195</v>
      </c>
      <c r="H657" s="2">
        <v>64755</v>
      </c>
      <c r="I657" s="1">
        <v>0</v>
      </c>
    </row>
    <row r="658" spans="2:9">
      <c r="B658" s="5">
        <v>35</v>
      </c>
      <c r="C658" s="6">
        <v>45171</v>
      </c>
      <c r="D658" s="1" t="s">
        <v>19</v>
      </c>
      <c r="E658" s="1" t="s">
        <v>28</v>
      </c>
      <c r="F658" s="1">
        <v>10</v>
      </c>
      <c r="G658" s="2">
        <v>4516</v>
      </c>
      <c r="H658" s="2">
        <v>45160</v>
      </c>
      <c r="I658" s="1">
        <v>0</v>
      </c>
    </row>
    <row r="659" spans="2:9">
      <c r="B659" s="5">
        <v>56</v>
      </c>
      <c r="C659" s="6">
        <v>45171</v>
      </c>
      <c r="D659" s="1" t="s">
        <v>20</v>
      </c>
      <c r="E659" s="1" t="s">
        <v>37</v>
      </c>
      <c r="F659" s="1">
        <v>4</v>
      </c>
      <c r="G659" s="2">
        <v>671</v>
      </c>
      <c r="H659" s="2">
        <v>2684</v>
      </c>
      <c r="I659" s="1">
        <v>0</v>
      </c>
    </row>
    <row r="660" spans="2:9">
      <c r="B660" s="5">
        <v>64</v>
      </c>
      <c r="C660" s="6">
        <v>45171</v>
      </c>
      <c r="D660" s="1" t="s">
        <v>15</v>
      </c>
      <c r="E660" s="1" t="s">
        <v>23</v>
      </c>
      <c r="F660" s="1">
        <v>1</v>
      </c>
      <c r="G660" s="2">
        <v>3059</v>
      </c>
      <c r="H660" s="2">
        <v>3059</v>
      </c>
      <c r="I660" s="1">
        <v>1</v>
      </c>
    </row>
    <row r="661" spans="2:9">
      <c r="B661" s="5">
        <v>78</v>
      </c>
      <c r="C661" s="6">
        <v>45171</v>
      </c>
      <c r="D661" s="1" t="s">
        <v>16</v>
      </c>
      <c r="E661" s="1" t="s">
        <v>26</v>
      </c>
      <c r="F661" s="1">
        <v>6</v>
      </c>
      <c r="G661" s="2">
        <v>4828</v>
      </c>
      <c r="H661" s="2">
        <v>28968</v>
      </c>
      <c r="I661" s="1">
        <v>1</v>
      </c>
    </row>
    <row r="662" spans="2:9">
      <c r="B662" s="5">
        <v>81</v>
      </c>
      <c r="C662" s="6">
        <v>45171</v>
      </c>
      <c r="D662" s="1" t="s">
        <v>21</v>
      </c>
      <c r="E662" s="1" t="s">
        <v>40</v>
      </c>
      <c r="F662" s="1">
        <v>8</v>
      </c>
      <c r="G662" s="2">
        <v>8139</v>
      </c>
      <c r="H662" s="2">
        <v>65112</v>
      </c>
      <c r="I662" s="1">
        <v>0</v>
      </c>
    </row>
    <row r="663" spans="2:9">
      <c r="B663" s="5">
        <v>100</v>
      </c>
      <c r="C663" s="6">
        <v>45171</v>
      </c>
      <c r="D663" s="1" t="s">
        <v>15</v>
      </c>
      <c r="E663" s="1" t="s">
        <v>22</v>
      </c>
      <c r="F663" s="1">
        <v>10</v>
      </c>
      <c r="G663" s="2">
        <v>5850</v>
      </c>
      <c r="H663" s="2">
        <v>58500</v>
      </c>
      <c r="I663" s="1">
        <v>0</v>
      </c>
    </row>
    <row r="664" spans="2:9">
      <c r="B664" s="5">
        <v>13</v>
      </c>
      <c r="C664" s="6">
        <v>45172</v>
      </c>
      <c r="D664" s="1" t="s">
        <v>20</v>
      </c>
      <c r="E664" s="1" t="s">
        <v>39</v>
      </c>
      <c r="F664" s="1">
        <v>5</v>
      </c>
      <c r="G664" s="2">
        <v>8866</v>
      </c>
      <c r="H664" s="2">
        <v>44330</v>
      </c>
      <c r="I664" s="1">
        <v>1</v>
      </c>
    </row>
    <row r="665" spans="2:9">
      <c r="B665" s="5">
        <v>23</v>
      </c>
      <c r="C665" s="6">
        <v>45172</v>
      </c>
      <c r="D665" s="1" t="s">
        <v>20</v>
      </c>
      <c r="E665" s="1" t="s">
        <v>37</v>
      </c>
      <c r="F665" s="1">
        <v>10</v>
      </c>
      <c r="G665" s="2">
        <v>6505</v>
      </c>
      <c r="H665" s="2">
        <v>65050</v>
      </c>
      <c r="I665" s="1">
        <v>0</v>
      </c>
    </row>
    <row r="666" spans="2:9">
      <c r="B666" s="5">
        <v>70</v>
      </c>
      <c r="C666" s="6">
        <v>45172</v>
      </c>
      <c r="D666" s="1" t="s">
        <v>20</v>
      </c>
      <c r="E666" s="1" t="s">
        <v>39</v>
      </c>
      <c r="F666" s="1">
        <v>10</v>
      </c>
      <c r="G666" s="2">
        <v>9714</v>
      </c>
      <c r="H666" s="2">
        <v>97140</v>
      </c>
      <c r="I666" s="1">
        <v>1</v>
      </c>
    </row>
    <row r="667" spans="2:9">
      <c r="B667" s="5">
        <v>10</v>
      </c>
      <c r="C667" s="6">
        <v>45173</v>
      </c>
      <c r="D667" s="1" t="s">
        <v>20</v>
      </c>
      <c r="E667" s="1" t="s">
        <v>39</v>
      </c>
      <c r="F667" s="1">
        <v>8</v>
      </c>
      <c r="G667" s="2">
        <v>5694</v>
      </c>
      <c r="H667" s="2">
        <v>45552</v>
      </c>
      <c r="I667" s="1">
        <v>1</v>
      </c>
    </row>
    <row r="668" spans="2:9">
      <c r="B668" s="5">
        <v>17</v>
      </c>
      <c r="C668" s="6">
        <v>45173</v>
      </c>
      <c r="D668" s="1" t="s">
        <v>17</v>
      </c>
      <c r="E668" s="1" t="s">
        <v>34</v>
      </c>
      <c r="F668" s="1">
        <v>3</v>
      </c>
      <c r="G668" s="2">
        <v>1674</v>
      </c>
      <c r="H668" s="2">
        <v>5022</v>
      </c>
      <c r="I668" s="1">
        <v>1</v>
      </c>
    </row>
    <row r="669" spans="2:9">
      <c r="B669" s="5">
        <v>32</v>
      </c>
      <c r="C669" s="6">
        <v>45173</v>
      </c>
      <c r="D669" s="1" t="s">
        <v>21</v>
      </c>
      <c r="E669" s="1" t="s">
        <v>42</v>
      </c>
      <c r="F669" s="1">
        <v>3</v>
      </c>
      <c r="G669" s="2">
        <v>1814</v>
      </c>
      <c r="H669" s="2">
        <v>5442</v>
      </c>
      <c r="I669" s="1">
        <v>1</v>
      </c>
    </row>
    <row r="670" spans="2:9">
      <c r="B670" s="5">
        <v>81</v>
      </c>
      <c r="C670" s="6">
        <v>45173</v>
      </c>
      <c r="D670" s="1" t="s">
        <v>15</v>
      </c>
      <c r="E670" s="1" t="s">
        <v>23</v>
      </c>
      <c r="F670" s="1">
        <v>4</v>
      </c>
      <c r="G670" s="2">
        <v>9969</v>
      </c>
      <c r="H670" s="2">
        <v>39876</v>
      </c>
      <c r="I670" s="1">
        <v>0</v>
      </c>
    </row>
    <row r="671" spans="2:9">
      <c r="B671" s="5">
        <v>85</v>
      </c>
      <c r="C671" s="6">
        <v>45173</v>
      </c>
      <c r="D671" s="1" t="s">
        <v>15</v>
      </c>
      <c r="E671" s="1" t="s">
        <v>22</v>
      </c>
      <c r="F671" s="1">
        <v>7</v>
      </c>
      <c r="G671" s="2">
        <v>4149</v>
      </c>
      <c r="H671" s="2">
        <v>29043</v>
      </c>
      <c r="I671" s="1">
        <v>0</v>
      </c>
    </row>
    <row r="672" spans="2:9">
      <c r="B672" s="5">
        <v>96</v>
      </c>
      <c r="C672" s="6">
        <v>45173</v>
      </c>
      <c r="D672" s="1" t="s">
        <v>18</v>
      </c>
      <c r="E672" s="1" t="s">
        <v>31</v>
      </c>
      <c r="F672" s="1">
        <v>5</v>
      </c>
      <c r="G672" s="2">
        <v>9688</v>
      </c>
      <c r="H672" s="2">
        <v>48440</v>
      </c>
      <c r="I672" s="1">
        <v>0</v>
      </c>
    </row>
    <row r="673" spans="2:9">
      <c r="B673" s="5">
        <v>91</v>
      </c>
      <c r="C673" s="6">
        <v>45174</v>
      </c>
      <c r="D673" s="1" t="s">
        <v>18</v>
      </c>
      <c r="E673" s="1" t="s">
        <v>33</v>
      </c>
      <c r="F673" s="1">
        <v>6</v>
      </c>
      <c r="G673" s="2">
        <v>4449</v>
      </c>
      <c r="H673" s="2">
        <v>26694</v>
      </c>
      <c r="I673" s="1">
        <v>0</v>
      </c>
    </row>
    <row r="674" spans="2:9">
      <c r="B674" s="5">
        <v>93</v>
      </c>
      <c r="C674" s="6">
        <v>45174</v>
      </c>
      <c r="D674" s="1" t="s">
        <v>15</v>
      </c>
      <c r="E674" s="1" t="s">
        <v>22</v>
      </c>
      <c r="F674" s="1">
        <v>8</v>
      </c>
      <c r="G674" s="2">
        <v>5308</v>
      </c>
      <c r="H674" s="2">
        <v>42464</v>
      </c>
      <c r="I674" s="1">
        <v>0</v>
      </c>
    </row>
    <row r="675" spans="2:9">
      <c r="B675" s="5">
        <v>96</v>
      </c>
      <c r="C675" s="6">
        <v>45174</v>
      </c>
      <c r="D675" s="1" t="s">
        <v>15</v>
      </c>
      <c r="E675" s="1" t="s">
        <v>24</v>
      </c>
      <c r="F675" s="1">
        <v>6</v>
      </c>
      <c r="G675" s="2">
        <v>6920</v>
      </c>
      <c r="H675" s="2">
        <v>41520</v>
      </c>
      <c r="I675" s="1">
        <v>1</v>
      </c>
    </row>
    <row r="676" spans="2:9">
      <c r="B676" s="5">
        <v>46</v>
      </c>
      <c r="C676" s="6">
        <v>45175</v>
      </c>
      <c r="D676" s="1" t="s">
        <v>18</v>
      </c>
      <c r="E676" s="1" t="s">
        <v>31</v>
      </c>
      <c r="F676" s="1">
        <v>2</v>
      </c>
      <c r="G676" s="2">
        <v>4244</v>
      </c>
      <c r="H676" s="2">
        <v>8488</v>
      </c>
      <c r="I676" s="1">
        <v>0</v>
      </c>
    </row>
    <row r="677" spans="2:9">
      <c r="B677" s="5">
        <v>59</v>
      </c>
      <c r="C677" s="6">
        <v>45175</v>
      </c>
      <c r="D677" s="1" t="s">
        <v>15</v>
      </c>
      <c r="E677" s="1" t="s">
        <v>22</v>
      </c>
      <c r="F677" s="1">
        <v>9</v>
      </c>
      <c r="G677" s="2">
        <v>1981</v>
      </c>
      <c r="H677" s="2">
        <v>17829</v>
      </c>
      <c r="I677" s="1">
        <v>1</v>
      </c>
    </row>
    <row r="678" spans="2:9">
      <c r="B678" s="5">
        <v>92</v>
      </c>
      <c r="C678" s="6">
        <v>45175</v>
      </c>
      <c r="D678" s="1" t="s">
        <v>16</v>
      </c>
      <c r="E678" s="1" t="s">
        <v>25</v>
      </c>
      <c r="F678" s="1">
        <v>1</v>
      </c>
      <c r="G678" s="2">
        <v>7565</v>
      </c>
      <c r="H678" s="2">
        <v>7565</v>
      </c>
      <c r="I678" s="1">
        <v>0</v>
      </c>
    </row>
    <row r="679" spans="2:9">
      <c r="B679" s="5">
        <v>4</v>
      </c>
      <c r="C679" s="6">
        <v>45176</v>
      </c>
      <c r="D679" s="1" t="s">
        <v>18</v>
      </c>
      <c r="E679" s="1" t="s">
        <v>33</v>
      </c>
      <c r="F679" s="1">
        <v>9</v>
      </c>
      <c r="G679" s="2">
        <v>3081</v>
      </c>
      <c r="H679" s="2">
        <v>27729</v>
      </c>
      <c r="I679" s="1">
        <v>1</v>
      </c>
    </row>
    <row r="680" spans="2:9">
      <c r="B680" s="5">
        <v>19</v>
      </c>
      <c r="C680" s="6">
        <v>45176</v>
      </c>
      <c r="D680" s="1" t="s">
        <v>16</v>
      </c>
      <c r="E680" s="1" t="s">
        <v>26</v>
      </c>
      <c r="F680" s="1">
        <v>6</v>
      </c>
      <c r="G680" s="2">
        <v>3731</v>
      </c>
      <c r="H680" s="2">
        <v>22386</v>
      </c>
      <c r="I680" s="1">
        <v>0</v>
      </c>
    </row>
    <row r="681" spans="2:9">
      <c r="B681" s="5">
        <v>36</v>
      </c>
      <c r="C681" s="6">
        <v>45176</v>
      </c>
      <c r="D681" s="1" t="s">
        <v>15</v>
      </c>
      <c r="E681" s="1" t="s">
        <v>22</v>
      </c>
      <c r="F681" s="1">
        <v>3</v>
      </c>
      <c r="G681" s="2">
        <v>5874</v>
      </c>
      <c r="H681" s="2">
        <v>17622</v>
      </c>
      <c r="I681" s="1">
        <v>0</v>
      </c>
    </row>
    <row r="682" spans="2:9">
      <c r="B682" s="5">
        <v>79</v>
      </c>
      <c r="C682" s="6">
        <v>45176</v>
      </c>
      <c r="D682" s="1" t="s">
        <v>16</v>
      </c>
      <c r="E682" s="1" t="s">
        <v>25</v>
      </c>
      <c r="F682" s="1">
        <v>3</v>
      </c>
      <c r="G682" s="2">
        <v>3216</v>
      </c>
      <c r="H682" s="2">
        <v>9648</v>
      </c>
      <c r="I682" s="1">
        <v>0</v>
      </c>
    </row>
    <row r="683" spans="2:9">
      <c r="B683" s="5">
        <v>5</v>
      </c>
      <c r="C683" s="6">
        <v>45177</v>
      </c>
      <c r="D683" s="1" t="s">
        <v>17</v>
      </c>
      <c r="E683" s="1" t="s">
        <v>35</v>
      </c>
      <c r="F683" s="1">
        <v>1</v>
      </c>
      <c r="G683" s="2">
        <v>8425</v>
      </c>
      <c r="H683" s="2">
        <v>8425</v>
      </c>
      <c r="I683" s="1">
        <v>1</v>
      </c>
    </row>
    <row r="684" spans="2:9">
      <c r="B684" s="5">
        <v>3</v>
      </c>
      <c r="C684" s="6">
        <v>45178</v>
      </c>
      <c r="D684" s="1" t="s">
        <v>20</v>
      </c>
      <c r="E684" s="1" t="s">
        <v>37</v>
      </c>
      <c r="F684" s="1">
        <v>6</v>
      </c>
      <c r="G684" s="2">
        <v>4523</v>
      </c>
      <c r="H684" s="2">
        <v>27138</v>
      </c>
      <c r="I684" s="1">
        <v>1</v>
      </c>
    </row>
    <row r="685" spans="2:9">
      <c r="B685" s="5">
        <v>31</v>
      </c>
      <c r="C685" s="6">
        <v>45178</v>
      </c>
      <c r="D685" s="1" t="s">
        <v>16</v>
      </c>
      <c r="E685" s="1" t="s">
        <v>25</v>
      </c>
      <c r="F685" s="1">
        <v>3</v>
      </c>
      <c r="G685" s="2">
        <v>9023</v>
      </c>
      <c r="H685" s="2">
        <v>27069</v>
      </c>
      <c r="I685" s="1">
        <v>0</v>
      </c>
    </row>
    <row r="686" spans="2:9">
      <c r="B686" s="5">
        <v>52</v>
      </c>
      <c r="C686" s="6">
        <v>45178</v>
      </c>
      <c r="D686" s="1" t="s">
        <v>18</v>
      </c>
      <c r="E686" s="1" t="s">
        <v>33</v>
      </c>
      <c r="F686" s="1">
        <v>8</v>
      </c>
      <c r="G686" s="2">
        <v>7825</v>
      </c>
      <c r="H686" s="2">
        <v>62600</v>
      </c>
      <c r="I686" s="1">
        <v>0</v>
      </c>
    </row>
    <row r="687" spans="2:9">
      <c r="B687" s="5">
        <v>58</v>
      </c>
      <c r="C687" s="6">
        <v>45178</v>
      </c>
      <c r="D687" s="1" t="s">
        <v>19</v>
      </c>
      <c r="E687" s="1" t="s">
        <v>28</v>
      </c>
      <c r="F687" s="1">
        <v>4</v>
      </c>
      <c r="G687" s="2">
        <v>2716</v>
      </c>
      <c r="H687" s="2">
        <v>10864</v>
      </c>
      <c r="I687" s="1">
        <v>1</v>
      </c>
    </row>
    <row r="688" spans="2:9">
      <c r="B688" s="5">
        <v>5</v>
      </c>
      <c r="C688" s="6">
        <v>45179</v>
      </c>
      <c r="D688" s="1" t="s">
        <v>19</v>
      </c>
      <c r="E688" s="1" t="s">
        <v>30</v>
      </c>
      <c r="F688" s="1">
        <v>10</v>
      </c>
      <c r="G688" s="2">
        <v>9697</v>
      </c>
      <c r="H688" s="2">
        <v>96970</v>
      </c>
      <c r="I688" s="1">
        <v>0</v>
      </c>
    </row>
    <row r="689" spans="2:9">
      <c r="B689" s="5">
        <v>32</v>
      </c>
      <c r="C689" s="6">
        <v>45179</v>
      </c>
      <c r="D689" s="1" t="s">
        <v>15</v>
      </c>
      <c r="E689" s="1" t="s">
        <v>24</v>
      </c>
      <c r="F689" s="1">
        <v>7</v>
      </c>
      <c r="G689" s="2">
        <v>7180</v>
      </c>
      <c r="H689" s="2">
        <v>50260</v>
      </c>
      <c r="I689" s="1">
        <v>1</v>
      </c>
    </row>
    <row r="690" spans="2:9">
      <c r="B690" s="5">
        <v>31</v>
      </c>
      <c r="C690" s="6">
        <v>45180</v>
      </c>
      <c r="D690" s="1" t="s">
        <v>16</v>
      </c>
      <c r="E690" s="1" t="s">
        <v>25</v>
      </c>
      <c r="F690" s="1">
        <v>10</v>
      </c>
      <c r="G690" s="2">
        <v>7829</v>
      </c>
      <c r="H690" s="2">
        <v>78290</v>
      </c>
      <c r="I690" s="1">
        <v>1</v>
      </c>
    </row>
    <row r="691" spans="2:9">
      <c r="B691" s="5">
        <v>91</v>
      </c>
      <c r="C691" s="6">
        <v>45180</v>
      </c>
      <c r="D691" s="1" t="s">
        <v>20</v>
      </c>
      <c r="E691" s="1" t="s">
        <v>39</v>
      </c>
      <c r="F691" s="1">
        <v>6</v>
      </c>
      <c r="G691" s="2">
        <v>2473</v>
      </c>
      <c r="H691" s="2">
        <v>14838</v>
      </c>
      <c r="I691" s="1">
        <v>0</v>
      </c>
    </row>
    <row r="692" spans="2:9">
      <c r="B692" s="5">
        <v>43</v>
      </c>
      <c r="C692" s="6">
        <v>45181</v>
      </c>
      <c r="D692" s="1" t="s">
        <v>17</v>
      </c>
      <c r="E692" s="1" t="s">
        <v>34</v>
      </c>
      <c r="F692" s="1">
        <v>9</v>
      </c>
      <c r="G692" s="2">
        <v>531</v>
      </c>
      <c r="H692" s="2">
        <v>4779</v>
      </c>
      <c r="I692" s="1">
        <v>1</v>
      </c>
    </row>
    <row r="693" spans="2:9">
      <c r="B693" s="5">
        <v>60</v>
      </c>
      <c r="C693" s="6">
        <v>45181</v>
      </c>
      <c r="D693" s="1" t="s">
        <v>20</v>
      </c>
      <c r="E693" s="1" t="s">
        <v>39</v>
      </c>
      <c r="F693" s="1">
        <v>6</v>
      </c>
      <c r="G693" s="2">
        <v>3151</v>
      </c>
      <c r="H693" s="2">
        <v>18906</v>
      </c>
      <c r="I693" s="1">
        <v>0</v>
      </c>
    </row>
    <row r="694" spans="2:9">
      <c r="B694" s="5">
        <v>65</v>
      </c>
      <c r="C694" s="6">
        <v>45181</v>
      </c>
      <c r="D694" s="1" t="s">
        <v>15</v>
      </c>
      <c r="E694" s="1" t="s">
        <v>22</v>
      </c>
      <c r="F694" s="1">
        <v>6</v>
      </c>
      <c r="G694" s="2">
        <v>1442</v>
      </c>
      <c r="H694" s="2">
        <v>8652</v>
      </c>
      <c r="I694" s="1">
        <v>1</v>
      </c>
    </row>
    <row r="695" spans="2:9">
      <c r="B695" s="5">
        <v>70</v>
      </c>
      <c r="C695" s="6">
        <v>45182</v>
      </c>
      <c r="D695" s="1" t="s">
        <v>17</v>
      </c>
      <c r="E695" s="1" t="s">
        <v>34</v>
      </c>
      <c r="F695" s="1">
        <v>1</v>
      </c>
      <c r="G695" s="2">
        <v>4448</v>
      </c>
      <c r="H695" s="2">
        <v>4448</v>
      </c>
      <c r="I695" s="1">
        <v>0</v>
      </c>
    </row>
    <row r="696" spans="2:9">
      <c r="B696" s="5">
        <v>39</v>
      </c>
      <c r="C696" s="6">
        <v>45183</v>
      </c>
      <c r="D696" s="1" t="s">
        <v>18</v>
      </c>
      <c r="E696" s="1" t="s">
        <v>32</v>
      </c>
      <c r="F696" s="1">
        <v>10</v>
      </c>
      <c r="G696" s="2">
        <v>2593</v>
      </c>
      <c r="H696" s="2">
        <v>25930</v>
      </c>
      <c r="I696" s="1">
        <v>0</v>
      </c>
    </row>
    <row r="697" spans="2:9">
      <c r="B697" s="5">
        <v>20</v>
      </c>
      <c r="C697" s="6">
        <v>45184</v>
      </c>
      <c r="D697" s="1" t="s">
        <v>18</v>
      </c>
      <c r="E697" s="1" t="s">
        <v>33</v>
      </c>
      <c r="F697" s="1">
        <v>9</v>
      </c>
      <c r="G697" s="2">
        <v>5365</v>
      </c>
      <c r="H697" s="2">
        <v>48285</v>
      </c>
      <c r="I697" s="1">
        <v>1</v>
      </c>
    </row>
    <row r="698" spans="2:9">
      <c r="B698" s="5">
        <v>34</v>
      </c>
      <c r="C698" s="6">
        <v>45184</v>
      </c>
      <c r="D698" s="1" t="s">
        <v>17</v>
      </c>
      <c r="E698" s="1" t="s">
        <v>36</v>
      </c>
      <c r="F698" s="1">
        <v>6</v>
      </c>
      <c r="G698" s="2">
        <v>5370</v>
      </c>
      <c r="H698" s="2">
        <v>32220</v>
      </c>
      <c r="I698" s="1">
        <v>1</v>
      </c>
    </row>
    <row r="699" spans="2:9">
      <c r="B699" s="5">
        <v>62</v>
      </c>
      <c r="C699" s="6">
        <v>45184</v>
      </c>
      <c r="D699" s="1" t="s">
        <v>19</v>
      </c>
      <c r="E699" s="1" t="s">
        <v>28</v>
      </c>
      <c r="F699" s="1">
        <v>8</v>
      </c>
      <c r="G699" s="2">
        <v>6687</v>
      </c>
      <c r="H699" s="2">
        <v>53496</v>
      </c>
      <c r="I699" s="1">
        <v>1</v>
      </c>
    </row>
    <row r="700" spans="2:9">
      <c r="B700" s="5">
        <v>9</v>
      </c>
      <c r="C700" s="6">
        <v>45185</v>
      </c>
      <c r="D700" s="1" t="s">
        <v>16</v>
      </c>
      <c r="E700" s="1" t="s">
        <v>26</v>
      </c>
      <c r="F700" s="1">
        <v>9</v>
      </c>
      <c r="G700" s="2">
        <v>7066</v>
      </c>
      <c r="H700" s="2">
        <v>63594</v>
      </c>
      <c r="I700" s="1">
        <v>1</v>
      </c>
    </row>
    <row r="701" spans="2:9">
      <c r="B701" s="5">
        <v>98</v>
      </c>
      <c r="C701" s="6">
        <v>45185</v>
      </c>
      <c r="D701" s="1" t="s">
        <v>15</v>
      </c>
      <c r="E701" s="1" t="s">
        <v>23</v>
      </c>
      <c r="F701" s="1">
        <v>1</v>
      </c>
      <c r="G701" s="2">
        <v>6964</v>
      </c>
      <c r="H701" s="2">
        <v>6964</v>
      </c>
      <c r="I701" s="1">
        <v>1</v>
      </c>
    </row>
    <row r="702" spans="2:9">
      <c r="B702" s="5">
        <v>98</v>
      </c>
      <c r="C702" s="6">
        <v>45185</v>
      </c>
      <c r="D702" s="1" t="s">
        <v>15</v>
      </c>
      <c r="E702" s="1" t="s">
        <v>23</v>
      </c>
      <c r="F702" s="1">
        <v>5</v>
      </c>
      <c r="G702" s="2">
        <v>6541</v>
      </c>
      <c r="H702" s="2">
        <v>32705</v>
      </c>
      <c r="I702" s="1">
        <v>0</v>
      </c>
    </row>
    <row r="703" spans="2:9">
      <c r="B703" s="5">
        <v>59</v>
      </c>
      <c r="C703" s="6">
        <v>45186</v>
      </c>
      <c r="D703" s="1" t="s">
        <v>20</v>
      </c>
      <c r="E703" s="1" t="s">
        <v>39</v>
      </c>
      <c r="F703" s="1">
        <v>1</v>
      </c>
      <c r="G703" s="2">
        <v>4221</v>
      </c>
      <c r="H703" s="2">
        <v>4221</v>
      </c>
      <c r="I703" s="1">
        <v>0</v>
      </c>
    </row>
    <row r="704" spans="2:9">
      <c r="B704" s="5">
        <v>97</v>
      </c>
      <c r="C704" s="6">
        <v>45186</v>
      </c>
      <c r="D704" s="1" t="s">
        <v>18</v>
      </c>
      <c r="E704" s="1" t="s">
        <v>33</v>
      </c>
      <c r="F704" s="1">
        <v>8</v>
      </c>
      <c r="G704" s="2">
        <v>6911</v>
      </c>
      <c r="H704" s="2">
        <v>55288</v>
      </c>
      <c r="I704" s="1">
        <v>0</v>
      </c>
    </row>
    <row r="705" spans="2:9">
      <c r="B705" s="5">
        <v>14</v>
      </c>
      <c r="C705" s="6">
        <v>45187</v>
      </c>
      <c r="D705" s="1" t="s">
        <v>16</v>
      </c>
      <c r="E705" s="1" t="s">
        <v>26</v>
      </c>
      <c r="F705" s="1">
        <v>4</v>
      </c>
      <c r="G705" s="2">
        <v>3368</v>
      </c>
      <c r="H705" s="2">
        <v>13472</v>
      </c>
      <c r="I705" s="1">
        <v>1</v>
      </c>
    </row>
    <row r="706" spans="2:9">
      <c r="B706" s="5">
        <v>31</v>
      </c>
      <c r="C706" s="6">
        <v>45187</v>
      </c>
      <c r="D706" s="1" t="s">
        <v>15</v>
      </c>
      <c r="E706" s="1" t="s">
        <v>22</v>
      </c>
      <c r="F706" s="1">
        <v>2</v>
      </c>
      <c r="G706" s="2">
        <v>8889</v>
      </c>
      <c r="H706" s="2">
        <v>17778</v>
      </c>
      <c r="I706" s="1">
        <v>0</v>
      </c>
    </row>
    <row r="707" spans="2:9">
      <c r="B707" s="5">
        <v>38</v>
      </c>
      <c r="C707" s="6">
        <v>45187</v>
      </c>
      <c r="D707" s="1" t="s">
        <v>21</v>
      </c>
      <c r="E707" s="1" t="s">
        <v>40</v>
      </c>
      <c r="F707" s="1">
        <v>1</v>
      </c>
      <c r="G707" s="2">
        <v>5081</v>
      </c>
      <c r="H707" s="2">
        <v>5081</v>
      </c>
      <c r="I707" s="1">
        <v>1</v>
      </c>
    </row>
    <row r="708" spans="2:9">
      <c r="B708" s="5">
        <v>43</v>
      </c>
      <c r="C708" s="6">
        <v>45187</v>
      </c>
      <c r="D708" s="1" t="s">
        <v>15</v>
      </c>
      <c r="E708" s="1" t="s">
        <v>23</v>
      </c>
      <c r="F708" s="1">
        <v>9</v>
      </c>
      <c r="G708" s="2">
        <v>8591</v>
      </c>
      <c r="H708" s="2">
        <v>77319</v>
      </c>
      <c r="I708" s="1">
        <v>1</v>
      </c>
    </row>
    <row r="709" spans="2:9">
      <c r="B709" s="5">
        <v>7</v>
      </c>
      <c r="C709" s="6">
        <v>45188</v>
      </c>
      <c r="D709" s="1" t="s">
        <v>16</v>
      </c>
      <c r="E709" s="1" t="s">
        <v>27</v>
      </c>
      <c r="F709" s="1">
        <v>4</v>
      </c>
      <c r="G709" s="2">
        <v>9645</v>
      </c>
      <c r="H709" s="2">
        <v>38580</v>
      </c>
      <c r="I709" s="1">
        <v>1</v>
      </c>
    </row>
    <row r="710" spans="2:9">
      <c r="B710" s="5">
        <v>15</v>
      </c>
      <c r="C710" s="6">
        <v>45188</v>
      </c>
      <c r="D710" s="1" t="s">
        <v>19</v>
      </c>
      <c r="E710" s="1" t="s">
        <v>30</v>
      </c>
      <c r="F710" s="1">
        <v>3</v>
      </c>
      <c r="G710" s="2">
        <v>2928</v>
      </c>
      <c r="H710" s="2">
        <v>8784</v>
      </c>
      <c r="I710" s="1">
        <v>1</v>
      </c>
    </row>
    <row r="711" spans="2:9">
      <c r="B711" s="5">
        <v>19</v>
      </c>
      <c r="C711" s="6">
        <v>45188</v>
      </c>
      <c r="D711" s="1" t="s">
        <v>17</v>
      </c>
      <c r="E711" s="1" t="s">
        <v>34</v>
      </c>
      <c r="F711" s="1">
        <v>6</v>
      </c>
      <c r="G711" s="2">
        <v>1568</v>
      </c>
      <c r="H711" s="2">
        <v>9408</v>
      </c>
      <c r="I711" s="1">
        <v>1</v>
      </c>
    </row>
    <row r="712" spans="2:9">
      <c r="B712" s="5">
        <v>37</v>
      </c>
      <c r="C712" s="6">
        <v>45188</v>
      </c>
      <c r="D712" s="1" t="s">
        <v>21</v>
      </c>
      <c r="E712" s="1" t="s">
        <v>40</v>
      </c>
      <c r="F712" s="1">
        <v>4</v>
      </c>
      <c r="G712" s="2">
        <v>9973</v>
      </c>
      <c r="H712" s="2">
        <v>39892</v>
      </c>
      <c r="I712" s="1">
        <v>1</v>
      </c>
    </row>
    <row r="713" spans="2:9">
      <c r="B713" s="5">
        <v>73</v>
      </c>
      <c r="C713" s="6">
        <v>45188</v>
      </c>
      <c r="D713" s="1" t="s">
        <v>16</v>
      </c>
      <c r="E713" s="1" t="s">
        <v>27</v>
      </c>
      <c r="F713" s="1">
        <v>10</v>
      </c>
      <c r="G713" s="2">
        <v>5334</v>
      </c>
      <c r="H713" s="2">
        <v>53340</v>
      </c>
      <c r="I713" s="1">
        <v>0</v>
      </c>
    </row>
    <row r="714" spans="2:9">
      <c r="B714" s="5">
        <v>76</v>
      </c>
      <c r="C714" s="6">
        <v>45188</v>
      </c>
      <c r="D714" s="1" t="s">
        <v>18</v>
      </c>
      <c r="E714" s="1" t="s">
        <v>33</v>
      </c>
      <c r="F714" s="1">
        <v>2</v>
      </c>
      <c r="G714" s="2">
        <v>9909</v>
      </c>
      <c r="H714" s="2">
        <v>19818</v>
      </c>
      <c r="I714" s="1">
        <v>0</v>
      </c>
    </row>
    <row r="715" spans="2:9">
      <c r="B715" s="5">
        <v>83</v>
      </c>
      <c r="C715" s="6">
        <v>45188</v>
      </c>
      <c r="D715" s="1" t="s">
        <v>15</v>
      </c>
      <c r="E715" s="1" t="s">
        <v>22</v>
      </c>
      <c r="F715" s="1">
        <v>9</v>
      </c>
      <c r="G715" s="2">
        <v>8784</v>
      </c>
      <c r="H715" s="2">
        <v>79056</v>
      </c>
      <c r="I715" s="1">
        <v>0</v>
      </c>
    </row>
    <row r="716" spans="2:9">
      <c r="B716" s="5">
        <v>87</v>
      </c>
      <c r="C716" s="6">
        <v>45188</v>
      </c>
      <c r="D716" s="1" t="s">
        <v>15</v>
      </c>
      <c r="E716" s="1" t="s">
        <v>24</v>
      </c>
      <c r="F716" s="1">
        <v>9</v>
      </c>
      <c r="G716" s="2">
        <v>2216</v>
      </c>
      <c r="H716" s="2">
        <v>19944</v>
      </c>
      <c r="I716" s="1">
        <v>1</v>
      </c>
    </row>
    <row r="717" spans="2:9">
      <c r="B717" s="5">
        <v>100</v>
      </c>
      <c r="C717" s="6">
        <v>45188</v>
      </c>
      <c r="D717" s="1" t="s">
        <v>18</v>
      </c>
      <c r="E717" s="1" t="s">
        <v>32</v>
      </c>
      <c r="F717" s="1">
        <v>6</v>
      </c>
      <c r="G717" s="2">
        <v>1755</v>
      </c>
      <c r="H717" s="2">
        <v>10530</v>
      </c>
      <c r="I717" s="1">
        <v>0</v>
      </c>
    </row>
    <row r="718" spans="2:9">
      <c r="B718" s="5">
        <v>8</v>
      </c>
      <c r="C718" s="6">
        <v>45189</v>
      </c>
      <c r="D718" s="1" t="s">
        <v>17</v>
      </c>
      <c r="E718" s="1" t="s">
        <v>34</v>
      </c>
      <c r="F718" s="1">
        <v>8</v>
      </c>
      <c r="G718" s="2">
        <v>5722</v>
      </c>
      <c r="H718" s="2">
        <v>45776</v>
      </c>
      <c r="I718" s="1">
        <v>1</v>
      </c>
    </row>
    <row r="719" spans="2:9">
      <c r="B719" s="5">
        <v>27</v>
      </c>
      <c r="C719" s="6">
        <v>45189</v>
      </c>
      <c r="D719" s="1" t="s">
        <v>16</v>
      </c>
      <c r="E719" s="1" t="s">
        <v>27</v>
      </c>
      <c r="F719" s="1">
        <v>2</v>
      </c>
      <c r="G719" s="2">
        <v>4508</v>
      </c>
      <c r="H719" s="2">
        <v>9016</v>
      </c>
      <c r="I719" s="1">
        <v>1</v>
      </c>
    </row>
    <row r="720" spans="2:9">
      <c r="B720" s="5">
        <v>37</v>
      </c>
      <c r="C720" s="6">
        <v>45189</v>
      </c>
      <c r="D720" s="1" t="s">
        <v>20</v>
      </c>
      <c r="E720" s="1" t="s">
        <v>37</v>
      </c>
      <c r="F720" s="1">
        <v>10</v>
      </c>
      <c r="G720" s="2">
        <v>5598</v>
      </c>
      <c r="H720" s="2">
        <v>55980</v>
      </c>
      <c r="I720" s="1">
        <v>1</v>
      </c>
    </row>
    <row r="721" spans="2:9">
      <c r="B721" s="5">
        <v>100</v>
      </c>
      <c r="C721" s="6">
        <v>45189</v>
      </c>
      <c r="D721" s="1" t="s">
        <v>18</v>
      </c>
      <c r="E721" s="1" t="s">
        <v>31</v>
      </c>
      <c r="F721" s="1">
        <v>8</v>
      </c>
      <c r="G721" s="2">
        <v>9914</v>
      </c>
      <c r="H721" s="2">
        <v>79312</v>
      </c>
      <c r="I721" s="1">
        <v>1</v>
      </c>
    </row>
    <row r="722" spans="2:9">
      <c r="B722" s="5">
        <v>49</v>
      </c>
      <c r="C722" s="6">
        <v>45190</v>
      </c>
      <c r="D722" s="1" t="s">
        <v>21</v>
      </c>
      <c r="E722" s="1" t="s">
        <v>42</v>
      </c>
      <c r="F722" s="1">
        <v>9</v>
      </c>
      <c r="G722" s="2">
        <v>4525</v>
      </c>
      <c r="H722" s="2">
        <v>40725</v>
      </c>
      <c r="I722" s="1">
        <v>1</v>
      </c>
    </row>
    <row r="723" spans="2:9">
      <c r="B723" s="5">
        <v>61</v>
      </c>
      <c r="C723" s="6">
        <v>45190</v>
      </c>
      <c r="D723" s="1" t="s">
        <v>21</v>
      </c>
      <c r="E723" s="1" t="s">
        <v>42</v>
      </c>
      <c r="F723" s="1">
        <v>7</v>
      </c>
      <c r="G723" s="2">
        <v>669</v>
      </c>
      <c r="H723" s="2">
        <v>4683</v>
      </c>
      <c r="I723" s="1">
        <v>0</v>
      </c>
    </row>
    <row r="724" spans="2:9">
      <c r="B724" s="5">
        <v>76</v>
      </c>
      <c r="C724" s="6">
        <v>45190</v>
      </c>
      <c r="D724" s="1" t="s">
        <v>19</v>
      </c>
      <c r="E724" s="1" t="s">
        <v>30</v>
      </c>
      <c r="F724" s="1">
        <v>8</v>
      </c>
      <c r="G724" s="2">
        <v>7282</v>
      </c>
      <c r="H724" s="2">
        <v>58256</v>
      </c>
      <c r="I724" s="1">
        <v>1</v>
      </c>
    </row>
    <row r="725" spans="2:9">
      <c r="B725" s="5">
        <v>87</v>
      </c>
      <c r="C725" s="6">
        <v>45190</v>
      </c>
      <c r="D725" s="1" t="s">
        <v>19</v>
      </c>
      <c r="E725" s="1" t="s">
        <v>29</v>
      </c>
      <c r="F725" s="1">
        <v>5</v>
      </c>
      <c r="G725" s="2">
        <v>4454</v>
      </c>
      <c r="H725" s="2">
        <v>22270</v>
      </c>
      <c r="I725" s="1">
        <v>0</v>
      </c>
    </row>
    <row r="726" spans="2:9">
      <c r="B726" s="5">
        <v>13</v>
      </c>
      <c r="C726" s="6">
        <v>45192</v>
      </c>
      <c r="D726" s="1" t="s">
        <v>17</v>
      </c>
      <c r="E726" s="1" t="s">
        <v>34</v>
      </c>
      <c r="F726" s="1">
        <v>6</v>
      </c>
      <c r="G726" s="2">
        <v>5858</v>
      </c>
      <c r="H726" s="2">
        <v>35148</v>
      </c>
      <c r="I726" s="1">
        <v>1</v>
      </c>
    </row>
    <row r="727" spans="2:9">
      <c r="B727" s="5">
        <v>14</v>
      </c>
      <c r="C727" s="6">
        <v>45192</v>
      </c>
      <c r="D727" s="1" t="s">
        <v>21</v>
      </c>
      <c r="E727" s="1" t="s">
        <v>40</v>
      </c>
      <c r="F727" s="1">
        <v>3</v>
      </c>
      <c r="G727" s="2">
        <v>2276</v>
      </c>
      <c r="H727" s="2">
        <v>6828</v>
      </c>
      <c r="I727" s="1">
        <v>0</v>
      </c>
    </row>
    <row r="728" spans="2:9">
      <c r="B728" s="5">
        <v>26</v>
      </c>
      <c r="C728" s="6">
        <v>45192</v>
      </c>
      <c r="D728" s="1" t="s">
        <v>16</v>
      </c>
      <c r="E728" s="1" t="s">
        <v>26</v>
      </c>
      <c r="F728" s="1">
        <v>1</v>
      </c>
      <c r="G728" s="2">
        <v>9509</v>
      </c>
      <c r="H728" s="2">
        <v>9509</v>
      </c>
      <c r="I728" s="1">
        <v>0</v>
      </c>
    </row>
    <row r="729" spans="2:9">
      <c r="B729" s="5">
        <v>73</v>
      </c>
      <c r="C729" s="6">
        <v>45192</v>
      </c>
      <c r="D729" s="1" t="s">
        <v>16</v>
      </c>
      <c r="E729" s="1" t="s">
        <v>25</v>
      </c>
      <c r="F729" s="1">
        <v>6</v>
      </c>
      <c r="G729" s="2">
        <v>8157</v>
      </c>
      <c r="H729" s="2">
        <v>48942</v>
      </c>
      <c r="I729" s="1">
        <v>0</v>
      </c>
    </row>
    <row r="730" spans="2:9">
      <c r="B730" s="5">
        <v>84</v>
      </c>
      <c r="C730" s="6">
        <v>45192</v>
      </c>
      <c r="D730" s="1" t="s">
        <v>21</v>
      </c>
      <c r="E730" s="1" t="s">
        <v>42</v>
      </c>
      <c r="F730" s="1">
        <v>6</v>
      </c>
      <c r="G730" s="2">
        <v>5767</v>
      </c>
      <c r="H730" s="2">
        <v>34602</v>
      </c>
      <c r="I730" s="1">
        <v>1</v>
      </c>
    </row>
    <row r="731" spans="2:9">
      <c r="B731" s="5">
        <v>76</v>
      </c>
      <c r="C731" s="6">
        <v>45193</v>
      </c>
      <c r="D731" s="1" t="s">
        <v>17</v>
      </c>
      <c r="E731" s="1" t="s">
        <v>36</v>
      </c>
      <c r="F731" s="1">
        <v>10</v>
      </c>
      <c r="G731" s="2">
        <v>8502</v>
      </c>
      <c r="H731" s="2">
        <v>85020</v>
      </c>
      <c r="I731" s="1">
        <v>0</v>
      </c>
    </row>
    <row r="732" spans="2:9">
      <c r="B732" s="5">
        <v>46</v>
      </c>
      <c r="C732" s="6">
        <v>45194</v>
      </c>
      <c r="D732" s="1" t="s">
        <v>19</v>
      </c>
      <c r="E732" s="1" t="s">
        <v>30</v>
      </c>
      <c r="F732" s="1">
        <v>2</v>
      </c>
      <c r="G732" s="2">
        <v>9609</v>
      </c>
      <c r="H732" s="2">
        <v>19218</v>
      </c>
      <c r="I732" s="1">
        <v>0</v>
      </c>
    </row>
    <row r="733" spans="2:9">
      <c r="B733" s="5">
        <v>46</v>
      </c>
      <c r="C733" s="6">
        <v>45194</v>
      </c>
      <c r="D733" s="1" t="s">
        <v>21</v>
      </c>
      <c r="E733" s="1" t="s">
        <v>41</v>
      </c>
      <c r="F733" s="1">
        <v>3</v>
      </c>
      <c r="G733" s="2">
        <v>6047</v>
      </c>
      <c r="H733" s="2">
        <v>18141</v>
      </c>
      <c r="I733" s="1">
        <v>1</v>
      </c>
    </row>
    <row r="734" spans="2:9">
      <c r="B734" s="5">
        <v>66</v>
      </c>
      <c r="C734" s="6">
        <v>45194</v>
      </c>
      <c r="D734" s="1" t="s">
        <v>16</v>
      </c>
      <c r="E734" s="1" t="s">
        <v>26</v>
      </c>
      <c r="F734" s="1">
        <v>5</v>
      </c>
      <c r="G734" s="2">
        <v>4010</v>
      </c>
      <c r="H734" s="2">
        <v>20050</v>
      </c>
      <c r="I734" s="1">
        <v>1</v>
      </c>
    </row>
    <row r="735" spans="2:9">
      <c r="B735" s="5">
        <v>83</v>
      </c>
      <c r="C735" s="6">
        <v>45194</v>
      </c>
      <c r="D735" s="1" t="s">
        <v>17</v>
      </c>
      <c r="E735" s="1" t="s">
        <v>35</v>
      </c>
      <c r="F735" s="1">
        <v>8</v>
      </c>
      <c r="G735" s="2">
        <v>9175</v>
      </c>
      <c r="H735" s="2">
        <v>73400</v>
      </c>
      <c r="I735" s="1">
        <v>0</v>
      </c>
    </row>
    <row r="736" spans="2:9">
      <c r="B736" s="5">
        <v>90</v>
      </c>
      <c r="C736" s="6">
        <v>45194</v>
      </c>
      <c r="D736" s="1" t="s">
        <v>15</v>
      </c>
      <c r="E736" s="1" t="s">
        <v>23</v>
      </c>
      <c r="F736" s="1">
        <v>5</v>
      </c>
      <c r="G736" s="2">
        <v>6580</v>
      </c>
      <c r="H736" s="2">
        <v>32900</v>
      </c>
      <c r="I736" s="1">
        <v>1</v>
      </c>
    </row>
    <row r="737" spans="2:9">
      <c r="B737" s="5">
        <v>47</v>
      </c>
      <c r="C737" s="6">
        <v>45195</v>
      </c>
      <c r="D737" s="1" t="s">
        <v>19</v>
      </c>
      <c r="E737" s="1" t="s">
        <v>28</v>
      </c>
      <c r="F737" s="1">
        <v>8</v>
      </c>
      <c r="G737" s="2">
        <v>5689</v>
      </c>
      <c r="H737" s="2">
        <v>45512</v>
      </c>
      <c r="I737" s="1">
        <v>1</v>
      </c>
    </row>
    <row r="738" spans="2:9">
      <c r="B738" s="5">
        <v>64</v>
      </c>
      <c r="C738" s="6">
        <v>45195</v>
      </c>
      <c r="D738" s="1" t="s">
        <v>16</v>
      </c>
      <c r="E738" s="1" t="s">
        <v>27</v>
      </c>
      <c r="F738" s="1">
        <v>1</v>
      </c>
      <c r="G738" s="2">
        <v>5294</v>
      </c>
      <c r="H738" s="2">
        <v>5294</v>
      </c>
      <c r="I738" s="1">
        <v>0</v>
      </c>
    </row>
    <row r="739" spans="2:9">
      <c r="B739" s="5">
        <v>66</v>
      </c>
      <c r="C739" s="6">
        <v>45195</v>
      </c>
      <c r="D739" s="1" t="s">
        <v>20</v>
      </c>
      <c r="E739" s="1" t="s">
        <v>37</v>
      </c>
      <c r="F739" s="1">
        <v>8</v>
      </c>
      <c r="G739" s="2">
        <v>1696</v>
      </c>
      <c r="H739" s="2">
        <v>13568</v>
      </c>
      <c r="I739" s="1">
        <v>0</v>
      </c>
    </row>
    <row r="740" spans="2:9">
      <c r="B740" s="5">
        <v>18</v>
      </c>
      <c r="C740" s="6">
        <v>45197</v>
      </c>
      <c r="D740" s="1" t="s">
        <v>15</v>
      </c>
      <c r="E740" s="1" t="s">
        <v>24</v>
      </c>
      <c r="F740" s="1">
        <v>8</v>
      </c>
      <c r="G740" s="2">
        <v>991</v>
      </c>
      <c r="H740" s="2">
        <v>7928</v>
      </c>
      <c r="I740" s="1">
        <v>1</v>
      </c>
    </row>
    <row r="741" spans="2:9">
      <c r="B741" s="5">
        <v>85</v>
      </c>
      <c r="C741" s="6">
        <v>45197</v>
      </c>
      <c r="D741" s="1" t="s">
        <v>16</v>
      </c>
      <c r="E741" s="1" t="s">
        <v>25</v>
      </c>
      <c r="F741" s="1">
        <v>6</v>
      </c>
      <c r="G741" s="2">
        <v>8048</v>
      </c>
      <c r="H741" s="2">
        <v>48288</v>
      </c>
      <c r="I741" s="1">
        <v>1</v>
      </c>
    </row>
    <row r="742" spans="2:9">
      <c r="B742" s="5">
        <v>29</v>
      </c>
      <c r="C742" s="6">
        <v>45198</v>
      </c>
      <c r="D742" s="1" t="s">
        <v>19</v>
      </c>
      <c r="E742" s="1" t="s">
        <v>30</v>
      </c>
      <c r="F742" s="1">
        <v>4</v>
      </c>
      <c r="G742" s="2">
        <v>7463</v>
      </c>
      <c r="H742" s="2">
        <v>29852</v>
      </c>
      <c r="I742" s="1">
        <v>0</v>
      </c>
    </row>
    <row r="743" spans="2:9">
      <c r="B743" s="5">
        <v>94</v>
      </c>
      <c r="C743" s="6">
        <v>45198</v>
      </c>
      <c r="D743" s="1" t="s">
        <v>17</v>
      </c>
      <c r="E743" s="1" t="s">
        <v>35</v>
      </c>
      <c r="F743" s="1">
        <v>8</v>
      </c>
      <c r="G743" s="2">
        <v>2641</v>
      </c>
      <c r="H743" s="2">
        <v>21128</v>
      </c>
      <c r="I743" s="1">
        <v>0</v>
      </c>
    </row>
    <row r="744" spans="2:9">
      <c r="B744" s="5">
        <v>8</v>
      </c>
      <c r="C744" s="6">
        <v>45199</v>
      </c>
      <c r="D744" s="1" t="s">
        <v>17</v>
      </c>
      <c r="E744" s="1" t="s">
        <v>35</v>
      </c>
      <c r="F744" s="1">
        <v>4</v>
      </c>
      <c r="G744" s="2">
        <v>8319</v>
      </c>
      <c r="H744" s="2">
        <v>33276</v>
      </c>
      <c r="I744" s="1">
        <v>0</v>
      </c>
    </row>
    <row r="745" spans="2:9">
      <c r="B745" s="5">
        <v>8</v>
      </c>
      <c r="C745" s="6">
        <v>45199</v>
      </c>
      <c r="D745" s="1" t="s">
        <v>15</v>
      </c>
      <c r="E745" s="1" t="s">
        <v>24</v>
      </c>
      <c r="F745" s="1">
        <v>5</v>
      </c>
      <c r="G745" s="2">
        <v>9833</v>
      </c>
      <c r="H745" s="2">
        <v>49165</v>
      </c>
      <c r="I745" s="1">
        <v>1</v>
      </c>
    </row>
    <row r="746" spans="2:9">
      <c r="B746" s="5">
        <v>55</v>
      </c>
      <c r="C746" s="6">
        <v>45200</v>
      </c>
      <c r="D746" s="1" t="s">
        <v>20</v>
      </c>
      <c r="E746" s="1" t="s">
        <v>39</v>
      </c>
      <c r="F746" s="1">
        <v>10</v>
      </c>
      <c r="G746" s="2">
        <v>7862</v>
      </c>
      <c r="H746" s="2">
        <v>78620</v>
      </c>
      <c r="I746" s="1">
        <v>0</v>
      </c>
    </row>
    <row r="747" spans="2:9">
      <c r="B747" s="5">
        <v>9</v>
      </c>
      <c r="C747" s="6">
        <v>45201</v>
      </c>
      <c r="D747" s="1" t="s">
        <v>18</v>
      </c>
      <c r="E747" s="1" t="s">
        <v>31</v>
      </c>
      <c r="F747" s="1">
        <v>6</v>
      </c>
      <c r="G747" s="2">
        <v>8602</v>
      </c>
      <c r="H747" s="2">
        <v>51612</v>
      </c>
      <c r="I747" s="1">
        <v>1</v>
      </c>
    </row>
    <row r="748" spans="2:9">
      <c r="B748" s="5">
        <v>30</v>
      </c>
      <c r="C748" s="6">
        <v>45201</v>
      </c>
      <c r="D748" s="1" t="s">
        <v>19</v>
      </c>
      <c r="E748" s="1" t="s">
        <v>28</v>
      </c>
      <c r="F748" s="1">
        <v>8</v>
      </c>
      <c r="G748" s="2">
        <v>1592</v>
      </c>
      <c r="H748" s="2">
        <v>12736</v>
      </c>
      <c r="I748" s="1">
        <v>1</v>
      </c>
    </row>
    <row r="749" spans="2:9">
      <c r="B749" s="5">
        <v>54</v>
      </c>
      <c r="C749" s="6">
        <v>45201</v>
      </c>
      <c r="D749" s="1" t="s">
        <v>21</v>
      </c>
      <c r="E749" s="1" t="s">
        <v>42</v>
      </c>
      <c r="F749" s="1">
        <v>8</v>
      </c>
      <c r="G749" s="2">
        <v>4370</v>
      </c>
      <c r="H749" s="2">
        <v>34960</v>
      </c>
      <c r="I749" s="1">
        <v>0</v>
      </c>
    </row>
    <row r="750" spans="2:9">
      <c r="B750" s="5">
        <v>57</v>
      </c>
      <c r="C750" s="6">
        <v>45201</v>
      </c>
      <c r="D750" s="1" t="s">
        <v>20</v>
      </c>
      <c r="E750" s="1" t="s">
        <v>37</v>
      </c>
      <c r="F750" s="1">
        <v>6</v>
      </c>
      <c r="G750" s="2">
        <v>9243</v>
      </c>
      <c r="H750" s="2">
        <v>55458</v>
      </c>
      <c r="I750" s="1">
        <v>0</v>
      </c>
    </row>
    <row r="751" spans="2:9">
      <c r="B751" s="5">
        <v>72</v>
      </c>
      <c r="C751" s="6">
        <v>45202</v>
      </c>
      <c r="D751" s="1" t="s">
        <v>18</v>
      </c>
      <c r="E751" s="1" t="s">
        <v>32</v>
      </c>
      <c r="F751" s="1">
        <v>2</v>
      </c>
      <c r="G751" s="2">
        <v>4412</v>
      </c>
      <c r="H751" s="2">
        <v>8824</v>
      </c>
      <c r="I751" s="1">
        <v>0</v>
      </c>
    </row>
    <row r="752" spans="2:9">
      <c r="B752" s="5">
        <v>89</v>
      </c>
      <c r="C752" s="6">
        <v>45202</v>
      </c>
      <c r="D752" s="1" t="s">
        <v>18</v>
      </c>
      <c r="E752" s="1" t="s">
        <v>33</v>
      </c>
      <c r="F752" s="1">
        <v>7</v>
      </c>
      <c r="G752" s="2">
        <v>9069</v>
      </c>
      <c r="H752" s="2">
        <v>63483</v>
      </c>
      <c r="I752" s="1">
        <v>1</v>
      </c>
    </row>
    <row r="753" spans="2:9">
      <c r="B753" s="5">
        <v>100</v>
      </c>
      <c r="C753" s="6">
        <v>45202</v>
      </c>
      <c r="D753" s="1" t="s">
        <v>21</v>
      </c>
      <c r="E753" s="1" t="s">
        <v>42</v>
      </c>
      <c r="F753" s="1">
        <v>1</v>
      </c>
      <c r="G753" s="2">
        <v>5550</v>
      </c>
      <c r="H753" s="2">
        <v>5550</v>
      </c>
      <c r="I753" s="1">
        <v>0</v>
      </c>
    </row>
    <row r="754" spans="2:9">
      <c r="B754" s="5">
        <v>67</v>
      </c>
      <c r="C754" s="6">
        <v>45203</v>
      </c>
      <c r="D754" s="1" t="s">
        <v>17</v>
      </c>
      <c r="E754" s="1" t="s">
        <v>34</v>
      </c>
      <c r="F754" s="1">
        <v>7</v>
      </c>
      <c r="G754" s="2">
        <v>7977</v>
      </c>
      <c r="H754" s="2">
        <v>55839</v>
      </c>
      <c r="I754" s="1">
        <v>1</v>
      </c>
    </row>
    <row r="755" spans="2:9">
      <c r="B755" s="5">
        <v>69</v>
      </c>
      <c r="C755" s="6">
        <v>45203</v>
      </c>
      <c r="D755" s="1" t="s">
        <v>18</v>
      </c>
      <c r="E755" s="1" t="s">
        <v>33</v>
      </c>
      <c r="F755" s="1">
        <v>8</v>
      </c>
      <c r="G755" s="2">
        <v>1825</v>
      </c>
      <c r="H755" s="2">
        <v>14600</v>
      </c>
      <c r="I755" s="1">
        <v>1</v>
      </c>
    </row>
    <row r="756" spans="2:9">
      <c r="B756" s="5">
        <v>24</v>
      </c>
      <c r="C756" s="6">
        <v>45204</v>
      </c>
      <c r="D756" s="1" t="s">
        <v>18</v>
      </c>
      <c r="E756" s="1" t="s">
        <v>31</v>
      </c>
      <c r="F756" s="1">
        <v>3</v>
      </c>
      <c r="G756" s="2">
        <v>6112</v>
      </c>
      <c r="H756" s="2">
        <v>18336</v>
      </c>
      <c r="I756" s="1">
        <v>1</v>
      </c>
    </row>
    <row r="757" spans="2:9">
      <c r="B757" s="5">
        <v>100</v>
      </c>
      <c r="C757" s="6">
        <v>45205</v>
      </c>
      <c r="D757" s="1" t="s">
        <v>20</v>
      </c>
      <c r="E757" s="1" t="s">
        <v>38</v>
      </c>
      <c r="F757" s="1">
        <v>6</v>
      </c>
      <c r="G757" s="2">
        <v>7639</v>
      </c>
      <c r="H757" s="2">
        <v>45834</v>
      </c>
      <c r="I757" s="1">
        <v>0</v>
      </c>
    </row>
    <row r="758" spans="2:9">
      <c r="B758" s="5">
        <v>81</v>
      </c>
      <c r="C758" s="6">
        <v>45206</v>
      </c>
      <c r="D758" s="1" t="s">
        <v>16</v>
      </c>
      <c r="E758" s="1" t="s">
        <v>25</v>
      </c>
      <c r="F758" s="1">
        <v>8</v>
      </c>
      <c r="G758" s="2">
        <v>8791</v>
      </c>
      <c r="H758" s="2">
        <v>70328</v>
      </c>
      <c r="I758" s="1">
        <v>0</v>
      </c>
    </row>
    <row r="759" spans="2:9">
      <c r="B759" s="5">
        <v>81</v>
      </c>
      <c r="C759" s="6">
        <v>45206</v>
      </c>
      <c r="D759" s="1" t="s">
        <v>18</v>
      </c>
      <c r="E759" s="1" t="s">
        <v>33</v>
      </c>
      <c r="F759" s="1">
        <v>1</v>
      </c>
      <c r="G759" s="2">
        <v>5575</v>
      </c>
      <c r="H759" s="2">
        <v>5575</v>
      </c>
      <c r="I759" s="1">
        <v>0</v>
      </c>
    </row>
    <row r="760" spans="2:9">
      <c r="B760" s="5">
        <v>67</v>
      </c>
      <c r="C760" s="6">
        <v>45207</v>
      </c>
      <c r="D760" s="1" t="s">
        <v>16</v>
      </c>
      <c r="E760" s="1" t="s">
        <v>27</v>
      </c>
      <c r="F760" s="1">
        <v>7</v>
      </c>
      <c r="G760" s="2">
        <v>8818</v>
      </c>
      <c r="H760" s="2">
        <v>61726</v>
      </c>
      <c r="I760" s="1">
        <v>1</v>
      </c>
    </row>
    <row r="761" spans="2:9">
      <c r="B761" s="5">
        <v>74</v>
      </c>
      <c r="C761" s="6">
        <v>45207</v>
      </c>
      <c r="D761" s="1" t="s">
        <v>20</v>
      </c>
      <c r="E761" s="1" t="s">
        <v>37</v>
      </c>
      <c r="F761" s="1">
        <v>7</v>
      </c>
      <c r="G761" s="2">
        <v>5186</v>
      </c>
      <c r="H761" s="2">
        <v>36302</v>
      </c>
      <c r="I761" s="1">
        <v>1</v>
      </c>
    </row>
    <row r="762" spans="2:9">
      <c r="B762" s="5">
        <v>84</v>
      </c>
      <c r="C762" s="6">
        <v>45207</v>
      </c>
      <c r="D762" s="1" t="s">
        <v>21</v>
      </c>
      <c r="E762" s="1" t="s">
        <v>40</v>
      </c>
      <c r="F762" s="1">
        <v>9</v>
      </c>
      <c r="G762" s="2">
        <v>8876</v>
      </c>
      <c r="H762" s="2">
        <v>79884</v>
      </c>
      <c r="I762" s="1">
        <v>1</v>
      </c>
    </row>
    <row r="763" spans="2:9">
      <c r="B763" s="5">
        <v>89</v>
      </c>
      <c r="C763" s="6">
        <v>45207</v>
      </c>
      <c r="D763" s="1" t="s">
        <v>16</v>
      </c>
      <c r="E763" s="1" t="s">
        <v>27</v>
      </c>
      <c r="F763" s="1">
        <v>2</v>
      </c>
      <c r="G763" s="2">
        <v>776</v>
      </c>
      <c r="H763" s="2">
        <v>1552</v>
      </c>
      <c r="I763" s="1">
        <v>1</v>
      </c>
    </row>
    <row r="764" spans="2:9">
      <c r="B764" s="5">
        <v>93</v>
      </c>
      <c r="C764" s="6">
        <v>45207</v>
      </c>
      <c r="D764" s="1" t="s">
        <v>17</v>
      </c>
      <c r="E764" s="1" t="s">
        <v>36</v>
      </c>
      <c r="F764" s="1">
        <v>7</v>
      </c>
      <c r="G764" s="2">
        <v>1232</v>
      </c>
      <c r="H764" s="2">
        <v>8624</v>
      </c>
      <c r="I764" s="1">
        <v>0</v>
      </c>
    </row>
    <row r="765" spans="2:9">
      <c r="B765" s="5">
        <v>98</v>
      </c>
      <c r="C765" s="6">
        <v>45207</v>
      </c>
      <c r="D765" s="1" t="s">
        <v>15</v>
      </c>
      <c r="E765" s="1" t="s">
        <v>22</v>
      </c>
      <c r="F765" s="1">
        <v>8</v>
      </c>
      <c r="G765" s="2">
        <v>5086</v>
      </c>
      <c r="H765" s="2">
        <v>40688</v>
      </c>
      <c r="I765" s="1">
        <v>1</v>
      </c>
    </row>
    <row r="766" spans="2:9">
      <c r="B766" s="5">
        <v>88</v>
      </c>
      <c r="C766" s="6">
        <v>45208</v>
      </c>
      <c r="D766" s="1" t="s">
        <v>15</v>
      </c>
      <c r="E766" s="1" t="s">
        <v>22</v>
      </c>
      <c r="F766" s="1">
        <v>8</v>
      </c>
      <c r="G766" s="2">
        <v>8302</v>
      </c>
      <c r="H766" s="2">
        <v>66416</v>
      </c>
      <c r="I766" s="1">
        <v>1</v>
      </c>
    </row>
    <row r="767" spans="2:9">
      <c r="B767" s="5">
        <v>96</v>
      </c>
      <c r="C767" s="6">
        <v>45208</v>
      </c>
      <c r="D767" s="1" t="s">
        <v>19</v>
      </c>
      <c r="E767" s="1" t="s">
        <v>28</v>
      </c>
      <c r="F767" s="1">
        <v>5</v>
      </c>
      <c r="G767" s="2">
        <v>8736</v>
      </c>
      <c r="H767" s="2">
        <v>43680</v>
      </c>
      <c r="I767" s="1">
        <v>1</v>
      </c>
    </row>
    <row r="768" spans="2:9">
      <c r="B768" s="5">
        <v>39</v>
      </c>
      <c r="C768" s="6">
        <v>45209</v>
      </c>
      <c r="D768" s="1" t="s">
        <v>21</v>
      </c>
      <c r="E768" s="1" t="s">
        <v>40</v>
      </c>
      <c r="F768" s="1">
        <v>8</v>
      </c>
      <c r="G768" s="2">
        <v>1124</v>
      </c>
      <c r="H768" s="2">
        <v>8992</v>
      </c>
      <c r="I768" s="1">
        <v>0</v>
      </c>
    </row>
    <row r="769" spans="2:9">
      <c r="B769" s="5">
        <v>44</v>
      </c>
      <c r="C769" s="6">
        <v>45209</v>
      </c>
      <c r="D769" s="1" t="s">
        <v>21</v>
      </c>
      <c r="E769" s="1" t="s">
        <v>40</v>
      </c>
      <c r="F769" s="1">
        <v>3</v>
      </c>
      <c r="G769" s="2">
        <v>3262</v>
      </c>
      <c r="H769" s="2">
        <v>9786</v>
      </c>
      <c r="I769" s="1">
        <v>1</v>
      </c>
    </row>
    <row r="770" spans="2:9">
      <c r="B770" s="5">
        <v>46</v>
      </c>
      <c r="C770" s="6">
        <v>45209</v>
      </c>
      <c r="D770" s="1" t="s">
        <v>15</v>
      </c>
      <c r="E770" s="1" t="s">
        <v>23</v>
      </c>
      <c r="F770" s="1">
        <v>9</v>
      </c>
      <c r="G770" s="2">
        <v>2990</v>
      </c>
      <c r="H770" s="2">
        <v>26910</v>
      </c>
      <c r="I770" s="1">
        <v>1</v>
      </c>
    </row>
    <row r="771" spans="2:9">
      <c r="B771" s="5">
        <v>68</v>
      </c>
      <c r="C771" s="6">
        <v>45209</v>
      </c>
      <c r="D771" s="1" t="s">
        <v>19</v>
      </c>
      <c r="E771" s="1" t="s">
        <v>28</v>
      </c>
      <c r="F771" s="1">
        <v>2</v>
      </c>
      <c r="G771" s="2">
        <v>4977</v>
      </c>
      <c r="H771" s="2">
        <v>9954</v>
      </c>
      <c r="I771" s="1">
        <v>0</v>
      </c>
    </row>
    <row r="772" spans="2:9">
      <c r="B772" s="5">
        <v>86</v>
      </c>
      <c r="C772" s="6">
        <v>45209</v>
      </c>
      <c r="D772" s="1" t="s">
        <v>15</v>
      </c>
      <c r="E772" s="1" t="s">
        <v>22</v>
      </c>
      <c r="F772" s="1">
        <v>3</v>
      </c>
      <c r="G772" s="2">
        <v>9915</v>
      </c>
      <c r="H772" s="2">
        <v>29745</v>
      </c>
      <c r="I772" s="1">
        <v>1</v>
      </c>
    </row>
    <row r="773" spans="2:9">
      <c r="B773" s="5">
        <v>99</v>
      </c>
      <c r="C773" s="6">
        <v>45209</v>
      </c>
      <c r="D773" s="1" t="s">
        <v>19</v>
      </c>
      <c r="E773" s="1" t="s">
        <v>29</v>
      </c>
      <c r="F773" s="1">
        <v>4</v>
      </c>
      <c r="G773" s="2">
        <v>3797</v>
      </c>
      <c r="H773" s="2">
        <v>15188</v>
      </c>
      <c r="I773" s="1">
        <v>1</v>
      </c>
    </row>
    <row r="774" spans="2:9">
      <c r="B774" s="5">
        <v>12</v>
      </c>
      <c r="C774" s="6">
        <v>45210</v>
      </c>
      <c r="D774" s="1" t="s">
        <v>18</v>
      </c>
      <c r="E774" s="1" t="s">
        <v>31</v>
      </c>
      <c r="F774" s="1">
        <v>4</v>
      </c>
      <c r="G774" s="2">
        <v>8457</v>
      </c>
      <c r="H774" s="2">
        <v>33828</v>
      </c>
      <c r="I774" s="1">
        <v>1</v>
      </c>
    </row>
    <row r="775" spans="2:9">
      <c r="B775" s="5">
        <v>34</v>
      </c>
      <c r="C775" s="6">
        <v>45211</v>
      </c>
      <c r="D775" s="1" t="s">
        <v>18</v>
      </c>
      <c r="E775" s="1" t="s">
        <v>32</v>
      </c>
      <c r="F775" s="1">
        <v>6</v>
      </c>
      <c r="G775" s="2">
        <v>6154</v>
      </c>
      <c r="H775" s="2">
        <v>36924</v>
      </c>
      <c r="I775" s="1">
        <v>0</v>
      </c>
    </row>
    <row r="776" spans="2:9">
      <c r="B776" s="5">
        <v>13</v>
      </c>
      <c r="C776" s="6">
        <v>45212</v>
      </c>
      <c r="D776" s="1" t="s">
        <v>16</v>
      </c>
      <c r="E776" s="1" t="s">
        <v>27</v>
      </c>
      <c r="F776" s="1">
        <v>1</v>
      </c>
      <c r="G776" s="2">
        <v>3695</v>
      </c>
      <c r="H776" s="2">
        <v>3695</v>
      </c>
      <c r="I776" s="1">
        <v>1</v>
      </c>
    </row>
    <row r="777" spans="2:9">
      <c r="B777" s="5">
        <v>23</v>
      </c>
      <c r="C777" s="6">
        <v>45212</v>
      </c>
      <c r="D777" s="1" t="s">
        <v>19</v>
      </c>
      <c r="E777" s="1" t="s">
        <v>29</v>
      </c>
      <c r="F777" s="1">
        <v>5</v>
      </c>
      <c r="G777" s="2">
        <v>3831</v>
      </c>
      <c r="H777" s="2">
        <v>19155</v>
      </c>
      <c r="I777" s="1">
        <v>1</v>
      </c>
    </row>
    <row r="778" spans="2:9">
      <c r="B778" s="5">
        <v>37</v>
      </c>
      <c r="C778" s="6">
        <v>45212</v>
      </c>
      <c r="D778" s="1" t="s">
        <v>17</v>
      </c>
      <c r="E778" s="1" t="s">
        <v>35</v>
      </c>
      <c r="F778" s="1">
        <v>7</v>
      </c>
      <c r="G778" s="2">
        <v>6329</v>
      </c>
      <c r="H778" s="2">
        <v>44303</v>
      </c>
      <c r="I778" s="1">
        <v>0</v>
      </c>
    </row>
    <row r="779" spans="2:9">
      <c r="B779" s="5">
        <v>43</v>
      </c>
      <c r="C779" s="6">
        <v>45212</v>
      </c>
      <c r="D779" s="1" t="s">
        <v>20</v>
      </c>
      <c r="E779" s="1" t="s">
        <v>38</v>
      </c>
      <c r="F779" s="1">
        <v>3</v>
      </c>
      <c r="G779" s="2">
        <v>5522</v>
      </c>
      <c r="H779" s="2">
        <v>16566</v>
      </c>
      <c r="I779" s="1">
        <v>0</v>
      </c>
    </row>
    <row r="780" spans="2:9">
      <c r="B780" s="5">
        <v>38</v>
      </c>
      <c r="C780" s="6">
        <v>45213</v>
      </c>
      <c r="D780" s="1" t="s">
        <v>21</v>
      </c>
      <c r="E780" s="1" t="s">
        <v>40</v>
      </c>
      <c r="F780" s="1">
        <v>7</v>
      </c>
      <c r="G780" s="2">
        <v>7754</v>
      </c>
      <c r="H780" s="2">
        <v>54278</v>
      </c>
      <c r="I780" s="1">
        <v>0</v>
      </c>
    </row>
    <row r="781" spans="2:9">
      <c r="B781" s="5">
        <v>14</v>
      </c>
      <c r="C781" s="6">
        <v>45214</v>
      </c>
      <c r="D781" s="1" t="s">
        <v>16</v>
      </c>
      <c r="E781" s="1" t="s">
        <v>27</v>
      </c>
      <c r="F781" s="1">
        <v>4</v>
      </c>
      <c r="G781" s="2">
        <v>6746</v>
      </c>
      <c r="H781" s="2">
        <v>26984</v>
      </c>
      <c r="I781" s="1">
        <v>0</v>
      </c>
    </row>
    <row r="782" spans="2:9">
      <c r="B782" s="5">
        <v>37</v>
      </c>
      <c r="C782" s="6">
        <v>45214</v>
      </c>
      <c r="D782" s="1" t="s">
        <v>20</v>
      </c>
      <c r="E782" s="1" t="s">
        <v>39</v>
      </c>
      <c r="F782" s="1">
        <v>7</v>
      </c>
      <c r="G782" s="2">
        <v>2873</v>
      </c>
      <c r="H782" s="2">
        <v>20111</v>
      </c>
      <c r="I782" s="1">
        <v>0</v>
      </c>
    </row>
    <row r="783" spans="2:9">
      <c r="B783" s="5">
        <v>58</v>
      </c>
      <c r="C783" s="6">
        <v>45214</v>
      </c>
      <c r="D783" s="1" t="s">
        <v>19</v>
      </c>
      <c r="E783" s="1" t="s">
        <v>30</v>
      </c>
      <c r="F783" s="1">
        <v>10</v>
      </c>
      <c r="G783" s="2">
        <v>8663</v>
      </c>
      <c r="H783" s="2">
        <v>86630</v>
      </c>
      <c r="I783" s="1">
        <v>1</v>
      </c>
    </row>
    <row r="784" spans="2:9">
      <c r="B784" s="5">
        <v>40</v>
      </c>
      <c r="C784" s="6">
        <v>45215</v>
      </c>
      <c r="D784" s="1" t="s">
        <v>17</v>
      </c>
      <c r="E784" s="1" t="s">
        <v>35</v>
      </c>
      <c r="F784" s="1">
        <v>6</v>
      </c>
      <c r="G784" s="2">
        <v>523</v>
      </c>
      <c r="H784" s="2">
        <v>3138</v>
      </c>
      <c r="I784" s="1">
        <v>1</v>
      </c>
    </row>
    <row r="785" spans="2:9">
      <c r="B785" s="5">
        <v>85</v>
      </c>
      <c r="C785" s="6">
        <v>45215</v>
      </c>
      <c r="D785" s="1" t="s">
        <v>17</v>
      </c>
      <c r="E785" s="1" t="s">
        <v>35</v>
      </c>
      <c r="F785" s="1">
        <v>1</v>
      </c>
      <c r="G785" s="2">
        <v>870</v>
      </c>
      <c r="H785" s="2">
        <v>870</v>
      </c>
      <c r="I785" s="1">
        <v>0</v>
      </c>
    </row>
    <row r="786" spans="2:9">
      <c r="B786" s="5">
        <v>87</v>
      </c>
      <c r="C786" s="6">
        <v>45215</v>
      </c>
      <c r="D786" s="1" t="s">
        <v>15</v>
      </c>
      <c r="E786" s="1" t="s">
        <v>23</v>
      </c>
      <c r="F786" s="1">
        <v>1</v>
      </c>
      <c r="G786" s="2">
        <v>8932</v>
      </c>
      <c r="H786" s="2">
        <v>8932</v>
      </c>
      <c r="I786" s="1">
        <v>0</v>
      </c>
    </row>
    <row r="787" spans="2:9">
      <c r="B787" s="5">
        <v>49</v>
      </c>
      <c r="C787" s="6">
        <v>45216</v>
      </c>
      <c r="D787" s="1" t="s">
        <v>15</v>
      </c>
      <c r="E787" s="1" t="s">
        <v>24</v>
      </c>
      <c r="F787" s="1">
        <v>2</v>
      </c>
      <c r="G787" s="2">
        <v>4991</v>
      </c>
      <c r="H787" s="2">
        <v>9982</v>
      </c>
      <c r="I787" s="1">
        <v>0</v>
      </c>
    </row>
    <row r="788" spans="2:9">
      <c r="B788" s="5">
        <v>52</v>
      </c>
      <c r="C788" s="6">
        <v>45216</v>
      </c>
      <c r="D788" s="1" t="s">
        <v>20</v>
      </c>
      <c r="E788" s="1" t="s">
        <v>38</v>
      </c>
      <c r="F788" s="1">
        <v>2</v>
      </c>
      <c r="G788" s="2">
        <v>7011</v>
      </c>
      <c r="H788" s="2">
        <v>14022</v>
      </c>
      <c r="I788" s="1">
        <v>1</v>
      </c>
    </row>
    <row r="789" spans="2:9">
      <c r="B789" s="5">
        <v>63</v>
      </c>
      <c r="C789" s="6">
        <v>45216</v>
      </c>
      <c r="D789" s="1" t="s">
        <v>19</v>
      </c>
      <c r="E789" s="1" t="s">
        <v>28</v>
      </c>
      <c r="F789" s="1">
        <v>3</v>
      </c>
      <c r="G789" s="2">
        <v>7878</v>
      </c>
      <c r="H789" s="2">
        <v>23634</v>
      </c>
      <c r="I789" s="1">
        <v>0</v>
      </c>
    </row>
    <row r="790" spans="2:9">
      <c r="B790" s="5">
        <v>78</v>
      </c>
      <c r="C790" s="6">
        <v>45216</v>
      </c>
      <c r="D790" s="1" t="s">
        <v>18</v>
      </c>
      <c r="E790" s="1" t="s">
        <v>33</v>
      </c>
      <c r="F790" s="1">
        <v>1</v>
      </c>
      <c r="G790" s="2">
        <v>2193</v>
      </c>
      <c r="H790" s="2">
        <v>2193</v>
      </c>
      <c r="I790" s="1">
        <v>1</v>
      </c>
    </row>
    <row r="791" spans="2:9">
      <c r="B791" s="5">
        <v>87</v>
      </c>
      <c r="C791" s="6">
        <v>45216</v>
      </c>
      <c r="D791" s="1" t="s">
        <v>18</v>
      </c>
      <c r="E791" s="1" t="s">
        <v>31</v>
      </c>
      <c r="F791" s="1">
        <v>6</v>
      </c>
      <c r="G791" s="2">
        <v>5718</v>
      </c>
      <c r="H791" s="2">
        <v>34308</v>
      </c>
      <c r="I791" s="1">
        <v>0</v>
      </c>
    </row>
    <row r="792" spans="2:9">
      <c r="B792" s="5">
        <v>45</v>
      </c>
      <c r="C792" s="6">
        <v>45217</v>
      </c>
      <c r="D792" s="1" t="s">
        <v>20</v>
      </c>
      <c r="E792" s="1" t="s">
        <v>39</v>
      </c>
      <c r="F792" s="1">
        <v>10</v>
      </c>
      <c r="G792" s="2">
        <v>2762</v>
      </c>
      <c r="H792" s="2">
        <v>27620</v>
      </c>
      <c r="I792" s="1">
        <v>1</v>
      </c>
    </row>
    <row r="793" spans="2:9">
      <c r="B793" s="5">
        <v>49</v>
      </c>
      <c r="C793" s="6">
        <v>45217</v>
      </c>
      <c r="D793" s="1" t="s">
        <v>19</v>
      </c>
      <c r="E793" s="1" t="s">
        <v>28</v>
      </c>
      <c r="F793" s="1">
        <v>9</v>
      </c>
      <c r="G793" s="2">
        <v>3342</v>
      </c>
      <c r="H793" s="2">
        <v>30078</v>
      </c>
      <c r="I793" s="1">
        <v>0</v>
      </c>
    </row>
    <row r="794" spans="2:9">
      <c r="B794" s="5">
        <v>59</v>
      </c>
      <c r="C794" s="6">
        <v>45217</v>
      </c>
      <c r="D794" s="1" t="s">
        <v>20</v>
      </c>
      <c r="E794" s="1" t="s">
        <v>37</v>
      </c>
      <c r="F794" s="1">
        <v>4</v>
      </c>
      <c r="G794" s="2">
        <v>6505</v>
      </c>
      <c r="H794" s="2">
        <v>26020</v>
      </c>
      <c r="I794" s="1">
        <v>0</v>
      </c>
    </row>
    <row r="795" spans="2:9">
      <c r="B795" s="5">
        <v>80</v>
      </c>
      <c r="C795" s="6">
        <v>45217</v>
      </c>
      <c r="D795" s="1" t="s">
        <v>20</v>
      </c>
      <c r="E795" s="1" t="s">
        <v>38</v>
      </c>
      <c r="F795" s="1">
        <v>5</v>
      </c>
      <c r="G795" s="2">
        <v>1871</v>
      </c>
      <c r="H795" s="2">
        <v>9355</v>
      </c>
      <c r="I795" s="1">
        <v>0</v>
      </c>
    </row>
    <row r="796" spans="2:9">
      <c r="B796" s="5">
        <v>90</v>
      </c>
      <c r="C796" s="6">
        <v>45217</v>
      </c>
      <c r="D796" s="1" t="s">
        <v>16</v>
      </c>
      <c r="E796" s="1" t="s">
        <v>26</v>
      </c>
      <c r="F796" s="1">
        <v>5</v>
      </c>
      <c r="G796" s="2">
        <v>4734</v>
      </c>
      <c r="H796" s="2">
        <v>23670</v>
      </c>
      <c r="I796" s="1">
        <v>1</v>
      </c>
    </row>
    <row r="797" spans="2:9">
      <c r="B797" s="5">
        <v>97</v>
      </c>
      <c r="C797" s="6">
        <v>45217</v>
      </c>
      <c r="D797" s="1" t="s">
        <v>15</v>
      </c>
      <c r="E797" s="1" t="s">
        <v>22</v>
      </c>
      <c r="F797" s="1">
        <v>1</v>
      </c>
      <c r="G797" s="2">
        <v>808</v>
      </c>
      <c r="H797" s="2">
        <v>808</v>
      </c>
      <c r="I797" s="1">
        <v>0</v>
      </c>
    </row>
    <row r="798" spans="2:9">
      <c r="B798" s="5">
        <v>50</v>
      </c>
      <c r="C798" s="6">
        <v>45218</v>
      </c>
      <c r="D798" s="1" t="s">
        <v>15</v>
      </c>
      <c r="E798" s="1" t="s">
        <v>24</v>
      </c>
      <c r="F798" s="1">
        <v>4</v>
      </c>
      <c r="G798" s="2">
        <v>1653</v>
      </c>
      <c r="H798" s="2">
        <v>6612</v>
      </c>
      <c r="I798" s="1">
        <v>1</v>
      </c>
    </row>
    <row r="799" spans="2:9">
      <c r="B799" s="5">
        <v>95</v>
      </c>
      <c r="C799" s="6">
        <v>45218</v>
      </c>
      <c r="D799" s="1" t="s">
        <v>15</v>
      </c>
      <c r="E799" s="1" t="s">
        <v>24</v>
      </c>
      <c r="F799" s="1">
        <v>5</v>
      </c>
      <c r="G799" s="2">
        <v>7528</v>
      </c>
      <c r="H799" s="2">
        <v>37640</v>
      </c>
      <c r="I799" s="1">
        <v>1</v>
      </c>
    </row>
    <row r="800" spans="2:9">
      <c r="B800" s="5">
        <v>36</v>
      </c>
      <c r="C800" s="6">
        <v>45219</v>
      </c>
      <c r="D800" s="1" t="s">
        <v>19</v>
      </c>
      <c r="E800" s="1" t="s">
        <v>28</v>
      </c>
      <c r="F800" s="1">
        <v>4</v>
      </c>
      <c r="G800" s="2">
        <v>4421</v>
      </c>
      <c r="H800" s="2">
        <v>17684</v>
      </c>
      <c r="I800" s="1">
        <v>0</v>
      </c>
    </row>
    <row r="801" spans="2:9">
      <c r="B801" s="5">
        <v>39</v>
      </c>
      <c r="C801" s="6">
        <v>45219</v>
      </c>
      <c r="D801" s="1" t="s">
        <v>18</v>
      </c>
      <c r="E801" s="1" t="s">
        <v>33</v>
      </c>
      <c r="F801" s="1">
        <v>8</v>
      </c>
      <c r="G801" s="2">
        <v>9993</v>
      </c>
      <c r="H801" s="2">
        <v>79944</v>
      </c>
      <c r="I801" s="1">
        <v>0</v>
      </c>
    </row>
    <row r="802" spans="2:9">
      <c r="B802" s="5">
        <v>48</v>
      </c>
      <c r="C802" s="6">
        <v>45219</v>
      </c>
      <c r="D802" s="1" t="s">
        <v>15</v>
      </c>
      <c r="E802" s="1" t="s">
        <v>22</v>
      </c>
      <c r="F802" s="1">
        <v>7</v>
      </c>
      <c r="G802" s="2">
        <v>7647</v>
      </c>
      <c r="H802" s="2">
        <v>53529</v>
      </c>
      <c r="I802" s="1">
        <v>0</v>
      </c>
    </row>
    <row r="803" spans="2:9">
      <c r="B803" s="5">
        <v>94</v>
      </c>
      <c r="C803" s="6">
        <v>45219</v>
      </c>
      <c r="D803" s="1" t="s">
        <v>21</v>
      </c>
      <c r="E803" s="1" t="s">
        <v>42</v>
      </c>
      <c r="F803" s="1">
        <v>7</v>
      </c>
      <c r="G803" s="2">
        <v>8726</v>
      </c>
      <c r="H803" s="2">
        <v>61082</v>
      </c>
      <c r="I803" s="1">
        <v>1</v>
      </c>
    </row>
    <row r="804" spans="2:9">
      <c r="B804" s="5">
        <v>96</v>
      </c>
      <c r="C804" s="6">
        <v>45219</v>
      </c>
      <c r="D804" s="1" t="s">
        <v>16</v>
      </c>
      <c r="E804" s="1" t="s">
        <v>25</v>
      </c>
      <c r="F804" s="1">
        <v>2</v>
      </c>
      <c r="G804" s="2">
        <v>4107</v>
      </c>
      <c r="H804" s="2">
        <v>8214</v>
      </c>
      <c r="I804" s="1">
        <v>1</v>
      </c>
    </row>
    <row r="805" spans="2:9">
      <c r="B805" s="5">
        <v>19</v>
      </c>
      <c r="C805" s="6">
        <v>45220</v>
      </c>
      <c r="D805" s="1" t="s">
        <v>18</v>
      </c>
      <c r="E805" s="1" t="s">
        <v>33</v>
      </c>
      <c r="F805" s="1">
        <v>8</v>
      </c>
      <c r="G805" s="2">
        <v>7607</v>
      </c>
      <c r="H805" s="2">
        <v>60856</v>
      </c>
      <c r="I805" s="1">
        <v>0</v>
      </c>
    </row>
    <row r="806" spans="2:9">
      <c r="B806" s="5">
        <v>99</v>
      </c>
      <c r="C806" s="6">
        <v>45220</v>
      </c>
      <c r="D806" s="1" t="s">
        <v>18</v>
      </c>
      <c r="E806" s="1" t="s">
        <v>32</v>
      </c>
      <c r="F806" s="1">
        <v>1</v>
      </c>
      <c r="G806" s="2">
        <v>6408</v>
      </c>
      <c r="H806" s="2">
        <v>6408</v>
      </c>
      <c r="I806" s="1">
        <v>0</v>
      </c>
    </row>
    <row r="807" spans="2:9">
      <c r="B807" s="5">
        <v>4</v>
      </c>
      <c r="C807" s="6">
        <v>45221</v>
      </c>
      <c r="D807" s="1" t="s">
        <v>17</v>
      </c>
      <c r="E807" s="1" t="s">
        <v>35</v>
      </c>
      <c r="F807" s="1">
        <v>8</v>
      </c>
      <c r="G807" s="2">
        <v>2373</v>
      </c>
      <c r="H807" s="2">
        <v>18984</v>
      </c>
      <c r="I807" s="1">
        <v>0</v>
      </c>
    </row>
    <row r="808" spans="2:9">
      <c r="B808" s="5">
        <v>88</v>
      </c>
      <c r="C808" s="6">
        <v>45221</v>
      </c>
      <c r="D808" s="1" t="s">
        <v>17</v>
      </c>
      <c r="E808" s="1" t="s">
        <v>36</v>
      </c>
      <c r="F808" s="1">
        <v>5</v>
      </c>
      <c r="G808" s="2">
        <v>6597</v>
      </c>
      <c r="H808" s="2">
        <v>32985</v>
      </c>
      <c r="I808" s="1">
        <v>1</v>
      </c>
    </row>
    <row r="809" spans="2:9">
      <c r="B809" s="5">
        <v>98</v>
      </c>
      <c r="C809" s="6">
        <v>45221</v>
      </c>
      <c r="D809" s="1" t="s">
        <v>16</v>
      </c>
      <c r="E809" s="1" t="s">
        <v>27</v>
      </c>
      <c r="F809" s="1">
        <v>9</v>
      </c>
      <c r="G809" s="2">
        <v>5943</v>
      </c>
      <c r="H809" s="2">
        <v>53487</v>
      </c>
      <c r="I809" s="1">
        <v>0</v>
      </c>
    </row>
    <row r="810" spans="2:9">
      <c r="B810" s="5">
        <v>4</v>
      </c>
      <c r="C810" s="6">
        <v>45222</v>
      </c>
      <c r="D810" s="1" t="s">
        <v>18</v>
      </c>
      <c r="E810" s="1" t="s">
        <v>31</v>
      </c>
      <c r="F810" s="1">
        <v>8</v>
      </c>
      <c r="G810" s="2">
        <v>8217</v>
      </c>
      <c r="H810" s="2">
        <v>65736</v>
      </c>
      <c r="I810" s="1">
        <v>1</v>
      </c>
    </row>
    <row r="811" spans="2:9">
      <c r="B811" s="5">
        <v>39</v>
      </c>
      <c r="C811" s="6">
        <v>45222</v>
      </c>
      <c r="D811" s="1" t="s">
        <v>19</v>
      </c>
      <c r="E811" s="1" t="s">
        <v>29</v>
      </c>
      <c r="F811" s="1">
        <v>10</v>
      </c>
      <c r="G811" s="2">
        <v>8532</v>
      </c>
      <c r="H811" s="2">
        <v>85320</v>
      </c>
      <c r="I811" s="1">
        <v>0</v>
      </c>
    </row>
    <row r="812" spans="2:9">
      <c r="B812" s="5">
        <v>61</v>
      </c>
      <c r="C812" s="6">
        <v>45222</v>
      </c>
      <c r="D812" s="1" t="s">
        <v>17</v>
      </c>
      <c r="E812" s="1" t="s">
        <v>35</v>
      </c>
      <c r="F812" s="1">
        <v>10</v>
      </c>
      <c r="G812" s="2">
        <v>1512</v>
      </c>
      <c r="H812" s="2">
        <v>15120</v>
      </c>
      <c r="I812" s="1">
        <v>1</v>
      </c>
    </row>
    <row r="813" spans="2:9">
      <c r="B813" s="5">
        <v>66</v>
      </c>
      <c r="C813" s="6">
        <v>45222</v>
      </c>
      <c r="D813" s="1" t="s">
        <v>17</v>
      </c>
      <c r="E813" s="1" t="s">
        <v>35</v>
      </c>
      <c r="F813" s="1">
        <v>1</v>
      </c>
      <c r="G813" s="2">
        <v>7020</v>
      </c>
      <c r="H813" s="2">
        <v>7020</v>
      </c>
      <c r="I813" s="1">
        <v>0</v>
      </c>
    </row>
    <row r="814" spans="2:9">
      <c r="B814" s="5">
        <v>93</v>
      </c>
      <c r="C814" s="6">
        <v>45222</v>
      </c>
      <c r="D814" s="1" t="s">
        <v>21</v>
      </c>
      <c r="E814" s="1" t="s">
        <v>40</v>
      </c>
      <c r="F814" s="1">
        <v>1</v>
      </c>
      <c r="G814" s="2">
        <v>4594</v>
      </c>
      <c r="H814" s="2">
        <v>4594</v>
      </c>
      <c r="I814" s="1">
        <v>0</v>
      </c>
    </row>
    <row r="815" spans="2:9">
      <c r="B815" s="5">
        <v>99</v>
      </c>
      <c r="C815" s="6">
        <v>45222</v>
      </c>
      <c r="D815" s="1" t="s">
        <v>20</v>
      </c>
      <c r="E815" s="1" t="s">
        <v>37</v>
      </c>
      <c r="F815" s="1">
        <v>2</v>
      </c>
      <c r="G815" s="2">
        <v>8917</v>
      </c>
      <c r="H815" s="2">
        <v>17834</v>
      </c>
      <c r="I815" s="1">
        <v>1</v>
      </c>
    </row>
    <row r="816" spans="2:9">
      <c r="B816" s="5">
        <v>23</v>
      </c>
      <c r="C816" s="6">
        <v>45223</v>
      </c>
      <c r="D816" s="1" t="s">
        <v>18</v>
      </c>
      <c r="E816" s="1" t="s">
        <v>33</v>
      </c>
      <c r="F816" s="1">
        <v>1</v>
      </c>
      <c r="G816" s="2">
        <v>1344</v>
      </c>
      <c r="H816" s="2">
        <v>1344</v>
      </c>
      <c r="I816" s="1">
        <v>1</v>
      </c>
    </row>
    <row r="817" spans="2:9">
      <c r="B817" s="5">
        <v>58</v>
      </c>
      <c r="C817" s="6">
        <v>45223</v>
      </c>
      <c r="D817" s="1" t="s">
        <v>17</v>
      </c>
      <c r="E817" s="1" t="s">
        <v>34</v>
      </c>
      <c r="F817" s="1">
        <v>2</v>
      </c>
      <c r="G817" s="2">
        <v>6456</v>
      </c>
      <c r="H817" s="2">
        <v>12912</v>
      </c>
      <c r="I817" s="1">
        <v>0</v>
      </c>
    </row>
    <row r="818" spans="2:9">
      <c r="B818" s="5">
        <v>55</v>
      </c>
      <c r="C818" s="6">
        <v>45224</v>
      </c>
      <c r="D818" s="1" t="s">
        <v>20</v>
      </c>
      <c r="E818" s="1" t="s">
        <v>38</v>
      </c>
      <c r="F818" s="1">
        <v>1</v>
      </c>
      <c r="G818" s="2">
        <v>8382</v>
      </c>
      <c r="H818" s="2">
        <v>8382</v>
      </c>
      <c r="I818" s="1">
        <v>0</v>
      </c>
    </row>
    <row r="819" spans="2:9">
      <c r="B819" s="5">
        <v>81</v>
      </c>
      <c r="C819" s="6">
        <v>45224</v>
      </c>
      <c r="D819" s="1" t="s">
        <v>16</v>
      </c>
      <c r="E819" s="1" t="s">
        <v>25</v>
      </c>
      <c r="F819" s="1">
        <v>3</v>
      </c>
      <c r="G819" s="2">
        <v>8530</v>
      </c>
      <c r="H819" s="2">
        <v>25590</v>
      </c>
      <c r="I819" s="1">
        <v>1</v>
      </c>
    </row>
    <row r="820" spans="2:9">
      <c r="B820" s="5">
        <v>11</v>
      </c>
      <c r="C820" s="6">
        <v>45225</v>
      </c>
      <c r="D820" s="1" t="s">
        <v>18</v>
      </c>
      <c r="E820" s="1" t="s">
        <v>32</v>
      </c>
      <c r="F820" s="1">
        <v>6</v>
      </c>
      <c r="G820" s="2">
        <v>5994</v>
      </c>
      <c r="H820" s="2">
        <v>35964</v>
      </c>
      <c r="I820" s="1">
        <v>1</v>
      </c>
    </row>
    <row r="821" spans="2:9">
      <c r="B821" s="5">
        <v>22</v>
      </c>
      <c r="C821" s="6">
        <v>45225</v>
      </c>
      <c r="D821" s="1" t="s">
        <v>16</v>
      </c>
      <c r="E821" s="1" t="s">
        <v>25</v>
      </c>
      <c r="F821" s="1">
        <v>2</v>
      </c>
      <c r="G821" s="2">
        <v>1711</v>
      </c>
      <c r="H821" s="2">
        <v>3422</v>
      </c>
      <c r="I821" s="1">
        <v>0</v>
      </c>
    </row>
    <row r="822" spans="2:9">
      <c r="B822" s="5">
        <v>46</v>
      </c>
      <c r="C822" s="6">
        <v>45225</v>
      </c>
      <c r="D822" s="1" t="s">
        <v>15</v>
      </c>
      <c r="E822" s="1" t="s">
        <v>24</v>
      </c>
      <c r="F822" s="1">
        <v>2</v>
      </c>
      <c r="G822" s="2">
        <v>8365</v>
      </c>
      <c r="H822" s="2">
        <v>16730</v>
      </c>
      <c r="I822" s="1">
        <v>1</v>
      </c>
    </row>
    <row r="823" spans="2:9">
      <c r="B823" s="5">
        <v>79</v>
      </c>
      <c r="C823" s="6">
        <v>45225</v>
      </c>
      <c r="D823" s="1" t="s">
        <v>15</v>
      </c>
      <c r="E823" s="1" t="s">
        <v>22</v>
      </c>
      <c r="F823" s="1">
        <v>8</v>
      </c>
      <c r="G823" s="2">
        <v>5590</v>
      </c>
      <c r="H823" s="2">
        <v>44720</v>
      </c>
      <c r="I823" s="1">
        <v>1</v>
      </c>
    </row>
    <row r="824" spans="2:9">
      <c r="B824" s="5">
        <v>4</v>
      </c>
      <c r="C824" s="6">
        <v>45226</v>
      </c>
      <c r="D824" s="1" t="s">
        <v>20</v>
      </c>
      <c r="E824" s="1" t="s">
        <v>39</v>
      </c>
      <c r="F824" s="1">
        <v>5</v>
      </c>
      <c r="G824" s="2">
        <v>8384</v>
      </c>
      <c r="H824" s="2">
        <v>41920</v>
      </c>
      <c r="I824" s="1">
        <v>1</v>
      </c>
    </row>
    <row r="825" spans="2:9">
      <c r="B825" s="5">
        <v>12</v>
      </c>
      <c r="C825" s="6">
        <v>45226</v>
      </c>
      <c r="D825" s="1" t="s">
        <v>21</v>
      </c>
      <c r="E825" s="1" t="s">
        <v>42</v>
      </c>
      <c r="F825" s="1">
        <v>2</v>
      </c>
      <c r="G825" s="2">
        <v>702</v>
      </c>
      <c r="H825" s="2">
        <v>1404</v>
      </c>
      <c r="I825" s="1">
        <v>0</v>
      </c>
    </row>
    <row r="826" spans="2:9">
      <c r="B826" s="5">
        <v>34</v>
      </c>
      <c r="C826" s="6">
        <v>45226</v>
      </c>
      <c r="D826" s="1" t="s">
        <v>15</v>
      </c>
      <c r="E826" s="1" t="s">
        <v>24</v>
      </c>
      <c r="F826" s="1">
        <v>4</v>
      </c>
      <c r="G826" s="2">
        <v>8948</v>
      </c>
      <c r="H826" s="2">
        <v>35792</v>
      </c>
      <c r="I826" s="1">
        <v>1</v>
      </c>
    </row>
    <row r="827" spans="2:9">
      <c r="B827" s="5">
        <v>37</v>
      </c>
      <c r="C827" s="6">
        <v>45227</v>
      </c>
      <c r="D827" s="1" t="s">
        <v>21</v>
      </c>
      <c r="E827" s="1" t="s">
        <v>41</v>
      </c>
      <c r="F827" s="1">
        <v>1</v>
      </c>
      <c r="G827" s="2">
        <v>1587</v>
      </c>
      <c r="H827" s="2">
        <v>1587</v>
      </c>
      <c r="I827" s="1">
        <v>1</v>
      </c>
    </row>
    <row r="828" spans="2:9">
      <c r="B828" s="5">
        <v>52</v>
      </c>
      <c r="C828" s="6">
        <v>45227</v>
      </c>
      <c r="D828" s="1" t="s">
        <v>17</v>
      </c>
      <c r="E828" s="1" t="s">
        <v>34</v>
      </c>
      <c r="F828" s="1">
        <v>10</v>
      </c>
      <c r="G828" s="2">
        <v>647</v>
      </c>
      <c r="H828" s="2">
        <v>6470</v>
      </c>
      <c r="I828" s="1">
        <v>1</v>
      </c>
    </row>
    <row r="829" spans="2:9">
      <c r="B829" s="5">
        <v>6</v>
      </c>
      <c r="C829" s="6">
        <v>45228</v>
      </c>
      <c r="D829" s="1" t="s">
        <v>20</v>
      </c>
      <c r="E829" s="1" t="s">
        <v>39</v>
      </c>
      <c r="F829" s="1">
        <v>10</v>
      </c>
      <c r="G829" s="2">
        <v>7464</v>
      </c>
      <c r="H829" s="2">
        <v>74640</v>
      </c>
      <c r="I829" s="1">
        <v>0</v>
      </c>
    </row>
    <row r="830" spans="2:9">
      <c r="B830" s="5">
        <v>81</v>
      </c>
      <c r="C830" s="6">
        <v>45228</v>
      </c>
      <c r="D830" s="1" t="s">
        <v>17</v>
      </c>
      <c r="E830" s="1" t="s">
        <v>34</v>
      </c>
      <c r="F830" s="1">
        <v>8</v>
      </c>
      <c r="G830" s="2">
        <v>2835</v>
      </c>
      <c r="H830" s="2">
        <v>22680</v>
      </c>
      <c r="I830" s="1">
        <v>0</v>
      </c>
    </row>
    <row r="831" spans="2:9">
      <c r="B831" s="5">
        <v>11</v>
      </c>
      <c r="C831" s="6">
        <v>45229</v>
      </c>
      <c r="D831" s="1" t="s">
        <v>20</v>
      </c>
      <c r="E831" s="1" t="s">
        <v>38</v>
      </c>
      <c r="F831" s="1">
        <v>8</v>
      </c>
      <c r="G831" s="2">
        <v>980</v>
      </c>
      <c r="H831" s="2">
        <v>7840</v>
      </c>
      <c r="I831" s="1">
        <v>0</v>
      </c>
    </row>
    <row r="832" spans="2:9">
      <c r="B832" s="5">
        <v>21</v>
      </c>
      <c r="C832" s="6">
        <v>45229</v>
      </c>
      <c r="D832" s="1" t="s">
        <v>20</v>
      </c>
      <c r="E832" s="1" t="s">
        <v>37</v>
      </c>
      <c r="F832" s="1">
        <v>1</v>
      </c>
      <c r="G832" s="2">
        <v>5135</v>
      </c>
      <c r="H832" s="2">
        <v>5135</v>
      </c>
      <c r="I832" s="1">
        <v>0</v>
      </c>
    </row>
    <row r="833" spans="2:9">
      <c r="B833" s="5">
        <v>34</v>
      </c>
      <c r="C833" s="6">
        <v>45229</v>
      </c>
      <c r="D833" s="1" t="s">
        <v>20</v>
      </c>
      <c r="E833" s="1" t="s">
        <v>37</v>
      </c>
      <c r="F833" s="1">
        <v>3</v>
      </c>
      <c r="G833" s="2">
        <v>6566</v>
      </c>
      <c r="H833" s="2">
        <v>19698</v>
      </c>
      <c r="I833" s="1">
        <v>0</v>
      </c>
    </row>
    <row r="834" spans="2:9">
      <c r="B834" s="5">
        <v>37</v>
      </c>
      <c r="C834" s="6">
        <v>45229</v>
      </c>
      <c r="D834" s="1" t="s">
        <v>21</v>
      </c>
      <c r="E834" s="1" t="s">
        <v>42</v>
      </c>
      <c r="F834" s="1">
        <v>7</v>
      </c>
      <c r="G834" s="2">
        <v>1004</v>
      </c>
      <c r="H834" s="2">
        <v>7028</v>
      </c>
      <c r="I834" s="1">
        <v>1</v>
      </c>
    </row>
    <row r="835" spans="2:9">
      <c r="B835" s="5">
        <v>80</v>
      </c>
      <c r="C835" s="6">
        <v>45229</v>
      </c>
      <c r="D835" s="1" t="s">
        <v>20</v>
      </c>
      <c r="E835" s="1" t="s">
        <v>39</v>
      </c>
      <c r="F835" s="1">
        <v>9</v>
      </c>
      <c r="G835" s="2">
        <v>5917</v>
      </c>
      <c r="H835" s="2">
        <v>53253</v>
      </c>
      <c r="I835" s="1">
        <v>1</v>
      </c>
    </row>
    <row r="836" spans="2:9">
      <c r="B836" s="5">
        <v>45</v>
      </c>
      <c r="C836" s="6">
        <v>45230</v>
      </c>
      <c r="D836" s="1" t="s">
        <v>19</v>
      </c>
      <c r="E836" s="1" t="s">
        <v>30</v>
      </c>
      <c r="F836" s="1">
        <v>2</v>
      </c>
      <c r="G836" s="2">
        <v>9385</v>
      </c>
      <c r="H836" s="2">
        <v>18770</v>
      </c>
      <c r="I836" s="1">
        <v>0</v>
      </c>
    </row>
    <row r="837" spans="2:9">
      <c r="B837" s="5">
        <v>71</v>
      </c>
      <c r="C837" s="6">
        <v>45230</v>
      </c>
      <c r="D837" s="1" t="s">
        <v>19</v>
      </c>
      <c r="E837" s="1" t="s">
        <v>29</v>
      </c>
      <c r="F837" s="1">
        <v>8</v>
      </c>
      <c r="G837" s="2">
        <v>1102</v>
      </c>
      <c r="H837" s="2">
        <v>8816</v>
      </c>
      <c r="I837" s="1">
        <v>1</v>
      </c>
    </row>
    <row r="838" spans="2:9">
      <c r="B838" s="5">
        <v>72</v>
      </c>
      <c r="C838" s="6">
        <v>45230</v>
      </c>
      <c r="D838" s="1" t="s">
        <v>20</v>
      </c>
      <c r="E838" s="1" t="s">
        <v>37</v>
      </c>
      <c r="F838" s="1">
        <v>3</v>
      </c>
      <c r="G838" s="2">
        <v>4700</v>
      </c>
      <c r="H838" s="2">
        <v>14100</v>
      </c>
      <c r="I838" s="1">
        <v>0</v>
      </c>
    </row>
    <row r="839" spans="2:9">
      <c r="B839" s="5">
        <v>96</v>
      </c>
      <c r="C839" s="6">
        <v>45230</v>
      </c>
      <c r="D839" s="1" t="s">
        <v>16</v>
      </c>
      <c r="E839" s="1" t="s">
        <v>26</v>
      </c>
      <c r="F839" s="1">
        <v>10</v>
      </c>
      <c r="G839" s="2">
        <v>7420</v>
      </c>
      <c r="H839" s="2">
        <v>74200</v>
      </c>
      <c r="I839" s="1">
        <v>1</v>
      </c>
    </row>
    <row r="840" spans="2:9">
      <c r="B840" s="5">
        <v>3</v>
      </c>
      <c r="C840" s="6">
        <v>45231</v>
      </c>
      <c r="D840" s="1" t="s">
        <v>18</v>
      </c>
      <c r="E840" s="1" t="s">
        <v>31</v>
      </c>
      <c r="F840" s="1">
        <v>8</v>
      </c>
      <c r="G840" s="2">
        <v>9771</v>
      </c>
      <c r="H840" s="2">
        <v>78168</v>
      </c>
      <c r="I840" s="1">
        <v>0</v>
      </c>
    </row>
    <row r="841" spans="2:9">
      <c r="B841" s="5">
        <v>58</v>
      </c>
      <c r="C841" s="6">
        <v>45231</v>
      </c>
      <c r="D841" s="1" t="s">
        <v>18</v>
      </c>
      <c r="E841" s="1" t="s">
        <v>31</v>
      </c>
      <c r="F841" s="1">
        <v>10</v>
      </c>
      <c r="G841" s="2">
        <v>1315</v>
      </c>
      <c r="H841" s="2">
        <v>13150</v>
      </c>
      <c r="I841" s="1">
        <v>0</v>
      </c>
    </row>
    <row r="842" spans="2:9">
      <c r="B842" s="5">
        <v>99</v>
      </c>
      <c r="C842" s="6">
        <v>45232</v>
      </c>
      <c r="D842" s="1" t="s">
        <v>21</v>
      </c>
      <c r="E842" s="1" t="s">
        <v>41</v>
      </c>
      <c r="F842" s="1">
        <v>5</v>
      </c>
      <c r="G842" s="2">
        <v>3181</v>
      </c>
      <c r="H842" s="2">
        <v>15905</v>
      </c>
      <c r="I842" s="1">
        <v>0</v>
      </c>
    </row>
    <row r="843" spans="2:9">
      <c r="B843" s="5">
        <v>24</v>
      </c>
      <c r="C843" s="6">
        <v>45233</v>
      </c>
      <c r="D843" s="1" t="s">
        <v>18</v>
      </c>
      <c r="E843" s="1" t="s">
        <v>32</v>
      </c>
      <c r="F843" s="1">
        <v>5</v>
      </c>
      <c r="G843" s="2">
        <v>5451</v>
      </c>
      <c r="H843" s="2">
        <v>27255</v>
      </c>
      <c r="I843" s="1">
        <v>0</v>
      </c>
    </row>
    <row r="844" spans="2:9">
      <c r="B844" s="5">
        <v>29</v>
      </c>
      <c r="C844" s="6">
        <v>45233</v>
      </c>
      <c r="D844" s="1" t="s">
        <v>19</v>
      </c>
      <c r="E844" s="1" t="s">
        <v>30</v>
      </c>
      <c r="F844" s="1">
        <v>7</v>
      </c>
      <c r="G844" s="2">
        <v>2664</v>
      </c>
      <c r="H844" s="2">
        <v>18648</v>
      </c>
      <c r="I844" s="1">
        <v>1</v>
      </c>
    </row>
    <row r="845" spans="2:9">
      <c r="B845" s="5">
        <v>93</v>
      </c>
      <c r="C845" s="6">
        <v>45233</v>
      </c>
      <c r="D845" s="1" t="s">
        <v>16</v>
      </c>
      <c r="E845" s="1" t="s">
        <v>25</v>
      </c>
      <c r="F845" s="1">
        <v>4</v>
      </c>
      <c r="G845" s="2">
        <v>3432</v>
      </c>
      <c r="H845" s="2">
        <v>13728</v>
      </c>
      <c r="I845" s="1">
        <v>0</v>
      </c>
    </row>
    <row r="846" spans="2:9">
      <c r="B846" s="5">
        <v>100</v>
      </c>
      <c r="C846" s="6">
        <v>45233</v>
      </c>
      <c r="D846" s="1" t="s">
        <v>17</v>
      </c>
      <c r="E846" s="1" t="s">
        <v>35</v>
      </c>
      <c r="F846" s="1">
        <v>5</v>
      </c>
      <c r="G846" s="2">
        <v>5239</v>
      </c>
      <c r="H846" s="2">
        <v>26195</v>
      </c>
      <c r="I846" s="1">
        <v>0</v>
      </c>
    </row>
    <row r="847" spans="2:9">
      <c r="B847" s="5">
        <v>33</v>
      </c>
      <c r="C847" s="6">
        <v>45235</v>
      </c>
      <c r="D847" s="1" t="s">
        <v>21</v>
      </c>
      <c r="E847" s="1" t="s">
        <v>41</v>
      </c>
      <c r="F847" s="1">
        <v>5</v>
      </c>
      <c r="G847" s="2">
        <v>2443</v>
      </c>
      <c r="H847" s="2">
        <v>12215</v>
      </c>
      <c r="I847" s="1">
        <v>0</v>
      </c>
    </row>
    <row r="848" spans="2:9">
      <c r="B848" s="5">
        <v>34</v>
      </c>
      <c r="C848" s="6">
        <v>45235</v>
      </c>
      <c r="D848" s="1" t="s">
        <v>20</v>
      </c>
      <c r="E848" s="1" t="s">
        <v>37</v>
      </c>
      <c r="F848" s="1">
        <v>10</v>
      </c>
      <c r="G848" s="2">
        <v>7470</v>
      </c>
      <c r="H848" s="2">
        <v>74700</v>
      </c>
      <c r="I848" s="1">
        <v>1</v>
      </c>
    </row>
    <row r="849" spans="2:9">
      <c r="B849" s="5">
        <v>81</v>
      </c>
      <c r="C849" s="6">
        <v>45235</v>
      </c>
      <c r="D849" s="1" t="s">
        <v>15</v>
      </c>
      <c r="E849" s="1" t="s">
        <v>24</v>
      </c>
      <c r="F849" s="1">
        <v>6</v>
      </c>
      <c r="G849" s="2">
        <v>9726</v>
      </c>
      <c r="H849" s="2">
        <v>58356</v>
      </c>
      <c r="I849" s="1">
        <v>1</v>
      </c>
    </row>
    <row r="850" spans="2:9">
      <c r="B850" s="5">
        <v>88</v>
      </c>
      <c r="C850" s="6">
        <v>45235</v>
      </c>
      <c r="D850" s="1" t="s">
        <v>16</v>
      </c>
      <c r="E850" s="1" t="s">
        <v>25</v>
      </c>
      <c r="F850" s="1">
        <v>2</v>
      </c>
      <c r="G850" s="2">
        <v>7416</v>
      </c>
      <c r="H850" s="2">
        <v>14832</v>
      </c>
      <c r="I850" s="1">
        <v>1</v>
      </c>
    </row>
    <row r="851" spans="2:9">
      <c r="B851" s="5">
        <v>29</v>
      </c>
      <c r="C851" s="6">
        <v>45236</v>
      </c>
      <c r="D851" s="1" t="s">
        <v>21</v>
      </c>
      <c r="E851" s="1" t="s">
        <v>40</v>
      </c>
      <c r="F851" s="1">
        <v>3</v>
      </c>
      <c r="G851" s="2">
        <v>4581</v>
      </c>
      <c r="H851" s="2">
        <v>13743</v>
      </c>
      <c r="I851" s="1">
        <v>0</v>
      </c>
    </row>
    <row r="852" spans="2:9">
      <c r="B852" s="5">
        <v>40</v>
      </c>
      <c r="C852" s="6">
        <v>45236</v>
      </c>
      <c r="D852" s="1" t="s">
        <v>21</v>
      </c>
      <c r="E852" s="1" t="s">
        <v>42</v>
      </c>
      <c r="F852" s="1">
        <v>1</v>
      </c>
      <c r="G852" s="2">
        <v>2882</v>
      </c>
      <c r="H852" s="2">
        <v>2882</v>
      </c>
      <c r="I852" s="1">
        <v>1</v>
      </c>
    </row>
    <row r="853" spans="2:9">
      <c r="B853" s="5">
        <v>41</v>
      </c>
      <c r="C853" s="6">
        <v>45236</v>
      </c>
      <c r="D853" s="1" t="s">
        <v>21</v>
      </c>
      <c r="E853" s="1" t="s">
        <v>40</v>
      </c>
      <c r="F853" s="1">
        <v>10</v>
      </c>
      <c r="G853" s="2">
        <v>1146</v>
      </c>
      <c r="H853" s="2">
        <v>11460</v>
      </c>
      <c r="I853" s="1">
        <v>0</v>
      </c>
    </row>
    <row r="854" spans="2:9">
      <c r="B854" s="5">
        <v>64</v>
      </c>
      <c r="C854" s="6">
        <v>45236</v>
      </c>
      <c r="D854" s="1" t="s">
        <v>16</v>
      </c>
      <c r="E854" s="1" t="s">
        <v>27</v>
      </c>
      <c r="F854" s="1">
        <v>10</v>
      </c>
      <c r="G854" s="2">
        <v>2935</v>
      </c>
      <c r="H854" s="2">
        <v>29350</v>
      </c>
      <c r="I854" s="1">
        <v>1</v>
      </c>
    </row>
    <row r="855" spans="2:9">
      <c r="B855" s="5">
        <v>99</v>
      </c>
      <c r="C855" s="6">
        <v>45236</v>
      </c>
      <c r="D855" s="1" t="s">
        <v>17</v>
      </c>
      <c r="E855" s="1" t="s">
        <v>35</v>
      </c>
      <c r="F855" s="1">
        <v>7</v>
      </c>
      <c r="G855" s="2">
        <v>9598</v>
      </c>
      <c r="H855" s="2">
        <v>67186</v>
      </c>
      <c r="I855" s="1">
        <v>1</v>
      </c>
    </row>
    <row r="856" spans="2:9">
      <c r="B856" s="5">
        <v>62</v>
      </c>
      <c r="C856" s="6">
        <v>45237</v>
      </c>
      <c r="D856" s="1" t="s">
        <v>19</v>
      </c>
      <c r="E856" s="1" t="s">
        <v>29</v>
      </c>
      <c r="F856" s="1">
        <v>4</v>
      </c>
      <c r="G856" s="2">
        <v>1652</v>
      </c>
      <c r="H856" s="2">
        <v>6608</v>
      </c>
      <c r="I856" s="1">
        <v>1</v>
      </c>
    </row>
    <row r="857" spans="2:9">
      <c r="B857" s="5">
        <v>91</v>
      </c>
      <c r="C857" s="6">
        <v>45237</v>
      </c>
      <c r="D857" s="1" t="s">
        <v>15</v>
      </c>
      <c r="E857" s="1" t="s">
        <v>22</v>
      </c>
      <c r="F857" s="1">
        <v>4</v>
      </c>
      <c r="G857" s="2">
        <v>8737</v>
      </c>
      <c r="H857" s="2">
        <v>34948</v>
      </c>
      <c r="I857" s="1">
        <v>1</v>
      </c>
    </row>
    <row r="858" spans="2:9">
      <c r="B858" s="5">
        <v>4</v>
      </c>
      <c r="C858" s="6">
        <v>45238</v>
      </c>
      <c r="D858" s="1" t="s">
        <v>15</v>
      </c>
      <c r="E858" s="1" t="s">
        <v>24</v>
      </c>
      <c r="F858" s="1">
        <v>3</v>
      </c>
      <c r="G858" s="2">
        <v>5458</v>
      </c>
      <c r="H858" s="2">
        <v>16374</v>
      </c>
      <c r="I858" s="1">
        <v>0</v>
      </c>
    </row>
    <row r="859" spans="2:9">
      <c r="B859" s="5">
        <v>24</v>
      </c>
      <c r="C859" s="6">
        <v>45238</v>
      </c>
      <c r="D859" s="1" t="s">
        <v>16</v>
      </c>
      <c r="E859" s="1" t="s">
        <v>26</v>
      </c>
      <c r="F859" s="1">
        <v>2</v>
      </c>
      <c r="G859" s="2">
        <v>6086</v>
      </c>
      <c r="H859" s="2">
        <v>12172</v>
      </c>
      <c r="I859" s="1">
        <v>1</v>
      </c>
    </row>
    <row r="860" spans="2:9">
      <c r="B860" s="5">
        <v>17</v>
      </c>
      <c r="C860" s="6">
        <v>45239</v>
      </c>
      <c r="D860" s="1" t="s">
        <v>15</v>
      </c>
      <c r="E860" s="1" t="s">
        <v>22</v>
      </c>
      <c r="F860" s="1">
        <v>7</v>
      </c>
      <c r="G860" s="2">
        <v>4148</v>
      </c>
      <c r="H860" s="2">
        <v>29036</v>
      </c>
      <c r="I860" s="1">
        <v>0</v>
      </c>
    </row>
    <row r="861" spans="2:9">
      <c r="B861" s="5">
        <v>29</v>
      </c>
      <c r="C861" s="6">
        <v>45239</v>
      </c>
      <c r="D861" s="1" t="s">
        <v>21</v>
      </c>
      <c r="E861" s="1" t="s">
        <v>41</v>
      </c>
      <c r="F861" s="1">
        <v>3</v>
      </c>
      <c r="G861" s="2">
        <v>8800</v>
      </c>
      <c r="H861" s="2">
        <v>26400</v>
      </c>
      <c r="I861" s="1">
        <v>0</v>
      </c>
    </row>
    <row r="862" spans="2:9">
      <c r="B862" s="5">
        <v>38</v>
      </c>
      <c r="C862" s="6">
        <v>45239</v>
      </c>
      <c r="D862" s="1" t="s">
        <v>21</v>
      </c>
      <c r="E862" s="1" t="s">
        <v>40</v>
      </c>
      <c r="F862" s="1">
        <v>4</v>
      </c>
      <c r="G862" s="2">
        <v>9417</v>
      </c>
      <c r="H862" s="2">
        <v>37668</v>
      </c>
      <c r="I862" s="1">
        <v>1</v>
      </c>
    </row>
    <row r="863" spans="2:9">
      <c r="B863" s="5">
        <v>67</v>
      </c>
      <c r="C863" s="6">
        <v>45239</v>
      </c>
      <c r="D863" s="1" t="s">
        <v>20</v>
      </c>
      <c r="E863" s="1" t="s">
        <v>37</v>
      </c>
      <c r="F863" s="1">
        <v>9</v>
      </c>
      <c r="G863" s="2">
        <v>5466</v>
      </c>
      <c r="H863" s="2">
        <v>49194</v>
      </c>
      <c r="I863" s="1">
        <v>1</v>
      </c>
    </row>
    <row r="864" spans="2:9">
      <c r="B864" s="5">
        <v>97</v>
      </c>
      <c r="C864" s="6">
        <v>45239</v>
      </c>
      <c r="D864" s="1" t="s">
        <v>18</v>
      </c>
      <c r="E864" s="1" t="s">
        <v>31</v>
      </c>
      <c r="F864" s="1">
        <v>4</v>
      </c>
      <c r="G864" s="2">
        <v>5874</v>
      </c>
      <c r="H864" s="2">
        <v>23496</v>
      </c>
      <c r="I864" s="1">
        <v>1</v>
      </c>
    </row>
    <row r="865" spans="2:9">
      <c r="B865" s="5">
        <v>2</v>
      </c>
      <c r="C865" s="6">
        <v>45240</v>
      </c>
      <c r="D865" s="1" t="s">
        <v>16</v>
      </c>
      <c r="E865" s="1" t="s">
        <v>25</v>
      </c>
      <c r="F865" s="1">
        <v>3</v>
      </c>
      <c r="G865" s="2">
        <v>5264</v>
      </c>
      <c r="H865" s="2">
        <v>15792</v>
      </c>
      <c r="I865" s="1">
        <v>1</v>
      </c>
    </row>
    <row r="866" spans="2:9">
      <c r="B866" s="5">
        <v>10</v>
      </c>
      <c r="C866" s="6">
        <v>45240</v>
      </c>
      <c r="D866" s="1" t="s">
        <v>21</v>
      </c>
      <c r="E866" s="1" t="s">
        <v>40</v>
      </c>
      <c r="F866" s="1">
        <v>6</v>
      </c>
      <c r="G866" s="2">
        <v>3936</v>
      </c>
      <c r="H866" s="2">
        <v>23616</v>
      </c>
      <c r="I866" s="1">
        <v>0</v>
      </c>
    </row>
    <row r="867" spans="2:9">
      <c r="B867" s="5">
        <v>87</v>
      </c>
      <c r="C867" s="6">
        <v>45240</v>
      </c>
      <c r="D867" s="1" t="s">
        <v>18</v>
      </c>
      <c r="E867" s="1" t="s">
        <v>31</v>
      </c>
      <c r="F867" s="1">
        <v>9</v>
      </c>
      <c r="G867" s="2">
        <v>2292</v>
      </c>
      <c r="H867" s="2">
        <v>20628</v>
      </c>
      <c r="I867" s="1">
        <v>0</v>
      </c>
    </row>
    <row r="868" spans="2:9">
      <c r="B868" s="5">
        <v>7</v>
      </c>
      <c r="C868" s="6">
        <v>45241</v>
      </c>
      <c r="D868" s="1" t="s">
        <v>20</v>
      </c>
      <c r="E868" s="1" t="s">
        <v>38</v>
      </c>
      <c r="F868" s="1">
        <v>4</v>
      </c>
      <c r="G868" s="2">
        <v>2260</v>
      </c>
      <c r="H868" s="2">
        <v>9040</v>
      </c>
      <c r="I868" s="1">
        <v>0</v>
      </c>
    </row>
    <row r="869" spans="2:9">
      <c r="B869" s="5">
        <v>37</v>
      </c>
      <c r="C869" s="6">
        <v>45241</v>
      </c>
      <c r="D869" s="1" t="s">
        <v>15</v>
      </c>
      <c r="E869" s="1" t="s">
        <v>23</v>
      </c>
      <c r="F869" s="1">
        <v>6</v>
      </c>
      <c r="G869" s="2">
        <v>5320</v>
      </c>
      <c r="H869" s="2">
        <v>31920</v>
      </c>
      <c r="I869" s="1">
        <v>0</v>
      </c>
    </row>
    <row r="870" spans="2:9">
      <c r="B870" s="5">
        <v>44</v>
      </c>
      <c r="C870" s="6">
        <v>45241</v>
      </c>
      <c r="D870" s="1" t="s">
        <v>21</v>
      </c>
      <c r="E870" s="1" t="s">
        <v>40</v>
      </c>
      <c r="F870" s="1">
        <v>9</v>
      </c>
      <c r="G870" s="2">
        <v>9760</v>
      </c>
      <c r="H870" s="2">
        <v>87840</v>
      </c>
      <c r="I870" s="1">
        <v>1</v>
      </c>
    </row>
    <row r="871" spans="2:9">
      <c r="B871" s="5">
        <v>78</v>
      </c>
      <c r="C871" s="6">
        <v>45241</v>
      </c>
      <c r="D871" s="1" t="s">
        <v>18</v>
      </c>
      <c r="E871" s="1" t="s">
        <v>33</v>
      </c>
      <c r="F871" s="1">
        <v>8</v>
      </c>
      <c r="G871" s="2">
        <v>1982</v>
      </c>
      <c r="H871" s="2">
        <v>15856</v>
      </c>
      <c r="I871" s="1">
        <v>0</v>
      </c>
    </row>
    <row r="872" spans="2:9">
      <c r="B872" s="5">
        <v>97</v>
      </c>
      <c r="C872" s="6">
        <v>45241</v>
      </c>
      <c r="D872" s="1" t="s">
        <v>18</v>
      </c>
      <c r="E872" s="1" t="s">
        <v>31</v>
      </c>
      <c r="F872" s="1">
        <v>6</v>
      </c>
      <c r="G872" s="2">
        <v>5786</v>
      </c>
      <c r="H872" s="2">
        <v>34716</v>
      </c>
      <c r="I872" s="1">
        <v>0</v>
      </c>
    </row>
    <row r="873" spans="2:9">
      <c r="B873" s="5">
        <v>36</v>
      </c>
      <c r="C873" s="6">
        <v>45242</v>
      </c>
      <c r="D873" s="1" t="s">
        <v>15</v>
      </c>
      <c r="E873" s="1" t="s">
        <v>22</v>
      </c>
      <c r="F873" s="1">
        <v>3</v>
      </c>
      <c r="G873" s="2">
        <v>3660</v>
      </c>
      <c r="H873" s="2">
        <v>10980</v>
      </c>
      <c r="I873" s="1">
        <v>1</v>
      </c>
    </row>
    <row r="874" spans="2:9">
      <c r="B874" s="5">
        <v>40</v>
      </c>
      <c r="C874" s="6">
        <v>45242</v>
      </c>
      <c r="D874" s="1" t="s">
        <v>16</v>
      </c>
      <c r="E874" s="1" t="s">
        <v>25</v>
      </c>
      <c r="F874" s="1">
        <v>10</v>
      </c>
      <c r="G874" s="2">
        <v>1852</v>
      </c>
      <c r="H874" s="2">
        <v>18520</v>
      </c>
      <c r="I874" s="1">
        <v>1</v>
      </c>
    </row>
    <row r="875" spans="2:9">
      <c r="B875" s="5">
        <v>41</v>
      </c>
      <c r="C875" s="6">
        <v>45242</v>
      </c>
      <c r="D875" s="1" t="s">
        <v>18</v>
      </c>
      <c r="E875" s="1" t="s">
        <v>33</v>
      </c>
      <c r="F875" s="1">
        <v>3</v>
      </c>
      <c r="G875" s="2">
        <v>5039</v>
      </c>
      <c r="H875" s="2">
        <v>15117</v>
      </c>
      <c r="I875" s="1">
        <v>0</v>
      </c>
    </row>
    <row r="876" spans="2:9">
      <c r="B876" s="5">
        <v>61</v>
      </c>
      <c r="C876" s="6">
        <v>45242</v>
      </c>
      <c r="D876" s="1" t="s">
        <v>15</v>
      </c>
      <c r="E876" s="1" t="s">
        <v>24</v>
      </c>
      <c r="F876" s="1">
        <v>1</v>
      </c>
      <c r="G876" s="2">
        <v>5868</v>
      </c>
      <c r="H876" s="2">
        <v>5868</v>
      </c>
      <c r="I876" s="1">
        <v>1</v>
      </c>
    </row>
    <row r="877" spans="2:9">
      <c r="B877" s="5">
        <v>78</v>
      </c>
      <c r="C877" s="6">
        <v>45242</v>
      </c>
      <c r="D877" s="1" t="s">
        <v>16</v>
      </c>
      <c r="E877" s="1" t="s">
        <v>27</v>
      </c>
      <c r="F877" s="1">
        <v>1</v>
      </c>
      <c r="G877" s="2">
        <v>1106</v>
      </c>
      <c r="H877" s="2">
        <v>1106</v>
      </c>
      <c r="I877" s="1">
        <v>0</v>
      </c>
    </row>
    <row r="878" spans="2:9">
      <c r="B878" s="5">
        <v>90</v>
      </c>
      <c r="C878" s="6">
        <v>45242</v>
      </c>
      <c r="D878" s="1" t="s">
        <v>21</v>
      </c>
      <c r="E878" s="1" t="s">
        <v>40</v>
      </c>
      <c r="F878" s="1">
        <v>2</v>
      </c>
      <c r="G878" s="2">
        <v>510</v>
      </c>
      <c r="H878" s="2">
        <v>1020</v>
      </c>
      <c r="I878" s="1">
        <v>1</v>
      </c>
    </row>
    <row r="879" spans="2:9">
      <c r="B879" s="5">
        <v>63</v>
      </c>
      <c r="C879" s="6">
        <v>45243</v>
      </c>
      <c r="D879" s="1" t="s">
        <v>15</v>
      </c>
      <c r="E879" s="1" t="s">
        <v>22</v>
      </c>
      <c r="F879" s="1">
        <v>7</v>
      </c>
      <c r="G879" s="2">
        <v>9029</v>
      </c>
      <c r="H879" s="2">
        <v>63203</v>
      </c>
      <c r="I879" s="1">
        <v>1</v>
      </c>
    </row>
    <row r="880" spans="2:9">
      <c r="B880" s="5">
        <v>75</v>
      </c>
      <c r="C880" s="6">
        <v>45243</v>
      </c>
      <c r="D880" s="1" t="s">
        <v>19</v>
      </c>
      <c r="E880" s="1" t="s">
        <v>29</v>
      </c>
      <c r="F880" s="1">
        <v>3</v>
      </c>
      <c r="G880" s="2">
        <v>9315</v>
      </c>
      <c r="H880" s="2">
        <v>27945</v>
      </c>
      <c r="I880" s="1">
        <v>0</v>
      </c>
    </row>
    <row r="881" spans="2:9">
      <c r="B881" s="5">
        <v>17</v>
      </c>
      <c r="C881" s="6">
        <v>45244</v>
      </c>
      <c r="D881" s="1" t="s">
        <v>18</v>
      </c>
      <c r="E881" s="1" t="s">
        <v>31</v>
      </c>
      <c r="F881" s="1">
        <v>1</v>
      </c>
      <c r="G881" s="2">
        <v>5430</v>
      </c>
      <c r="H881" s="2">
        <v>5430</v>
      </c>
      <c r="I881" s="1">
        <v>1</v>
      </c>
    </row>
    <row r="882" spans="2:9">
      <c r="B882" s="5">
        <v>17</v>
      </c>
      <c r="C882" s="6">
        <v>45244</v>
      </c>
      <c r="D882" s="1" t="s">
        <v>20</v>
      </c>
      <c r="E882" s="1" t="s">
        <v>39</v>
      </c>
      <c r="F882" s="1">
        <v>6</v>
      </c>
      <c r="G882" s="2">
        <v>4824</v>
      </c>
      <c r="H882" s="2">
        <v>28944</v>
      </c>
      <c r="I882" s="1">
        <v>0</v>
      </c>
    </row>
    <row r="883" spans="2:9">
      <c r="B883" s="5">
        <v>26</v>
      </c>
      <c r="C883" s="6">
        <v>45244</v>
      </c>
      <c r="D883" s="1" t="s">
        <v>16</v>
      </c>
      <c r="E883" s="1" t="s">
        <v>26</v>
      </c>
      <c r="F883" s="1">
        <v>3</v>
      </c>
      <c r="G883" s="2">
        <v>9926</v>
      </c>
      <c r="H883" s="2">
        <v>29778</v>
      </c>
      <c r="I883" s="1">
        <v>0</v>
      </c>
    </row>
    <row r="884" spans="2:9">
      <c r="B884" s="5">
        <v>83</v>
      </c>
      <c r="C884" s="6">
        <v>45244</v>
      </c>
      <c r="D884" s="1" t="s">
        <v>20</v>
      </c>
      <c r="E884" s="1" t="s">
        <v>39</v>
      </c>
      <c r="F884" s="1">
        <v>7</v>
      </c>
      <c r="G884" s="2">
        <v>6593</v>
      </c>
      <c r="H884" s="2">
        <v>46151</v>
      </c>
      <c r="I884" s="1">
        <v>1</v>
      </c>
    </row>
    <row r="885" spans="2:9">
      <c r="B885" s="5">
        <v>94</v>
      </c>
      <c r="C885" s="6">
        <v>45244</v>
      </c>
      <c r="D885" s="1" t="s">
        <v>16</v>
      </c>
      <c r="E885" s="1" t="s">
        <v>25</v>
      </c>
      <c r="F885" s="1">
        <v>3</v>
      </c>
      <c r="G885" s="2">
        <v>5187</v>
      </c>
      <c r="H885" s="2">
        <v>15561</v>
      </c>
      <c r="I885" s="1">
        <v>0</v>
      </c>
    </row>
    <row r="886" spans="2:9">
      <c r="B886" s="5">
        <v>59</v>
      </c>
      <c r="C886" s="6">
        <v>45245</v>
      </c>
      <c r="D886" s="1" t="s">
        <v>15</v>
      </c>
      <c r="E886" s="1" t="s">
        <v>23</v>
      </c>
      <c r="F886" s="1">
        <v>2</v>
      </c>
      <c r="G886" s="2">
        <v>2330</v>
      </c>
      <c r="H886" s="2">
        <v>4660</v>
      </c>
      <c r="I886" s="1">
        <v>1</v>
      </c>
    </row>
    <row r="887" spans="2:9">
      <c r="B887" s="5">
        <v>73</v>
      </c>
      <c r="C887" s="6">
        <v>45245</v>
      </c>
      <c r="D887" s="1" t="s">
        <v>19</v>
      </c>
      <c r="E887" s="1" t="s">
        <v>28</v>
      </c>
      <c r="F887" s="1">
        <v>3</v>
      </c>
      <c r="G887" s="2">
        <v>8256</v>
      </c>
      <c r="H887" s="2">
        <v>24768</v>
      </c>
      <c r="I887" s="1">
        <v>1</v>
      </c>
    </row>
    <row r="888" spans="2:9">
      <c r="B888" s="5">
        <v>97</v>
      </c>
      <c r="C888" s="6">
        <v>45245</v>
      </c>
      <c r="D888" s="1" t="s">
        <v>16</v>
      </c>
      <c r="E888" s="1" t="s">
        <v>26</v>
      </c>
      <c r="F888" s="1">
        <v>5</v>
      </c>
      <c r="G888" s="2">
        <v>9259</v>
      </c>
      <c r="H888" s="2">
        <v>46295</v>
      </c>
      <c r="I888" s="1">
        <v>1</v>
      </c>
    </row>
    <row r="889" spans="2:9">
      <c r="B889" s="5">
        <v>16</v>
      </c>
      <c r="C889" s="6">
        <v>45247</v>
      </c>
      <c r="D889" s="1" t="s">
        <v>20</v>
      </c>
      <c r="E889" s="1" t="s">
        <v>38</v>
      </c>
      <c r="F889" s="1">
        <v>2</v>
      </c>
      <c r="G889" s="2">
        <v>8607</v>
      </c>
      <c r="H889" s="2">
        <v>17214</v>
      </c>
      <c r="I889" s="1">
        <v>1</v>
      </c>
    </row>
    <row r="890" spans="2:9">
      <c r="B890" s="5">
        <v>100</v>
      </c>
      <c r="C890" s="6">
        <v>45248</v>
      </c>
      <c r="D890" s="1" t="s">
        <v>17</v>
      </c>
      <c r="E890" s="1" t="s">
        <v>36</v>
      </c>
      <c r="F890" s="1">
        <v>5</v>
      </c>
      <c r="G890" s="2">
        <v>2369</v>
      </c>
      <c r="H890" s="2">
        <v>11845</v>
      </c>
      <c r="I890" s="1">
        <v>0</v>
      </c>
    </row>
    <row r="891" spans="2:9">
      <c r="B891" s="5">
        <v>46</v>
      </c>
      <c r="C891" s="6">
        <v>45250</v>
      </c>
      <c r="D891" s="1" t="s">
        <v>17</v>
      </c>
      <c r="E891" s="1" t="s">
        <v>36</v>
      </c>
      <c r="F891" s="1">
        <v>6</v>
      </c>
      <c r="G891" s="2">
        <v>1423</v>
      </c>
      <c r="H891" s="2">
        <v>8538</v>
      </c>
      <c r="I891" s="1">
        <v>1</v>
      </c>
    </row>
    <row r="892" spans="2:9">
      <c r="B892" s="5">
        <v>100</v>
      </c>
      <c r="C892" s="6">
        <v>45250</v>
      </c>
      <c r="D892" s="1" t="s">
        <v>15</v>
      </c>
      <c r="E892" s="1" t="s">
        <v>22</v>
      </c>
      <c r="F892" s="1">
        <v>6</v>
      </c>
      <c r="G892" s="2">
        <v>2233</v>
      </c>
      <c r="H892" s="2">
        <v>13398</v>
      </c>
      <c r="I892" s="1">
        <v>1</v>
      </c>
    </row>
    <row r="893" spans="2:9">
      <c r="B893" s="5">
        <v>37</v>
      </c>
      <c r="C893" s="6">
        <v>45251</v>
      </c>
      <c r="D893" s="1" t="s">
        <v>20</v>
      </c>
      <c r="E893" s="1" t="s">
        <v>38</v>
      </c>
      <c r="F893" s="1">
        <v>2</v>
      </c>
      <c r="G893" s="2">
        <v>2397</v>
      </c>
      <c r="H893" s="2">
        <v>4794</v>
      </c>
      <c r="I893" s="1">
        <v>1</v>
      </c>
    </row>
    <row r="894" spans="2:9">
      <c r="B894" s="5">
        <v>57</v>
      </c>
      <c r="C894" s="6">
        <v>45251</v>
      </c>
      <c r="D894" s="1" t="s">
        <v>15</v>
      </c>
      <c r="E894" s="1" t="s">
        <v>23</v>
      </c>
      <c r="F894" s="1">
        <v>10</v>
      </c>
      <c r="G894" s="2">
        <v>6379</v>
      </c>
      <c r="H894" s="2">
        <v>63790</v>
      </c>
      <c r="I894" s="1">
        <v>1</v>
      </c>
    </row>
    <row r="895" spans="2:9">
      <c r="B895" s="5">
        <v>58</v>
      </c>
      <c r="C895" s="6">
        <v>45252</v>
      </c>
      <c r="D895" s="1" t="s">
        <v>16</v>
      </c>
      <c r="E895" s="1" t="s">
        <v>26</v>
      </c>
      <c r="F895" s="1">
        <v>8</v>
      </c>
      <c r="G895" s="2">
        <v>5672</v>
      </c>
      <c r="H895" s="2">
        <v>45376</v>
      </c>
      <c r="I895" s="1">
        <v>1</v>
      </c>
    </row>
    <row r="896" spans="2:9">
      <c r="B896" s="5">
        <v>1</v>
      </c>
      <c r="C896" s="6">
        <v>45253</v>
      </c>
      <c r="D896" s="1" t="s">
        <v>19</v>
      </c>
      <c r="E896" s="1" t="s">
        <v>30</v>
      </c>
      <c r="F896" s="1">
        <v>10</v>
      </c>
      <c r="G896" s="2">
        <v>4243</v>
      </c>
      <c r="H896" s="2">
        <v>42430</v>
      </c>
      <c r="I896" s="1">
        <v>0</v>
      </c>
    </row>
    <row r="897" spans="2:9">
      <c r="B897" s="5">
        <v>77</v>
      </c>
      <c r="C897" s="6">
        <v>45253</v>
      </c>
      <c r="D897" s="1" t="s">
        <v>21</v>
      </c>
      <c r="E897" s="1" t="s">
        <v>41</v>
      </c>
      <c r="F897" s="1">
        <v>10</v>
      </c>
      <c r="G897" s="2">
        <v>8879</v>
      </c>
      <c r="H897" s="2">
        <v>88790</v>
      </c>
      <c r="I897" s="1">
        <v>1</v>
      </c>
    </row>
    <row r="898" spans="2:9">
      <c r="B898" s="5">
        <v>99</v>
      </c>
      <c r="C898" s="6">
        <v>45253</v>
      </c>
      <c r="D898" s="1" t="s">
        <v>20</v>
      </c>
      <c r="E898" s="1" t="s">
        <v>39</v>
      </c>
      <c r="F898" s="1">
        <v>7</v>
      </c>
      <c r="G898" s="2">
        <v>6462</v>
      </c>
      <c r="H898" s="2">
        <v>45234</v>
      </c>
      <c r="I898" s="1">
        <v>1</v>
      </c>
    </row>
    <row r="899" spans="2:9">
      <c r="B899" s="5">
        <v>11</v>
      </c>
      <c r="C899" s="6">
        <v>45254</v>
      </c>
      <c r="D899" s="1" t="s">
        <v>18</v>
      </c>
      <c r="E899" s="1" t="s">
        <v>31</v>
      </c>
      <c r="F899" s="1">
        <v>5</v>
      </c>
      <c r="G899" s="2">
        <v>2780</v>
      </c>
      <c r="H899" s="2">
        <v>13900</v>
      </c>
      <c r="I899" s="1">
        <v>0</v>
      </c>
    </row>
    <row r="900" spans="2:9">
      <c r="B900" s="5">
        <v>51</v>
      </c>
      <c r="C900" s="6">
        <v>45254</v>
      </c>
      <c r="D900" s="1" t="s">
        <v>19</v>
      </c>
      <c r="E900" s="1" t="s">
        <v>30</v>
      </c>
      <c r="F900" s="1">
        <v>4</v>
      </c>
      <c r="G900" s="2">
        <v>4630</v>
      </c>
      <c r="H900" s="2">
        <v>18520</v>
      </c>
      <c r="I900" s="1">
        <v>1</v>
      </c>
    </row>
    <row r="901" spans="2:9">
      <c r="B901" s="5">
        <v>74</v>
      </c>
      <c r="C901" s="6">
        <v>45254</v>
      </c>
      <c r="D901" s="1" t="s">
        <v>15</v>
      </c>
      <c r="E901" s="1" t="s">
        <v>24</v>
      </c>
      <c r="F901" s="1">
        <v>1</v>
      </c>
      <c r="G901" s="2">
        <v>4568</v>
      </c>
      <c r="H901" s="2">
        <v>4568</v>
      </c>
      <c r="I901" s="1">
        <v>1</v>
      </c>
    </row>
    <row r="902" spans="2:9">
      <c r="B902" s="5">
        <v>98</v>
      </c>
      <c r="C902" s="6">
        <v>45254</v>
      </c>
      <c r="D902" s="1" t="s">
        <v>15</v>
      </c>
      <c r="E902" s="1" t="s">
        <v>23</v>
      </c>
      <c r="F902" s="1">
        <v>7</v>
      </c>
      <c r="G902" s="2">
        <v>1257</v>
      </c>
      <c r="H902" s="2">
        <v>8799</v>
      </c>
      <c r="I902" s="1">
        <v>1</v>
      </c>
    </row>
    <row r="903" spans="2:9">
      <c r="B903" s="5">
        <v>31</v>
      </c>
      <c r="C903" s="6">
        <v>45255</v>
      </c>
      <c r="D903" s="1" t="s">
        <v>20</v>
      </c>
      <c r="E903" s="1" t="s">
        <v>38</v>
      </c>
      <c r="F903" s="1">
        <v>3</v>
      </c>
      <c r="G903" s="2">
        <v>9767</v>
      </c>
      <c r="H903" s="2">
        <v>29301</v>
      </c>
      <c r="I903" s="1">
        <v>0</v>
      </c>
    </row>
    <row r="904" spans="2:9">
      <c r="B904" s="5">
        <v>60</v>
      </c>
      <c r="C904" s="6">
        <v>45255</v>
      </c>
      <c r="D904" s="1" t="s">
        <v>18</v>
      </c>
      <c r="E904" s="1" t="s">
        <v>32</v>
      </c>
      <c r="F904" s="1">
        <v>3</v>
      </c>
      <c r="G904" s="2">
        <v>6646</v>
      </c>
      <c r="H904" s="2">
        <v>19938</v>
      </c>
      <c r="I904" s="1">
        <v>1</v>
      </c>
    </row>
    <row r="905" spans="2:9">
      <c r="B905" s="5">
        <v>63</v>
      </c>
      <c r="C905" s="6">
        <v>45255</v>
      </c>
      <c r="D905" s="1" t="s">
        <v>20</v>
      </c>
      <c r="E905" s="1" t="s">
        <v>38</v>
      </c>
      <c r="F905" s="1">
        <v>3</v>
      </c>
      <c r="G905" s="2">
        <v>6495</v>
      </c>
      <c r="H905" s="2">
        <v>19485</v>
      </c>
      <c r="I905" s="1">
        <v>1</v>
      </c>
    </row>
    <row r="906" spans="2:9">
      <c r="B906" s="5">
        <v>88</v>
      </c>
      <c r="C906" s="6">
        <v>45255</v>
      </c>
      <c r="D906" s="1" t="s">
        <v>16</v>
      </c>
      <c r="E906" s="1" t="s">
        <v>27</v>
      </c>
      <c r="F906" s="1">
        <v>3</v>
      </c>
      <c r="G906" s="2">
        <v>9353</v>
      </c>
      <c r="H906" s="2">
        <v>28059</v>
      </c>
      <c r="I906" s="1">
        <v>1</v>
      </c>
    </row>
    <row r="907" spans="2:9">
      <c r="B907" s="5">
        <v>3</v>
      </c>
      <c r="C907" s="6">
        <v>45256</v>
      </c>
      <c r="D907" s="1" t="s">
        <v>18</v>
      </c>
      <c r="E907" s="1" t="s">
        <v>32</v>
      </c>
      <c r="F907" s="1">
        <v>2</v>
      </c>
      <c r="G907" s="2">
        <v>5013</v>
      </c>
      <c r="H907" s="2">
        <v>10026</v>
      </c>
      <c r="I907" s="1">
        <v>1</v>
      </c>
    </row>
    <row r="908" spans="2:9">
      <c r="B908" s="5">
        <v>10</v>
      </c>
      <c r="C908" s="6">
        <v>45256</v>
      </c>
      <c r="D908" s="1" t="s">
        <v>20</v>
      </c>
      <c r="E908" s="1" t="s">
        <v>37</v>
      </c>
      <c r="F908" s="1">
        <v>8</v>
      </c>
      <c r="G908" s="2">
        <v>3201</v>
      </c>
      <c r="H908" s="2">
        <v>25608</v>
      </c>
      <c r="I908" s="1">
        <v>0</v>
      </c>
    </row>
    <row r="909" spans="2:9">
      <c r="B909" s="5">
        <v>46</v>
      </c>
      <c r="C909" s="6">
        <v>45256</v>
      </c>
      <c r="D909" s="1" t="s">
        <v>16</v>
      </c>
      <c r="E909" s="1" t="s">
        <v>26</v>
      </c>
      <c r="F909" s="1">
        <v>10</v>
      </c>
      <c r="G909" s="2">
        <v>6708</v>
      </c>
      <c r="H909" s="2">
        <v>67080</v>
      </c>
      <c r="I909" s="1">
        <v>1</v>
      </c>
    </row>
    <row r="910" spans="2:9">
      <c r="B910" s="5">
        <v>49</v>
      </c>
      <c r="C910" s="6">
        <v>45256</v>
      </c>
      <c r="D910" s="1" t="s">
        <v>15</v>
      </c>
      <c r="E910" s="1" t="s">
        <v>24</v>
      </c>
      <c r="F910" s="1">
        <v>2</v>
      </c>
      <c r="G910" s="2">
        <v>5754</v>
      </c>
      <c r="H910" s="2">
        <v>11508</v>
      </c>
      <c r="I910" s="1">
        <v>0</v>
      </c>
    </row>
    <row r="911" spans="2:9">
      <c r="B911" s="5">
        <v>64</v>
      </c>
      <c r="C911" s="6">
        <v>45256</v>
      </c>
      <c r="D911" s="1" t="s">
        <v>21</v>
      </c>
      <c r="E911" s="1" t="s">
        <v>40</v>
      </c>
      <c r="F911" s="1">
        <v>4</v>
      </c>
      <c r="G911" s="2">
        <v>525</v>
      </c>
      <c r="H911" s="2">
        <v>2100</v>
      </c>
      <c r="I911" s="1">
        <v>0</v>
      </c>
    </row>
    <row r="912" spans="2:9">
      <c r="B912" s="5">
        <v>84</v>
      </c>
      <c r="C912" s="6">
        <v>45256</v>
      </c>
      <c r="D912" s="1" t="s">
        <v>19</v>
      </c>
      <c r="E912" s="1" t="s">
        <v>30</v>
      </c>
      <c r="F912" s="1">
        <v>3</v>
      </c>
      <c r="G912" s="2">
        <v>2171</v>
      </c>
      <c r="H912" s="2">
        <v>6513</v>
      </c>
      <c r="I912" s="1">
        <v>0</v>
      </c>
    </row>
    <row r="913" spans="2:9">
      <c r="B913" s="5">
        <v>9</v>
      </c>
      <c r="C913" s="6">
        <v>45257</v>
      </c>
      <c r="D913" s="1" t="s">
        <v>20</v>
      </c>
      <c r="E913" s="1" t="s">
        <v>38</v>
      </c>
      <c r="F913" s="1">
        <v>3</v>
      </c>
      <c r="G913" s="2">
        <v>9515</v>
      </c>
      <c r="H913" s="2">
        <v>28545</v>
      </c>
      <c r="I913" s="1">
        <v>1</v>
      </c>
    </row>
    <row r="914" spans="2:9">
      <c r="B914" s="5">
        <v>35</v>
      </c>
      <c r="C914" s="6">
        <v>45258</v>
      </c>
      <c r="D914" s="1" t="s">
        <v>18</v>
      </c>
      <c r="E914" s="1" t="s">
        <v>33</v>
      </c>
      <c r="F914" s="1">
        <v>4</v>
      </c>
      <c r="G914" s="2">
        <v>5225</v>
      </c>
      <c r="H914" s="2">
        <v>20900</v>
      </c>
      <c r="I914" s="1">
        <v>1</v>
      </c>
    </row>
    <row r="915" spans="2:9">
      <c r="B915" s="5">
        <v>60</v>
      </c>
      <c r="C915" s="6">
        <v>45258</v>
      </c>
      <c r="D915" s="1" t="s">
        <v>16</v>
      </c>
      <c r="E915" s="1" t="s">
        <v>25</v>
      </c>
      <c r="F915" s="1">
        <v>5</v>
      </c>
      <c r="G915" s="2">
        <v>3577</v>
      </c>
      <c r="H915" s="2">
        <v>17885</v>
      </c>
      <c r="I915" s="1">
        <v>1</v>
      </c>
    </row>
    <row r="916" spans="2:9">
      <c r="B916" s="5">
        <v>87</v>
      </c>
      <c r="C916" s="6">
        <v>45258</v>
      </c>
      <c r="D916" s="1" t="s">
        <v>17</v>
      </c>
      <c r="E916" s="1" t="s">
        <v>36</v>
      </c>
      <c r="F916" s="1">
        <v>2</v>
      </c>
      <c r="G916" s="2">
        <v>927</v>
      </c>
      <c r="H916" s="2">
        <v>1854</v>
      </c>
      <c r="I916" s="1">
        <v>0</v>
      </c>
    </row>
    <row r="917" spans="2:9">
      <c r="B917" s="5">
        <v>94</v>
      </c>
      <c r="C917" s="6">
        <v>45258</v>
      </c>
      <c r="D917" s="1" t="s">
        <v>20</v>
      </c>
      <c r="E917" s="1" t="s">
        <v>37</v>
      </c>
      <c r="F917" s="1">
        <v>7</v>
      </c>
      <c r="G917" s="2">
        <v>6282</v>
      </c>
      <c r="H917" s="2">
        <v>43974</v>
      </c>
      <c r="I917" s="1">
        <v>0</v>
      </c>
    </row>
    <row r="918" spans="2:9">
      <c r="B918" s="5">
        <v>46</v>
      </c>
      <c r="C918" s="6">
        <v>45259</v>
      </c>
      <c r="D918" s="1" t="s">
        <v>19</v>
      </c>
      <c r="E918" s="1" t="s">
        <v>30</v>
      </c>
      <c r="F918" s="1">
        <v>6</v>
      </c>
      <c r="G918" s="2">
        <v>5488</v>
      </c>
      <c r="H918" s="2">
        <v>32928</v>
      </c>
      <c r="I918" s="1">
        <v>0</v>
      </c>
    </row>
    <row r="919" spans="2:9">
      <c r="B919" s="5">
        <v>56</v>
      </c>
      <c r="C919" s="6">
        <v>45259</v>
      </c>
      <c r="D919" s="1" t="s">
        <v>17</v>
      </c>
      <c r="E919" s="1" t="s">
        <v>36</v>
      </c>
      <c r="F919" s="1">
        <v>1</v>
      </c>
      <c r="G919" s="2">
        <v>6123</v>
      </c>
      <c r="H919" s="2">
        <v>6123</v>
      </c>
      <c r="I919" s="1">
        <v>0</v>
      </c>
    </row>
    <row r="920" spans="2:9">
      <c r="B920" s="5">
        <v>94</v>
      </c>
      <c r="C920" s="6">
        <v>45259</v>
      </c>
      <c r="D920" s="1" t="s">
        <v>20</v>
      </c>
      <c r="E920" s="1" t="s">
        <v>37</v>
      </c>
      <c r="F920" s="1">
        <v>2</v>
      </c>
      <c r="G920" s="2">
        <v>5410</v>
      </c>
      <c r="H920" s="2">
        <v>10820</v>
      </c>
      <c r="I920" s="1">
        <v>1</v>
      </c>
    </row>
    <row r="921" spans="2:9">
      <c r="B921" s="5">
        <v>28</v>
      </c>
      <c r="C921" s="6">
        <v>45260</v>
      </c>
      <c r="D921" s="1" t="s">
        <v>17</v>
      </c>
      <c r="E921" s="1" t="s">
        <v>34</v>
      </c>
      <c r="F921" s="1">
        <v>9</v>
      </c>
      <c r="G921" s="2">
        <v>4522</v>
      </c>
      <c r="H921" s="2">
        <v>40698</v>
      </c>
      <c r="I921" s="1">
        <v>1</v>
      </c>
    </row>
    <row r="922" spans="2:9">
      <c r="B922" s="5">
        <v>29</v>
      </c>
      <c r="C922" s="6">
        <v>45260</v>
      </c>
      <c r="D922" s="1" t="s">
        <v>17</v>
      </c>
      <c r="E922" s="1" t="s">
        <v>34</v>
      </c>
      <c r="F922" s="1">
        <v>5</v>
      </c>
      <c r="G922" s="2">
        <v>5651</v>
      </c>
      <c r="H922" s="2">
        <v>28255</v>
      </c>
      <c r="I922" s="1">
        <v>1</v>
      </c>
    </row>
    <row r="923" spans="2:9">
      <c r="B923" s="5">
        <v>44</v>
      </c>
      <c r="C923" s="6">
        <v>45260</v>
      </c>
      <c r="D923" s="1" t="s">
        <v>15</v>
      </c>
      <c r="E923" s="1" t="s">
        <v>24</v>
      </c>
      <c r="F923" s="1">
        <v>8</v>
      </c>
      <c r="G923" s="2">
        <v>8617</v>
      </c>
      <c r="H923" s="2">
        <v>68936</v>
      </c>
      <c r="I923" s="1">
        <v>0</v>
      </c>
    </row>
    <row r="924" spans="2:9">
      <c r="B924" s="5">
        <v>59</v>
      </c>
      <c r="C924" s="6">
        <v>45260</v>
      </c>
      <c r="D924" s="1" t="s">
        <v>21</v>
      </c>
      <c r="E924" s="1" t="s">
        <v>40</v>
      </c>
      <c r="F924" s="1">
        <v>3</v>
      </c>
      <c r="G924" s="2">
        <v>2905</v>
      </c>
      <c r="H924" s="2">
        <v>8715</v>
      </c>
      <c r="I924" s="1">
        <v>0</v>
      </c>
    </row>
    <row r="925" spans="2:9">
      <c r="B925" s="5">
        <v>79</v>
      </c>
      <c r="C925" s="6">
        <v>45260</v>
      </c>
      <c r="D925" s="1" t="s">
        <v>17</v>
      </c>
      <c r="E925" s="1" t="s">
        <v>35</v>
      </c>
      <c r="F925" s="1">
        <v>7</v>
      </c>
      <c r="G925" s="2">
        <v>4578</v>
      </c>
      <c r="H925" s="2">
        <v>32046</v>
      </c>
      <c r="I925" s="1">
        <v>0</v>
      </c>
    </row>
    <row r="926" spans="2:9">
      <c r="B926" s="5">
        <v>50</v>
      </c>
      <c r="C926" s="6">
        <v>45261</v>
      </c>
      <c r="D926" s="1" t="s">
        <v>17</v>
      </c>
      <c r="E926" s="1" t="s">
        <v>36</v>
      </c>
      <c r="F926" s="1">
        <v>10</v>
      </c>
      <c r="G926" s="2">
        <v>9613</v>
      </c>
      <c r="H926" s="2">
        <v>96130</v>
      </c>
      <c r="I926" s="1">
        <v>1</v>
      </c>
    </row>
    <row r="927" spans="2:9">
      <c r="B927" s="5">
        <v>59</v>
      </c>
      <c r="C927" s="6">
        <v>45261</v>
      </c>
      <c r="D927" s="1" t="s">
        <v>21</v>
      </c>
      <c r="E927" s="1" t="s">
        <v>41</v>
      </c>
      <c r="F927" s="1">
        <v>6</v>
      </c>
      <c r="G927" s="2">
        <v>7974</v>
      </c>
      <c r="H927" s="2">
        <v>47844</v>
      </c>
      <c r="I927" s="1">
        <v>0</v>
      </c>
    </row>
    <row r="928" spans="2:9">
      <c r="B928" s="5">
        <v>51</v>
      </c>
      <c r="C928" s="6">
        <v>45262</v>
      </c>
      <c r="D928" s="1" t="s">
        <v>16</v>
      </c>
      <c r="E928" s="1" t="s">
        <v>27</v>
      </c>
      <c r="F928" s="1">
        <v>4</v>
      </c>
      <c r="G928" s="2">
        <v>3168</v>
      </c>
      <c r="H928" s="2">
        <v>12672</v>
      </c>
      <c r="I928" s="1">
        <v>0</v>
      </c>
    </row>
    <row r="929" spans="2:9">
      <c r="B929" s="5">
        <v>78</v>
      </c>
      <c r="C929" s="6">
        <v>45263</v>
      </c>
      <c r="D929" s="1" t="s">
        <v>21</v>
      </c>
      <c r="E929" s="1" t="s">
        <v>42</v>
      </c>
      <c r="F929" s="1">
        <v>8</v>
      </c>
      <c r="G929" s="2">
        <v>1862</v>
      </c>
      <c r="H929" s="2">
        <v>14896</v>
      </c>
      <c r="I929" s="1">
        <v>0</v>
      </c>
    </row>
    <row r="930" spans="2:9">
      <c r="B930" s="5">
        <v>11</v>
      </c>
      <c r="C930" s="6">
        <v>45264</v>
      </c>
      <c r="D930" s="1" t="s">
        <v>18</v>
      </c>
      <c r="E930" s="1" t="s">
        <v>31</v>
      </c>
      <c r="F930" s="1">
        <v>7</v>
      </c>
      <c r="G930" s="2">
        <v>9299</v>
      </c>
      <c r="H930" s="2">
        <v>65093</v>
      </c>
      <c r="I930" s="1">
        <v>1</v>
      </c>
    </row>
    <row r="931" spans="2:9">
      <c r="B931" s="5">
        <v>15</v>
      </c>
      <c r="C931" s="6">
        <v>45264</v>
      </c>
      <c r="D931" s="1" t="s">
        <v>16</v>
      </c>
      <c r="E931" s="1" t="s">
        <v>25</v>
      </c>
      <c r="F931" s="1">
        <v>7</v>
      </c>
      <c r="G931" s="2">
        <v>9351</v>
      </c>
      <c r="H931" s="2">
        <v>65457</v>
      </c>
      <c r="I931" s="1">
        <v>1</v>
      </c>
    </row>
    <row r="932" spans="2:9">
      <c r="B932" s="5">
        <v>25</v>
      </c>
      <c r="C932" s="6">
        <v>45264</v>
      </c>
      <c r="D932" s="1" t="s">
        <v>16</v>
      </c>
      <c r="E932" s="1" t="s">
        <v>25</v>
      </c>
      <c r="F932" s="1">
        <v>5</v>
      </c>
      <c r="G932" s="2">
        <v>2304</v>
      </c>
      <c r="H932" s="2">
        <v>11520</v>
      </c>
      <c r="I932" s="1">
        <v>0</v>
      </c>
    </row>
    <row r="933" spans="2:9">
      <c r="B933" s="5">
        <v>62</v>
      </c>
      <c r="C933" s="6">
        <v>45264</v>
      </c>
      <c r="D933" s="1" t="s">
        <v>16</v>
      </c>
      <c r="E933" s="1" t="s">
        <v>25</v>
      </c>
      <c r="F933" s="1">
        <v>7</v>
      </c>
      <c r="G933" s="2">
        <v>5879</v>
      </c>
      <c r="H933" s="2">
        <v>41153</v>
      </c>
      <c r="I933" s="1">
        <v>1</v>
      </c>
    </row>
    <row r="934" spans="2:9">
      <c r="B934" s="5">
        <v>74</v>
      </c>
      <c r="C934" s="6">
        <v>45264</v>
      </c>
      <c r="D934" s="1" t="s">
        <v>15</v>
      </c>
      <c r="E934" s="1" t="s">
        <v>24</v>
      </c>
      <c r="F934" s="1">
        <v>3</v>
      </c>
      <c r="G934" s="2">
        <v>4410</v>
      </c>
      <c r="H934" s="2">
        <v>13230</v>
      </c>
      <c r="I934" s="1">
        <v>1</v>
      </c>
    </row>
    <row r="935" spans="2:9">
      <c r="B935" s="5">
        <v>6</v>
      </c>
      <c r="C935" s="6">
        <v>45265</v>
      </c>
      <c r="D935" s="1" t="s">
        <v>15</v>
      </c>
      <c r="E935" s="1" t="s">
        <v>24</v>
      </c>
      <c r="F935" s="1">
        <v>10</v>
      </c>
      <c r="G935" s="2">
        <v>7476</v>
      </c>
      <c r="H935" s="2">
        <v>74760</v>
      </c>
      <c r="I935" s="1">
        <v>1</v>
      </c>
    </row>
    <row r="936" spans="2:9">
      <c r="B936" s="5">
        <v>91</v>
      </c>
      <c r="C936" s="6">
        <v>45265</v>
      </c>
      <c r="D936" s="1" t="s">
        <v>18</v>
      </c>
      <c r="E936" s="1" t="s">
        <v>33</v>
      </c>
      <c r="F936" s="1">
        <v>7</v>
      </c>
      <c r="G936" s="2">
        <v>3309</v>
      </c>
      <c r="H936" s="2">
        <v>23163</v>
      </c>
      <c r="I936" s="1">
        <v>0</v>
      </c>
    </row>
    <row r="937" spans="2:9">
      <c r="B937" s="5">
        <v>59</v>
      </c>
      <c r="C937" s="6">
        <v>45266</v>
      </c>
      <c r="D937" s="1" t="s">
        <v>15</v>
      </c>
      <c r="E937" s="1" t="s">
        <v>23</v>
      </c>
      <c r="F937" s="1">
        <v>3</v>
      </c>
      <c r="G937" s="2">
        <v>2182</v>
      </c>
      <c r="H937" s="2">
        <v>6546</v>
      </c>
      <c r="I937" s="1">
        <v>0</v>
      </c>
    </row>
    <row r="938" spans="2:9">
      <c r="B938" s="5">
        <v>77</v>
      </c>
      <c r="C938" s="6">
        <v>45266</v>
      </c>
      <c r="D938" s="1" t="s">
        <v>19</v>
      </c>
      <c r="E938" s="1" t="s">
        <v>29</v>
      </c>
      <c r="F938" s="1">
        <v>9</v>
      </c>
      <c r="G938" s="2">
        <v>7911</v>
      </c>
      <c r="H938" s="2">
        <v>71199</v>
      </c>
      <c r="I938" s="1">
        <v>0</v>
      </c>
    </row>
    <row r="939" spans="2:9">
      <c r="B939" s="5">
        <v>40</v>
      </c>
      <c r="C939" s="6">
        <v>45268</v>
      </c>
      <c r="D939" s="1" t="s">
        <v>16</v>
      </c>
      <c r="E939" s="1" t="s">
        <v>27</v>
      </c>
      <c r="F939" s="1">
        <v>8</v>
      </c>
      <c r="G939" s="2">
        <v>8886</v>
      </c>
      <c r="H939" s="2">
        <v>71088</v>
      </c>
      <c r="I939" s="1">
        <v>1</v>
      </c>
    </row>
    <row r="940" spans="2:9">
      <c r="B940" s="5">
        <v>56</v>
      </c>
      <c r="C940" s="6">
        <v>45268</v>
      </c>
      <c r="D940" s="1" t="s">
        <v>18</v>
      </c>
      <c r="E940" s="1" t="s">
        <v>32</v>
      </c>
      <c r="F940" s="1">
        <v>9</v>
      </c>
      <c r="G940" s="2">
        <v>7992</v>
      </c>
      <c r="H940" s="2">
        <v>71928</v>
      </c>
      <c r="I940" s="1">
        <v>1</v>
      </c>
    </row>
    <row r="941" spans="2:9">
      <c r="B941" s="5">
        <v>73</v>
      </c>
      <c r="C941" s="6">
        <v>45268</v>
      </c>
      <c r="D941" s="1" t="s">
        <v>18</v>
      </c>
      <c r="E941" s="1" t="s">
        <v>31</v>
      </c>
      <c r="F941" s="1">
        <v>4</v>
      </c>
      <c r="G941" s="2">
        <v>5692</v>
      </c>
      <c r="H941" s="2">
        <v>22768</v>
      </c>
      <c r="I941" s="1">
        <v>0</v>
      </c>
    </row>
    <row r="942" spans="2:9">
      <c r="B942" s="5">
        <v>48</v>
      </c>
      <c r="C942" s="6">
        <v>45269</v>
      </c>
      <c r="D942" s="1" t="s">
        <v>17</v>
      </c>
      <c r="E942" s="1" t="s">
        <v>34</v>
      </c>
      <c r="F942" s="1">
        <v>6</v>
      </c>
      <c r="G942" s="2">
        <v>2069</v>
      </c>
      <c r="H942" s="2">
        <v>12414</v>
      </c>
      <c r="I942" s="1">
        <v>0</v>
      </c>
    </row>
    <row r="943" spans="2:9">
      <c r="B943" s="5">
        <v>75</v>
      </c>
      <c r="C943" s="6">
        <v>45269</v>
      </c>
      <c r="D943" s="1" t="s">
        <v>18</v>
      </c>
      <c r="E943" s="1" t="s">
        <v>31</v>
      </c>
      <c r="F943" s="1">
        <v>1</v>
      </c>
      <c r="G943" s="2">
        <v>8895</v>
      </c>
      <c r="H943" s="2">
        <v>8895</v>
      </c>
      <c r="I943" s="1">
        <v>0</v>
      </c>
    </row>
    <row r="944" spans="2:9">
      <c r="B944" s="5">
        <v>75</v>
      </c>
      <c r="C944" s="6">
        <v>45269</v>
      </c>
      <c r="D944" s="1" t="s">
        <v>17</v>
      </c>
      <c r="E944" s="1" t="s">
        <v>35</v>
      </c>
      <c r="F944" s="1">
        <v>3</v>
      </c>
      <c r="G944" s="2">
        <v>8294</v>
      </c>
      <c r="H944" s="2">
        <v>24882</v>
      </c>
      <c r="I944" s="1">
        <v>1</v>
      </c>
    </row>
    <row r="945" spans="2:9">
      <c r="B945" s="5">
        <v>3</v>
      </c>
      <c r="C945" s="6">
        <v>45270</v>
      </c>
      <c r="D945" s="1" t="s">
        <v>17</v>
      </c>
      <c r="E945" s="1" t="s">
        <v>36</v>
      </c>
      <c r="F945" s="1">
        <v>9</v>
      </c>
      <c r="G945" s="2">
        <v>6186</v>
      </c>
      <c r="H945" s="2">
        <v>55674</v>
      </c>
      <c r="I945" s="1">
        <v>1</v>
      </c>
    </row>
    <row r="946" spans="2:9">
      <c r="B946" s="5">
        <v>13</v>
      </c>
      <c r="C946" s="6">
        <v>45270</v>
      </c>
      <c r="D946" s="1" t="s">
        <v>15</v>
      </c>
      <c r="E946" s="1" t="s">
        <v>24</v>
      </c>
      <c r="F946" s="1">
        <v>10</v>
      </c>
      <c r="G946" s="2">
        <v>7791</v>
      </c>
      <c r="H946" s="2">
        <v>77910</v>
      </c>
      <c r="I946" s="1">
        <v>1</v>
      </c>
    </row>
    <row r="947" spans="2:9">
      <c r="B947" s="5">
        <v>23</v>
      </c>
      <c r="C947" s="6">
        <v>45270</v>
      </c>
      <c r="D947" s="1" t="s">
        <v>16</v>
      </c>
      <c r="E947" s="1" t="s">
        <v>25</v>
      </c>
      <c r="F947" s="1">
        <v>6</v>
      </c>
      <c r="G947" s="2">
        <v>9864</v>
      </c>
      <c r="H947" s="2">
        <v>59184</v>
      </c>
      <c r="I947" s="1">
        <v>0</v>
      </c>
    </row>
    <row r="948" spans="2:9">
      <c r="B948" s="5">
        <v>46</v>
      </c>
      <c r="C948" s="6">
        <v>45271</v>
      </c>
      <c r="D948" s="1" t="s">
        <v>18</v>
      </c>
      <c r="E948" s="1" t="s">
        <v>32</v>
      </c>
      <c r="F948" s="1">
        <v>10</v>
      </c>
      <c r="G948" s="2">
        <v>5285</v>
      </c>
      <c r="H948" s="2">
        <v>52850</v>
      </c>
      <c r="I948" s="1">
        <v>0</v>
      </c>
    </row>
    <row r="949" spans="2:9">
      <c r="B949" s="5">
        <v>95</v>
      </c>
      <c r="C949" s="6">
        <v>45272</v>
      </c>
      <c r="D949" s="1" t="s">
        <v>19</v>
      </c>
      <c r="E949" s="1" t="s">
        <v>30</v>
      </c>
      <c r="F949" s="1">
        <v>1</v>
      </c>
      <c r="G949" s="2">
        <v>9215</v>
      </c>
      <c r="H949" s="2">
        <v>9215</v>
      </c>
      <c r="I949" s="1">
        <v>0</v>
      </c>
    </row>
    <row r="950" spans="2:9">
      <c r="B950" s="5">
        <v>78</v>
      </c>
      <c r="C950" s="6">
        <v>45273</v>
      </c>
      <c r="D950" s="1" t="s">
        <v>17</v>
      </c>
      <c r="E950" s="1" t="s">
        <v>34</v>
      </c>
      <c r="F950" s="1">
        <v>1</v>
      </c>
      <c r="G950" s="2">
        <v>8471</v>
      </c>
      <c r="H950" s="2">
        <v>8471</v>
      </c>
      <c r="I950" s="1">
        <v>0</v>
      </c>
    </row>
    <row r="951" spans="2:9">
      <c r="B951" s="5">
        <v>81</v>
      </c>
      <c r="C951" s="6">
        <v>45273</v>
      </c>
      <c r="D951" s="1" t="s">
        <v>19</v>
      </c>
      <c r="E951" s="1" t="s">
        <v>28</v>
      </c>
      <c r="F951" s="1">
        <v>10</v>
      </c>
      <c r="G951" s="2">
        <v>8565</v>
      </c>
      <c r="H951" s="2">
        <v>85650</v>
      </c>
      <c r="I951" s="1">
        <v>1</v>
      </c>
    </row>
    <row r="952" spans="2:9">
      <c r="B952" s="5">
        <v>54</v>
      </c>
      <c r="C952" s="6">
        <v>45274</v>
      </c>
      <c r="D952" s="1" t="s">
        <v>16</v>
      </c>
      <c r="E952" s="1" t="s">
        <v>25</v>
      </c>
      <c r="F952" s="1">
        <v>8</v>
      </c>
      <c r="G952" s="2">
        <v>8229</v>
      </c>
      <c r="H952" s="2">
        <v>65832</v>
      </c>
      <c r="I952" s="1">
        <v>1</v>
      </c>
    </row>
    <row r="953" spans="2:9">
      <c r="B953" s="5">
        <v>61</v>
      </c>
      <c r="C953" s="6">
        <v>45274</v>
      </c>
      <c r="D953" s="1" t="s">
        <v>15</v>
      </c>
      <c r="E953" s="1" t="s">
        <v>23</v>
      </c>
      <c r="F953" s="1">
        <v>3</v>
      </c>
      <c r="G953" s="2">
        <v>7411</v>
      </c>
      <c r="H953" s="2">
        <v>22233</v>
      </c>
      <c r="I953" s="1">
        <v>0</v>
      </c>
    </row>
    <row r="954" spans="2:9">
      <c r="B954" s="5">
        <v>14</v>
      </c>
      <c r="C954" s="6">
        <v>45275</v>
      </c>
      <c r="D954" s="1" t="s">
        <v>16</v>
      </c>
      <c r="E954" s="1" t="s">
        <v>26</v>
      </c>
      <c r="F954" s="1">
        <v>1</v>
      </c>
      <c r="G954" s="2">
        <v>5686</v>
      </c>
      <c r="H954" s="2">
        <v>5686</v>
      </c>
      <c r="I954" s="1">
        <v>1</v>
      </c>
    </row>
    <row r="955" spans="2:9">
      <c r="B955" s="5">
        <v>14</v>
      </c>
      <c r="C955" s="6">
        <v>45275</v>
      </c>
      <c r="D955" s="1" t="s">
        <v>20</v>
      </c>
      <c r="E955" s="1" t="s">
        <v>39</v>
      </c>
      <c r="F955" s="1">
        <v>7</v>
      </c>
      <c r="G955" s="2">
        <v>3452</v>
      </c>
      <c r="H955" s="2">
        <v>24164</v>
      </c>
      <c r="I955" s="1">
        <v>0</v>
      </c>
    </row>
    <row r="956" spans="2:9">
      <c r="B956" s="5">
        <v>44</v>
      </c>
      <c r="C956" s="6">
        <v>45275</v>
      </c>
      <c r="D956" s="1" t="s">
        <v>19</v>
      </c>
      <c r="E956" s="1" t="s">
        <v>28</v>
      </c>
      <c r="F956" s="1">
        <v>7</v>
      </c>
      <c r="G956" s="2">
        <v>4496</v>
      </c>
      <c r="H956" s="2">
        <v>31472</v>
      </c>
      <c r="I956" s="1">
        <v>1</v>
      </c>
    </row>
    <row r="957" spans="2:9">
      <c r="B957" s="5">
        <v>56</v>
      </c>
      <c r="C957" s="6">
        <v>45275</v>
      </c>
      <c r="D957" s="1" t="s">
        <v>18</v>
      </c>
      <c r="E957" s="1" t="s">
        <v>31</v>
      </c>
      <c r="F957" s="1">
        <v>9</v>
      </c>
      <c r="G957" s="2">
        <v>8858</v>
      </c>
      <c r="H957" s="2">
        <v>79722</v>
      </c>
      <c r="I957" s="1">
        <v>1</v>
      </c>
    </row>
    <row r="958" spans="2:9">
      <c r="B958" s="5">
        <v>66</v>
      </c>
      <c r="C958" s="6">
        <v>45275</v>
      </c>
      <c r="D958" s="1" t="s">
        <v>15</v>
      </c>
      <c r="E958" s="1" t="s">
        <v>24</v>
      </c>
      <c r="F958" s="1">
        <v>4</v>
      </c>
      <c r="G958" s="2">
        <v>5723</v>
      </c>
      <c r="H958" s="2">
        <v>22892</v>
      </c>
      <c r="I958" s="1">
        <v>1</v>
      </c>
    </row>
    <row r="959" spans="2:9">
      <c r="B959" s="5">
        <v>94</v>
      </c>
      <c r="C959" s="6">
        <v>45275</v>
      </c>
      <c r="D959" s="1" t="s">
        <v>18</v>
      </c>
      <c r="E959" s="1" t="s">
        <v>32</v>
      </c>
      <c r="F959" s="1">
        <v>3</v>
      </c>
      <c r="G959" s="2">
        <v>6272</v>
      </c>
      <c r="H959" s="2">
        <v>18816</v>
      </c>
      <c r="I959" s="1">
        <v>1</v>
      </c>
    </row>
    <row r="960" spans="2:9">
      <c r="B960" s="5">
        <v>42</v>
      </c>
      <c r="C960" s="6">
        <v>45276</v>
      </c>
      <c r="D960" s="1" t="s">
        <v>19</v>
      </c>
      <c r="E960" s="1" t="s">
        <v>29</v>
      </c>
      <c r="F960" s="1">
        <v>3</v>
      </c>
      <c r="G960" s="2">
        <v>8915</v>
      </c>
      <c r="H960" s="2">
        <v>26745</v>
      </c>
      <c r="I960" s="1">
        <v>0</v>
      </c>
    </row>
    <row r="961" spans="2:9">
      <c r="B961" s="5">
        <v>73</v>
      </c>
      <c r="C961" s="6">
        <v>45276</v>
      </c>
      <c r="D961" s="1" t="s">
        <v>16</v>
      </c>
      <c r="E961" s="1" t="s">
        <v>26</v>
      </c>
      <c r="F961" s="1">
        <v>6</v>
      </c>
      <c r="G961" s="2">
        <v>5167</v>
      </c>
      <c r="H961" s="2">
        <v>31002</v>
      </c>
      <c r="I961" s="1">
        <v>0</v>
      </c>
    </row>
    <row r="962" spans="2:9">
      <c r="B962" s="5">
        <v>95</v>
      </c>
      <c r="C962" s="6">
        <v>45276</v>
      </c>
      <c r="D962" s="1" t="s">
        <v>20</v>
      </c>
      <c r="E962" s="1" t="s">
        <v>39</v>
      </c>
      <c r="F962" s="1">
        <v>9</v>
      </c>
      <c r="G962" s="2">
        <v>9528</v>
      </c>
      <c r="H962" s="2">
        <v>85752</v>
      </c>
      <c r="I962" s="1">
        <v>0</v>
      </c>
    </row>
    <row r="963" spans="2:9">
      <c r="B963" s="5">
        <v>9</v>
      </c>
      <c r="C963" s="6">
        <v>45277</v>
      </c>
      <c r="D963" s="1" t="s">
        <v>17</v>
      </c>
      <c r="E963" s="1" t="s">
        <v>35</v>
      </c>
      <c r="F963" s="1">
        <v>5</v>
      </c>
      <c r="G963" s="2">
        <v>2507</v>
      </c>
      <c r="H963" s="2">
        <v>12535</v>
      </c>
      <c r="I963" s="1">
        <v>0</v>
      </c>
    </row>
    <row r="964" spans="2:9">
      <c r="B964" s="5">
        <v>16</v>
      </c>
      <c r="C964" s="6">
        <v>45277</v>
      </c>
      <c r="D964" s="1" t="s">
        <v>16</v>
      </c>
      <c r="E964" s="1" t="s">
        <v>25</v>
      </c>
      <c r="F964" s="1">
        <v>3</v>
      </c>
      <c r="G964" s="2">
        <v>7662</v>
      </c>
      <c r="H964" s="2">
        <v>22986</v>
      </c>
      <c r="I964" s="1">
        <v>1</v>
      </c>
    </row>
    <row r="965" spans="2:9">
      <c r="B965" s="5">
        <v>61</v>
      </c>
      <c r="C965" s="6">
        <v>45277</v>
      </c>
      <c r="D965" s="1" t="s">
        <v>18</v>
      </c>
      <c r="E965" s="1" t="s">
        <v>32</v>
      </c>
      <c r="F965" s="1">
        <v>5</v>
      </c>
      <c r="G965" s="2">
        <v>4791</v>
      </c>
      <c r="H965" s="2">
        <v>23955</v>
      </c>
      <c r="I965" s="1">
        <v>1</v>
      </c>
    </row>
    <row r="966" spans="2:9">
      <c r="B966" s="5">
        <v>90</v>
      </c>
      <c r="C966" s="6">
        <v>45277</v>
      </c>
      <c r="D966" s="1" t="s">
        <v>20</v>
      </c>
      <c r="E966" s="1" t="s">
        <v>38</v>
      </c>
      <c r="F966" s="1">
        <v>4</v>
      </c>
      <c r="G966" s="2">
        <v>1213</v>
      </c>
      <c r="H966" s="2">
        <v>4852</v>
      </c>
      <c r="I966" s="1">
        <v>1</v>
      </c>
    </row>
    <row r="967" spans="2:9">
      <c r="B967" s="5">
        <v>23</v>
      </c>
      <c r="C967" s="6">
        <v>45278</v>
      </c>
      <c r="D967" s="1" t="s">
        <v>15</v>
      </c>
      <c r="E967" s="1" t="s">
        <v>23</v>
      </c>
      <c r="F967" s="1">
        <v>5</v>
      </c>
      <c r="G967" s="2">
        <v>6102</v>
      </c>
      <c r="H967" s="2">
        <v>30510</v>
      </c>
      <c r="I967" s="1">
        <v>0</v>
      </c>
    </row>
    <row r="968" spans="2:9">
      <c r="B968" s="5">
        <v>28</v>
      </c>
      <c r="C968" s="6">
        <v>45278</v>
      </c>
      <c r="D968" s="1" t="s">
        <v>15</v>
      </c>
      <c r="E968" s="1" t="s">
        <v>23</v>
      </c>
      <c r="F968" s="1">
        <v>9</v>
      </c>
      <c r="G968" s="2">
        <v>2032</v>
      </c>
      <c r="H968" s="2">
        <v>18288</v>
      </c>
      <c r="I968" s="1">
        <v>1</v>
      </c>
    </row>
    <row r="969" spans="2:9">
      <c r="B969" s="5">
        <v>36</v>
      </c>
      <c r="C969" s="6">
        <v>45278</v>
      </c>
      <c r="D969" s="1" t="s">
        <v>17</v>
      </c>
      <c r="E969" s="1" t="s">
        <v>36</v>
      </c>
      <c r="F969" s="1">
        <v>6</v>
      </c>
      <c r="G969" s="2">
        <v>9506</v>
      </c>
      <c r="H969" s="2">
        <v>57036</v>
      </c>
      <c r="I969" s="1">
        <v>0</v>
      </c>
    </row>
    <row r="970" spans="2:9">
      <c r="B970" s="5">
        <v>38</v>
      </c>
      <c r="C970" s="6">
        <v>45278</v>
      </c>
      <c r="D970" s="1" t="s">
        <v>15</v>
      </c>
      <c r="E970" s="1" t="s">
        <v>23</v>
      </c>
      <c r="F970" s="1">
        <v>5</v>
      </c>
      <c r="G970" s="2">
        <v>8280</v>
      </c>
      <c r="H970" s="2">
        <v>41400</v>
      </c>
      <c r="I970" s="1">
        <v>0</v>
      </c>
    </row>
    <row r="971" spans="2:9">
      <c r="B971" s="5">
        <v>62</v>
      </c>
      <c r="C971" s="6">
        <v>45278</v>
      </c>
      <c r="D971" s="1" t="s">
        <v>17</v>
      </c>
      <c r="E971" s="1" t="s">
        <v>35</v>
      </c>
      <c r="F971" s="1">
        <v>2</v>
      </c>
      <c r="G971" s="2">
        <v>6848</v>
      </c>
      <c r="H971" s="2">
        <v>13696</v>
      </c>
      <c r="I971" s="1">
        <v>1</v>
      </c>
    </row>
    <row r="972" spans="2:9">
      <c r="B972" s="5">
        <v>40</v>
      </c>
      <c r="C972" s="6">
        <v>45279</v>
      </c>
      <c r="D972" s="1" t="s">
        <v>17</v>
      </c>
      <c r="E972" s="1" t="s">
        <v>35</v>
      </c>
      <c r="F972" s="1">
        <v>9</v>
      </c>
      <c r="G972" s="2">
        <v>3736</v>
      </c>
      <c r="H972" s="2">
        <v>33624</v>
      </c>
      <c r="I972" s="1">
        <v>1</v>
      </c>
    </row>
    <row r="973" spans="2:9">
      <c r="B973" s="5">
        <v>94</v>
      </c>
      <c r="C973" s="6">
        <v>45279</v>
      </c>
      <c r="D973" s="1" t="s">
        <v>16</v>
      </c>
      <c r="E973" s="1" t="s">
        <v>25</v>
      </c>
      <c r="F973" s="1">
        <v>4</v>
      </c>
      <c r="G973" s="2">
        <v>9721</v>
      </c>
      <c r="H973" s="2">
        <v>38884</v>
      </c>
      <c r="I973" s="1">
        <v>1</v>
      </c>
    </row>
    <row r="974" spans="2:9">
      <c r="B974" s="5">
        <v>8</v>
      </c>
      <c r="C974" s="6">
        <v>45281</v>
      </c>
      <c r="D974" s="1" t="s">
        <v>17</v>
      </c>
      <c r="E974" s="1" t="s">
        <v>35</v>
      </c>
      <c r="F974" s="1">
        <v>7</v>
      </c>
      <c r="G974" s="2">
        <v>4317</v>
      </c>
      <c r="H974" s="2">
        <v>30219</v>
      </c>
      <c r="I974" s="1">
        <v>0</v>
      </c>
    </row>
    <row r="975" spans="2:9">
      <c r="B975" s="5">
        <v>17</v>
      </c>
      <c r="C975" s="6">
        <v>45281</v>
      </c>
      <c r="D975" s="1" t="s">
        <v>19</v>
      </c>
      <c r="E975" s="1" t="s">
        <v>29</v>
      </c>
      <c r="F975" s="1">
        <v>7</v>
      </c>
      <c r="G975" s="2">
        <v>1622</v>
      </c>
      <c r="H975" s="2">
        <v>11354</v>
      </c>
      <c r="I975" s="1">
        <v>1</v>
      </c>
    </row>
    <row r="976" spans="2:9">
      <c r="B976" s="5">
        <v>69</v>
      </c>
      <c r="C976" s="6">
        <v>45281</v>
      </c>
      <c r="D976" s="1" t="s">
        <v>19</v>
      </c>
      <c r="E976" s="1" t="s">
        <v>30</v>
      </c>
      <c r="F976" s="1">
        <v>1</v>
      </c>
      <c r="G976" s="2">
        <v>9769</v>
      </c>
      <c r="H976" s="2">
        <v>9769</v>
      </c>
      <c r="I976" s="1">
        <v>1</v>
      </c>
    </row>
    <row r="977" spans="2:9">
      <c r="B977" s="5">
        <v>90</v>
      </c>
      <c r="C977" s="6">
        <v>45281</v>
      </c>
      <c r="D977" s="1" t="s">
        <v>21</v>
      </c>
      <c r="E977" s="1" t="s">
        <v>42</v>
      </c>
      <c r="F977" s="1">
        <v>1</v>
      </c>
      <c r="G977" s="2">
        <v>7788</v>
      </c>
      <c r="H977" s="2">
        <v>7788</v>
      </c>
      <c r="I977" s="1">
        <v>1</v>
      </c>
    </row>
    <row r="978" spans="2:9">
      <c r="B978" s="5">
        <v>32</v>
      </c>
      <c r="C978" s="6">
        <v>45282</v>
      </c>
      <c r="D978" s="1" t="s">
        <v>18</v>
      </c>
      <c r="E978" s="1" t="s">
        <v>33</v>
      </c>
      <c r="F978" s="1">
        <v>3</v>
      </c>
      <c r="G978" s="2">
        <v>4776</v>
      </c>
      <c r="H978" s="2">
        <v>14328</v>
      </c>
      <c r="I978" s="1">
        <v>0</v>
      </c>
    </row>
    <row r="979" spans="2:9">
      <c r="B979" s="5">
        <v>52</v>
      </c>
      <c r="C979" s="6">
        <v>45282</v>
      </c>
      <c r="D979" s="1" t="s">
        <v>18</v>
      </c>
      <c r="E979" s="1" t="s">
        <v>32</v>
      </c>
      <c r="F979" s="1">
        <v>10</v>
      </c>
      <c r="G979" s="2">
        <v>2967</v>
      </c>
      <c r="H979" s="2">
        <v>29670</v>
      </c>
      <c r="I979" s="1">
        <v>0</v>
      </c>
    </row>
    <row r="980" spans="2:9">
      <c r="B980" s="5">
        <v>47</v>
      </c>
      <c r="C980" s="6">
        <v>45283</v>
      </c>
      <c r="D980" s="1" t="s">
        <v>21</v>
      </c>
      <c r="E980" s="1" t="s">
        <v>42</v>
      </c>
      <c r="F980" s="1">
        <v>4</v>
      </c>
      <c r="G980" s="2">
        <v>6945</v>
      </c>
      <c r="H980" s="2">
        <v>27780</v>
      </c>
      <c r="I980" s="1">
        <v>0</v>
      </c>
    </row>
    <row r="981" spans="2:9">
      <c r="B981" s="5">
        <v>79</v>
      </c>
      <c r="C981" s="6">
        <v>45283</v>
      </c>
      <c r="D981" s="1" t="s">
        <v>18</v>
      </c>
      <c r="E981" s="1" t="s">
        <v>32</v>
      </c>
      <c r="F981" s="1">
        <v>3</v>
      </c>
      <c r="G981" s="2">
        <v>6894</v>
      </c>
      <c r="H981" s="2">
        <v>20682</v>
      </c>
      <c r="I981" s="1">
        <v>1</v>
      </c>
    </row>
    <row r="982" spans="2:9">
      <c r="B982" s="5">
        <v>8</v>
      </c>
      <c r="C982" s="6">
        <v>45284</v>
      </c>
      <c r="D982" s="1" t="s">
        <v>19</v>
      </c>
      <c r="E982" s="1" t="s">
        <v>29</v>
      </c>
      <c r="F982" s="1">
        <v>1</v>
      </c>
      <c r="G982" s="2">
        <v>1658</v>
      </c>
      <c r="H982" s="2">
        <v>1658</v>
      </c>
      <c r="I982" s="1">
        <v>0</v>
      </c>
    </row>
    <row r="983" spans="2:9">
      <c r="B983" s="5">
        <v>66</v>
      </c>
      <c r="C983" s="6">
        <v>45284</v>
      </c>
      <c r="D983" s="1" t="s">
        <v>21</v>
      </c>
      <c r="E983" s="1" t="s">
        <v>42</v>
      </c>
      <c r="F983" s="1">
        <v>4</v>
      </c>
      <c r="G983" s="2">
        <v>2882</v>
      </c>
      <c r="H983" s="2">
        <v>11528</v>
      </c>
      <c r="I983" s="1">
        <v>0</v>
      </c>
    </row>
    <row r="984" spans="2:9">
      <c r="B984" s="5">
        <v>70</v>
      </c>
      <c r="C984" s="6">
        <v>45284</v>
      </c>
      <c r="D984" s="1" t="s">
        <v>21</v>
      </c>
      <c r="E984" s="1" t="s">
        <v>42</v>
      </c>
      <c r="F984" s="1">
        <v>5</v>
      </c>
      <c r="G984" s="2">
        <v>3853</v>
      </c>
      <c r="H984" s="2">
        <v>19265</v>
      </c>
      <c r="I984" s="1">
        <v>0</v>
      </c>
    </row>
    <row r="985" spans="2:9">
      <c r="B985" s="5">
        <v>79</v>
      </c>
      <c r="C985" s="6">
        <v>45284</v>
      </c>
      <c r="D985" s="1" t="s">
        <v>15</v>
      </c>
      <c r="E985" s="1" t="s">
        <v>22</v>
      </c>
      <c r="F985" s="1">
        <v>9</v>
      </c>
      <c r="G985" s="2">
        <v>8462</v>
      </c>
      <c r="H985" s="2">
        <v>76158</v>
      </c>
      <c r="I985" s="1">
        <v>0</v>
      </c>
    </row>
    <row r="986" spans="2:9">
      <c r="B986" s="5">
        <v>88</v>
      </c>
      <c r="C986" s="6">
        <v>45284</v>
      </c>
      <c r="D986" s="1" t="s">
        <v>18</v>
      </c>
      <c r="E986" s="1" t="s">
        <v>31</v>
      </c>
      <c r="F986" s="1">
        <v>7</v>
      </c>
      <c r="G986" s="2">
        <v>6742</v>
      </c>
      <c r="H986" s="2">
        <v>47194</v>
      </c>
      <c r="I986" s="1">
        <v>1</v>
      </c>
    </row>
    <row r="987" spans="2:9">
      <c r="B987" s="5">
        <v>89</v>
      </c>
      <c r="C987" s="6">
        <v>45284</v>
      </c>
      <c r="D987" s="1" t="s">
        <v>18</v>
      </c>
      <c r="E987" s="1" t="s">
        <v>32</v>
      </c>
      <c r="F987" s="1">
        <v>6</v>
      </c>
      <c r="G987" s="2">
        <v>3451</v>
      </c>
      <c r="H987" s="2">
        <v>20706</v>
      </c>
      <c r="I987" s="1">
        <v>0</v>
      </c>
    </row>
    <row r="988" spans="2:9">
      <c r="B988" s="5">
        <v>19</v>
      </c>
      <c r="C988" s="6">
        <v>45285</v>
      </c>
      <c r="D988" s="1" t="s">
        <v>16</v>
      </c>
      <c r="E988" s="1" t="s">
        <v>27</v>
      </c>
      <c r="F988" s="1">
        <v>1</v>
      </c>
      <c r="G988" s="2">
        <v>7407</v>
      </c>
      <c r="H988" s="2">
        <v>7407</v>
      </c>
      <c r="I988" s="1">
        <v>1</v>
      </c>
    </row>
    <row r="989" spans="2:9">
      <c r="B989" s="5">
        <v>47</v>
      </c>
      <c r="C989" s="6">
        <v>45285</v>
      </c>
      <c r="D989" s="1" t="s">
        <v>15</v>
      </c>
      <c r="E989" s="1" t="s">
        <v>24</v>
      </c>
      <c r="F989" s="1">
        <v>1</v>
      </c>
      <c r="G989" s="2">
        <v>1568</v>
      </c>
      <c r="H989" s="2">
        <v>1568</v>
      </c>
      <c r="I989" s="1">
        <v>0</v>
      </c>
    </row>
    <row r="990" spans="2:9">
      <c r="B990" s="5">
        <v>81</v>
      </c>
      <c r="C990" s="6">
        <v>45285</v>
      </c>
      <c r="D990" s="1" t="s">
        <v>21</v>
      </c>
      <c r="E990" s="1" t="s">
        <v>41</v>
      </c>
      <c r="F990" s="1">
        <v>8</v>
      </c>
      <c r="G990" s="2">
        <v>4679</v>
      </c>
      <c r="H990" s="2">
        <v>37432</v>
      </c>
      <c r="I990" s="1">
        <v>0</v>
      </c>
    </row>
    <row r="991" spans="2:9">
      <c r="B991" s="5">
        <v>86</v>
      </c>
      <c r="C991" s="6">
        <v>45285</v>
      </c>
      <c r="D991" s="1" t="s">
        <v>15</v>
      </c>
      <c r="E991" s="1" t="s">
        <v>23</v>
      </c>
      <c r="F991" s="1">
        <v>3</v>
      </c>
      <c r="G991" s="2">
        <v>8912</v>
      </c>
      <c r="H991" s="2">
        <v>26736</v>
      </c>
      <c r="I991" s="1">
        <v>0</v>
      </c>
    </row>
    <row r="992" spans="2:9">
      <c r="B992" s="5">
        <v>4</v>
      </c>
      <c r="C992" s="6">
        <v>45286</v>
      </c>
      <c r="D992" s="1" t="s">
        <v>17</v>
      </c>
      <c r="E992" s="1" t="s">
        <v>35</v>
      </c>
      <c r="F992" s="1">
        <v>6</v>
      </c>
      <c r="G992" s="2">
        <v>9419</v>
      </c>
      <c r="H992" s="2">
        <v>56514</v>
      </c>
      <c r="I992" s="1">
        <v>1</v>
      </c>
    </row>
    <row r="993" spans="2:9">
      <c r="B993" s="5">
        <v>89</v>
      </c>
      <c r="C993" s="6">
        <v>45286</v>
      </c>
      <c r="D993" s="1" t="s">
        <v>16</v>
      </c>
      <c r="E993" s="1" t="s">
        <v>26</v>
      </c>
      <c r="F993" s="1">
        <v>3</v>
      </c>
      <c r="G993" s="2">
        <v>7677</v>
      </c>
      <c r="H993" s="2">
        <v>23031</v>
      </c>
      <c r="I993" s="1">
        <v>0</v>
      </c>
    </row>
    <row r="994" spans="2:9">
      <c r="B994" s="5">
        <v>27</v>
      </c>
      <c r="C994" s="6">
        <v>45287</v>
      </c>
      <c r="D994" s="1" t="s">
        <v>18</v>
      </c>
      <c r="E994" s="1" t="s">
        <v>32</v>
      </c>
      <c r="F994" s="1">
        <v>8</v>
      </c>
      <c r="G994" s="2">
        <v>4809</v>
      </c>
      <c r="H994" s="2">
        <v>38472</v>
      </c>
      <c r="I994" s="1">
        <v>1</v>
      </c>
    </row>
    <row r="995" spans="2:9">
      <c r="B995" s="5">
        <v>33</v>
      </c>
      <c r="C995" s="6">
        <v>45287</v>
      </c>
      <c r="D995" s="1" t="s">
        <v>21</v>
      </c>
      <c r="E995" s="1" t="s">
        <v>41</v>
      </c>
      <c r="F995" s="1">
        <v>10</v>
      </c>
      <c r="G995" s="2">
        <v>6439</v>
      </c>
      <c r="H995" s="2">
        <v>64390</v>
      </c>
      <c r="I995" s="1">
        <v>0</v>
      </c>
    </row>
    <row r="996" spans="2:9">
      <c r="B996" s="5">
        <v>41</v>
      </c>
      <c r="C996" s="6">
        <v>45287</v>
      </c>
      <c r="D996" s="1" t="s">
        <v>16</v>
      </c>
      <c r="E996" s="1" t="s">
        <v>27</v>
      </c>
      <c r="F996" s="1">
        <v>5</v>
      </c>
      <c r="G996" s="2">
        <v>2590</v>
      </c>
      <c r="H996" s="2">
        <v>12950</v>
      </c>
      <c r="I996" s="1">
        <v>1</v>
      </c>
    </row>
    <row r="997" spans="2:9">
      <c r="B997" s="5">
        <v>43</v>
      </c>
      <c r="C997" s="6">
        <v>45287</v>
      </c>
      <c r="D997" s="1" t="s">
        <v>18</v>
      </c>
      <c r="E997" s="1" t="s">
        <v>32</v>
      </c>
      <c r="F997" s="1">
        <v>9</v>
      </c>
      <c r="G997" s="2">
        <v>1073</v>
      </c>
      <c r="H997" s="2">
        <v>9657</v>
      </c>
      <c r="I997" s="1">
        <v>0</v>
      </c>
    </row>
    <row r="998" spans="2:9">
      <c r="B998" s="5">
        <v>53</v>
      </c>
      <c r="C998" s="6">
        <v>45287</v>
      </c>
      <c r="D998" s="1" t="s">
        <v>20</v>
      </c>
      <c r="E998" s="1" t="s">
        <v>38</v>
      </c>
      <c r="F998" s="1">
        <v>8</v>
      </c>
      <c r="G998" s="2">
        <v>9282</v>
      </c>
      <c r="H998" s="2">
        <v>74256</v>
      </c>
      <c r="I998" s="1">
        <v>1</v>
      </c>
    </row>
    <row r="999" spans="2:9">
      <c r="B999" s="5">
        <v>5</v>
      </c>
      <c r="C999" s="6">
        <v>45289</v>
      </c>
      <c r="D999" s="1" t="s">
        <v>15</v>
      </c>
      <c r="E999" s="1" t="s">
        <v>22</v>
      </c>
      <c r="F999" s="1">
        <v>5</v>
      </c>
      <c r="G999" s="2">
        <v>2109</v>
      </c>
      <c r="H999" s="2">
        <v>10545</v>
      </c>
      <c r="I999" s="1">
        <v>1</v>
      </c>
    </row>
    <row r="1000" spans="2:9">
      <c r="B1000" s="5">
        <v>61</v>
      </c>
      <c r="C1000" s="6">
        <v>45289</v>
      </c>
      <c r="D1000" s="1" t="s">
        <v>16</v>
      </c>
      <c r="E1000" s="1" t="s">
        <v>25</v>
      </c>
      <c r="F1000" s="1">
        <v>10</v>
      </c>
      <c r="G1000" s="2">
        <v>2197</v>
      </c>
      <c r="H1000" s="2">
        <v>21970</v>
      </c>
      <c r="I1000" s="1">
        <v>0</v>
      </c>
    </row>
    <row r="1001" spans="2:9">
      <c r="B1001" s="5">
        <v>97</v>
      </c>
      <c r="C1001" s="6">
        <v>45289</v>
      </c>
      <c r="D1001" s="1" t="s">
        <v>15</v>
      </c>
      <c r="E1001" s="1" t="s">
        <v>23</v>
      </c>
      <c r="F1001" s="1">
        <v>4</v>
      </c>
      <c r="G1001" s="2">
        <v>9585</v>
      </c>
      <c r="H1001" s="2">
        <v>38340</v>
      </c>
      <c r="I1001" s="1">
        <v>1</v>
      </c>
    </row>
    <row r="1002" spans="2:9">
      <c r="B1002" s="5">
        <v>71</v>
      </c>
      <c r="C1002" s="6">
        <v>45290</v>
      </c>
      <c r="D1002" s="1" t="s">
        <v>15</v>
      </c>
      <c r="E1002" s="1" t="s">
        <v>22</v>
      </c>
      <c r="F1002" s="1">
        <v>8</v>
      </c>
      <c r="G1002" s="2">
        <v>828</v>
      </c>
      <c r="H1002" s="2">
        <v>6624</v>
      </c>
      <c r="I1002" s="1">
        <v>0</v>
      </c>
    </row>
    <row r="1003" spans="2:9">
      <c r="B1003" s="5">
        <v>77</v>
      </c>
      <c r="C1003" s="6">
        <v>45290</v>
      </c>
      <c r="D1003" s="1" t="s">
        <v>20</v>
      </c>
      <c r="E1003" s="1" t="s">
        <v>37</v>
      </c>
      <c r="F1003" s="1">
        <v>1</v>
      </c>
      <c r="G1003" s="2">
        <v>6818</v>
      </c>
      <c r="H1003" s="2">
        <v>6818</v>
      </c>
      <c r="I1003" s="1">
        <v>0</v>
      </c>
    </row>
    <row r="1004" spans="2:9">
      <c r="B1004" s="5">
        <v>90</v>
      </c>
      <c r="C1004" s="6">
        <v>45290</v>
      </c>
      <c r="D1004" s="1" t="s">
        <v>18</v>
      </c>
      <c r="E1004" s="1" t="s">
        <v>31</v>
      </c>
      <c r="F1004" s="1">
        <v>7</v>
      </c>
      <c r="G1004" s="2">
        <v>897</v>
      </c>
      <c r="H1004" s="2">
        <v>6279</v>
      </c>
      <c r="I1004" s="1">
        <v>0</v>
      </c>
    </row>
    <row r="1005" spans="2:9">
      <c r="B1005" s="5">
        <v>15</v>
      </c>
      <c r="C1005" s="6">
        <v>45291</v>
      </c>
      <c r="D1005" s="1" t="s">
        <v>19</v>
      </c>
      <c r="E1005" s="1" t="s">
        <v>28</v>
      </c>
      <c r="F1005" s="1">
        <v>2</v>
      </c>
      <c r="G1005" s="2">
        <v>5866</v>
      </c>
      <c r="H1005" s="2">
        <v>11732</v>
      </c>
      <c r="I1005" s="1">
        <v>1</v>
      </c>
    </row>
  </sheetData>
  <autoFilter ref="B6:I1005" xr:uid="{00000000-0001-0000-0000-000000000000}"/>
  <mergeCells count="1">
    <mergeCell ref="K9:M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DBFD5-E538-470D-9A6B-2139703C54C3}">
  <dimension ref="C1:Q999"/>
  <sheetViews>
    <sheetView zoomScale="71" zoomScaleNormal="71" workbookViewId="0">
      <selection activeCell="E1" sqref="E1"/>
    </sheetView>
  </sheetViews>
  <sheetFormatPr defaultRowHeight="15"/>
  <cols>
    <col min="1" max="1" width="9.140625" style="26"/>
    <col min="2" max="2" width="4.7109375" style="26" customWidth="1"/>
    <col min="3" max="3" width="18.5703125" style="26" bestFit="1" customWidth="1"/>
    <col min="4" max="4" width="26" style="26" customWidth="1"/>
    <col min="5" max="5" width="26.28515625" style="26" customWidth="1"/>
    <col min="6" max="6" width="32.42578125" style="26" customWidth="1"/>
    <col min="7" max="7" width="32" style="26" customWidth="1"/>
    <col min="8" max="8" width="29.85546875" style="26" customWidth="1"/>
    <col min="9" max="9" width="33" style="26" customWidth="1"/>
    <col min="10" max="10" width="24" style="26" customWidth="1"/>
    <col min="11" max="11" width="22.7109375" style="26" customWidth="1"/>
    <col min="12" max="12" width="23" style="26" customWidth="1"/>
    <col min="13" max="13" width="20.140625" style="26" customWidth="1"/>
    <col min="14" max="14" width="9.140625" style="26"/>
    <col min="15" max="15" width="13.140625" style="26" bestFit="1" customWidth="1"/>
    <col min="16" max="16" width="9.140625" style="26"/>
    <col min="17" max="17" width="12.42578125" style="26" customWidth="1"/>
    <col min="18" max="20" width="9.140625" style="26"/>
    <col min="21" max="21" width="9.140625" style="26" customWidth="1"/>
    <col min="22" max="16384" width="9.140625" style="26"/>
  </cols>
  <sheetData>
    <row r="1" spans="3:17" ht="50.25" customHeight="1">
      <c r="C1" s="84" t="s">
        <v>84</v>
      </c>
      <c r="D1" s="84"/>
      <c r="E1" s="37" t="str">
        <f>"BREAD :" &amp;   (M4+M11+M65)</f>
        <v>BREAD :240124</v>
      </c>
      <c r="F1" s="37" t="str">
        <f>"BREAKFASTS: " &amp; (M10+M14+M25)</f>
        <v>BREAKFASTS: 261835</v>
      </c>
      <c r="G1" s="37" t="str">
        <f>"BURGUERS: " &amp; (M9+M45+M39)</f>
        <v>BURGUERS: 264618</v>
      </c>
      <c r="H1" s="37" t="str">
        <f>"DESSERTS: " &amp; (M6+M7+M8)</f>
        <v>DESSERTS: 255369</v>
      </c>
      <c r="I1" s="37" t="str">
        <f>"DRINKS: " &amp; (M16+M17+M24)</f>
        <v>DRINKS: 263147</v>
      </c>
      <c r="J1" s="37" t="str">
        <f>"LUNCH: " &amp; (M3+M5+M20)</f>
        <v>LUNCH: 246006</v>
      </c>
      <c r="K1" s="38" t="str">
        <f>"PIZZA: " &amp; (M15+M18+M36)</f>
        <v>PIZZA: 261228</v>
      </c>
    </row>
    <row r="2" spans="3:17" ht="15.75">
      <c r="C2" s="27" t="s">
        <v>3</v>
      </c>
      <c r="D2" s="28" t="s">
        <v>0</v>
      </c>
      <c r="E2" s="27" t="s">
        <v>1</v>
      </c>
      <c r="F2" s="27" t="s">
        <v>2</v>
      </c>
      <c r="G2" s="27" t="s">
        <v>43</v>
      </c>
      <c r="H2" s="27" t="s">
        <v>4</v>
      </c>
      <c r="I2" s="27" t="s">
        <v>5</v>
      </c>
      <c r="J2" s="27" t="s">
        <v>6</v>
      </c>
      <c r="K2" s="27" t="s">
        <v>47</v>
      </c>
      <c r="L2" s="29" t="s">
        <v>48</v>
      </c>
      <c r="M2" s="27" t="s">
        <v>49</v>
      </c>
    </row>
    <row r="3" spans="3:17" customFormat="1">
      <c r="C3" s="5">
        <v>34</v>
      </c>
      <c r="D3" s="6">
        <v>44927</v>
      </c>
      <c r="E3" s="1" t="s">
        <v>15</v>
      </c>
      <c r="F3" s="1" t="s">
        <v>22</v>
      </c>
      <c r="G3" s="1">
        <v>4</v>
      </c>
      <c r="H3" s="2">
        <v>9642</v>
      </c>
      <c r="I3" s="2">
        <v>38568</v>
      </c>
      <c r="J3" s="1">
        <v>0</v>
      </c>
      <c r="K3" s="2">
        <f t="shared" ref="K3:K66" si="0">_xlfn.MAXIFS($I$3:$I$999, $E$3:$E$999, E3, $F$3:$F$999, F3)</f>
        <v>93320</v>
      </c>
      <c r="L3" s="18">
        <f t="shared" ref="L3:L66" si="1">_xlfn.MINIFS($I$3:$I$999, $E$3:$E$999, E3, $F$3:$F$999, F3)</f>
        <v>808</v>
      </c>
      <c r="M3" s="18">
        <f t="shared" ref="M3:M14" si="2">K3-L3</f>
        <v>92512</v>
      </c>
    </row>
    <row r="4" spans="3:17">
      <c r="C4" s="30">
        <v>63</v>
      </c>
      <c r="D4" s="31">
        <v>44927</v>
      </c>
      <c r="E4" s="32" t="s">
        <v>16</v>
      </c>
      <c r="F4" s="32" t="s">
        <v>25</v>
      </c>
      <c r="G4" s="32">
        <v>4</v>
      </c>
      <c r="H4" s="33">
        <v>7077</v>
      </c>
      <c r="I4" s="33">
        <v>28308</v>
      </c>
      <c r="J4" s="32">
        <v>0</v>
      </c>
      <c r="K4" s="33">
        <f t="shared" si="0"/>
        <v>88929</v>
      </c>
      <c r="L4" s="33">
        <f t="shared" si="1"/>
        <v>2071</v>
      </c>
      <c r="M4" s="33">
        <f t="shared" si="2"/>
        <v>86858</v>
      </c>
      <c r="Q4" s="34"/>
    </row>
    <row r="5" spans="3:17" customFormat="1">
      <c r="C5" s="5">
        <v>39</v>
      </c>
      <c r="D5" s="6">
        <v>44928</v>
      </c>
      <c r="E5" s="1" t="s">
        <v>15</v>
      </c>
      <c r="F5" s="1" t="s">
        <v>23</v>
      </c>
      <c r="G5" s="1">
        <v>6</v>
      </c>
      <c r="H5" s="2">
        <v>7669</v>
      </c>
      <c r="I5" s="2">
        <v>46014</v>
      </c>
      <c r="J5" s="1">
        <v>1</v>
      </c>
      <c r="K5" s="2">
        <f t="shared" si="0"/>
        <v>77319</v>
      </c>
      <c r="L5" s="18">
        <f t="shared" si="1"/>
        <v>3059</v>
      </c>
      <c r="M5" s="18">
        <f t="shared" si="2"/>
        <v>74260</v>
      </c>
      <c r="Q5" s="11"/>
    </row>
    <row r="6" spans="3:17" customFormat="1">
      <c r="C6" s="5">
        <v>40</v>
      </c>
      <c r="D6" s="6">
        <v>44928</v>
      </c>
      <c r="E6" s="1" t="s">
        <v>17</v>
      </c>
      <c r="F6" s="1" t="s">
        <v>34</v>
      </c>
      <c r="G6" s="1">
        <v>9</v>
      </c>
      <c r="H6" s="2">
        <v>2129</v>
      </c>
      <c r="I6" s="2">
        <v>19161</v>
      </c>
      <c r="J6" s="1">
        <v>0</v>
      </c>
      <c r="K6" s="2">
        <f t="shared" si="0"/>
        <v>84663</v>
      </c>
      <c r="L6" s="18">
        <f t="shared" si="1"/>
        <v>869</v>
      </c>
      <c r="M6" s="18">
        <f t="shared" si="2"/>
        <v>83794</v>
      </c>
    </row>
    <row r="7" spans="3:17" customFormat="1">
      <c r="C7" s="5">
        <v>59</v>
      </c>
      <c r="D7" s="6">
        <v>44928</v>
      </c>
      <c r="E7" s="1" t="s">
        <v>17</v>
      </c>
      <c r="F7" s="1" t="s">
        <v>35</v>
      </c>
      <c r="G7" s="1">
        <v>3</v>
      </c>
      <c r="H7" s="2">
        <v>9370</v>
      </c>
      <c r="I7" s="2">
        <v>28110</v>
      </c>
      <c r="J7" s="1">
        <v>0</v>
      </c>
      <c r="K7" s="2">
        <f t="shared" si="0"/>
        <v>76944</v>
      </c>
      <c r="L7" s="18">
        <f t="shared" si="1"/>
        <v>870</v>
      </c>
      <c r="M7" s="18">
        <f t="shared" si="2"/>
        <v>76074</v>
      </c>
    </row>
    <row r="8" spans="3:17" customFormat="1">
      <c r="C8" s="5">
        <v>24</v>
      </c>
      <c r="D8" s="6">
        <v>44929</v>
      </c>
      <c r="E8" s="1" t="s">
        <v>17</v>
      </c>
      <c r="F8" s="1" t="s">
        <v>36</v>
      </c>
      <c r="G8" s="1">
        <v>9</v>
      </c>
      <c r="H8" s="2">
        <v>3440</v>
      </c>
      <c r="I8" s="2">
        <v>30960</v>
      </c>
      <c r="J8" s="1">
        <v>1</v>
      </c>
      <c r="K8" s="2">
        <f t="shared" si="0"/>
        <v>96130</v>
      </c>
      <c r="L8" s="18">
        <f t="shared" si="1"/>
        <v>629</v>
      </c>
      <c r="M8" s="18">
        <f t="shared" si="2"/>
        <v>95501</v>
      </c>
    </row>
    <row r="9" spans="3:17" customFormat="1">
      <c r="C9" s="5">
        <v>54</v>
      </c>
      <c r="D9" s="6">
        <v>44929</v>
      </c>
      <c r="E9" s="1" t="s">
        <v>18</v>
      </c>
      <c r="F9" s="1" t="s">
        <v>31</v>
      </c>
      <c r="G9" s="1">
        <v>5</v>
      </c>
      <c r="H9" s="2">
        <v>511</v>
      </c>
      <c r="I9" s="2">
        <v>2555</v>
      </c>
      <c r="J9" s="1">
        <v>0</v>
      </c>
      <c r="K9" s="2">
        <f t="shared" si="0"/>
        <v>95990</v>
      </c>
      <c r="L9" s="18">
        <f t="shared" si="1"/>
        <v>2555</v>
      </c>
      <c r="M9" s="18">
        <f t="shared" si="2"/>
        <v>93435</v>
      </c>
    </row>
    <row r="10" spans="3:17" customFormat="1">
      <c r="C10" s="5">
        <v>8</v>
      </c>
      <c r="D10" s="6">
        <v>44930</v>
      </c>
      <c r="E10" s="1" t="s">
        <v>19</v>
      </c>
      <c r="F10" s="1" t="s">
        <v>28</v>
      </c>
      <c r="G10" s="1">
        <v>6</v>
      </c>
      <c r="H10" s="2">
        <v>9843</v>
      </c>
      <c r="I10" s="2">
        <v>59058</v>
      </c>
      <c r="J10" s="1">
        <v>0</v>
      </c>
      <c r="K10" s="2">
        <f t="shared" si="0"/>
        <v>85650</v>
      </c>
      <c r="L10" s="18">
        <f t="shared" si="1"/>
        <v>2530</v>
      </c>
      <c r="M10" s="18">
        <f t="shared" si="2"/>
        <v>83120</v>
      </c>
    </row>
    <row r="11" spans="3:17">
      <c r="C11" s="30">
        <v>20</v>
      </c>
      <c r="D11" s="31">
        <v>44930</v>
      </c>
      <c r="E11" s="32" t="s">
        <v>16</v>
      </c>
      <c r="F11" s="32" t="s">
        <v>27</v>
      </c>
      <c r="G11" s="32">
        <v>5</v>
      </c>
      <c r="H11" s="33">
        <v>3176</v>
      </c>
      <c r="I11" s="33">
        <v>15880</v>
      </c>
      <c r="J11" s="32">
        <v>1</v>
      </c>
      <c r="K11" s="33">
        <f t="shared" si="0"/>
        <v>78984</v>
      </c>
      <c r="L11" s="35">
        <f t="shared" si="1"/>
        <v>1106</v>
      </c>
      <c r="M11" s="33">
        <f t="shared" si="2"/>
        <v>77878</v>
      </c>
    </row>
    <row r="12" spans="3:17" customFormat="1">
      <c r="C12" s="5">
        <v>36</v>
      </c>
      <c r="D12" s="6">
        <v>44930</v>
      </c>
      <c r="E12" s="1" t="s">
        <v>15</v>
      </c>
      <c r="F12" s="1" t="s">
        <v>22</v>
      </c>
      <c r="G12" s="1">
        <v>7</v>
      </c>
      <c r="H12" s="2">
        <v>8034</v>
      </c>
      <c r="I12" s="2">
        <v>56238</v>
      </c>
      <c r="J12" s="1">
        <v>1</v>
      </c>
      <c r="K12" s="2">
        <f t="shared" si="0"/>
        <v>93320</v>
      </c>
      <c r="L12" s="18">
        <f t="shared" si="1"/>
        <v>808</v>
      </c>
      <c r="M12" s="18">
        <f t="shared" si="2"/>
        <v>92512</v>
      </c>
    </row>
    <row r="13" spans="3:17" customFormat="1">
      <c r="C13" s="5">
        <v>60</v>
      </c>
      <c r="D13" s="6">
        <v>44930</v>
      </c>
      <c r="E13" s="1" t="s">
        <v>15</v>
      </c>
      <c r="F13" s="1" t="s">
        <v>22</v>
      </c>
      <c r="G13" s="1">
        <v>3</v>
      </c>
      <c r="H13" s="2">
        <v>6157</v>
      </c>
      <c r="I13" s="2">
        <v>18471</v>
      </c>
      <c r="J13" s="1">
        <v>1</v>
      </c>
      <c r="K13" s="2">
        <f t="shared" si="0"/>
        <v>93320</v>
      </c>
      <c r="L13" s="18">
        <f t="shared" si="1"/>
        <v>808</v>
      </c>
      <c r="M13" s="18">
        <f t="shared" si="2"/>
        <v>92512</v>
      </c>
    </row>
    <row r="14" spans="3:17" customFormat="1">
      <c r="C14" s="5">
        <v>94</v>
      </c>
      <c r="D14" s="6">
        <v>44930</v>
      </c>
      <c r="E14" s="1" t="s">
        <v>19</v>
      </c>
      <c r="F14" s="1" t="s">
        <v>29</v>
      </c>
      <c r="G14" s="1">
        <v>10</v>
      </c>
      <c r="H14" s="2">
        <v>2759</v>
      </c>
      <c r="I14" s="2">
        <v>27590</v>
      </c>
      <c r="J14" s="1">
        <v>0</v>
      </c>
      <c r="K14" s="2">
        <f t="shared" si="0"/>
        <v>85401</v>
      </c>
      <c r="L14" s="18">
        <f t="shared" si="1"/>
        <v>1658</v>
      </c>
      <c r="M14" s="18">
        <f t="shared" si="2"/>
        <v>83743</v>
      </c>
    </row>
    <row r="15" spans="3:17" customFormat="1">
      <c r="C15" s="5">
        <v>37</v>
      </c>
      <c r="D15" s="6">
        <v>45227</v>
      </c>
      <c r="E15" s="1" t="s">
        <v>21</v>
      </c>
      <c r="F15" s="1" t="s">
        <v>41</v>
      </c>
      <c r="G15" s="1">
        <v>1</v>
      </c>
      <c r="H15" s="2">
        <v>1587</v>
      </c>
      <c r="I15" s="2">
        <v>1587</v>
      </c>
      <c r="J15" s="1">
        <v>1</v>
      </c>
      <c r="K15" s="2">
        <f t="shared" si="0"/>
        <v>88790</v>
      </c>
      <c r="L15" s="18">
        <f t="shared" si="1"/>
        <v>1587</v>
      </c>
      <c r="M15" s="18">
        <f t="shared" ref="M15:M78" si="3">K15-L15</f>
        <v>87203</v>
      </c>
    </row>
    <row r="16" spans="3:17" customFormat="1">
      <c r="C16" s="5">
        <v>41</v>
      </c>
      <c r="D16" s="6">
        <v>44931</v>
      </c>
      <c r="E16" s="1" t="s">
        <v>20</v>
      </c>
      <c r="F16" s="1" t="s">
        <v>37</v>
      </c>
      <c r="G16" s="1">
        <v>10</v>
      </c>
      <c r="H16" s="2">
        <v>2781</v>
      </c>
      <c r="I16" s="2">
        <v>27810</v>
      </c>
      <c r="J16" s="1">
        <v>0</v>
      </c>
      <c r="K16" s="2">
        <f t="shared" si="0"/>
        <v>86283</v>
      </c>
      <c r="L16" s="18">
        <f t="shared" si="1"/>
        <v>2684</v>
      </c>
      <c r="M16" s="18">
        <f t="shared" si="3"/>
        <v>83599</v>
      </c>
    </row>
    <row r="17" spans="3:13" customFormat="1">
      <c r="C17" s="5">
        <v>43</v>
      </c>
      <c r="D17" s="6">
        <v>44931</v>
      </c>
      <c r="E17" s="1" t="s">
        <v>20</v>
      </c>
      <c r="F17" s="1" t="s">
        <v>39</v>
      </c>
      <c r="G17" s="1">
        <v>4</v>
      </c>
      <c r="H17" s="2">
        <v>9520</v>
      </c>
      <c r="I17" s="2">
        <v>38080</v>
      </c>
      <c r="J17" s="1">
        <v>1</v>
      </c>
      <c r="K17" s="2">
        <f t="shared" si="0"/>
        <v>97140</v>
      </c>
      <c r="L17" s="18">
        <f t="shared" si="1"/>
        <v>881</v>
      </c>
      <c r="M17" s="18">
        <f t="shared" si="3"/>
        <v>96259</v>
      </c>
    </row>
    <row r="18" spans="3:13" customFormat="1">
      <c r="C18" s="5">
        <v>90</v>
      </c>
      <c r="D18" s="6">
        <v>45242</v>
      </c>
      <c r="E18" s="1" t="s">
        <v>21</v>
      </c>
      <c r="F18" s="1" t="s">
        <v>40</v>
      </c>
      <c r="G18" s="1">
        <v>2</v>
      </c>
      <c r="H18" s="2">
        <v>510</v>
      </c>
      <c r="I18" s="2">
        <v>1020</v>
      </c>
      <c r="J18" s="1">
        <v>1</v>
      </c>
      <c r="K18" s="2">
        <f t="shared" si="0"/>
        <v>87840</v>
      </c>
      <c r="L18" s="18">
        <f t="shared" si="1"/>
        <v>1020</v>
      </c>
      <c r="M18" s="18">
        <f t="shared" si="3"/>
        <v>86820</v>
      </c>
    </row>
    <row r="19" spans="3:13" customFormat="1">
      <c r="C19" s="5">
        <v>34</v>
      </c>
      <c r="D19" s="6">
        <v>44932</v>
      </c>
      <c r="E19" s="1" t="s">
        <v>18</v>
      </c>
      <c r="F19" s="1" t="s">
        <v>31</v>
      </c>
      <c r="G19" s="1">
        <v>7</v>
      </c>
      <c r="H19" s="2">
        <v>7903</v>
      </c>
      <c r="I19" s="2">
        <v>55321</v>
      </c>
      <c r="J19" s="1">
        <v>0</v>
      </c>
      <c r="K19" s="2">
        <f t="shared" si="0"/>
        <v>95990</v>
      </c>
      <c r="L19" s="18">
        <f t="shared" si="1"/>
        <v>2555</v>
      </c>
      <c r="M19" s="18">
        <f t="shared" si="3"/>
        <v>93435</v>
      </c>
    </row>
    <row r="20" spans="3:13" customFormat="1">
      <c r="C20" s="5">
        <v>44</v>
      </c>
      <c r="D20" s="6">
        <v>44933</v>
      </c>
      <c r="E20" s="1" t="s">
        <v>15</v>
      </c>
      <c r="F20" s="1" t="s">
        <v>24</v>
      </c>
      <c r="G20" s="1">
        <v>1</v>
      </c>
      <c r="H20" s="2">
        <v>6468</v>
      </c>
      <c r="I20" s="2">
        <v>6468</v>
      </c>
      <c r="J20" s="1">
        <v>1</v>
      </c>
      <c r="K20" s="2">
        <f t="shared" si="0"/>
        <v>80802</v>
      </c>
      <c r="L20" s="18">
        <f t="shared" si="1"/>
        <v>1568</v>
      </c>
      <c r="M20" s="18">
        <f t="shared" si="3"/>
        <v>79234</v>
      </c>
    </row>
    <row r="21" spans="3:13" customFormat="1">
      <c r="C21" s="5">
        <v>27</v>
      </c>
      <c r="D21" s="6">
        <v>44934</v>
      </c>
      <c r="E21" s="1" t="s">
        <v>17</v>
      </c>
      <c r="F21" s="1" t="s">
        <v>35</v>
      </c>
      <c r="G21" s="1">
        <v>6</v>
      </c>
      <c r="H21" s="2">
        <v>9570</v>
      </c>
      <c r="I21" s="2">
        <v>57420</v>
      </c>
      <c r="J21" s="1">
        <v>0</v>
      </c>
      <c r="K21" s="2">
        <f t="shared" si="0"/>
        <v>76944</v>
      </c>
      <c r="L21" s="18">
        <f t="shared" si="1"/>
        <v>870</v>
      </c>
      <c r="M21" s="18">
        <f t="shared" si="3"/>
        <v>76074</v>
      </c>
    </row>
    <row r="22" spans="3:13" customFormat="1">
      <c r="C22" s="5">
        <v>65</v>
      </c>
      <c r="D22" s="6">
        <v>44934</v>
      </c>
      <c r="E22" s="1" t="s">
        <v>15</v>
      </c>
      <c r="F22" s="1" t="s">
        <v>23</v>
      </c>
      <c r="G22" s="1">
        <v>5</v>
      </c>
      <c r="H22" s="2">
        <v>4113</v>
      </c>
      <c r="I22" s="2">
        <v>20565</v>
      </c>
      <c r="J22" s="1">
        <v>1</v>
      </c>
      <c r="K22" s="2">
        <f t="shared" si="0"/>
        <v>77319</v>
      </c>
      <c r="L22" s="18">
        <f t="shared" si="1"/>
        <v>3059</v>
      </c>
      <c r="M22" s="18">
        <f t="shared" si="3"/>
        <v>74260</v>
      </c>
    </row>
    <row r="23" spans="3:13" customFormat="1">
      <c r="C23" s="5">
        <v>78</v>
      </c>
      <c r="D23" s="6">
        <v>44934</v>
      </c>
      <c r="E23" s="1" t="s">
        <v>20</v>
      </c>
      <c r="F23" s="1" t="s">
        <v>39</v>
      </c>
      <c r="G23" s="1">
        <v>5</v>
      </c>
      <c r="H23" s="2">
        <v>9598</v>
      </c>
      <c r="I23" s="2">
        <v>47990</v>
      </c>
      <c r="J23" s="1">
        <v>1</v>
      </c>
      <c r="K23" s="2">
        <f t="shared" si="0"/>
        <v>97140</v>
      </c>
      <c r="L23" s="18">
        <f t="shared" si="1"/>
        <v>881</v>
      </c>
      <c r="M23" s="18">
        <f t="shared" si="3"/>
        <v>96259</v>
      </c>
    </row>
    <row r="24" spans="3:13" customFormat="1">
      <c r="C24" s="5">
        <v>87</v>
      </c>
      <c r="D24" s="6">
        <v>44934</v>
      </c>
      <c r="E24" s="1" t="s">
        <v>20</v>
      </c>
      <c r="F24" s="1" t="s">
        <v>38</v>
      </c>
      <c r="G24" s="1">
        <v>1</v>
      </c>
      <c r="H24" s="2">
        <v>3561</v>
      </c>
      <c r="I24" s="2">
        <v>3561</v>
      </c>
      <c r="J24" s="1">
        <v>1</v>
      </c>
      <c r="K24" s="2">
        <f t="shared" si="0"/>
        <v>84024</v>
      </c>
      <c r="L24" s="18">
        <f t="shared" si="1"/>
        <v>735</v>
      </c>
      <c r="M24" s="18">
        <f t="shared" si="3"/>
        <v>83289</v>
      </c>
    </row>
    <row r="25" spans="3:13" customFormat="1">
      <c r="C25" s="5">
        <v>90</v>
      </c>
      <c r="D25" s="6">
        <v>44934</v>
      </c>
      <c r="E25" s="1" t="s">
        <v>19</v>
      </c>
      <c r="F25" s="1" t="s">
        <v>30</v>
      </c>
      <c r="G25" s="1">
        <v>7</v>
      </c>
      <c r="H25" s="2">
        <v>3870</v>
      </c>
      <c r="I25" s="2">
        <v>27090</v>
      </c>
      <c r="J25" s="1">
        <v>0</v>
      </c>
      <c r="K25" s="2">
        <f t="shared" si="0"/>
        <v>99210</v>
      </c>
      <c r="L25" s="18">
        <f t="shared" si="1"/>
        <v>4238</v>
      </c>
      <c r="M25" s="18">
        <f t="shared" si="3"/>
        <v>94972</v>
      </c>
    </row>
    <row r="26" spans="3:13" customFormat="1">
      <c r="C26" s="5">
        <v>73</v>
      </c>
      <c r="D26" s="6">
        <v>44943</v>
      </c>
      <c r="E26" s="1" t="s">
        <v>21</v>
      </c>
      <c r="F26" s="1" t="s">
        <v>40</v>
      </c>
      <c r="G26" s="1">
        <v>3</v>
      </c>
      <c r="H26" s="2">
        <v>553</v>
      </c>
      <c r="I26" s="2">
        <v>1659</v>
      </c>
      <c r="J26" s="1">
        <v>0</v>
      </c>
      <c r="K26" s="2">
        <f t="shared" si="0"/>
        <v>87840</v>
      </c>
      <c r="L26" s="18">
        <f t="shared" si="1"/>
        <v>1020</v>
      </c>
      <c r="M26" s="18">
        <f t="shared" si="3"/>
        <v>86820</v>
      </c>
    </row>
    <row r="27" spans="3:13" customFormat="1">
      <c r="C27" s="5">
        <v>6</v>
      </c>
      <c r="D27" s="6">
        <v>44935</v>
      </c>
      <c r="E27" s="1" t="s">
        <v>15</v>
      </c>
      <c r="F27" s="1" t="s">
        <v>22</v>
      </c>
      <c r="G27" s="1">
        <v>5</v>
      </c>
      <c r="H27" s="2">
        <v>7942</v>
      </c>
      <c r="I27" s="2">
        <v>39710</v>
      </c>
      <c r="J27" s="1">
        <v>0</v>
      </c>
      <c r="K27" s="2">
        <f t="shared" si="0"/>
        <v>93320</v>
      </c>
      <c r="L27" s="18">
        <f t="shared" si="1"/>
        <v>808</v>
      </c>
      <c r="M27" s="18">
        <f t="shared" si="3"/>
        <v>92512</v>
      </c>
    </row>
    <row r="28" spans="3:13">
      <c r="C28" s="30">
        <v>11</v>
      </c>
      <c r="D28" s="31">
        <v>44935</v>
      </c>
      <c r="E28" s="32" t="s">
        <v>16</v>
      </c>
      <c r="F28" s="32" t="s">
        <v>27</v>
      </c>
      <c r="G28" s="32">
        <v>9</v>
      </c>
      <c r="H28" s="33">
        <v>3893</v>
      </c>
      <c r="I28" s="33">
        <v>35037</v>
      </c>
      <c r="J28" s="32">
        <v>0</v>
      </c>
      <c r="K28" s="33">
        <f t="shared" si="0"/>
        <v>78984</v>
      </c>
      <c r="L28" s="35">
        <f t="shared" si="1"/>
        <v>1106</v>
      </c>
      <c r="M28" s="33">
        <f t="shared" si="3"/>
        <v>77878</v>
      </c>
    </row>
    <row r="29" spans="3:13" customFormat="1">
      <c r="C29" s="5">
        <v>38</v>
      </c>
      <c r="D29" s="6">
        <v>44935</v>
      </c>
      <c r="E29" s="1" t="s">
        <v>17</v>
      </c>
      <c r="F29" s="1" t="s">
        <v>34</v>
      </c>
      <c r="G29" s="1">
        <v>8</v>
      </c>
      <c r="H29" s="2">
        <v>9116</v>
      </c>
      <c r="I29" s="2">
        <v>72928</v>
      </c>
      <c r="J29" s="1">
        <v>0</v>
      </c>
      <c r="K29" s="2">
        <f t="shared" si="0"/>
        <v>84663</v>
      </c>
      <c r="L29" s="18">
        <f t="shared" si="1"/>
        <v>869</v>
      </c>
      <c r="M29" s="18">
        <f t="shared" si="3"/>
        <v>83794</v>
      </c>
    </row>
    <row r="30" spans="3:13" customFormat="1">
      <c r="C30" s="5">
        <v>53</v>
      </c>
      <c r="D30" s="6">
        <v>44936</v>
      </c>
      <c r="E30" s="1" t="s">
        <v>15</v>
      </c>
      <c r="F30" s="1" t="s">
        <v>24</v>
      </c>
      <c r="G30" s="1">
        <v>7</v>
      </c>
      <c r="H30" s="2">
        <v>7453</v>
      </c>
      <c r="I30" s="2">
        <v>52171</v>
      </c>
      <c r="J30" s="1">
        <v>0</v>
      </c>
      <c r="K30" s="2">
        <f t="shared" si="0"/>
        <v>80802</v>
      </c>
      <c r="L30" s="18">
        <f t="shared" si="1"/>
        <v>1568</v>
      </c>
      <c r="M30" s="18">
        <f t="shared" si="3"/>
        <v>79234</v>
      </c>
    </row>
    <row r="31" spans="3:13" customFormat="1">
      <c r="C31" s="5">
        <v>21</v>
      </c>
      <c r="D31" s="6">
        <v>44937</v>
      </c>
      <c r="E31" s="1" t="s">
        <v>17</v>
      </c>
      <c r="F31" s="1" t="s">
        <v>34</v>
      </c>
      <c r="G31" s="1">
        <v>10</v>
      </c>
      <c r="H31" s="2">
        <v>3224</v>
      </c>
      <c r="I31" s="2">
        <v>32240</v>
      </c>
      <c r="J31" s="1">
        <v>1</v>
      </c>
      <c r="K31" s="2">
        <f t="shared" si="0"/>
        <v>84663</v>
      </c>
      <c r="L31" s="18">
        <f t="shared" si="1"/>
        <v>869</v>
      </c>
      <c r="M31" s="18">
        <f t="shared" si="3"/>
        <v>83794</v>
      </c>
    </row>
    <row r="32" spans="3:13" customFormat="1">
      <c r="C32" s="5">
        <v>30</v>
      </c>
      <c r="D32" s="6">
        <v>44937</v>
      </c>
      <c r="E32" s="1" t="s">
        <v>20</v>
      </c>
      <c r="F32" s="1" t="s">
        <v>39</v>
      </c>
      <c r="G32" s="1">
        <v>6</v>
      </c>
      <c r="H32" s="2">
        <v>1985</v>
      </c>
      <c r="I32" s="2">
        <v>11910</v>
      </c>
      <c r="J32" s="1">
        <v>1</v>
      </c>
      <c r="K32" s="2">
        <f t="shared" si="0"/>
        <v>97140</v>
      </c>
      <c r="L32" s="18">
        <f t="shared" si="1"/>
        <v>881</v>
      </c>
      <c r="M32" s="18">
        <f t="shared" si="3"/>
        <v>96259</v>
      </c>
    </row>
    <row r="33" spans="3:17" customFormat="1">
      <c r="C33" s="5">
        <v>31</v>
      </c>
      <c r="D33" s="6">
        <v>44937</v>
      </c>
      <c r="E33" s="1" t="s">
        <v>15</v>
      </c>
      <c r="F33" s="1" t="s">
        <v>23</v>
      </c>
      <c r="G33" s="1">
        <v>7</v>
      </c>
      <c r="H33" s="2">
        <v>3915</v>
      </c>
      <c r="I33" s="2">
        <v>27405</v>
      </c>
      <c r="J33" s="1">
        <v>1</v>
      </c>
      <c r="K33" s="2">
        <f t="shared" si="0"/>
        <v>77319</v>
      </c>
      <c r="L33" s="18">
        <f t="shared" si="1"/>
        <v>3059</v>
      </c>
      <c r="M33" s="18">
        <f t="shared" si="3"/>
        <v>74260</v>
      </c>
    </row>
    <row r="34" spans="3:17" customFormat="1">
      <c r="C34" s="5">
        <v>78</v>
      </c>
      <c r="D34" s="6">
        <v>44937</v>
      </c>
      <c r="E34" s="1" t="s">
        <v>17</v>
      </c>
      <c r="F34" s="1" t="s">
        <v>34</v>
      </c>
      <c r="G34" s="1">
        <v>2</v>
      </c>
      <c r="H34" s="2">
        <v>7257</v>
      </c>
      <c r="I34" s="2">
        <v>14514</v>
      </c>
      <c r="J34" s="1">
        <v>1</v>
      </c>
      <c r="K34" s="2">
        <f t="shared" si="0"/>
        <v>84663</v>
      </c>
      <c r="L34" s="18">
        <f t="shared" si="1"/>
        <v>869</v>
      </c>
      <c r="M34" s="18">
        <f t="shared" si="3"/>
        <v>83794</v>
      </c>
      <c r="O34" s="83" t="s">
        <v>84</v>
      </c>
      <c r="P34" s="83"/>
      <c r="Q34" s="36">
        <f>M6+M7+M8</f>
        <v>255369</v>
      </c>
    </row>
    <row r="35" spans="3:17" customFormat="1">
      <c r="C35" s="5">
        <v>22</v>
      </c>
      <c r="D35" s="6">
        <v>44938</v>
      </c>
      <c r="E35" s="1" t="s">
        <v>19</v>
      </c>
      <c r="F35" s="1" t="s">
        <v>30</v>
      </c>
      <c r="G35" s="1">
        <v>3</v>
      </c>
      <c r="H35" s="2">
        <v>5442</v>
      </c>
      <c r="I35" s="2">
        <v>16326</v>
      </c>
      <c r="J35" s="1">
        <v>1</v>
      </c>
      <c r="K35" s="2">
        <f t="shared" si="0"/>
        <v>99210</v>
      </c>
      <c r="L35" s="18">
        <f t="shared" si="1"/>
        <v>4238</v>
      </c>
      <c r="M35" s="18">
        <f t="shared" si="3"/>
        <v>94972</v>
      </c>
    </row>
    <row r="36" spans="3:17" customFormat="1">
      <c r="C36" s="5">
        <v>56</v>
      </c>
      <c r="D36" s="6">
        <v>45022</v>
      </c>
      <c r="E36" s="1" t="s">
        <v>21</v>
      </c>
      <c r="F36" s="1" t="s">
        <v>42</v>
      </c>
      <c r="G36" s="1">
        <v>1</v>
      </c>
      <c r="H36" s="2">
        <v>995</v>
      </c>
      <c r="I36" s="2">
        <v>995</v>
      </c>
      <c r="J36" s="1">
        <v>0</v>
      </c>
      <c r="K36" s="2">
        <f t="shared" si="0"/>
        <v>88200</v>
      </c>
      <c r="L36" s="18">
        <f t="shared" si="1"/>
        <v>995</v>
      </c>
      <c r="M36" s="18">
        <f t="shared" si="3"/>
        <v>87205</v>
      </c>
    </row>
    <row r="37" spans="3:17" customFormat="1">
      <c r="C37" s="5">
        <v>47</v>
      </c>
      <c r="D37" s="6">
        <v>44939</v>
      </c>
      <c r="E37" s="1" t="s">
        <v>15</v>
      </c>
      <c r="F37" s="1" t="s">
        <v>23</v>
      </c>
      <c r="G37" s="1">
        <v>1</v>
      </c>
      <c r="H37" s="2">
        <v>4200</v>
      </c>
      <c r="I37" s="2">
        <v>4200</v>
      </c>
      <c r="J37" s="1">
        <v>1</v>
      </c>
      <c r="K37" s="2">
        <f t="shared" si="0"/>
        <v>77319</v>
      </c>
      <c r="L37" s="18">
        <f t="shared" si="1"/>
        <v>3059</v>
      </c>
      <c r="M37" s="18">
        <f t="shared" si="3"/>
        <v>74260</v>
      </c>
    </row>
    <row r="38" spans="3:17" customFormat="1" ht="15.75">
      <c r="C38" s="5">
        <v>61</v>
      </c>
      <c r="D38" s="6">
        <v>44939</v>
      </c>
      <c r="E38" s="1" t="s">
        <v>20</v>
      </c>
      <c r="F38" s="1" t="s">
        <v>39</v>
      </c>
      <c r="G38" s="1">
        <v>4</v>
      </c>
      <c r="H38" s="2">
        <v>4370</v>
      </c>
      <c r="I38" s="2">
        <v>17480</v>
      </c>
      <c r="J38" s="1">
        <v>1</v>
      </c>
      <c r="K38" s="2">
        <f t="shared" si="0"/>
        <v>97140</v>
      </c>
      <c r="L38" s="18">
        <f t="shared" si="1"/>
        <v>881</v>
      </c>
      <c r="M38" s="18">
        <f t="shared" si="3"/>
        <v>96259</v>
      </c>
      <c r="O38" s="26"/>
      <c r="P38" s="26"/>
      <c r="Q38" s="26"/>
    </row>
    <row r="39" spans="3:17" customFormat="1">
      <c r="C39" s="5">
        <v>23</v>
      </c>
      <c r="D39" s="6">
        <v>44940</v>
      </c>
      <c r="E39" s="1" t="s">
        <v>18</v>
      </c>
      <c r="F39" s="1" t="s">
        <v>32</v>
      </c>
      <c r="G39" s="1">
        <v>7</v>
      </c>
      <c r="H39" s="2">
        <v>4139</v>
      </c>
      <c r="I39" s="2">
        <v>28973</v>
      </c>
      <c r="J39" s="1">
        <v>0</v>
      </c>
      <c r="K39" s="2">
        <f t="shared" si="0"/>
        <v>85833</v>
      </c>
      <c r="L39" s="18">
        <f t="shared" si="1"/>
        <v>2073</v>
      </c>
      <c r="M39" s="18">
        <f t="shared" si="3"/>
        <v>83760</v>
      </c>
    </row>
    <row r="40" spans="3:17" customFormat="1">
      <c r="C40" s="5">
        <v>82</v>
      </c>
      <c r="D40" s="6">
        <v>44940</v>
      </c>
      <c r="E40" s="1" t="s">
        <v>19</v>
      </c>
      <c r="F40" s="1" t="s">
        <v>28</v>
      </c>
      <c r="G40" s="1">
        <v>6</v>
      </c>
      <c r="H40" s="2">
        <v>6113</v>
      </c>
      <c r="I40" s="2">
        <v>36678</v>
      </c>
      <c r="J40" s="1">
        <v>0</v>
      </c>
      <c r="K40" s="2">
        <f t="shared" si="0"/>
        <v>85650</v>
      </c>
      <c r="L40" s="18">
        <f t="shared" si="1"/>
        <v>2530</v>
      </c>
      <c r="M40" s="18">
        <f t="shared" si="3"/>
        <v>83120</v>
      </c>
    </row>
    <row r="41" spans="3:17" customFormat="1">
      <c r="C41" s="5">
        <v>98</v>
      </c>
      <c r="D41" s="6">
        <v>44940</v>
      </c>
      <c r="E41" s="1" t="s">
        <v>19</v>
      </c>
      <c r="F41" s="1" t="s">
        <v>30</v>
      </c>
      <c r="G41" s="1">
        <v>8</v>
      </c>
      <c r="H41" s="2">
        <v>4339</v>
      </c>
      <c r="I41" s="2">
        <v>34712</v>
      </c>
      <c r="J41" s="1">
        <v>1</v>
      </c>
      <c r="K41" s="2">
        <f t="shared" si="0"/>
        <v>99210</v>
      </c>
      <c r="L41" s="18">
        <f t="shared" si="1"/>
        <v>4238</v>
      </c>
      <c r="M41" s="18">
        <f t="shared" si="3"/>
        <v>94972</v>
      </c>
    </row>
    <row r="42" spans="3:17" customFormat="1">
      <c r="C42" s="5">
        <v>58</v>
      </c>
      <c r="D42" s="6">
        <v>44941</v>
      </c>
      <c r="E42" s="1" t="s">
        <v>19</v>
      </c>
      <c r="F42" s="1" t="s">
        <v>30</v>
      </c>
      <c r="G42" s="1">
        <v>9</v>
      </c>
      <c r="H42" s="2">
        <v>9445</v>
      </c>
      <c r="I42" s="2">
        <v>85005</v>
      </c>
      <c r="J42" s="1">
        <v>0</v>
      </c>
      <c r="K42" s="2">
        <f t="shared" si="0"/>
        <v>99210</v>
      </c>
      <c r="L42" s="18">
        <f t="shared" si="1"/>
        <v>4238</v>
      </c>
      <c r="M42" s="18">
        <f t="shared" si="3"/>
        <v>94972</v>
      </c>
    </row>
    <row r="43" spans="3:17" customFormat="1">
      <c r="C43" s="5">
        <v>63</v>
      </c>
      <c r="D43" s="6">
        <v>44941</v>
      </c>
      <c r="E43" s="1" t="s">
        <v>19</v>
      </c>
      <c r="F43" s="1" t="s">
        <v>29</v>
      </c>
      <c r="G43" s="1">
        <v>7</v>
      </c>
      <c r="H43" s="2">
        <v>2601</v>
      </c>
      <c r="I43" s="2">
        <v>18207</v>
      </c>
      <c r="J43" s="1">
        <v>1</v>
      </c>
      <c r="K43" s="2">
        <f t="shared" si="0"/>
        <v>85401</v>
      </c>
      <c r="L43" s="18">
        <f t="shared" si="1"/>
        <v>1658</v>
      </c>
      <c r="M43" s="18">
        <f t="shared" si="3"/>
        <v>83743</v>
      </c>
      <c r="O43" s="83" t="s">
        <v>84</v>
      </c>
      <c r="P43" s="83"/>
      <c r="Q43" s="36">
        <f>M10+M14+M25</f>
        <v>261835</v>
      </c>
    </row>
    <row r="44" spans="3:17" customFormat="1">
      <c r="C44" s="5">
        <v>13</v>
      </c>
      <c r="D44" s="6">
        <v>45072</v>
      </c>
      <c r="E44" s="1" t="s">
        <v>21</v>
      </c>
      <c r="F44" s="1" t="s">
        <v>41</v>
      </c>
      <c r="G44" s="1">
        <v>3</v>
      </c>
      <c r="H44" s="2">
        <v>754</v>
      </c>
      <c r="I44" s="2">
        <v>2262</v>
      </c>
      <c r="J44" s="1">
        <v>0</v>
      </c>
      <c r="K44" s="2">
        <f t="shared" si="0"/>
        <v>88790</v>
      </c>
      <c r="L44" s="18">
        <f t="shared" si="1"/>
        <v>1587</v>
      </c>
      <c r="M44" s="18">
        <f t="shared" si="3"/>
        <v>87203</v>
      </c>
    </row>
    <row r="45" spans="3:17" customFormat="1">
      <c r="C45" s="5">
        <v>62</v>
      </c>
      <c r="D45" s="6">
        <v>44942</v>
      </c>
      <c r="E45" s="1" t="s">
        <v>18</v>
      </c>
      <c r="F45" s="1" t="s">
        <v>33</v>
      </c>
      <c r="G45" s="1">
        <v>8</v>
      </c>
      <c r="H45" s="2">
        <v>6044</v>
      </c>
      <c r="I45" s="2">
        <v>48352</v>
      </c>
      <c r="J45" s="1">
        <v>0</v>
      </c>
      <c r="K45" s="2">
        <f t="shared" si="0"/>
        <v>88767</v>
      </c>
      <c r="L45" s="18">
        <f t="shared" si="1"/>
        <v>1344</v>
      </c>
      <c r="M45" s="18">
        <f t="shared" si="3"/>
        <v>87423</v>
      </c>
      <c r="O45" s="83" t="s">
        <v>84</v>
      </c>
      <c r="P45" s="83"/>
      <c r="Q45" s="36">
        <f>M19+M39+M45</f>
        <v>264618</v>
      </c>
    </row>
    <row r="46" spans="3:17" customFormat="1">
      <c r="C46" s="5">
        <v>37</v>
      </c>
      <c r="D46" s="6">
        <v>44943</v>
      </c>
      <c r="E46" s="1" t="s">
        <v>15</v>
      </c>
      <c r="F46" s="1" t="s">
        <v>24</v>
      </c>
      <c r="G46" s="1">
        <v>1</v>
      </c>
      <c r="H46" s="2">
        <v>1853</v>
      </c>
      <c r="I46" s="2">
        <v>1853</v>
      </c>
      <c r="J46" s="1">
        <v>1</v>
      </c>
      <c r="K46" s="2">
        <f t="shared" si="0"/>
        <v>80802</v>
      </c>
      <c r="L46" s="18">
        <f t="shared" si="1"/>
        <v>1568</v>
      </c>
      <c r="M46" s="18">
        <f t="shared" si="3"/>
        <v>79234</v>
      </c>
    </row>
    <row r="47" spans="3:17" customFormat="1">
      <c r="C47" s="5">
        <v>93</v>
      </c>
      <c r="D47" s="6">
        <v>45148</v>
      </c>
      <c r="E47" s="1" t="s">
        <v>21</v>
      </c>
      <c r="F47" s="1" t="s">
        <v>41</v>
      </c>
      <c r="G47" s="1">
        <v>4</v>
      </c>
      <c r="H47" s="2">
        <v>1534</v>
      </c>
      <c r="I47" s="2">
        <v>6136</v>
      </c>
      <c r="J47" s="1">
        <v>1</v>
      </c>
      <c r="K47" s="2">
        <f t="shared" si="0"/>
        <v>88790</v>
      </c>
      <c r="L47" s="18">
        <f t="shared" si="1"/>
        <v>1587</v>
      </c>
      <c r="M47" s="18">
        <f t="shared" si="3"/>
        <v>87203</v>
      </c>
    </row>
    <row r="48" spans="3:17" customFormat="1">
      <c r="C48" s="5">
        <v>64</v>
      </c>
      <c r="D48" s="6">
        <v>45256</v>
      </c>
      <c r="E48" s="1" t="s">
        <v>21</v>
      </c>
      <c r="F48" s="1" t="s">
        <v>40</v>
      </c>
      <c r="G48" s="1">
        <v>4</v>
      </c>
      <c r="H48" s="2">
        <v>525</v>
      </c>
      <c r="I48" s="2">
        <v>2100</v>
      </c>
      <c r="J48" s="1">
        <v>0</v>
      </c>
      <c r="K48" s="2">
        <f t="shared" si="0"/>
        <v>87840</v>
      </c>
      <c r="L48" s="18">
        <f t="shared" si="1"/>
        <v>1020</v>
      </c>
      <c r="M48" s="18">
        <f t="shared" si="3"/>
        <v>86820</v>
      </c>
    </row>
    <row r="49" spans="3:15" customFormat="1">
      <c r="C49" s="5">
        <v>77</v>
      </c>
      <c r="D49" s="6">
        <v>44943</v>
      </c>
      <c r="E49" s="1" t="s">
        <v>20</v>
      </c>
      <c r="F49" s="1" t="s">
        <v>39</v>
      </c>
      <c r="G49" s="1">
        <v>4</v>
      </c>
      <c r="H49" s="2">
        <v>1402</v>
      </c>
      <c r="I49" s="2">
        <v>5608</v>
      </c>
      <c r="J49" s="1">
        <v>1</v>
      </c>
      <c r="K49" s="2">
        <f t="shared" si="0"/>
        <v>97140</v>
      </c>
      <c r="L49" s="18">
        <f t="shared" si="1"/>
        <v>881</v>
      </c>
      <c r="M49" s="18">
        <f t="shared" si="3"/>
        <v>96259</v>
      </c>
    </row>
    <row r="50" spans="3:15" customFormat="1">
      <c r="C50" s="5">
        <v>47</v>
      </c>
      <c r="D50" s="6">
        <v>44944</v>
      </c>
      <c r="E50" s="1" t="s">
        <v>18</v>
      </c>
      <c r="F50" s="1" t="s">
        <v>33</v>
      </c>
      <c r="G50" s="1">
        <v>8</v>
      </c>
      <c r="H50" s="2">
        <v>9510</v>
      </c>
      <c r="I50" s="2">
        <v>76080</v>
      </c>
      <c r="J50" s="1">
        <v>0</v>
      </c>
      <c r="K50" s="2">
        <f t="shared" si="0"/>
        <v>88767</v>
      </c>
      <c r="L50" s="18">
        <f t="shared" si="1"/>
        <v>1344</v>
      </c>
      <c r="M50" s="18">
        <f t="shared" si="3"/>
        <v>87423</v>
      </c>
    </row>
    <row r="51" spans="3:15" customFormat="1">
      <c r="C51" s="5">
        <v>59</v>
      </c>
      <c r="D51" s="6">
        <v>44944</v>
      </c>
      <c r="E51" s="1" t="s">
        <v>15</v>
      </c>
      <c r="F51" s="1" t="s">
        <v>24</v>
      </c>
      <c r="G51" s="1">
        <v>10</v>
      </c>
      <c r="H51" s="2">
        <v>3950</v>
      </c>
      <c r="I51" s="2">
        <v>39500</v>
      </c>
      <c r="J51" s="1">
        <v>1</v>
      </c>
      <c r="K51" s="2">
        <f t="shared" si="0"/>
        <v>80802</v>
      </c>
      <c r="L51" s="18">
        <f t="shared" si="1"/>
        <v>1568</v>
      </c>
      <c r="M51" s="18">
        <f t="shared" si="3"/>
        <v>79234</v>
      </c>
    </row>
    <row r="52" spans="3:15" customFormat="1">
      <c r="C52" s="5">
        <v>85</v>
      </c>
      <c r="D52" s="6">
        <v>44944</v>
      </c>
      <c r="E52" s="1" t="s">
        <v>20</v>
      </c>
      <c r="F52" s="1" t="s">
        <v>39</v>
      </c>
      <c r="G52" s="1">
        <v>9</v>
      </c>
      <c r="H52" s="2">
        <v>7254</v>
      </c>
      <c r="I52" s="2">
        <v>65286</v>
      </c>
      <c r="J52" s="1">
        <v>1</v>
      </c>
      <c r="K52" s="2">
        <f t="shared" si="0"/>
        <v>97140</v>
      </c>
      <c r="L52" s="18">
        <f t="shared" si="1"/>
        <v>881</v>
      </c>
      <c r="M52" s="18">
        <f t="shared" si="3"/>
        <v>96259</v>
      </c>
    </row>
    <row r="53" spans="3:15" customFormat="1">
      <c r="C53" s="5">
        <v>55</v>
      </c>
      <c r="D53" s="6">
        <v>44956</v>
      </c>
      <c r="E53" s="1" t="s">
        <v>21</v>
      </c>
      <c r="F53" s="1" t="s">
        <v>40</v>
      </c>
      <c r="G53" s="1">
        <v>3</v>
      </c>
      <c r="H53" s="2">
        <v>769</v>
      </c>
      <c r="I53" s="2">
        <v>2307</v>
      </c>
      <c r="J53" s="1">
        <v>0</v>
      </c>
      <c r="K53" s="2">
        <f t="shared" si="0"/>
        <v>87840</v>
      </c>
      <c r="L53" s="18">
        <f t="shared" si="1"/>
        <v>1020</v>
      </c>
      <c r="M53" s="18">
        <f t="shared" si="3"/>
        <v>86820</v>
      </c>
    </row>
    <row r="54" spans="3:15" customFormat="1">
      <c r="C54" s="5">
        <v>65</v>
      </c>
      <c r="D54" s="6">
        <v>44945</v>
      </c>
      <c r="E54" s="1" t="s">
        <v>15</v>
      </c>
      <c r="F54" s="1" t="s">
        <v>22</v>
      </c>
      <c r="G54" s="1">
        <v>9</v>
      </c>
      <c r="H54" s="2">
        <v>9180</v>
      </c>
      <c r="I54" s="2">
        <v>82620</v>
      </c>
      <c r="J54" s="1">
        <v>1</v>
      </c>
      <c r="K54" s="2">
        <f t="shared" si="0"/>
        <v>93320</v>
      </c>
      <c r="L54" s="18">
        <f t="shared" si="1"/>
        <v>808</v>
      </c>
      <c r="M54" s="18">
        <f t="shared" si="3"/>
        <v>92512</v>
      </c>
    </row>
    <row r="55" spans="3:15" customFormat="1">
      <c r="C55" s="5">
        <v>74</v>
      </c>
      <c r="D55" s="6">
        <v>44945</v>
      </c>
      <c r="E55" s="1" t="s">
        <v>15</v>
      </c>
      <c r="F55" s="1" t="s">
        <v>24</v>
      </c>
      <c r="G55" s="1">
        <v>4</v>
      </c>
      <c r="H55" s="2">
        <v>7268</v>
      </c>
      <c r="I55" s="2">
        <v>29072</v>
      </c>
      <c r="J55" s="1">
        <v>0</v>
      </c>
      <c r="K55" s="2">
        <f t="shared" si="0"/>
        <v>80802</v>
      </c>
      <c r="L55" s="18">
        <f t="shared" si="1"/>
        <v>1568</v>
      </c>
      <c r="M55" s="18">
        <f t="shared" si="3"/>
        <v>79234</v>
      </c>
    </row>
    <row r="56" spans="3:15">
      <c r="C56" s="30">
        <v>4</v>
      </c>
      <c r="D56" s="31">
        <v>44946</v>
      </c>
      <c r="E56" s="32" t="s">
        <v>16</v>
      </c>
      <c r="F56" s="32" t="s">
        <v>25</v>
      </c>
      <c r="G56" s="32">
        <v>7</v>
      </c>
      <c r="H56" s="33">
        <v>7977</v>
      </c>
      <c r="I56" s="33">
        <v>55839</v>
      </c>
      <c r="J56" s="32">
        <v>0</v>
      </c>
      <c r="K56" s="33">
        <f t="shared" si="0"/>
        <v>88929</v>
      </c>
      <c r="L56" s="33">
        <f t="shared" si="1"/>
        <v>2071</v>
      </c>
      <c r="M56" s="33">
        <f t="shared" si="3"/>
        <v>86858</v>
      </c>
      <c r="O56" s="34"/>
    </row>
    <row r="57" spans="3:15" customFormat="1">
      <c r="C57" s="5">
        <v>33</v>
      </c>
      <c r="D57" s="6">
        <v>44946</v>
      </c>
      <c r="E57" s="1" t="s">
        <v>17</v>
      </c>
      <c r="F57" s="1" t="s">
        <v>36</v>
      </c>
      <c r="G57" s="1">
        <v>8</v>
      </c>
      <c r="H57" s="2">
        <v>6674</v>
      </c>
      <c r="I57" s="2">
        <v>53392</v>
      </c>
      <c r="J57" s="1">
        <v>0</v>
      </c>
      <c r="K57" s="2">
        <f t="shared" si="0"/>
        <v>96130</v>
      </c>
      <c r="L57" s="18">
        <f t="shared" si="1"/>
        <v>629</v>
      </c>
      <c r="M57" s="18">
        <f t="shared" si="3"/>
        <v>95501</v>
      </c>
    </row>
    <row r="58" spans="3:15" customFormat="1">
      <c r="C58" s="5">
        <v>35</v>
      </c>
      <c r="D58" s="6">
        <v>44946</v>
      </c>
      <c r="E58" s="1" t="s">
        <v>18</v>
      </c>
      <c r="F58" s="1" t="s">
        <v>31</v>
      </c>
      <c r="G58" s="1">
        <v>10</v>
      </c>
      <c r="H58" s="2">
        <v>4868</v>
      </c>
      <c r="I58" s="2">
        <v>48680</v>
      </c>
      <c r="J58" s="1">
        <v>0</v>
      </c>
      <c r="K58" s="2">
        <f t="shared" si="0"/>
        <v>95990</v>
      </c>
      <c r="L58" s="18">
        <f t="shared" si="1"/>
        <v>2555</v>
      </c>
      <c r="M58" s="18">
        <f t="shared" si="3"/>
        <v>93435</v>
      </c>
    </row>
    <row r="59" spans="3:15" customFormat="1">
      <c r="C59" s="5">
        <v>37</v>
      </c>
      <c r="D59" s="6">
        <v>44945</v>
      </c>
      <c r="E59" s="1" t="s">
        <v>21</v>
      </c>
      <c r="F59" s="1" t="s">
        <v>40</v>
      </c>
      <c r="G59" s="1">
        <v>4</v>
      </c>
      <c r="H59" s="2">
        <v>733</v>
      </c>
      <c r="I59" s="2">
        <v>2932</v>
      </c>
      <c r="J59" s="1">
        <v>0</v>
      </c>
      <c r="K59" s="2">
        <f t="shared" si="0"/>
        <v>87840</v>
      </c>
      <c r="L59" s="18">
        <f t="shared" si="1"/>
        <v>1020</v>
      </c>
      <c r="M59" s="18">
        <f t="shared" si="3"/>
        <v>86820</v>
      </c>
    </row>
    <row r="60" spans="3:15" customFormat="1">
      <c r="C60" s="5">
        <v>85</v>
      </c>
      <c r="D60" s="6">
        <v>44947</v>
      </c>
      <c r="E60" s="1" t="s">
        <v>18</v>
      </c>
      <c r="F60" s="1" t="s">
        <v>32</v>
      </c>
      <c r="G60" s="1">
        <v>10</v>
      </c>
      <c r="H60" s="2">
        <v>5777</v>
      </c>
      <c r="I60" s="2">
        <v>57770</v>
      </c>
      <c r="J60" s="1">
        <v>0</v>
      </c>
      <c r="K60" s="2">
        <f t="shared" si="0"/>
        <v>85833</v>
      </c>
      <c r="L60" s="18">
        <f t="shared" si="1"/>
        <v>2073</v>
      </c>
      <c r="M60" s="18">
        <f t="shared" si="3"/>
        <v>83760</v>
      </c>
    </row>
    <row r="61" spans="3:15" customFormat="1">
      <c r="C61" s="5">
        <v>4</v>
      </c>
      <c r="D61" s="6">
        <v>44948</v>
      </c>
      <c r="E61" s="1" t="s">
        <v>18</v>
      </c>
      <c r="F61" s="1" t="s">
        <v>31</v>
      </c>
      <c r="G61" s="1">
        <v>2</v>
      </c>
      <c r="H61" s="2">
        <v>9001</v>
      </c>
      <c r="I61" s="2">
        <v>18002</v>
      </c>
      <c r="J61" s="1">
        <v>1</v>
      </c>
      <c r="K61" s="2">
        <f t="shared" si="0"/>
        <v>95990</v>
      </c>
      <c r="L61" s="18">
        <f t="shared" si="1"/>
        <v>2555</v>
      </c>
      <c r="M61" s="18">
        <f t="shared" si="3"/>
        <v>93435</v>
      </c>
    </row>
    <row r="62" spans="3:15">
      <c r="C62" s="30">
        <v>76</v>
      </c>
      <c r="D62" s="31">
        <v>44948</v>
      </c>
      <c r="E62" s="32" t="s">
        <v>16</v>
      </c>
      <c r="F62" s="32" t="s">
        <v>25</v>
      </c>
      <c r="G62" s="32">
        <v>1</v>
      </c>
      <c r="H62" s="33">
        <v>6967</v>
      </c>
      <c r="I62" s="33">
        <v>6967</v>
      </c>
      <c r="J62" s="32">
        <v>1</v>
      </c>
      <c r="K62" s="33">
        <f t="shared" si="0"/>
        <v>88929</v>
      </c>
      <c r="L62" s="35">
        <f t="shared" si="1"/>
        <v>2071</v>
      </c>
      <c r="M62" s="33">
        <f t="shared" si="3"/>
        <v>86858</v>
      </c>
      <c r="O62" s="34"/>
    </row>
    <row r="63" spans="3:15">
      <c r="C63" s="30">
        <v>33</v>
      </c>
      <c r="D63" s="31">
        <v>44948</v>
      </c>
      <c r="E63" s="32" t="s">
        <v>16</v>
      </c>
      <c r="F63" s="32" t="s">
        <v>27</v>
      </c>
      <c r="G63" s="32">
        <v>3</v>
      </c>
      <c r="H63" s="33">
        <v>5900</v>
      </c>
      <c r="I63" s="33">
        <v>17700</v>
      </c>
      <c r="J63" s="32">
        <v>0</v>
      </c>
      <c r="K63" s="33">
        <f t="shared" si="0"/>
        <v>78984</v>
      </c>
      <c r="L63" s="33">
        <f t="shared" si="1"/>
        <v>1106</v>
      </c>
      <c r="M63" s="33">
        <f t="shared" si="3"/>
        <v>77878</v>
      </c>
    </row>
    <row r="64" spans="3:15" customFormat="1">
      <c r="C64" s="5">
        <v>60</v>
      </c>
      <c r="D64" s="6">
        <v>44949</v>
      </c>
      <c r="E64" s="1" t="s">
        <v>18</v>
      </c>
      <c r="F64" s="1" t="s">
        <v>31</v>
      </c>
      <c r="G64" s="1">
        <v>7</v>
      </c>
      <c r="H64" s="2">
        <v>9584</v>
      </c>
      <c r="I64" s="2">
        <v>67088</v>
      </c>
      <c r="J64" s="1">
        <v>0</v>
      </c>
      <c r="K64" s="2">
        <f t="shared" si="0"/>
        <v>95990</v>
      </c>
      <c r="L64" s="18">
        <f t="shared" si="1"/>
        <v>2555</v>
      </c>
      <c r="M64" s="18">
        <f t="shared" si="3"/>
        <v>93435</v>
      </c>
    </row>
    <row r="65" spans="3:13">
      <c r="C65" s="30">
        <v>90</v>
      </c>
      <c r="D65" s="31">
        <v>44949</v>
      </c>
      <c r="E65" s="32" t="s">
        <v>16</v>
      </c>
      <c r="F65" s="32" t="s">
        <v>26</v>
      </c>
      <c r="G65" s="32">
        <v>5</v>
      </c>
      <c r="H65" s="33">
        <v>8690</v>
      </c>
      <c r="I65" s="33">
        <v>43450</v>
      </c>
      <c r="J65" s="32">
        <v>0</v>
      </c>
      <c r="K65" s="33">
        <f t="shared" si="0"/>
        <v>76060</v>
      </c>
      <c r="L65" s="33">
        <f t="shared" si="1"/>
        <v>672</v>
      </c>
      <c r="M65" s="33">
        <f t="shared" si="3"/>
        <v>75388</v>
      </c>
    </row>
    <row r="66" spans="3:13" customFormat="1">
      <c r="C66" s="5">
        <v>62</v>
      </c>
      <c r="D66" s="6">
        <v>44950</v>
      </c>
      <c r="E66" s="1" t="s">
        <v>20</v>
      </c>
      <c r="F66" s="1" t="s">
        <v>38</v>
      </c>
      <c r="G66" s="1">
        <v>8</v>
      </c>
      <c r="H66" s="2">
        <v>4263</v>
      </c>
      <c r="I66" s="2">
        <v>34104</v>
      </c>
      <c r="J66" s="1">
        <v>1</v>
      </c>
      <c r="K66" s="2">
        <f t="shared" si="0"/>
        <v>84024</v>
      </c>
      <c r="L66" s="18">
        <f t="shared" si="1"/>
        <v>735</v>
      </c>
      <c r="M66" s="18">
        <f t="shared" si="3"/>
        <v>83289</v>
      </c>
    </row>
    <row r="67" spans="3:13" customFormat="1">
      <c r="C67" s="5">
        <v>12</v>
      </c>
      <c r="D67" s="6">
        <v>45226</v>
      </c>
      <c r="E67" s="1" t="s">
        <v>21</v>
      </c>
      <c r="F67" s="1" t="s">
        <v>42</v>
      </c>
      <c r="G67" s="1">
        <v>2</v>
      </c>
      <c r="H67" s="2">
        <v>702</v>
      </c>
      <c r="I67" s="2">
        <v>1404</v>
      </c>
      <c r="J67" s="1">
        <v>0</v>
      </c>
      <c r="K67" s="2">
        <f t="shared" ref="K67:K130" si="4">_xlfn.MAXIFS($I$3:$I$999, $E$3:$E$999, E67, $F$3:$F$999, F67)</f>
        <v>88200</v>
      </c>
      <c r="L67" s="18">
        <f t="shared" ref="L67:L130" si="5">_xlfn.MINIFS($I$3:$I$999, $E$3:$E$999, E67, $F$3:$F$999, F67)</f>
        <v>995</v>
      </c>
      <c r="M67" s="18">
        <f t="shared" si="3"/>
        <v>87205</v>
      </c>
    </row>
    <row r="68" spans="3:13" customFormat="1">
      <c r="C68" s="5">
        <v>2</v>
      </c>
      <c r="D68" s="6">
        <v>44951</v>
      </c>
      <c r="E68" s="1" t="s">
        <v>18</v>
      </c>
      <c r="F68" s="1" t="s">
        <v>31</v>
      </c>
      <c r="G68" s="1">
        <v>4</v>
      </c>
      <c r="H68" s="2">
        <v>9729</v>
      </c>
      <c r="I68" s="2">
        <v>38916</v>
      </c>
      <c r="J68" s="1">
        <v>0</v>
      </c>
      <c r="K68" s="2">
        <f t="shared" si="4"/>
        <v>95990</v>
      </c>
      <c r="L68" s="18">
        <f t="shared" si="5"/>
        <v>2555</v>
      </c>
      <c r="M68" s="18">
        <f t="shared" si="3"/>
        <v>93435</v>
      </c>
    </row>
    <row r="69" spans="3:13" customFormat="1">
      <c r="C69" s="5">
        <v>13</v>
      </c>
      <c r="D69" s="6">
        <v>45020</v>
      </c>
      <c r="E69" s="1" t="s">
        <v>21</v>
      </c>
      <c r="F69" s="1" t="s">
        <v>41</v>
      </c>
      <c r="G69" s="1">
        <v>2</v>
      </c>
      <c r="H69" s="2">
        <v>3747</v>
      </c>
      <c r="I69" s="2">
        <v>7494</v>
      </c>
      <c r="J69" s="1">
        <v>0</v>
      </c>
      <c r="K69" s="2">
        <f t="shared" si="4"/>
        <v>88790</v>
      </c>
      <c r="L69" s="18">
        <f t="shared" si="5"/>
        <v>1587</v>
      </c>
      <c r="M69" s="18">
        <f t="shared" si="3"/>
        <v>87203</v>
      </c>
    </row>
    <row r="70" spans="3:13" customFormat="1">
      <c r="C70" s="5">
        <v>21</v>
      </c>
      <c r="D70" s="6">
        <v>44951</v>
      </c>
      <c r="E70" s="1" t="s">
        <v>19</v>
      </c>
      <c r="F70" s="1" t="s">
        <v>29</v>
      </c>
      <c r="G70" s="1">
        <v>9</v>
      </c>
      <c r="H70" s="2">
        <v>6438</v>
      </c>
      <c r="I70" s="2">
        <v>57942</v>
      </c>
      <c r="J70" s="1">
        <v>0</v>
      </c>
      <c r="K70" s="2">
        <f t="shared" si="4"/>
        <v>85401</v>
      </c>
      <c r="L70" s="18">
        <f t="shared" si="5"/>
        <v>1658</v>
      </c>
      <c r="M70" s="18">
        <f t="shared" si="3"/>
        <v>83743</v>
      </c>
    </row>
    <row r="71" spans="3:13">
      <c r="C71" s="30">
        <v>58</v>
      </c>
      <c r="D71" s="31">
        <v>44951</v>
      </c>
      <c r="E71" s="32" t="s">
        <v>16</v>
      </c>
      <c r="F71" s="32" t="s">
        <v>25</v>
      </c>
      <c r="G71" s="32">
        <v>10</v>
      </c>
      <c r="H71" s="33">
        <v>7791</v>
      </c>
      <c r="I71" s="33">
        <v>77910</v>
      </c>
      <c r="J71" s="32">
        <v>1</v>
      </c>
      <c r="K71" s="33">
        <f t="shared" si="4"/>
        <v>88929</v>
      </c>
      <c r="L71" s="33">
        <f t="shared" si="5"/>
        <v>2071</v>
      </c>
      <c r="M71" s="33">
        <f t="shared" si="3"/>
        <v>86858</v>
      </c>
    </row>
    <row r="72" spans="3:13" customFormat="1">
      <c r="C72" s="5">
        <v>97</v>
      </c>
      <c r="D72" s="6">
        <v>44951</v>
      </c>
      <c r="E72" s="1" t="s">
        <v>17</v>
      </c>
      <c r="F72" s="1" t="s">
        <v>36</v>
      </c>
      <c r="G72" s="1">
        <v>10</v>
      </c>
      <c r="H72" s="2">
        <v>958</v>
      </c>
      <c r="I72" s="2">
        <v>9580</v>
      </c>
      <c r="J72" s="1">
        <v>1</v>
      </c>
      <c r="K72" s="2">
        <f t="shared" si="4"/>
        <v>96130</v>
      </c>
      <c r="L72" s="18">
        <f t="shared" si="5"/>
        <v>629</v>
      </c>
      <c r="M72" s="18">
        <f t="shared" si="3"/>
        <v>95501</v>
      </c>
    </row>
    <row r="73" spans="3:13" customFormat="1">
      <c r="C73" s="5">
        <v>32</v>
      </c>
      <c r="D73" s="6">
        <v>45105</v>
      </c>
      <c r="E73" s="1" t="s">
        <v>21</v>
      </c>
      <c r="F73" s="1" t="s">
        <v>41</v>
      </c>
      <c r="G73" s="1">
        <v>1</v>
      </c>
      <c r="H73" s="2">
        <v>7678</v>
      </c>
      <c r="I73" s="2">
        <v>7678</v>
      </c>
      <c r="J73" s="1">
        <v>0</v>
      </c>
      <c r="K73" s="2">
        <f t="shared" si="4"/>
        <v>88790</v>
      </c>
      <c r="L73" s="18">
        <f t="shared" si="5"/>
        <v>1587</v>
      </c>
      <c r="M73" s="18">
        <f t="shared" si="3"/>
        <v>87203</v>
      </c>
    </row>
    <row r="74" spans="3:13" customFormat="1">
      <c r="C74" s="5">
        <v>16</v>
      </c>
      <c r="D74" s="6">
        <v>44953</v>
      </c>
      <c r="E74" s="1" t="s">
        <v>15</v>
      </c>
      <c r="F74" s="1" t="s">
        <v>23</v>
      </c>
      <c r="G74" s="1">
        <v>6</v>
      </c>
      <c r="H74" s="2">
        <v>809</v>
      </c>
      <c r="I74" s="2">
        <v>4854</v>
      </c>
      <c r="J74" s="1">
        <v>0</v>
      </c>
      <c r="K74" s="2">
        <f t="shared" si="4"/>
        <v>77319</v>
      </c>
      <c r="L74" s="18">
        <f t="shared" si="5"/>
        <v>3059</v>
      </c>
      <c r="M74" s="18">
        <f t="shared" si="3"/>
        <v>74260</v>
      </c>
    </row>
    <row r="75" spans="3:13" customFormat="1">
      <c r="C75" s="5">
        <v>21</v>
      </c>
      <c r="D75" s="6">
        <v>45049</v>
      </c>
      <c r="E75" s="1" t="s">
        <v>21</v>
      </c>
      <c r="F75" s="1" t="s">
        <v>42</v>
      </c>
      <c r="G75" s="1">
        <v>1</v>
      </c>
      <c r="H75" s="2">
        <v>2277</v>
      </c>
      <c r="I75" s="2">
        <v>2277</v>
      </c>
      <c r="J75" s="1">
        <v>0</v>
      </c>
      <c r="K75" s="2">
        <f t="shared" si="4"/>
        <v>88200</v>
      </c>
      <c r="L75" s="18">
        <f t="shared" si="5"/>
        <v>995</v>
      </c>
      <c r="M75" s="18">
        <f t="shared" si="3"/>
        <v>87205</v>
      </c>
    </row>
    <row r="76" spans="3:13" customFormat="1">
      <c r="C76" s="5">
        <v>87</v>
      </c>
      <c r="D76" s="6">
        <v>44953</v>
      </c>
      <c r="E76" s="1" t="s">
        <v>18</v>
      </c>
      <c r="F76" s="1" t="s">
        <v>33</v>
      </c>
      <c r="G76" s="1">
        <v>7</v>
      </c>
      <c r="H76" s="2">
        <v>6753</v>
      </c>
      <c r="I76" s="2">
        <v>47271</v>
      </c>
      <c r="J76" s="1">
        <v>1</v>
      </c>
      <c r="K76" s="2">
        <f t="shared" si="4"/>
        <v>88767</v>
      </c>
      <c r="L76" s="18">
        <f t="shared" si="5"/>
        <v>1344</v>
      </c>
      <c r="M76" s="18">
        <f t="shared" si="3"/>
        <v>87423</v>
      </c>
    </row>
    <row r="77" spans="3:13" customFormat="1">
      <c r="C77" s="5">
        <v>98</v>
      </c>
      <c r="D77" s="6">
        <v>44953</v>
      </c>
      <c r="E77" s="1" t="s">
        <v>20</v>
      </c>
      <c r="F77" s="1" t="s">
        <v>38</v>
      </c>
      <c r="G77" s="1">
        <v>5</v>
      </c>
      <c r="H77" s="2">
        <v>1184</v>
      </c>
      <c r="I77" s="2">
        <v>5920</v>
      </c>
      <c r="J77" s="1">
        <v>1</v>
      </c>
      <c r="K77" s="2">
        <f t="shared" si="4"/>
        <v>84024</v>
      </c>
      <c r="L77" s="18">
        <f t="shared" si="5"/>
        <v>735</v>
      </c>
      <c r="M77" s="18">
        <f t="shared" si="3"/>
        <v>83289</v>
      </c>
    </row>
    <row r="78" spans="3:13" customFormat="1">
      <c r="C78" s="5">
        <v>91</v>
      </c>
      <c r="D78" s="6">
        <v>44954</v>
      </c>
      <c r="E78" s="1" t="s">
        <v>20</v>
      </c>
      <c r="F78" s="1" t="s">
        <v>39</v>
      </c>
      <c r="G78" s="1">
        <v>6</v>
      </c>
      <c r="H78" s="2">
        <v>5692</v>
      </c>
      <c r="I78" s="2">
        <v>34152</v>
      </c>
      <c r="J78" s="1">
        <v>1</v>
      </c>
      <c r="K78" s="2">
        <f t="shared" si="4"/>
        <v>97140</v>
      </c>
      <c r="L78" s="18">
        <f t="shared" si="5"/>
        <v>881</v>
      </c>
      <c r="M78" s="18">
        <f t="shared" si="3"/>
        <v>96259</v>
      </c>
    </row>
    <row r="79" spans="3:13" customFormat="1">
      <c r="C79" s="5">
        <v>3</v>
      </c>
      <c r="D79" s="6">
        <v>44955</v>
      </c>
      <c r="E79" s="1" t="s">
        <v>18</v>
      </c>
      <c r="F79" s="1" t="s">
        <v>33</v>
      </c>
      <c r="G79" s="1">
        <v>4</v>
      </c>
      <c r="H79" s="2">
        <v>9236</v>
      </c>
      <c r="I79" s="2">
        <v>36944</v>
      </c>
      <c r="J79" s="1">
        <v>1</v>
      </c>
      <c r="K79" s="2">
        <f t="shared" si="4"/>
        <v>88767</v>
      </c>
      <c r="L79" s="18">
        <f t="shared" si="5"/>
        <v>1344</v>
      </c>
      <c r="M79" s="18">
        <f t="shared" ref="M79:M142" si="6">K79-L79</f>
        <v>87423</v>
      </c>
    </row>
    <row r="80" spans="3:13" customFormat="1">
      <c r="C80" s="5">
        <v>88</v>
      </c>
      <c r="D80" s="6">
        <v>44955</v>
      </c>
      <c r="E80" s="1" t="s">
        <v>19</v>
      </c>
      <c r="F80" s="1" t="s">
        <v>29</v>
      </c>
      <c r="G80" s="1">
        <v>10</v>
      </c>
      <c r="H80" s="2">
        <v>6539</v>
      </c>
      <c r="I80" s="2">
        <v>65390</v>
      </c>
      <c r="J80" s="1">
        <v>1</v>
      </c>
      <c r="K80" s="2">
        <f t="shared" si="4"/>
        <v>85401</v>
      </c>
      <c r="L80" s="18">
        <f t="shared" si="5"/>
        <v>1658</v>
      </c>
      <c r="M80" s="18">
        <f t="shared" si="6"/>
        <v>83743</v>
      </c>
    </row>
    <row r="81" spans="3:13" customFormat="1">
      <c r="C81" s="5">
        <v>92</v>
      </c>
      <c r="D81" s="6">
        <v>44955</v>
      </c>
      <c r="E81" s="1" t="s">
        <v>18</v>
      </c>
      <c r="F81" s="1" t="s">
        <v>31</v>
      </c>
      <c r="G81" s="1">
        <v>2</v>
      </c>
      <c r="H81" s="2">
        <v>3243</v>
      </c>
      <c r="I81" s="2">
        <v>6486</v>
      </c>
      <c r="J81" s="1">
        <v>1</v>
      </c>
      <c r="K81" s="2">
        <f t="shared" si="4"/>
        <v>95990</v>
      </c>
      <c r="L81" s="18">
        <f t="shared" si="5"/>
        <v>2555</v>
      </c>
      <c r="M81" s="18">
        <f t="shared" si="6"/>
        <v>93435</v>
      </c>
    </row>
    <row r="82" spans="3:13">
      <c r="C82" s="30">
        <v>15</v>
      </c>
      <c r="D82" s="31">
        <v>44956</v>
      </c>
      <c r="E82" s="32" t="s">
        <v>16</v>
      </c>
      <c r="F82" s="32" t="s">
        <v>26</v>
      </c>
      <c r="G82" s="32">
        <v>5</v>
      </c>
      <c r="H82" s="33">
        <v>5702</v>
      </c>
      <c r="I82" s="33">
        <v>28510</v>
      </c>
      <c r="J82" s="32">
        <v>1</v>
      </c>
      <c r="K82" s="33">
        <f t="shared" si="4"/>
        <v>76060</v>
      </c>
      <c r="L82" s="33">
        <f t="shared" si="5"/>
        <v>672</v>
      </c>
      <c r="M82" s="33">
        <f t="shared" si="6"/>
        <v>75388</v>
      </c>
    </row>
    <row r="83" spans="3:13" customFormat="1">
      <c r="C83" s="5">
        <v>93</v>
      </c>
      <c r="D83" s="6">
        <v>45086</v>
      </c>
      <c r="E83" s="1" t="s">
        <v>21</v>
      </c>
      <c r="F83" s="1" t="s">
        <v>41</v>
      </c>
      <c r="G83" s="1">
        <v>2</v>
      </c>
      <c r="H83" s="2">
        <v>4633</v>
      </c>
      <c r="I83" s="2">
        <v>9266</v>
      </c>
      <c r="J83" s="1">
        <v>1</v>
      </c>
      <c r="K83" s="2">
        <f t="shared" si="4"/>
        <v>88790</v>
      </c>
      <c r="L83" s="18">
        <f t="shared" si="5"/>
        <v>1587</v>
      </c>
      <c r="M83" s="18">
        <f t="shared" si="6"/>
        <v>87203</v>
      </c>
    </row>
    <row r="84" spans="3:13" customFormat="1">
      <c r="C84" s="5">
        <v>2</v>
      </c>
      <c r="D84" s="6">
        <v>45121</v>
      </c>
      <c r="E84" s="1" t="s">
        <v>21</v>
      </c>
      <c r="F84" s="1" t="s">
        <v>40</v>
      </c>
      <c r="G84" s="1">
        <v>1</v>
      </c>
      <c r="H84" s="2">
        <v>3838</v>
      </c>
      <c r="I84" s="2">
        <v>3838</v>
      </c>
      <c r="J84" s="1">
        <v>0</v>
      </c>
      <c r="K84" s="2">
        <f t="shared" si="4"/>
        <v>87840</v>
      </c>
      <c r="L84" s="18">
        <f t="shared" si="5"/>
        <v>1020</v>
      </c>
      <c r="M84" s="18">
        <f t="shared" si="6"/>
        <v>86820</v>
      </c>
    </row>
    <row r="85" spans="3:13" customFormat="1">
      <c r="C85" s="5">
        <v>56</v>
      </c>
      <c r="D85" s="6">
        <v>44956</v>
      </c>
      <c r="E85" s="1" t="s">
        <v>20</v>
      </c>
      <c r="F85" s="1" t="s">
        <v>39</v>
      </c>
      <c r="G85" s="1">
        <v>8</v>
      </c>
      <c r="H85" s="2">
        <v>9279</v>
      </c>
      <c r="I85" s="2">
        <v>74232</v>
      </c>
      <c r="J85" s="1">
        <v>1</v>
      </c>
      <c r="K85" s="2">
        <f t="shared" si="4"/>
        <v>97140</v>
      </c>
      <c r="L85" s="18">
        <f t="shared" si="5"/>
        <v>881</v>
      </c>
      <c r="M85" s="18">
        <f t="shared" si="6"/>
        <v>96259</v>
      </c>
    </row>
    <row r="86" spans="3:13" customFormat="1">
      <c r="C86" s="5">
        <v>90</v>
      </c>
      <c r="D86" s="6">
        <v>44956</v>
      </c>
      <c r="E86" s="1" t="s">
        <v>19</v>
      </c>
      <c r="F86" s="1" t="s">
        <v>28</v>
      </c>
      <c r="G86" s="1">
        <v>2</v>
      </c>
      <c r="H86" s="2">
        <v>9542</v>
      </c>
      <c r="I86" s="2">
        <v>19084</v>
      </c>
      <c r="J86" s="1">
        <v>0</v>
      </c>
      <c r="K86" s="2">
        <f t="shared" si="4"/>
        <v>85650</v>
      </c>
      <c r="L86" s="18">
        <f t="shared" si="5"/>
        <v>2530</v>
      </c>
      <c r="M86" s="18">
        <f t="shared" si="6"/>
        <v>83120</v>
      </c>
    </row>
    <row r="87" spans="3:13" customFormat="1">
      <c r="C87" s="5">
        <v>4</v>
      </c>
      <c r="D87" s="6">
        <v>44957</v>
      </c>
      <c r="E87" s="1" t="s">
        <v>20</v>
      </c>
      <c r="F87" s="1" t="s">
        <v>39</v>
      </c>
      <c r="G87" s="1">
        <v>3</v>
      </c>
      <c r="H87" s="2">
        <v>8494</v>
      </c>
      <c r="I87" s="2">
        <v>25482</v>
      </c>
      <c r="J87" s="1">
        <v>1</v>
      </c>
      <c r="K87" s="2">
        <f t="shared" si="4"/>
        <v>97140</v>
      </c>
      <c r="L87" s="18">
        <f t="shared" si="5"/>
        <v>881</v>
      </c>
      <c r="M87" s="18">
        <f t="shared" si="6"/>
        <v>96259</v>
      </c>
    </row>
    <row r="88" spans="3:13">
      <c r="C88" s="30">
        <v>20</v>
      </c>
      <c r="D88" s="31">
        <v>44957</v>
      </c>
      <c r="E88" s="32" t="s">
        <v>16</v>
      </c>
      <c r="F88" s="32" t="s">
        <v>27</v>
      </c>
      <c r="G88" s="32">
        <v>6</v>
      </c>
      <c r="H88" s="33">
        <v>1828</v>
      </c>
      <c r="I88" s="33">
        <v>10968</v>
      </c>
      <c r="J88" s="32">
        <v>1</v>
      </c>
      <c r="K88" s="33">
        <f t="shared" si="4"/>
        <v>78984</v>
      </c>
      <c r="L88" s="35">
        <f t="shared" si="5"/>
        <v>1106</v>
      </c>
      <c r="M88" s="33">
        <f t="shared" si="6"/>
        <v>77878</v>
      </c>
    </row>
    <row r="89" spans="3:13">
      <c r="C89" s="30">
        <v>23</v>
      </c>
      <c r="D89" s="31">
        <v>44957</v>
      </c>
      <c r="E89" s="32" t="s">
        <v>16</v>
      </c>
      <c r="F89" s="32" t="s">
        <v>26</v>
      </c>
      <c r="G89" s="32">
        <v>7</v>
      </c>
      <c r="H89" s="33">
        <v>3418</v>
      </c>
      <c r="I89" s="33">
        <v>23926</v>
      </c>
      <c r="J89" s="32">
        <v>0</v>
      </c>
      <c r="K89" s="33">
        <f t="shared" si="4"/>
        <v>76060</v>
      </c>
      <c r="L89" s="33">
        <f t="shared" si="5"/>
        <v>672</v>
      </c>
      <c r="M89" s="33">
        <f t="shared" si="6"/>
        <v>75388</v>
      </c>
    </row>
    <row r="90" spans="3:13" customFormat="1">
      <c r="C90" s="5">
        <v>91</v>
      </c>
      <c r="D90" s="6">
        <v>44957</v>
      </c>
      <c r="E90" s="1" t="s">
        <v>18</v>
      </c>
      <c r="F90" s="1" t="s">
        <v>31</v>
      </c>
      <c r="G90" s="1">
        <v>6</v>
      </c>
      <c r="H90" s="2">
        <v>8001</v>
      </c>
      <c r="I90" s="2">
        <v>48006</v>
      </c>
      <c r="J90" s="1">
        <v>1</v>
      </c>
      <c r="K90" s="2">
        <f t="shared" si="4"/>
        <v>95990</v>
      </c>
      <c r="L90" s="18">
        <f t="shared" si="5"/>
        <v>2555</v>
      </c>
      <c r="M90" s="18">
        <f t="shared" si="6"/>
        <v>93435</v>
      </c>
    </row>
    <row r="91" spans="3:13" customFormat="1">
      <c r="C91" s="5">
        <v>9</v>
      </c>
      <c r="D91" s="6">
        <v>44958</v>
      </c>
      <c r="E91" s="1" t="s">
        <v>17</v>
      </c>
      <c r="F91" s="1" t="s">
        <v>34</v>
      </c>
      <c r="G91" s="1">
        <v>10</v>
      </c>
      <c r="H91" s="2">
        <v>2862</v>
      </c>
      <c r="I91" s="2">
        <v>28620</v>
      </c>
      <c r="J91" s="1">
        <v>1</v>
      </c>
      <c r="K91" s="2">
        <f t="shared" si="4"/>
        <v>84663</v>
      </c>
      <c r="L91" s="18">
        <f t="shared" si="5"/>
        <v>869</v>
      </c>
      <c r="M91" s="18">
        <f t="shared" si="6"/>
        <v>83794</v>
      </c>
    </row>
    <row r="92" spans="3:13" customFormat="1">
      <c r="C92" s="5">
        <v>20</v>
      </c>
      <c r="D92" s="6">
        <v>44958</v>
      </c>
      <c r="E92" s="1" t="s">
        <v>20</v>
      </c>
      <c r="F92" s="1" t="s">
        <v>38</v>
      </c>
      <c r="G92" s="1">
        <v>3</v>
      </c>
      <c r="H92" s="2">
        <v>7165</v>
      </c>
      <c r="I92" s="2">
        <v>21495</v>
      </c>
      <c r="J92" s="1">
        <v>1</v>
      </c>
      <c r="K92" s="2">
        <f t="shared" si="4"/>
        <v>84024</v>
      </c>
      <c r="L92" s="18">
        <f t="shared" si="5"/>
        <v>735</v>
      </c>
      <c r="M92" s="18">
        <f t="shared" si="6"/>
        <v>83289</v>
      </c>
    </row>
    <row r="93" spans="3:13" customFormat="1">
      <c r="C93" s="5">
        <v>23</v>
      </c>
      <c r="D93" s="6">
        <v>44958</v>
      </c>
      <c r="E93" s="1" t="s">
        <v>20</v>
      </c>
      <c r="F93" s="1" t="s">
        <v>39</v>
      </c>
      <c r="G93" s="1">
        <v>3</v>
      </c>
      <c r="H93" s="2">
        <v>2128</v>
      </c>
      <c r="I93" s="2">
        <v>6384</v>
      </c>
      <c r="J93" s="1">
        <v>0</v>
      </c>
      <c r="K93" s="2">
        <f t="shared" si="4"/>
        <v>97140</v>
      </c>
      <c r="L93" s="18">
        <f t="shared" si="5"/>
        <v>881</v>
      </c>
      <c r="M93" s="18">
        <f t="shared" si="6"/>
        <v>96259</v>
      </c>
    </row>
    <row r="94" spans="3:13" customFormat="1">
      <c r="C94" s="5">
        <v>67</v>
      </c>
      <c r="D94" s="6">
        <v>44958</v>
      </c>
      <c r="E94" s="1" t="s">
        <v>20</v>
      </c>
      <c r="F94" s="1" t="s">
        <v>38</v>
      </c>
      <c r="G94" s="1">
        <v>9</v>
      </c>
      <c r="H94" s="2">
        <v>4611</v>
      </c>
      <c r="I94" s="2">
        <v>41499</v>
      </c>
      <c r="J94" s="1">
        <v>1</v>
      </c>
      <c r="K94" s="2">
        <f t="shared" si="4"/>
        <v>84024</v>
      </c>
      <c r="L94" s="18">
        <f t="shared" si="5"/>
        <v>735</v>
      </c>
      <c r="M94" s="18">
        <f t="shared" si="6"/>
        <v>83289</v>
      </c>
    </row>
    <row r="95" spans="3:13">
      <c r="C95" s="30">
        <v>89</v>
      </c>
      <c r="D95" s="31">
        <v>44958</v>
      </c>
      <c r="E95" s="32" t="s">
        <v>16</v>
      </c>
      <c r="F95" s="32" t="s">
        <v>25</v>
      </c>
      <c r="G95" s="32">
        <v>1</v>
      </c>
      <c r="H95" s="33">
        <v>5753</v>
      </c>
      <c r="I95" s="33">
        <v>5753</v>
      </c>
      <c r="J95" s="32">
        <v>0</v>
      </c>
      <c r="K95" s="33">
        <f t="shared" si="4"/>
        <v>88929</v>
      </c>
      <c r="L95" s="35">
        <f t="shared" si="5"/>
        <v>2071</v>
      </c>
      <c r="M95" s="33">
        <f t="shared" si="6"/>
        <v>86858</v>
      </c>
    </row>
    <row r="96" spans="3:13" customFormat="1">
      <c r="C96" s="5">
        <v>51</v>
      </c>
      <c r="D96" s="6">
        <v>44959</v>
      </c>
      <c r="E96" s="1" t="s">
        <v>17</v>
      </c>
      <c r="F96" s="1" t="s">
        <v>35</v>
      </c>
      <c r="G96" s="1">
        <v>1</v>
      </c>
      <c r="H96" s="2">
        <v>4094</v>
      </c>
      <c r="I96" s="2">
        <v>4094</v>
      </c>
      <c r="J96" s="1">
        <v>1</v>
      </c>
      <c r="K96" s="2">
        <f t="shared" si="4"/>
        <v>76944</v>
      </c>
      <c r="L96" s="18">
        <f t="shared" si="5"/>
        <v>870</v>
      </c>
      <c r="M96" s="18">
        <f t="shared" si="6"/>
        <v>76074</v>
      </c>
    </row>
    <row r="97" spans="3:13" customFormat="1">
      <c r="C97" s="5">
        <v>61</v>
      </c>
      <c r="D97" s="6">
        <v>44959</v>
      </c>
      <c r="E97" s="1" t="s">
        <v>17</v>
      </c>
      <c r="F97" s="1" t="s">
        <v>34</v>
      </c>
      <c r="G97" s="1">
        <v>9</v>
      </c>
      <c r="H97" s="2">
        <v>9407</v>
      </c>
      <c r="I97" s="2">
        <v>84663</v>
      </c>
      <c r="J97" s="1">
        <v>0</v>
      </c>
      <c r="K97" s="2">
        <f t="shared" si="4"/>
        <v>84663</v>
      </c>
      <c r="L97" s="18">
        <f t="shared" si="5"/>
        <v>869</v>
      </c>
      <c r="M97" s="18">
        <f t="shared" si="6"/>
        <v>83794</v>
      </c>
    </row>
    <row r="98" spans="3:13">
      <c r="C98" s="30">
        <v>47</v>
      </c>
      <c r="D98" s="31">
        <v>44961</v>
      </c>
      <c r="E98" s="32" t="s">
        <v>16</v>
      </c>
      <c r="F98" s="32" t="s">
        <v>27</v>
      </c>
      <c r="G98" s="32">
        <v>1</v>
      </c>
      <c r="H98" s="33">
        <v>2887</v>
      </c>
      <c r="I98" s="33">
        <v>2887</v>
      </c>
      <c r="J98" s="32">
        <v>0</v>
      </c>
      <c r="K98" s="33">
        <f t="shared" si="4"/>
        <v>78984</v>
      </c>
      <c r="L98" s="35">
        <f t="shared" si="5"/>
        <v>1106</v>
      </c>
      <c r="M98" s="33">
        <f t="shared" si="6"/>
        <v>77878</v>
      </c>
    </row>
    <row r="99" spans="3:13">
      <c r="C99" s="30">
        <v>59</v>
      </c>
      <c r="D99" s="31">
        <v>44961</v>
      </c>
      <c r="E99" s="32" t="s">
        <v>16</v>
      </c>
      <c r="F99" s="32" t="s">
        <v>27</v>
      </c>
      <c r="G99" s="32">
        <v>5</v>
      </c>
      <c r="H99" s="33">
        <v>2401</v>
      </c>
      <c r="I99" s="33">
        <v>12005</v>
      </c>
      <c r="J99" s="32">
        <v>1</v>
      </c>
      <c r="K99" s="33">
        <f t="shared" si="4"/>
        <v>78984</v>
      </c>
      <c r="L99" s="35">
        <f t="shared" si="5"/>
        <v>1106</v>
      </c>
      <c r="M99" s="33">
        <f t="shared" si="6"/>
        <v>77878</v>
      </c>
    </row>
    <row r="100" spans="3:13" customFormat="1">
      <c r="C100" s="5">
        <v>100</v>
      </c>
      <c r="D100" s="6">
        <v>44961</v>
      </c>
      <c r="E100" s="1" t="s">
        <v>19</v>
      </c>
      <c r="F100" s="1" t="s">
        <v>30</v>
      </c>
      <c r="G100" s="1">
        <v>10</v>
      </c>
      <c r="H100" s="2">
        <v>9921</v>
      </c>
      <c r="I100" s="2">
        <v>99210</v>
      </c>
      <c r="J100" s="1">
        <v>0</v>
      </c>
      <c r="K100" s="2">
        <f t="shared" si="4"/>
        <v>99210</v>
      </c>
      <c r="L100" s="18">
        <f t="shared" si="5"/>
        <v>4238</v>
      </c>
      <c r="M100" s="18">
        <f t="shared" si="6"/>
        <v>94972</v>
      </c>
    </row>
    <row r="101" spans="3:13" customFormat="1">
      <c r="C101" s="5">
        <v>25</v>
      </c>
      <c r="D101" s="6">
        <v>44962</v>
      </c>
      <c r="E101" s="1" t="s">
        <v>20</v>
      </c>
      <c r="F101" s="1" t="s">
        <v>37</v>
      </c>
      <c r="G101" s="1">
        <v>8</v>
      </c>
      <c r="H101" s="2">
        <v>2232</v>
      </c>
      <c r="I101" s="2">
        <v>17856</v>
      </c>
      <c r="J101" s="1">
        <v>0</v>
      </c>
      <c r="K101" s="2">
        <f t="shared" si="4"/>
        <v>86283</v>
      </c>
      <c r="L101" s="18">
        <f t="shared" si="5"/>
        <v>2684</v>
      </c>
      <c r="M101" s="18">
        <f t="shared" si="6"/>
        <v>83599</v>
      </c>
    </row>
    <row r="102" spans="3:13">
      <c r="C102" s="30">
        <v>41</v>
      </c>
      <c r="D102" s="31">
        <v>44962</v>
      </c>
      <c r="E102" s="32" t="s">
        <v>16</v>
      </c>
      <c r="F102" s="32" t="s">
        <v>25</v>
      </c>
      <c r="G102" s="32">
        <v>1</v>
      </c>
      <c r="H102" s="33">
        <v>6366</v>
      </c>
      <c r="I102" s="33">
        <v>6366</v>
      </c>
      <c r="J102" s="32">
        <v>0</v>
      </c>
      <c r="K102" s="33">
        <f t="shared" si="4"/>
        <v>88929</v>
      </c>
      <c r="L102" s="35">
        <f t="shared" si="5"/>
        <v>2071</v>
      </c>
      <c r="M102" s="33">
        <f t="shared" si="6"/>
        <v>86858</v>
      </c>
    </row>
    <row r="103" spans="3:13">
      <c r="C103" s="30">
        <v>2</v>
      </c>
      <c r="D103" s="31">
        <v>44963</v>
      </c>
      <c r="E103" s="32" t="s">
        <v>16</v>
      </c>
      <c r="F103" s="32" t="s">
        <v>26</v>
      </c>
      <c r="G103" s="32">
        <v>4</v>
      </c>
      <c r="H103" s="33">
        <v>6921</v>
      </c>
      <c r="I103" s="33">
        <v>27684</v>
      </c>
      <c r="J103" s="32">
        <v>1</v>
      </c>
      <c r="K103" s="33">
        <f t="shared" si="4"/>
        <v>76060</v>
      </c>
      <c r="L103" s="33">
        <f t="shared" si="5"/>
        <v>672</v>
      </c>
      <c r="M103" s="33">
        <f t="shared" si="6"/>
        <v>75388</v>
      </c>
    </row>
    <row r="104" spans="3:13" customFormat="1">
      <c r="C104" s="5">
        <v>53</v>
      </c>
      <c r="D104" s="6">
        <v>44963</v>
      </c>
      <c r="E104" s="1" t="s">
        <v>17</v>
      </c>
      <c r="F104" s="1" t="s">
        <v>36</v>
      </c>
      <c r="G104" s="1">
        <v>8</v>
      </c>
      <c r="H104" s="2">
        <v>4219</v>
      </c>
      <c r="I104" s="2">
        <v>33752</v>
      </c>
      <c r="J104" s="1">
        <v>0</v>
      </c>
      <c r="K104" s="2">
        <f t="shared" si="4"/>
        <v>96130</v>
      </c>
      <c r="L104" s="18">
        <f t="shared" si="5"/>
        <v>629</v>
      </c>
      <c r="M104" s="18">
        <f t="shared" si="6"/>
        <v>95501</v>
      </c>
    </row>
    <row r="105" spans="3:13" customFormat="1">
      <c r="C105" s="5">
        <v>53</v>
      </c>
      <c r="D105" s="6">
        <v>44991</v>
      </c>
      <c r="E105" s="1" t="s">
        <v>21</v>
      </c>
      <c r="F105" s="1" t="s">
        <v>40</v>
      </c>
      <c r="G105" s="1">
        <v>3</v>
      </c>
      <c r="H105" s="2">
        <v>1386</v>
      </c>
      <c r="I105" s="2">
        <v>4158</v>
      </c>
      <c r="J105" s="1">
        <v>1</v>
      </c>
      <c r="K105" s="2">
        <f t="shared" si="4"/>
        <v>87840</v>
      </c>
      <c r="L105" s="18">
        <f t="shared" si="5"/>
        <v>1020</v>
      </c>
      <c r="M105" s="18">
        <f t="shared" si="6"/>
        <v>86820</v>
      </c>
    </row>
    <row r="106" spans="3:13" customFormat="1">
      <c r="C106" s="5">
        <v>43</v>
      </c>
      <c r="D106" s="6">
        <v>44964</v>
      </c>
      <c r="E106" s="1" t="s">
        <v>20</v>
      </c>
      <c r="F106" s="1" t="s">
        <v>37</v>
      </c>
      <c r="G106" s="1">
        <v>1</v>
      </c>
      <c r="H106" s="2">
        <v>6456</v>
      </c>
      <c r="I106" s="2">
        <v>6456</v>
      </c>
      <c r="J106" s="1">
        <v>0</v>
      </c>
      <c r="K106" s="2">
        <f t="shared" si="4"/>
        <v>86283</v>
      </c>
      <c r="L106" s="18">
        <f t="shared" si="5"/>
        <v>2684</v>
      </c>
      <c r="M106" s="18">
        <f t="shared" si="6"/>
        <v>83599</v>
      </c>
    </row>
    <row r="107" spans="3:13" customFormat="1">
      <c r="C107" s="5">
        <v>65</v>
      </c>
      <c r="D107" s="6">
        <v>44964</v>
      </c>
      <c r="E107" s="1" t="s">
        <v>17</v>
      </c>
      <c r="F107" s="1" t="s">
        <v>34</v>
      </c>
      <c r="G107" s="1">
        <v>10</v>
      </c>
      <c r="H107" s="2">
        <v>7667</v>
      </c>
      <c r="I107" s="2">
        <v>76670</v>
      </c>
      <c r="J107" s="1">
        <v>1</v>
      </c>
      <c r="K107" s="2">
        <f t="shared" si="4"/>
        <v>84663</v>
      </c>
      <c r="L107" s="18">
        <f t="shared" si="5"/>
        <v>869</v>
      </c>
      <c r="M107" s="18">
        <f t="shared" si="6"/>
        <v>83794</v>
      </c>
    </row>
    <row r="108" spans="3:13" customFormat="1">
      <c r="C108" s="5">
        <v>93</v>
      </c>
      <c r="D108" s="6">
        <v>45222</v>
      </c>
      <c r="E108" s="1" t="s">
        <v>21</v>
      </c>
      <c r="F108" s="1" t="s">
        <v>40</v>
      </c>
      <c r="G108" s="1">
        <v>1</v>
      </c>
      <c r="H108" s="2">
        <v>4594</v>
      </c>
      <c r="I108" s="2">
        <v>4594</v>
      </c>
      <c r="J108" s="1">
        <v>0</v>
      </c>
      <c r="K108" s="2">
        <f t="shared" si="4"/>
        <v>87840</v>
      </c>
      <c r="L108" s="18">
        <f t="shared" si="5"/>
        <v>1020</v>
      </c>
      <c r="M108" s="18">
        <f t="shared" si="6"/>
        <v>86820</v>
      </c>
    </row>
    <row r="109" spans="3:13" customFormat="1">
      <c r="C109" s="5">
        <v>56</v>
      </c>
      <c r="D109" s="6">
        <v>44965</v>
      </c>
      <c r="E109" s="1" t="s">
        <v>18</v>
      </c>
      <c r="F109" s="1" t="s">
        <v>31</v>
      </c>
      <c r="G109" s="1">
        <v>3</v>
      </c>
      <c r="H109" s="2">
        <v>2663</v>
      </c>
      <c r="I109" s="2">
        <v>7989</v>
      </c>
      <c r="J109" s="1">
        <v>1</v>
      </c>
      <c r="K109" s="2">
        <f t="shared" si="4"/>
        <v>95990</v>
      </c>
      <c r="L109" s="18">
        <f t="shared" si="5"/>
        <v>2555</v>
      </c>
      <c r="M109" s="18">
        <f t="shared" si="6"/>
        <v>93435</v>
      </c>
    </row>
    <row r="110" spans="3:13" customFormat="1">
      <c r="C110" s="5">
        <v>65</v>
      </c>
      <c r="D110" s="6">
        <v>44965</v>
      </c>
      <c r="E110" s="1" t="s">
        <v>17</v>
      </c>
      <c r="F110" s="1" t="s">
        <v>35</v>
      </c>
      <c r="G110" s="1">
        <v>9</v>
      </c>
      <c r="H110" s="2">
        <v>4607</v>
      </c>
      <c r="I110" s="2">
        <v>41463</v>
      </c>
      <c r="J110" s="1">
        <v>0</v>
      </c>
      <c r="K110" s="2">
        <f t="shared" si="4"/>
        <v>76944</v>
      </c>
      <c r="L110" s="18">
        <f t="shared" si="5"/>
        <v>870</v>
      </c>
      <c r="M110" s="18">
        <f t="shared" si="6"/>
        <v>76074</v>
      </c>
    </row>
    <row r="111" spans="3:13" customFormat="1">
      <c r="C111" s="5">
        <v>82</v>
      </c>
      <c r="D111" s="6">
        <v>44965</v>
      </c>
      <c r="E111" s="1" t="s">
        <v>20</v>
      </c>
      <c r="F111" s="1" t="s">
        <v>38</v>
      </c>
      <c r="G111" s="1">
        <v>2</v>
      </c>
      <c r="H111" s="2">
        <v>4751</v>
      </c>
      <c r="I111" s="2">
        <v>9502</v>
      </c>
      <c r="J111" s="1">
        <v>0</v>
      </c>
      <c r="K111" s="2">
        <f t="shared" si="4"/>
        <v>84024</v>
      </c>
      <c r="L111" s="18">
        <f t="shared" si="5"/>
        <v>735</v>
      </c>
      <c r="M111" s="18">
        <f t="shared" si="6"/>
        <v>83289</v>
      </c>
    </row>
    <row r="112" spans="3:13" customFormat="1">
      <c r="C112" s="5">
        <v>93</v>
      </c>
      <c r="D112" s="6">
        <v>44965</v>
      </c>
      <c r="E112" s="1" t="s">
        <v>19</v>
      </c>
      <c r="F112" s="1" t="s">
        <v>30</v>
      </c>
      <c r="G112" s="1">
        <v>2</v>
      </c>
      <c r="H112" s="2">
        <v>2119</v>
      </c>
      <c r="I112" s="2">
        <v>4238</v>
      </c>
      <c r="J112" s="1">
        <v>0</v>
      </c>
      <c r="K112" s="2">
        <f t="shared" si="4"/>
        <v>99210</v>
      </c>
      <c r="L112" s="18">
        <f t="shared" si="5"/>
        <v>4238</v>
      </c>
      <c r="M112" s="18">
        <f t="shared" si="6"/>
        <v>94972</v>
      </c>
    </row>
    <row r="113" spans="3:13" customFormat="1">
      <c r="C113" s="5">
        <v>27</v>
      </c>
      <c r="D113" s="6">
        <v>44966</v>
      </c>
      <c r="E113" s="1" t="s">
        <v>15</v>
      </c>
      <c r="F113" s="1" t="s">
        <v>22</v>
      </c>
      <c r="G113" s="1">
        <v>2</v>
      </c>
      <c r="H113" s="2">
        <v>6822</v>
      </c>
      <c r="I113" s="2">
        <v>13644</v>
      </c>
      <c r="J113" s="1">
        <v>0</v>
      </c>
      <c r="K113" s="2">
        <f t="shared" si="4"/>
        <v>93320</v>
      </c>
      <c r="L113" s="18">
        <f t="shared" si="5"/>
        <v>808</v>
      </c>
      <c r="M113" s="18">
        <f t="shared" si="6"/>
        <v>92512</v>
      </c>
    </row>
    <row r="114" spans="3:13">
      <c r="C114" s="30">
        <v>38</v>
      </c>
      <c r="D114" s="31">
        <v>44966</v>
      </c>
      <c r="E114" s="32" t="s">
        <v>16</v>
      </c>
      <c r="F114" s="32" t="s">
        <v>25</v>
      </c>
      <c r="G114" s="32">
        <v>10</v>
      </c>
      <c r="H114" s="33">
        <v>638</v>
      </c>
      <c r="I114" s="33">
        <v>6380</v>
      </c>
      <c r="J114" s="32">
        <v>0</v>
      </c>
      <c r="K114" s="33">
        <f t="shared" si="4"/>
        <v>88929</v>
      </c>
      <c r="L114" s="35">
        <f t="shared" si="5"/>
        <v>2071</v>
      </c>
      <c r="M114" s="33">
        <f t="shared" si="6"/>
        <v>86858</v>
      </c>
    </row>
    <row r="115" spans="3:13" customFormat="1">
      <c r="C115" s="5">
        <v>38</v>
      </c>
      <c r="D115" s="6">
        <v>45187</v>
      </c>
      <c r="E115" s="1" t="s">
        <v>21</v>
      </c>
      <c r="F115" s="1" t="s">
        <v>40</v>
      </c>
      <c r="G115" s="1">
        <v>1</v>
      </c>
      <c r="H115" s="2">
        <v>5081</v>
      </c>
      <c r="I115" s="2">
        <v>5081</v>
      </c>
      <c r="J115" s="1">
        <v>1</v>
      </c>
      <c r="K115" s="2">
        <f t="shared" si="4"/>
        <v>87840</v>
      </c>
      <c r="L115" s="18">
        <f t="shared" si="5"/>
        <v>1020</v>
      </c>
      <c r="M115" s="18">
        <f t="shared" si="6"/>
        <v>86820</v>
      </c>
    </row>
    <row r="116" spans="3:13">
      <c r="C116" s="30">
        <v>26</v>
      </c>
      <c r="D116" s="31">
        <v>44967</v>
      </c>
      <c r="E116" s="32" t="s">
        <v>16</v>
      </c>
      <c r="F116" s="32" t="s">
        <v>27</v>
      </c>
      <c r="G116" s="32">
        <v>4</v>
      </c>
      <c r="H116" s="33">
        <v>6424</v>
      </c>
      <c r="I116" s="33">
        <v>25696</v>
      </c>
      <c r="J116" s="32">
        <v>0</v>
      </c>
      <c r="K116" s="33">
        <f t="shared" si="4"/>
        <v>78984</v>
      </c>
      <c r="L116" s="35">
        <f t="shared" si="5"/>
        <v>1106</v>
      </c>
      <c r="M116" s="33">
        <f t="shared" si="6"/>
        <v>77878</v>
      </c>
    </row>
    <row r="117" spans="3:13" customFormat="1">
      <c r="C117" s="5">
        <v>33</v>
      </c>
      <c r="D117" s="6">
        <v>44967</v>
      </c>
      <c r="E117" s="1" t="s">
        <v>18</v>
      </c>
      <c r="F117" s="1" t="s">
        <v>31</v>
      </c>
      <c r="G117" s="1">
        <v>3</v>
      </c>
      <c r="H117" s="2">
        <v>3052</v>
      </c>
      <c r="I117" s="2">
        <v>9156</v>
      </c>
      <c r="J117" s="1">
        <v>1</v>
      </c>
      <c r="K117" s="2">
        <f t="shared" si="4"/>
        <v>95990</v>
      </c>
      <c r="L117" s="18">
        <f t="shared" si="5"/>
        <v>2555</v>
      </c>
      <c r="M117" s="18">
        <f t="shared" si="6"/>
        <v>93435</v>
      </c>
    </row>
    <row r="118" spans="3:13" customFormat="1">
      <c r="C118" s="5">
        <v>49</v>
      </c>
      <c r="D118" s="6">
        <v>44968</v>
      </c>
      <c r="E118" s="1" t="s">
        <v>18</v>
      </c>
      <c r="F118" s="1" t="s">
        <v>31</v>
      </c>
      <c r="G118" s="1">
        <v>5</v>
      </c>
      <c r="H118" s="2">
        <v>4664</v>
      </c>
      <c r="I118" s="2">
        <v>23320</v>
      </c>
      <c r="J118" s="1">
        <v>0</v>
      </c>
      <c r="K118" s="2">
        <f t="shared" si="4"/>
        <v>95990</v>
      </c>
      <c r="L118" s="18">
        <f t="shared" si="5"/>
        <v>2555</v>
      </c>
      <c r="M118" s="18">
        <f t="shared" si="6"/>
        <v>93435</v>
      </c>
    </row>
    <row r="119" spans="3:13" customFormat="1">
      <c r="C119" s="5">
        <v>96</v>
      </c>
      <c r="D119" s="6">
        <v>44964</v>
      </c>
      <c r="E119" s="1" t="s">
        <v>21</v>
      </c>
      <c r="F119" s="1" t="s">
        <v>40</v>
      </c>
      <c r="G119" s="1">
        <v>2</v>
      </c>
      <c r="H119" s="2">
        <v>3013</v>
      </c>
      <c r="I119" s="2">
        <v>6026</v>
      </c>
      <c r="J119" s="1">
        <v>1</v>
      </c>
      <c r="K119" s="2">
        <f t="shared" si="4"/>
        <v>87840</v>
      </c>
      <c r="L119" s="18">
        <f t="shared" si="5"/>
        <v>1020</v>
      </c>
      <c r="M119" s="18">
        <f t="shared" si="6"/>
        <v>86820</v>
      </c>
    </row>
    <row r="120" spans="3:13" customFormat="1">
      <c r="C120" s="5">
        <v>78</v>
      </c>
      <c r="D120" s="6">
        <v>44969</v>
      </c>
      <c r="E120" s="1" t="s">
        <v>19</v>
      </c>
      <c r="F120" s="1" t="s">
        <v>29</v>
      </c>
      <c r="G120" s="1">
        <v>10</v>
      </c>
      <c r="H120" s="2">
        <v>743</v>
      </c>
      <c r="I120" s="2">
        <v>7430</v>
      </c>
      <c r="J120" s="1">
        <v>0</v>
      </c>
      <c r="K120" s="2">
        <f t="shared" si="4"/>
        <v>85401</v>
      </c>
      <c r="L120" s="18">
        <f t="shared" si="5"/>
        <v>1658</v>
      </c>
      <c r="M120" s="18">
        <f t="shared" si="6"/>
        <v>83743</v>
      </c>
    </row>
    <row r="121" spans="3:13" customFormat="1">
      <c r="C121" s="5">
        <v>32</v>
      </c>
      <c r="D121" s="6">
        <v>44970</v>
      </c>
      <c r="E121" s="1" t="s">
        <v>19</v>
      </c>
      <c r="F121" s="1" t="s">
        <v>28</v>
      </c>
      <c r="G121" s="1">
        <v>3</v>
      </c>
      <c r="H121" s="2">
        <v>880</v>
      </c>
      <c r="I121" s="2">
        <v>2640</v>
      </c>
      <c r="J121" s="1">
        <v>1</v>
      </c>
      <c r="K121" s="2">
        <f t="shared" si="4"/>
        <v>85650</v>
      </c>
      <c r="L121" s="18">
        <f t="shared" si="5"/>
        <v>2530</v>
      </c>
      <c r="M121" s="18">
        <f t="shared" si="6"/>
        <v>83120</v>
      </c>
    </row>
    <row r="122" spans="3:13" customFormat="1">
      <c r="C122" s="5">
        <v>95</v>
      </c>
      <c r="D122" s="6">
        <v>44970</v>
      </c>
      <c r="E122" s="1" t="s">
        <v>20</v>
      </c>
      <c r="F122" s="1" t="s">
        <v>38</v>
      </c>
      <c r="G122" s="1">
        <v>9</v>
      </c>
      <c r="H122" s="2">
        <v>3574</v>
      </c>
      <c r="I122" s="2">
        <v>32166</v>
      </c>
      <c r="J122" s="1">
        <v>1</v>
      </c>
      <c r="K122" s="2">
        <f t="shared" si="4"/>
        <v>84024</v>
      </c>
      <c r="L122" s="18">
        <f t="shared" si="5"/>
        <v>735</v>
      </c>
      <c r="M122" s="18">
        <f t="shared" si="6"/>
        <v>83289</v>
      </c>
    </row>
    <row r="123" spans="3:13" customFormat="1">
      <c r="C123" s="5">
        <v>11</v>
      </c>
      <c r="D123" s="6">
        <v>44971</v>
      </c>
      <c r="E123" s="1" t="s">
        <v>15</v>
      </c>
      <c r="F123" s="1" t="s">
        <v>24</v>
      </c>
      <c r="G123" s="1">
        <v>5</v>
      </c>
      <c r="H123" s="2">
        <v>1804</v>
      </c>
      <c r="I123" s="2">
        <v>9020</v>
      </c>
      <c r="J123" s="1">
        <v>1</v>
      </c>
      <c r="K123" s="2">
        <f t="shared" si="4"/>
        <v>80802</v>
      </c>
      <c r="L123" s="18">
        <f t="shared" si="5"/>
        <v>1568</v>
      </c>
      <c r="M123" s="18">
        <f t="shared" si="6"/>
        <v>79234</v>
      </c>
    </row>
    <row r="124" spans="3:13" customFormat="1">
      <c r="C124" s="5">
        <v>28</v>
      </c>
      <c r="D124" s="6">
        <v>44971</v>
      </c>
      <c r="E124" s="1" t="s">
        <v>20</v>
      </c>
      <c r="F124" s="1" t="s">
        <v>38</v>
      </c>
      <c r="G124" s="1">
        <v>1</v>
      </c>
      <c r="H124" s="2">
        <v>3007</v>
      </c>
      <c r="I124" s="2">
        <v>3007</v>
      </c>
      <c r="J124" s="1">
        <v>0</v>
      </c>
      <c r="K124" s="2">
        <f t="shared" si="4"/>
        <v>84024</v>
      </c>
      <c r="L124" s="18">
        <f t="shared" si="5"/>
        <v>735</v>
      </c>
      <c r="M124" s="18">
        <f t="shared" si="6"/>
        <v>83289</v>
      </c>
    </row>
    <row r="125" spans="3:13" customFormat="1">
      <c r="C125" s="5">
        <v>65</v>
      </c>
      <c r="D125" s="6">
        <v>44971</v>
      </c>
      <c r="E125" s="1" t="s">
        <v>20</v>
      </c>
      <c r="F125" s="1" t="s">
        <v>37</v>
      </c>
      <c r="G125" s="1">
        <v>9</v>
      </c>
      <c r="H125" s="2">
        <v>9587</v>
      </c>
      <c r="I125" s="2">
        <v>86283</v>
      </c>
      <c r="J125" s="1">
        <v>0</v>
      </c>
      <c r="K125" s="2">
        <f t="shared" si="4"/>
        <v>86283</v>
      </c>
      <c r="L125" s="18">
        <f t="shared" si="5"/>
        <v>2684</v>
      </c>
      <c r="M125" s="18">
        <f t="shared" si="6"/>
        <v>83599</v>
      </c>
    </row>
    <row r="126" spans="3:13">
      <c r="C126" s="30">
        <v>75</v>
      </c>
      <c r="D126" s="31">
        <v>44972</v>
      </c>
      <c r="E126" s="32" t="s">
        <v>16</v>
      </c>
      <c r="F126" s="32" t="s">
        <v>27</v>
      </c>
      <c r="G126" s="32">
        <v>1</v>
      </c>
      <c r="H126" s="33">
        <v>6952</v>
      </c>
      <c r="I126" s="33">
        <v>6952</v>
      </c>
      <c r="J126" s="32">
        <v>1</v>
      </c>
      <c r="K126" s="33">
        <f t="shared" si="4"/>
        <v>78984</v>
      </c>
      <c r="L126" s="35">
        <f t="shared" si="5"/>
        <v>1106</v>
      </c>
      <c r="M126" s="33">
        <f t="shared" si="6"/>
        <v>77878</v>
      </c>
    </row>
    <row r="127" spans="3:13" customFormat="1">
      <c r="C127" s="5">
        <v>79</v>
      </c>
      <c r="D127" s="6">
        <v>44972</v>
      </c>
      <c r="E127" s="1" t="s">
        <v>19</v>
      </c>
      <c r="F127" s="1" t="s">
        <v>29</v>
      </c>
      <c r="G127" s="1">
        <v>2</v>
      </c>
      <c r="H127" s="2">
        <v>2160</v>
      </c>
      <c r="I127" s="2">
        <v>4320</v>
      </c>
      <c r="J127" s="1">
        <v>1</v>
      </c>
      <c r="K127" s="2">
        <f t="shared" si="4"/>
        <v>85401</v>
      </c>
      <c r="L127" s="18">
        <f t="shared" si="5"/>
        <v>1658</v>
      </c>
      <c r="M127" s="18">
        <f t="shared" si="6"/>
        <v>83743</v>
      </c>
    </row>
    <row r="128" spans="3:13">
      <c r="C128" s="30">
        <v>16</v>
      </c>
      <c r="D128" s="31">
        <v>44973</v>
      </c>
      <c r="E128" s="32" t="s">
        <v>16</v>
      </c>
      <c r="F128" s="32" t="s">
        <v>27</v>
      </c>
      <c r="G128" s="32">
        <v>9</v>
      </c>
      <c r="H128" s="33">
        <v>3867</v>
      </c>
      <c r="I128" s="33">
        <v>34803</v>
      </c>
      <c r="J128" s="32">
        <v>1</v>
      </c>
      <c r="K128" s="33">
        <f t="shared" si="4"/>
        <v>78984</v>
      </c>
      <c r="L128" s="35">
        <f t="shared" si="5"/>
        <v>1106</v>
      </c>
      <c r="M128" s="33">
        <f t="shared" si="6"/>
        <v>77878</v>
      </c>
    </row>
    <row r="129" spans="3:13" customFormat="1">
      <c r="C129" s="5">
        <v>45</v>
      </c>
      <c r="D129" s="6">
        <v>44973</v>
      </c>
      <c r="E129" s="1" t="s">
        <v>15</v>
      </c>
      <c r="F129" s="1" t="s">
        <v>24</v>
      </c>
      <c r="G129" s="1">
        <v>7</v>
      </c>
      <c r="H129" s="2">
        <v>3507</v>
      </c>
      <c r="I129" s="2">
        <v>24549</v>
      </c>
      <c r="J129" s="1">
        <v>0</v>
      </c>
      <c r="K129" s="2">
        <f t="shared" si="4"/>
        <v>80802</v>
      </c>
      <c r="L129" s="18">
        <f t="shared" si="5"/>
        <v>1568</v>
      </c>
      <c r="M129" s="18">
        <f t="shared" si="6"/>
        <v>79234</v>
      </c>
    </row>
    <row r="130" spans="3:13" customFormat="1">
      <c r="C130" s="5">
        <v>14</v>
      </c>
      <c r="D130" s="6">
        <v>45192</v>
      </c>
      <c r="E130" s="1" t="s">
        <v>21</v>
      </c>
      <c r="F130" s="1" t="s">
        <v>40</v>
      </c>
      <c r="G130" s="1">
        <v>3</v>
      </c>
      <c r="H130" s="2">
        <v>2276</v>
      </c>
      <c r="I130" s="2">
        <v>6828</v>
      </c>
      <c r="J130" s="1">
        <v>0</v>
      </c>
      <c r="K130" s="2">
        <f t="shared" si="4"/>
        <v>87840</v>
      </c>
      <c r="L130" s="18">
        <f t="shared" si="5"/>
        <v>1020</v>
      </c>
      <c r="M130" s="18">
        <f t="shared" si="6"/>
        <v>86820</v>
      </c>
    </row>
    <row r="131" spans="3:13">
      <c r="C131" s="30">
        <v>84</v>
      </c>
      <c r="D131" s="31">
        <v>44973</v>
      </c>
      <c r="E131" s="32" t="s">
        <v>16</v>
      </c>
      <c r="F131" s="32" t="s">
        <v>25</v>
      </c>
      <c r="G131" s="32">
        <v>10</v>
      </c>
      <c r="H131" s="33">
        <v>4352</v>
      </c>
      <c r="I131" s="33">
        <v>43520</v>
      </c>
      <c r="J131" s="32">
        <v>0</v>
      </c>
      <c r="K131" s="33">
        <f t="shared" ref="K131:K194" si="7">_xlfn.MAXIFS($I$3:$I$999, $E$3:$E$999, E131, $F$3:$F$999, F131)</f>
        <v>88929</v>
      </c>
      <c r="L131" s="35">
        <f t="shared" ref="L131:L194" si="8">_xlfn.MINIFS($I$3:$I$999, $E$3:$E$999, E131, $F$3:$F$999, F131)</f>
        <v>2071</v>
      </c>
      <c r="M131" s="33">
        <f t="shared" si="6"/>
        <v>86858</v>
      </c>
    </row>
    <row r="132" spans="3:13" customFormat="1">
      <c r="C132" s="5">
        <v>18</v>
      </c>
      <c r="D132" s="6">
        <v>44974</v>
      </c>
      <c r="E132" s="1" t="s">
        <v>20</v>
      </c>
      <c r="F132" s="1" t="s">
        <v>39</v>
      </c>
      <c r="G132" s="1">
        <v>1</v>
      </c>
      <c r="H132" s="2">
        <v>9534</v>
      </c>
      <c r="I132" s="2">
        <v>9534</v>
      </c>
      <c r="J132" s="1">
        <v>1</v>
      </c>
      <c r="K132" s="2">
        <f t="shared" si="7"/>
        <v>97140</v>
      </c>
      <c r="L132" s="18">
        <f t="shared" si="8"/>
        <v>881</v>
      </c>
      <c r="M132" s="18">
        <f t="shared" si="6"/>
        <v>96259</v>
      </c>
    </row>
    <row r="133" spans="3:13" customFormat="1">
      <c r="C133" s="5">
        <v>71</v>
      </c>
      <c r="D133" s="6">
        <v>45151</v>
      </c>
      <c r="E133" s="1" t="s">
        <v>21</v>
      </c>
      <c r="F133" s="1" t="s">
        <v>40</v>
      </c>
      <c r="G133" s="1">
        <v>2</v>
      </c>
      <c r="H133" s="2">
        <v>4126</v>
      </c>
      <c r="I133" s="2">
        <v>8252</v>
      </c>
      <c r="J133" s="1">
        <v>0</v>
      </c>
      <c r="K133" s="2">
        <f t="shared" si="7"/>
        <v>87840</v>
      </c>
      <c r="L133" s="18">
        <f t="shared" si="8"/>
        <v>1020</v>
      </c>
      <c r="M133" s="18">
        <f t="shared" si="6"/>
        <v>86820</v>
      </c>
    </row>
    <row r="134" spans="3:13">
      <c r="C134" s="30">
        <v>82</v>
      </c>
      <c r="D134" s="31">
        <v>44974</v>
      </c>
      <c r="E134" s="32" t="s">
        <v>16</v>
      </c>
      <c r="F134" s="32" t="s">
        <v>25</v>
      </c>
      <c r="G134" s="32">
        <v>10</v>
      </c>
      <c r="H134" s="33">
        <v>3540</v>
      </c>
      <c r="I134" s="33">
        <v>35400</v>
      </c>
      <c r="J134" s="32">
        <v>0</v>
      </c>
      <c r="K134" s="33">
        <f t="shared" si="7"/>
        <v>88929</v>
      </c>
      <c r="L134" s="35">
        <f t="shared" si="8"/>
        <v>2071</v>
      </c>
      <c r="M134" s="33">
        <f t="shared" si="6"/>
        <v>86858</v>
      </c>
    </row>
    <row r="135" spans="3:13" customFormat="1">
      <c r="C135" s="5">
        <v>92</v>
      </c>
      <c r="D135" s="6">
        <v>44974</v>
      </c>
      <c r="E135" s="1" t="s">
        <v>18</v>
      </c>
      <c r="F135" s="1" t="s">
        <v>31</v>
      </c>
      <c r="G135" s="1">
        <v>10</v>
      </c>
      <c r="H135" s="2">
        <v>9599</v>
      </c>
      <c r="I135" s="2">
        <v>95990</v>
      </c>
      <c r="J135" s="1">
        <v>0</v>
      </c>
      <c r="K135" s="2">
        <f t="shared" si="7"/>
        <v>95990</v>
      </c>
      <c r="L135" s="18">
        <f t="shared" si="8"/>
        <v>2555</v>
      </c>
      <c r="M135" s="18">
        <f t="shared" si="6"/>
        <v>93435</v>
      </c>
    </row>
    <row r="136" spans="3:13" customFormat="1">
      <c r="C136" s="5">
        <v>47</v>
      </c>
      <c r="D136" s="6">
        <v>44975</v>
      </c>
      <c r="E136" s="1" t="s">
        <v>15</v>
      </c>
      <c r="F136" s="1" t="s">
        <v>22</v>
      </c>
      <c r="G136" s="1">
        <v>4</v>
      </c>
      <c r="H136" s="2">
        <v>8984</v>
      </c>
      <c r="I136" s="2">
        <v>35936</v>
      </c>
      <c r="J136" s="1">
        <v>1</v>
      </c>
      <c r="K136" s="2">
        <f t="shared" si="7"/>
        <v>93320</v>
      </c>
      <c r="L136" s="18">
        <f t="shared" si="8"/>
        <v>808</v>
      </c>
      <c r="M136" s="18">
        <f t="shared" si="6"/>
        <v>92512</v>
      </c>
    </row>
    <row r="137" spans="3:13" customFormat="1">
      <c r="C137" s="5">
        <v>12</v>
      </c>
      <c r="D137" s="6">
        <v>44976</v>
      </c>
      <c r="E137" s="1" t="s">
        <v>18</v>
      </c>
      <c r="F137" s="1" t="s">
        <v>33</v>
      </c>
      <c r="G137" s="1">
        <v>9</v>
      </c>
      <c r="H137" s="2">
        <v>1543</v>
      </c>
      <c r="I137" s="2">
        <v>13887</v>
      </c>
      <c r="J137" s="1">
        <v>0</v>
      </c>
      <c r="K137" s="2">
        <f t="shared" si="7"/>
        <v>88767</v>
      </c>
      <c r="L137" s="18">
        <f t="shared" si="8"/>
        <v>1344</v>
      </c>
      <c r="M137" s="18">
        <f t="shared" si="6"/>
        <v>87423</v>
      </c>
    </row>
    <row r="138" spans="3:13" customFormat="1">
      <c r="C138" s="5">
        <v>32</v>
      </c>
      <c r="D138" s="6">
        <v>44976</v>
      </c>
      <c r="E138" s="1" t="s">
        <v>20</v>
      </c>
      <c r="F138" s="1" t="s">
        <v>39</v>
      </c>
      <c r="G138" s="1">
        <v>8</v>
      </c>
      <c r="H138" s="2">
        <v>6372</v>
      </c>
      <c r="I138" s="2">
        <v>50976</v>
      </c>
      <c r="J138" s="1">
        <v>0</v>
      </c>
      <c r="K138" s="2">
        <f t="shared" si="7"/>
        <v>97140</v>
      </c>
      <c r="L138" s="18">
        <f t="shared" si="8"/>
        <v>881</v>
      </c>
      <c r="M138" s="18">
        <f t="shared" si="6"/>
        <v>96259</v>
      </c>
    </row>
    <row r="139" spans="3:13" customFormat="1">
      <c r="C139" s="5">
        <v>2</v>
      </c>
      <c r="D139" s="6">
        <v>44977</v>
      </c>
      <c r="E139" s="1" t="s">
        <v>20</v>
      </c>
      <c r="F139" s="1" t="s">
        <v>39</v>
      </c>
      <c r="G139" s="1">
        <v>3</v>
      </c>
      <c r="H139" s="2">
        <v>4914</v>
      </c>
      <c r="I139" s="2">
        <v>14742</v>
      </c>
      <c r="J139" s="1">
        <v>0</v>
      </c>
      <c r="K139" s="2">
        <f t="shared" si="7"/>
        <v>97140</v>
      </c>
      <c r="L139" s="18">
        <f t="shared" si="8"/>
        <v>881</v>
      </c>
      <c r="M139" s="18">
        <f t="shared" si="6"/>
        <v>96259</v>
      </c>
    </row>
    <row r="140" spans="3:13">
      <c r="C140" s="30">
        <v>56</v>
      </c>
      <c r="D140" s="31">
        <v>44977</v>
      </c>
      <c r="E140" s="32" t="s">
        <v>16</v>
      </c>
      <c r="F140" s="32" t="s">
        <v>26</v>
      </c>
      <c r="G140" s="32">
        <v>2</v>
      </c>
      <c r="H140" s="33">
        <v>8902</v>
      </c>
      <c r="I140" s="33">
        <v>17804</v>
      </c>
      <c r="J140" s="32">
        <v>1</v>
      </c>
      <c r="K140" s="33">
        <f t="shared" si="7"/>
        <v>76060</v>
      </c>
      <c r="L140" s="33">
        <f t="shared" si="8"/>
        <v>672</v>
      </c>
      <c r="M140" s="33">
        <f t="shared" si="6"/>
        <v>75388</v>
      </c>
    </row>
    <row r="141" spans="3:13" customFormat="1">
      <c r="C141" s="5">
        <v>70</v>
      </c>
      <c r="D141" s="6">
        <v>44977</v>
      </c>
      <c r="E141" s="1" t="s">
        <v>15</v>
      </c>
      <c r="F141" s="1" t="s">
        <v>23</v>
      </c>
      <c r="G141" s="1">
        <v>4</v>
      </c>
      <c r="H141" s="2">
        <v>6711</v>
      </c>
      <c r="I141" s="2">
        <v>26844</v>
      </c>
      <c r="J141" s="1">
        <v>1</v>
      </c>
      <c r="K141" s="2">
        <f t="shared" si="7"/>
        <v>77319</v>
      </c>
      <c r="L141" s="18">
        <f t="shared" si="8"/>
        <v>3059</v>
      </c>
      <c r="M141" s="18">
        <f t="shared" si="6"/>
        <v>74260</v>
      </c>
    </row>
    <row r="142" spans="3:13" customFormat="1">
      <c r="C142" s="5">
        <v>11</v>
      </c>
      <c r="D142" s="6">
        <v>44978</v>
      </c>
      <c r="E142" s="1" t="s">
        <v>17</v>
      </c>
      <c r="F142" s="1" t="s">
        <v>34</v>
      </c>
      <c r="G142" s="1">
        <v>2</v>
      </c>
      <c r="H142" s="2">
        <v>4228</v>
      </c>
      <c r="I142" s="2">
        <v>8456</v>
      </c>
      <c r="J142" s="1">
        <v>1</v>
      </c>
      <c r="K142" s="2">
        <f t="shared" si="7"/>
        <v>84663</v>
      </c>
      <c r="L142" s="18">
        <f t="shared" si="8"/>
        <v>869</v>
      </c>
      <c r="M142" s="18">
        <f t="shared" si="6"/>
        <v>83794</v>
      </c>
    </row>
    <row r="143" spans="3:13" customFormat="1">
      <c r="C143" s="5">
        <v>83</v>
      </c>
      <c r="D143" s="6">
        <v>44978</v>
      </c>
      <c r="E143" s="1" t="s">
        <v>19</v>
      </c>
      <c r="F143" s="1" t="s">
        <v>28</v>
      </c>
      <c r="G143" s="1">
        <v>3</v>
      </c>
      <c r="H143" s="2">
        <v>3146</v>
      </c>
      <c r="I143" s="2">
        <v>9438</v>
      </c>
      <c r="J143" s="1">
        <v>0</v>
      </c>
      <c r="K143" s="2">
        <f t="shared" si="7"/>
        <v>85650</v>
      </c>
      <c r="L143" s="18">
        <f t="shared" si="8"/>
        <v>2530</v>
      </c>
      <c r="M143" s="18">
        <f t="shared" ref="M143:M206" si="9">K143-L143</f>
        <v>83120</v>
      </c>
    </row>
    <row r="144" spans="3:13" customFormat="1">
      <c r="C144" s="5">
        <v>59</v>
      </c>
      <c r="D144" s="6">
        <v>45260</v>
      </c>
      <c r="E144" s="1" t="s">
        <v>21</v>
      </c>
      <c r="F144" s="1" t="s">
        <v>40</v>
      </c>
      <c r="G144" s="1">
        <v>3</v>
      </c>
      <c r="H144" s="2">
        <v>2905</v>
      </c>
      <c r="I144" s="2">
        <v>8715</v>
      </c>
      <c r="J144" s="1">
        <v>0</v>
      </c>
      <c r="K144" s="2">
        <f t="shared" si="7"/>
        <v>87840</v>
      </c>
      <c r="L144" s="18">
        <f t="shared" si="8"/>
        <v>1020</v>
      </c>
      <c r="M144" s="18">
        <f t="shared" si="9"/>
        <v>86820</v>
      </c>
    </row>
    <row r="145" spans="3:13" customFormat="1">
      <c r="C145" s="5">
        <v>83</v>
      </c>
      <c r="D145" s="6">
        <v>44979</v>
      </c>
      <c r="E145" s="1" t="s">
        <v>19</v>
      </c>
      <c r="F145" s="1" t="s">
        <v>28</v>
      </c>
      <c r="G145" s="1">
        <v>10</v>
      </c>
      <c r="H145" s="2">
        <v>4691</v>
      </c>
      <c r="I145" s="2">
        <v>46910</v>
      </c>
      <c r="J145" s="1">
        <v>0</v>
      </c>
      <c r="K145" s="2">
        <f t="shared" si="7"/>
        <v>85650</v>
      </c>
      <c r="L145" s="18">
        <f t="shared" si="8"/>
        <v>2530</v>
      </c>
      <c r="M145" s="18">
        <f t="shared" si="9"/>
        <v>83120</v>
      </c>
    </row>
    <row r="146" spans="3:13">
      <c r="C146" s="30">
        <v>28</v>
      </c>
      <c r="D146" s="31">
        <v>44980</v>
      </c>
      <c r="E146" s="32" t="s">
        <v>16</v>
      </c>
      <c r="F146" s="32" t="s">
        <v>26</v>
      </c>
      <c r="G146" s="32">
        <v>9</v>
      </c>
      <c r="H146" s="33">
        <v>4385</v>
      </c>
      <c r="I146" s="33">
        <v>39465</v>
      </c>
      <c r="J146" s="32">
        <v>1</v>
      </c>
      <c r="K146" s="33">
        <f t="shared" si="7"/>
        <v>76060</v>
      </c>
      <c r="L146" s="33">
        <f t="shared" si="8"/>
        <v>672</v>
      </c>
      <c r="M146" s="33">
        <f t="shared" si="9"/>
        <v>75388</v>
      </c>
    </row>
    <row r="147" spans="3:13" customFormat="1">
      <c r="C147" s="5">
        <v>68</v>
      </c>
      <c r="D147" s="6">
        <v>44980</v>
      </c>
      <c r="E147" s="1" t="s">
        <v>18</v>
      </c>
      <c r="F147" s="1" t="s">
        <v>32</v>
      </c>
      <c r="G147" s="1">
        <v>5</v>
      </c>
      <c r="H147" s="2">
        <v>3046</v>
      </c>
      <c r="I147" s="2">
        <v>15230</v>
      </c>
      <c r="J147" s="1">
        <v>0</v>
      </c>
      <c r="K147" s="2">
        <f t="shared" si="7"/>
        <v>85833</v>
      </c>
      <c r="L147" s="18">
        <f t="shared" si="8"/>
        <v>2073</v>
      </c>
      <c r="M147" s="18">
        <f t="shared" si="9"/>
        <v>83760</v>
      </c>
    </row>
    <row r="148" spans="3:13" customFormat="1">
      <c r="C148" s="5">
        <v>69</v>
      </c>
      <c r="D148" s="6">
        <v>45041</v>
      </c>
      <c r="E148" s="1" t="s">
        <v>21</v>
      </c>
      <c r="F148" s="1" t="s">
        <v>41</v>
      </c>
      <c r="G148" s="1">
        <v>4</v>
      </c>
      <c r="H148" s="2">
        <v>2341</v>
      </c>
      <c r="I148" s="2">
        <v>9364</v>
      </c>
      <c r="J148" s="1">
        <v>0</v>
      </c>
      <c r="K148" s="2">
        <f t="shared" si="7"/>
        <v>88790</v>
      </c>
      <c r="L148" s="18">
        <f t="shared" si="8"/>
        <v>1587</v>
      </c>
      <c r="M148" s="18">
        <f t="shared" si="9"/>
        <v>87203</v>
      </c>
    </row>
    <row r="149" spans="3:13" customFormat="1">
      <c r="C149" s="5">
        <v>87</v>
      </c>
      <c r="D149" s="6">
        <v>44980</v>
      </c>
      <c r="E149" s="1" t="s">
        <v>20</v>
      </c>
      <c r="F149" s="1" t="s">
        <v>38</v>
      </c>
      <c r="G149" s="1">
        <v>4</v>
      </c>
      <c r="H149" s="2">
        <v>4697</v>
      </c>
      <c r="I149" s="2">
        <v>18788</v>
      </c>
      <c r="J149" s="1">
        <v>1</v>
      </c>
      <c r="K149" s="2">
        <f t="shared" si="7"/>
        <v>84024</v>
      </c>
      <c r="L149" s="18">
        <f t="shared" si="8"/>
        <v>735</v>
      </c>
      <c r="M149" s="18">
        <f t="shared" si="9"/>
        <v>83289</v>
      </c>
    </row>
    <row r="150" spans="3:13" customFormat="1">
      <c r="C150" s="5">
        <v>44</v>
      </c>
      <c r="D150" s="6">
        <v>44981</v>
      </c>
      <c r="E150" s="1" t="s">
        <v>18</v>
      </c>
      <c r="F150" s="1" t="s">
        <v>32</v>
      </c>
      <c r="G150" s="1">
        <v>5</v>
      </c>
      <c r="H150" s="2">
        <v>7053</v>
      </c>
      <c r="I150" s="2">
        <v>35265</v>
      </c>
      <c r="J150" s="1">
        <v>0</v>
      </c>
      <c r="K150" s="2">
        <f t="shared" si="7"/>
        <v>85833</v>
      </c>
      <c r="L150" s="18">
        <f t="shared" si="8"/>
        <v>2073</v>
      </c>
      <c r="M150" s="18">
        <f t="shared" si="9"/>
        <v>83760</v>
      </c>
    </row>
    <row r="151" spans="3:13" customFormat="1">
      <c r="C151" s="5">
        <v>55</v>
      </c>
      <c r="D151" s="6">
        <v>44981</v>
      </c>
      <c r="E151" s="1" t="s">
        <v>18</v>
      </c>
      <c r="F151" s="1" t="s">
        <v>31</v>
      </c>
      <c r="G151" s="1">
        <v>9</v>
      </c>
      <c r="H151" s="2">
        <v>9085</v>
      </c>
      <c r="I151" s="2">
        <v>81765</v>
      </c>
      <c r="J151" s="1">
        <v>1</v>
      </c>
      <c r="K151" s="2">
        <f t="shared" si="7"/>
        <v>95990</v>
      </c>
      <c r="L151" s="18">
        <f t="shared" si="8"/>
        <v>2555</v>
      </c>
      <c r="M151" s="18">
        <f t="shared" si="9"/>
        <v>93435</v>
      </c>
    </row>
    <row r="152" spans="3:13" customFormat="1">
      <c r="C152" s="5">
        <v>29</v>
      </c>
      <c r="D152" s="6">
        <v>44982</v>
      </c>
      <c r="E152" s="1" t="s">
        <v>20</v>
      </c>
      <c r="F152" s="1" t="s">
        <v>39</v>
      </c>
      <c r="G152" s="1">
        <v>1</v>
      </c>
      <c r="H152" s="2">
        <v>881</v>
      </c>
      <c r="I152" s="2">
        <v>881</v>
      </c>
      <c r="J152" s="1">
        <v>0</v>
      </c>
      <c r="K152" s="2">
        <f t="shared" si="7"/>
        <v>97140</v>
      </c>
      <c r="L152" s="18">
        <f t="shared" si="8"/>
        <v>881</v>
      </c>
      <c r="M152" s="18">
        <f t="shared" si="9"/>
        <v>96259</v>
      </c>
    </row>
    <row r="153" spans="3:13">
      <c r="C153" s="30">
        <v>58</v>
      </c>
      <c r="D153" s="31">
        <v>44982</v>
      </c>
      <c r="E153" s="32" t="s">
        <v>16</v>
      </c>
      <c r="F153" s="32" t="s">
        <v>27</v>
      </c>
      <c r="G153" s="32">
        <v>6</v>
      </c>
      <c r="H153" s="33">
        <v>1283</v>
      </c>
      <c r="I153" s="33">
        <v>7698</v>
      </c>
      <c r="J153" s="32">
        <v>0</v>
      </c>
      <c r="K153" s="33">
        <f t="shared" si="7"/>
        <v>78984</v>
      </c>
      <c r="L153" s="35">
        <f t="shared" si="8"/>
        <v>1106</v>
      </c>
      <c r="M153" s="33">
        <f t="shared" si="9"/>
        <v>77878</v>
      </c>
    </row>
    <row r="154" spans="3:13" customFormat="1">
      <c r="C154" s="5">
        <v>39</v>
      </c>
      <c r="D154" s="6">
        <v>45209</v>
      </c>
      <c r="E154" s="1" t="s">
        <v>21</v>
      </c>
      <c r="F154" s="1" t="s">
        <v>40</v>
      </c>
      <c r="G154" s="1">
        <v>8</v>
      </c>
      <c r="H154" s="2">
        <v>1124</v>
      </c>
      <c r="I154" s="2">
        <v>8992</v>
      </c>
      <c r="J154" s="1">
        <v>0</v>
      </c>
      <c r="K154" s="2">
        <f t="shared" si="7"/>
        <v>87840</v>
      </c>
      <c r="L154" s="18">
        <f t="shared" si="8"/>
        <v>1020</v>
      </c>
      <c r="M154" s="18">
        <f t="shared" si="9"/>
        <v>86820</v>
      </c>
    </row>
    <row r="155" spans="3:13" customFormat="1">
      <c r="C155" s="5">
        <v>83</v>
      </c>
      <c r="D155" s="6">
        <v>44982</v>
      </c>
      <c r="E155" s="1" t="s">
        <v>17</v>
      </c>
      <c r="F155" s="1" t="s">
        <v>35</v>
      </c>
      <c r="G155" s="1">
        <v>5</v>
      </c>
      <c r="H155" s="2">
        <v>2202</v>
      </c>
      <c r="I155" s="2">
        <v>11010</v>
      </c>
      <c r="J155" s="1">
        <v>0</v>
      </c>
      <c r="K155" s="2">
        <f t="shared" si="7"/>
        <v>76944</v>
      </c>
      <c r="L155" s="18">
        <f t="shared" si="8"/>
        <v>870</v>
      </c>
      <c r="M155" s="18">
        <f t="shared" si="9"/>
        <v>76074</v>
      </c>
    </row>
    <row r="156" spans="3:13" customFormat="1">
      <c r="C156" s="5">
        <v>34</v>
      </c>
      <c r="D156" s="6">
        <v>44983</v>
      </c>
      <c r="E156" s="1" t="s">
        <v>17</v>
      </c>
      <c r="F156" s="1" t="s">
        <v>34</v>
      </c>
      <c r="G156" s="1">
        <v>5</v>
      </c>
      <c r="H156" s="2">
        <v>6775</v>
      </c>
      <c r="I156" s="2">
        <v>33875</v>
      </c>
      <c r="J156" s="1">
        <v>0</v>
      </c>
      <c r="K156" s="2">
        <f t="shared" si="7"/>
        <v>84663</v>
      </c>
      <c r="L156" s="18">
        <f t="shared" si="8"/>
        <v>869</v>
      </c>
      <c r="M156" s="18">
        <f t="shared" si="9"/>
        <v>83794</v>
      </c>
    </row>
    <row r="157" spans="3:13" customFormat="1">
      <c r="C157" s="5">
        <v>40</v>
      </c>
      <c r="D157" s="6">
        <v>44983</v>
      </c>
      <c r="E157" s="1" t="s">
        <v>18</v>
      </c>
      <c r="F157" s="1" t="s">
        <v>33</v>
      </c>
      <c r="G157" s="1">
        <v>10</v>
      </c>
      <c r="H157" s="2">
        <v>3699</v>
      </c>
      <c r="I157" s="2">
        <v>36990</v>
      </c>
      <c r="J157" s="1">
        <v>0</v>
      </c>
      <c r="K157" s="2">
        <f t="shared" si="7"/>
        <v>88767</v>
      </c>
      <c r="L157" s="18">
        <f t="shared" si="8"/>
        <v>1344</v>
      </c>
      <c r="M157" s="18">
        <f t="shared" si="9"/>
        <v>87423</v>
      </c>
    </row>
    <row r="158" spans="3:13" customFormat="1">
      <c r="C158" s="5">
        <v>5</v>
      </c>
      <c r="D158" s="6">
        <v>44984</v>
      </c>
      <c r="E158" s="1" t="s">
        <v>20</v>
      </c>
      <c r="F158" s="1" t="s">
        <v>38</v>
      </c>
      <c r="G158" s="1">
        <v>7</v>
      </c>
      <c r="H158" s="2">
        <v>4498</v>
      </c>
      <c r="I158" s="2">
        <v>31486</v>
      </c>
      <c r="J158" s="1">
        <v>1</v>
      </c>
      <c r="K158" s="2">
        <f t="shared" si="7"/>
        <v>84024</v>
      </c>
      <c r="L158" s="18">
        <f t="shared" si="8"/>
        <v>735</v>
      </c>
      <c r="M158" s="18">
        <f t="shared" si="9"/>
        <v>83289</v>
      </c>
    </row>
    <row r="159" spans="3:13" customFormat="1">
      <c r="C159" s="5">
        <v>19</v>
      </c>
      <c r="D159" s="6">
        <v>44984</v>
      </c>
      <c r="E159" s="1" t="s">
        <v>17</v>
      </c>
      <c r="F159" s="1" t="s">
        <v>36</v>
      </c>
      <c r="G159" s="1">
        <v>4</v>
      </c>
      <c r="H159" s="2">
        <v>3751</v>
      </c>
      <c r="I159" s="2">
        <v>15004</v>
      </c>
      <c r="J159" s="1">
        <v>0</v>
      </c>
      <c r="K159" s="2">
        <f t="shared" si="7"/>
        <v>96130</v>
      </c>
      <c r="L159" s="18">
        <f t="shared" si="8"/>
        <v>629</v>
      </c>
      <c r="M159" s="18">
        <f t="shared" si="9"/>
        <v>95501</v>
      </c>
    </row>
    <row r="160" spans="3:13" customFormat="1">
      <c r="C160" s="5">
        <v>20</v>
      </c>
      <c r="D160" s="6">
        <v>44984</v>
      </c>
      <c r="E160" s="1" t="s">
        <v>15</v>
      </c>
      <c r="F160" s="1" t="s">
        <v>22</v>
      </c>
      <c r="G160" s="1">
        <v>10</v>
      </c>
      <c r="H160" s="2">
        <v>9332</v>
      </c>
      <c r="I160" s="2">
        <v>93320</v>
      </c>
      <c r="J160" s="1">
        <v>0</v>
      </c>
      <c r="K160" s="2">
        <f t="shared" si="7"/>
        <v>93320</v>
      </c>
      <c r="L160" s="18">
        <f t="shared" si="8"/>
        <v>808</v>
      </c>
      <c r="M160" s="18">
        <f t="shared" si="9"/>
        <v>92512</v>
      </c>
    </row>
    <row r="161" spans="3:13" customFormat="1">
      <c r="C161" s="5">
        <v>82</v>
      </c>
      <c r="D161" s="6">
        <v>44984</v>
      </c>
      <c r="E161" s="1" t="s">
        <v>20</v>
      </c>
      <c r="F161" s="1" t="s">
        <v>39</v>
      </c>
      <c r="G161" s="1">
        <v>5</v>
      </c>
      <c r="H161" s="2">
        <v>9013</v>
      </c>
      <c r="I161" s="2">
        <v>45065</v>
      </c>
      <c r="J161" s="1">
        <v>1</v>
      </c>
      <c r="K161" s="2">
        <f t="shared" si="7"/>
        <v>97140</v>
      </c>
      <c r="L161" s="18">
        <f t="shared" si="8"/>
        <v>881</v>
      </c>
      <c r="M161" s="18">
        <f t="shared" si="9"/>
        <v>96259</v>
      </c>
    </row>
    <row r="162" spans="3:13" customFormat="1">
      <c r="C162" s="5">
        <v>17</v>
      </c>
      <c r="D162" s="6">
        <v>44985</v>
      </c>
      <c r="E162" s="1" t="s">
        <v>17</v>
      </c>
      <c r="F162" s="1" t="s">
        <v>36</v>
      </c>
      <c r="G162" s="1">
        <v>9</v>
      </c>
      <c r="H162" s="2">
        <v>5803</v>
      </c>
      <c r="I162" s="2">
        <v>52227</v>
      </c>
      <c r="J162" s="1">
        <v>1</v>
      </c>
      <c r="K162" s="2">
        <f t="shared" si="7"/>
        <v>96130</v>
      </c>
      <c r="L162" s="18">
        <f t="shared" si="8"/>
        <v>629</v>
      </c>
      <c r="M162" s="18">
        <f t="shared" si="9"/>
        <v>95501</v>
      </c>
    </row>
    <row r="163" spans="3:13" customFormat="1">
      <c r="C163" s="5">
        <v>21</v>
      </c>
      <c r="D163" s="6">
        <v>44985</v>
      </c>
      <c r="E163" s="1" t="s">
        <v>17</v>
      </c>
      <c r="F163" s="1" t="s">
        <v>36</v>
      </c>
      <c r="G163" s="1">
        <v>6</v>
      </c>
      <c r="H163" s="2">
        <v>2166</v>
      </c>
      <c r="I163" s="2">
        <v>12996</v>
      </c>
      <c r="J163" s="1">
        <v>0</v>
      </c>
      <c r="K163" s="2">
        <f t="shared" si="7"/>
        <v>96130</v>
      </c>
      <c r="L163" s="18">
        <f t="shared" si="8"/>
        <v>629</v>
      </c>
      <c r="M163" s="18">
        <f t="shared" si="9"/>
        <v>95501</v>
      </c>
    </row>
    <row r="164" spans="3:13" customFormat="1">
      <c r="C164" s="5">
        <v>41</v>
      </c>
      <c r="D164" s="6">
        <v>44985</v>
      </c>
      <c r="E164" s="1" t="s">
        <v>20</v>
      </c>
      <c r="F164" s="1" t="s">
        <v>39</v>
      </c>
      <c r="G164" s="1">
        <v>7</v>
      </c>
      <c r="H164" s="2">
        <v>713</v>
      </c>
      <c r="I164" s="2">
        <v>4991</v>
      </c>
      <c r="J164" s="1">
        <v>0</v>
      </c>
      <c r="K164" s="2">
        <f t="shared" si="7"/>
        <v>97140</v>
      </c>
      <c r="L164" s="18">
        <f t="shared" si="8"/>
        <v>881</v>
      </c>
      <c r="M164" s="18">
        <f t="shared" si="9"/>
        <v>96259</v>
      </c>
    </row>
    <row r="165" spans="3:13" customFormat="1">
      <c r="C165" s="5">
        <v>47</v>
      </c>
      <c r="D165" s="6">
        <v>44985</v>
      </c>
      <c r="E165" s="1" t="s">
        <v>15</v>
      </c>
      <c r="F165" s="1" t="s">
        <v>23</v>
      </c>
      <c r="G165" s="1">
        <v>5</v>
      </c>
      <c r="H165" s="2">
        <v>5883</v>
      </c>
      <c r="I165" s="2">
        <v>29415</v>
      </c>
      <c r="J165" s="1">
        <v>1</v>
      </c>
      <c r="K165" s="2">
        <f t="shared" si="7"/>
        <v>77319</v>
      </c>
      <c r="L165" s="18">
        <f t="shared" si="8"/>
        <v>3059</v>
      </c>
      <c r="M165" s="18">
        <f t="shared" si="9"/>
        <v>74260</v>
      </c>
    </row>
    <row r="166" spans="3:13" customFormat="1">
      <c r="C166" s="5">
        <v>13</v>
      </c>
      <c r="D166" s="6">
        <v>44987</v>
      </c>
      <c r="E166" s="1" t="s">
        <v>19</v>
      </c>
      <c r="F166" s="1" t="s">
        <v>30</v>
      </c>
      <c r="G166" s="1">
        <v>10</v>
      </c>
      <c r="H166" s="2">
        <v>8770</v>
      </c>
      <c r="I166" s="2">
        <v>87700</v>
      </c>
      <c r="J166" s="1">
        <v>0</v>
      </c>
      <c r="K166" s="2">
        <f t="shared" si="7"/>
        <v>99210</v>
      </c>
      <c r="L166" s="18">
        <f t="shared" si="8"/>
        <v>4238</v>
      </c>
      <c r="M166" s="18">
        <f t="shared" si="9"/>
        <v>94972</v>
      </c>
    </row>
    <row r="167" spans="3:13" customFormat="1">
      <c r="C167" s="5">
        <v>60</v>
      </c>
      <c r="D167" s="6">
        <v>44987</v>
      </c>
      <c r="E167" s="1" t="s">
        <v>19</v>
      </c>
      <c r="F167" s="1" t="s">
        <v>28</v>
      </c>
      <c r="G167" s="1">
        <v>3</v>
      </c>
      <c r="H167" s="2">
        <v>2253</v>
      </c>
      <c r="I167" s="2">
        <v>6759</v>
      </c>
      <c r="J167" s="1">
        <v>1</v>
      </c>
      <c r="K167" s="2">
        <f t="shared" si="7"/>
        <v>85650</v>
      </c>
      <c r="L167" s="18">
        <f t="shared" si="8"/>
        <v>2530</v>
      </c>
      <c r="M167" s="18">
        <f t="shared" si="9"/>
        <v>83120</v>
      </c>
    </row>
    <row r="168" spans="3:13" customFormat="1">
      <c r="C168" s="5">
        <v>44</v>
      </c>
      <c r="D168" s="6">
        <v>45209</v>
      </c>
      <c r="E168" s="1" t="s">
        <v>21</v>
      </c>
      <c r="F168" s="1" t="s">
        <v>40</v>
      </c>
      <c r="G168" s="1">
        <v>3</v>
      </c>
      <c r="H168" s="2">
        <v>3262</v>
      </c>
      <c r="I168" s="2">
        <v>9786</v>
      </c>
      <c r="J168" s="1">
        <v>1</v>
      </c>
      <c r="K168" s="2">
        <f t="shared" si="7"/>
        <v>87840</v>
      </c>
      <c r="L168" s="18">
        <f t="shared" si="8"/>
        <v>1020</v>
      </c>
      <c r="M168" s="18">
        <f t="shared" si="9"/>
        <v>86820</v>
      </c>
    </row>
    <row r="169" spans="3:13">
      <c r="C169" s="30">
        <v>98</v>
      </c>
      <c r="D169" s="31">
        <v>44987</v>
      </c>
      <c r="E169" s="32" t="s">
        <v>16</v>
      </c>
      <c r="F169" s="32" t="s">
        <v>26</v>
      </c>
      <c r="G169" s="32">
        <v>4</v>
      </c>
      <c r="H169" s="33">
        <v>7674</v>
      </c>
      <c r="I169" s="33">
        <v>30696</v>
      </c>
      <c r="J169" s="32">
        <v>0</v>
      </c>
      <c r="K169" s="33">
        <f t="shared" si="7"/>
        <v>76060</v>
      </c>
      <c r="L169" s="33">
        <f t="shared" si="8"/>
        <v>672</v>
      </c>
      <c r="M169" s="33">
        <f t="shared" si="9"/>
        <v>75388</v>
      </c>
    </row>
    <row r="170" spans="3:13" customFormat="1">
      <c r="C170" s="5">
        <v>40</v>
      </c>
      <c r="D170" s="6">
        <v>44989</v>
      </c>
      <c r="E170" s="1" t="s">
        <v>15</v>
      </c>
      <c r="F170" s="1" t="s">
        <v>24</v>
      </c>
      <c r="G170" s="1">
        <v>9</v>
      </c>
      <c r="H170" s="2">
        <v>6974</v>
      </c>
      <c r="I170" s="2">
        <v>62766</v>
      </c>
      <c r="J170" s="1">
        <v>0</v>
      </c>
      <c r="K170" s="2">
        <f t="shared" si="7"/>
        <v>80802</v>
      </c>
      <c r="L170" s="18">
        <f t="shared" si="8"/>
        <v>1568</v>
      </c>
      <c r="M170" s="18">
        <f t="shared" si="9"/>
        <v>79234</v>
      </c>
    </row>
    <row r="171" spans="3:13" customFormat="1">
      <c r="C171" s="5">
        <v>41</v>
      </c>
      <c r="D171" s="6">
        <v>44989</v>
      </c>
      <c r="E171" s="1" t="s">
        <v>19</v>
      </c>
      <c r="F171" s="1" t="s">
        <v>28</v>
      </c>
      <c r="G171" s="1">
        <v>3</v>
      </c>
      <c r="H171" s="2">
        <v>5382</v>
      </c>
      <c r="I171" s="2">
        <v>16146</v>
      </c>
      <c r="J171" s="1">
        <v>0</v>
      </c>
      <c r="K171" s="2">
        <f t="shared" si="7"/>
        <v>85650</v>
      </c>
      <c r="L171" s="18">
        <f t="shared" si="8"/>
        <v>2530</v>
      </c>
      <c r="M171" s="18">
        <f t="shared" si="9"/>
        <v>83120</v>
      </c>
    </row>
    <row r="172" spans="3:13" customFormat="1">
      <c r="C172" s="5">
        <v>82</v>
      </c>
      <c r="D172" s="6">
        <v>44989</v>
      </c>
      <c r="E172" s="1" t="s">
        <v>17</v>
      </c>
      <c r="F172" s="1" t="s">
        <v>35</v>
      </c>
      <c r="G172" s="1">
        <v>8</v>
      </c>
      <c r="H172" s="2">
        <v>9618</v>
      </c>
      <c r="I172" s="2">
        <v>76944</v>
      </c>
      <c r="J172" s="1">
        <v>0</v>
      </c>
      <c r="K172" s="2">
        <f t="shared" si="7"/>
        <v>76944</v>
      </c>
      <c r="L172" s="18">
        <f t="shared" si="8"/>
        <v>870</v>
      </c>
      <c r="M172" s="18">
        <f t="shared" si="9"/>
        <v>76074</v>
      </c>
    </row>
    <row r="173" spans="3:13" customFormat="1">
      <c r="C173" s="5">
        <v>15</v>
      </c>
      <c r="D173" s="6">
        <v>44990</v>
      </c>
      <c r="E173" s="1" t="s">
        <v>20</v>
      </c>
      <c r="F173" s="1" t="s">
        <v>37</v>
      </c>
      <c r="G173" s="1">
        <v>9</v>
      </c>
      <c r="H173" s="2">
        <v>4161</v>
      </c>
      <c r="I173" s="2">
        <v>37449</v>
      </c>
      <c r="J173" s="1">
        <v>1</v>
      </c>
      <c r="K173" s="2">
        <f t="shared" si="7"/>
        <v>86283</v>
      </c>
      <c r="L173" s="18">
        <f t="shared" si="8"/>
        <v>2684</v>
      </c>
      <c r="M173" s="18">
        <f t="shared" si="9"/>
        <v>83599</v>
      </c>
    </row>
    <row r="174" spans="3:13" customFormat="1">
      <c r="C174" s="5">
        <v>17</v>
      </c>
      <c r="D174" s="6">
        <v>44990</v>
      </c>
      <c r="E174" s="1" t="s">
        <v>18</v>
      </c>
      <c r="F174" s="1" t="s">
        <v>33</v>
      </c>
      <c r="G174" s="1">
        <v>3</v>
      </c>
      <c r="H174" s="2">
        <v>9202</v>
      </c>
      <c r="I174" s="2">
        <v>27606</v>
      </c>
      <c r="J174" s="1">
        <v>1</v>
      </c>
      <c r="K174" s="2">
        <f t="shared" si="7"/>
        <v>88767</v>
      </c>
      <c r="L174" s="18">
        <f t="shared" si="8"/>
        <v>1344</v>
      </c>
      <c r="M174" s="18">
        <f t="shared" si="9"/>
        <v>87423</v>
      </c>
    </row>
    <row r="175" spans="3:13" customFormat="1">
      <c r="C175" s="5">
        <v>57</v>
      </c>
      <c r="D175" s="6">
        <v>44990</v>
      </c>
      <c r="E175" s="1" t="s">
        <v>17</v>
      </c>
      <c r="F175" s="1" t="s">
        <v>36</v>
      </c>
      <c r="G175" s="1">
        <v>3</v>
      </c>
      <c r="H175" s="2">
        <v>6090</v>
      </c>
      <c r="I175" s="2">
        <v>18270</v>
      </c>
      <c r="J175" s="1">
        <v>1</v>
      </c>
      <c r="K175" s="2">
        <f t="shared" si="7"/>
        <v>96130</v>
      </c>
      <c r="L175" s="18">
        <f t="shared" si="8"/>
        <v>629</v>
      </c>
      <c r="M175" s="18">
        <f t="shared" si="9"/>
        <v>95501</v>
      </c>
    </row>
    <row r="176" spans="3:13" customFormat="1">
      <c r="C176" s="5">
        <v>83</v>
      </c>
      <c r="D176" s="6">
        <v>44990</v>
      </c>
      <c r="E176" s="1" t="s">
        <v>17</v>
      </c>
      <c r="F176" s="1" t="s">
        <v>34</v>
      </c>
      <c r="G176" s="1">
        <v>2</v>
      </c>
      <c r="H176" s="2">
        <v>3081</v>
      </c>
      <c r="I176" s="2">
        <v>6162</v>
      </c>
      <c r="J176" s="1">
        <v>0</v>
      </c>
      <c r="K176" s="2">
        <f t="shared" si="7"/>
        <v>84663</v>
      </c>
      <c r="L176" s="18">
        <f t="shared" si="8"/>
        <v>869</v>
      </c>
      <c r="M176" s="18">
        <f t="shared" si="9"/>
        <v>83794</v>
      </c>
    </row>
    <row r="177" spans="3:13" customFormat="1">
      <c r="C177" s="5">
        <v>35</v>
      </c>
      <c r="D177" s="6">
        <v>44991</v>
      </c>
      <c r="E177" s="1" t="s">
        <v>20</v>
      </c>
      <c r="F177" s="1" t="s">
        <v>39</v>
      </c>
      <c r="G177" s="1">
        <v>10</v>
      </c>
      <c r="H177" s="2">
        <v>9278</v>
      </c>
      <c r="I177" s="2">
        <v>92780</v>
      </c>
      <c r="J177" s="1">
        <v>0</v>
      </c>
      <c r="K177" s="2">
        <f t="shared" si="7"/>
        <v>97140</v>
      </c>
      <c r="L177" s="18">
        <f t="shared" si="8"/>
        <v>881</v>
      </c>
      <c r="M177" s="18">
        <f t="shared" si="9"/>
        <v>96259</v>
      </c>
    </row>
    <row r="178" spans="3:13" customFormat="1">
      <c r="C178" s="5">
        <v>42</v>
      </c>
      <c r="D178" s="6">
        <v>44991</v>
      </c>
      <c r="E178" s="1" t="s">
        <v>17</v>
      </c>
      <c r="F178" s="1" t="s">
        <v>35</v>
      </c>
      <c r="G178" s="1">
        <v>10</v>
      </c>
      <c r="H178" s="2">
        <v>1120</v>
      </c>
      <c r="I178" s="2">
        <v>11200</v>
      </c>
      <c r="J178" s="1">
        <v>1</v>
      </c>
      <c r="K178" s="2">
        <f t="shared" si="7"/>
        <v>76944</v>
      </c>
      <c r="L178" s="18">
        <f t="shared" si="8"/>
        <v>870</v>
      </c>
      <c r="M178" s="18">
        <f t="shared" si="9"/>
        <v>76074</v>
      </c>
    </row>
    <row r="179" spans="3:13" customFormat="1">
      <c r="C179" s="5">
        <v>49</v>
      </c>
      <c r="D179" s="6">
        <v>44991</v>
      </c>
      <c r="E179" s="1" t="s">
        <v>18</v>
      </c>
      <c r="F179" s="1" t="s">
        <v>33</v>
      </c>
      <c r="G179" s="1">
        <v>3</v>
      </c>
      <c r="H179" s="2">
        <v>865</v>
      </c>
      <c r="I179" s="2">
        <v>2595</v>
      </c>
      <c r="J179" s="1">
        <v>1</v>
      </c>
      <c r="K179" s="2">
        <f t="shared" si="7"/>
        <v>88767</v>
      </c>
      <c r="L179" s="18">
        <f t="shared" si="8"/>
        <v>1344</v>
      </c>
      <c r="M179" s="18">
        <f t="shared" si="9"/>
        <v>87423</v>
      </c>
    </row>
    <row r="180" spans="3:13" customFormat="1">
      <c r="C180" s="5">
        <v>81</v>
      </c>
      <c r="D180" s="6">
        <v>45126</v>
      </c>
      <c r="E180" s="1" t="s">
        <v>21</v>
      </c>
      <c r="F180" s="1" t="s">
        <v>40</v>
      </c>
      <c r="G180" s="1">
        <v>9</v>
      </c>
      <c r="H180" s="2">
        <v>1145</v>
      </c>
      <c r="I180" s="2">
        <v>10305</v>
      </c>
      <c r="J180" s="1">
        <v>1</v>
      </c>
      <c r="K180" s="2">
        <f t="shared" si="7"/>
        <v>87840</v>
      </c>
      <c r="L180" s="18">
        <f t="shared" si="8"/>
        <v>1020</v>
      </c>
      <c r="M180" s="18">
        <f t="shared" si="9"/>
        <v>86820</v>
      </c>
    </row>
    <row r="181" spans="3:13" customFormat="1">
      <c r="C181" s="5">
        <v>58</v>
      </c>
      <c r="D181" s="6">
        <v>44991</v>
      </c>
      <c r="E181" s="1" t="s">
        <v>20</v>
      </c>
      <c r="F181" s="1" t="s">
        <v>37</v>
      </c>
      <c r="G181" s="1">
        <v>10</v>
      </c>
      <c r="H181" s="2">
        <v>4424</v>
      </c>
      <c r="I181" s="2">
        <v>44240</v>
      </c>
      <c r="J181" s="1">
        <v>1</v>
      </c>
      <c r="K181" s="2">
        <f t="shared" si="7"/>
        <v>86283</v>
      </c>
      <c r="L181" s="18">
        <f t="shared" si="8"/>
        <v>2684</v>
      </c>
      <c r="M181" s="18">
        <f t="shared" si="9"/>
        <v>83599</v>
      </c>
    </row>
    <row r="182" spans="3:13" customFormat="1">
      <c r="C182" s="5">
        <v>73</v>
      </c>
      <c r="D182" s="6">
        <v>44993</v>
      </c>
      <c r="E182" s="1" t="s">
        <v>18</v>
      </c>
      <c r="F182" s="1" t="s">
        <v>31</v>
      </c>
      <c r="G182" s="1">
        <v>3</v>
      </c>
      <c r="H182" s="2">
        <v>7198</v>
      </c>
      <c r="I182" s="2">
        <v>21594</v>
      </c>
      <c r="J182" s="1">
        <v>1</v>
      </c>
      <c r="K182" s="2">
        <f t="shared" si="7"/>
        <v>95990</v>
      </c>
      <c r="L182" s="18">
        <f t="shared" si="8"/>
        <v>2555</v>
      </c>
      <c r="M182" s="18">
        <f t="shared" si="9"/>
        <v>93435</v>
      </c>
    </row>
    <row r="183" spans="3:13" customFormat="1">
      <c r="C183" s="5">
        <v>75</v>
      </c>
      <c r="D183" s="6">
        <v>44993</v>
      </c>
      <c r="E183" s="1" t="s">
        <v>18</v>
      </c>
      <c r="F183" s="1" t="s">
        <v>32</v>
      </c>
      <c r="G183" s="1">
        <v>9</v>
      </c>
      <c r="H183" s="2">
        <v>5741</v>
      </c>
      <c r="I183" s="2">
        <v>51669</v>
      </c>
      <c r="J183" s="1">
        <v>0</v>
      </c>
      <c r="K183" s="2">
        <f t="shared" si="7"/>
        <v>85833</v>
      </c>
      <c r="L183" s="18">
        <f t="shared" si="8"/>
        <v>2073</v>
      </c>
      <c r="M183" s="18">
        <f t="shared" si="9"/>
        <v>83760</v>
      </c>
    </row>
    <row r="184" spans="3:13" customFormat="1">
      <c r="C184" s="5">
        <v>41</v>
      </c>
      <c r="D184" s="6">
        <v>44994</v>
      </c>
      <c r="E184" s="1" t="s">
        <v>15</v>
      </c>
      <c r="F184" s="1" t="s">
        <v>24</v>
      </c>
      <c r="G184" s="1">
        <v>8</v>
      </c>
      <c r="H184" s="2">
        <v>9352</v>
      </c>
      <c r="I184" s="2">
        <v>74816</v>
      </c>
      <c r="J184" s="1">
        <v>1</v>
      </c>
      <c r="K184" s="2">
        <f t="shared" si="7"/>
        <v>80802</v>
      </c>
      <c r="L184" s="18">
        <f t="shared" si="8"/>
        <v>1568</v>
      </c>
      <c r="M184" s="18">
        <f t="shared" si="9"/>
        <v>79234</v>
      </c>
    </row>
    <row r="185" spans="3:13" customFormat="1">
      <c r="C185" s="5">
        <v>67</v>
      </c>
      <c r="D185" s="6">
        <v>44994</v>
      </c>
      <c r="E185" s="1" t="s">
        <v>18</v>
      </c>
      <c r="F185" s="1" t="s">
        <v>32</v>
      </c>
      <c r="G185" s="1">
        <v>3</v>
      </c>
      <c r="H185" s="2">
        <v>691</v>
      </c>
      <c r="I185" s="2">
        <v>2073</v>
      </c>
      <c r="J185" s="1">
        <v>0</v>
      </c>
      <c r="K185" s="2">
        <f t="shared" si="7"/>
        <v>85833</v>
      </c>
      <c r="L185" s="18">
        <f t="shared" si="8"/>
        <v>2073</v>
      </c>
      <c r="M185" s="18">
        <f t="shared" si="9"/>
        <v>83760</v>
      </c>
    </row>
    <row r="186" spans="3:13" customFormat="1">
      <c r="C186" s="5">
        <v>12</v>
      </c>
      <c r="D186" s="6">
        <v>44995</v>
      </c>
      <c r="E186" s="1" t="s">
        <v>18</v>
      </c>
      <c r="F186" s="1" t="s">
        <v>31</v>
      </c>
      <c r="G186" s="1">
        <v>5</v>
      </c>
      <c r="H186" s="2">
        <v>4546</v>
      </c>
      <c r="I186" s="2">
        <v>22730</v>
      </c>
      <c r="J186" s="1">
        <v>0</v>
      </c>
      <c r="K186" s="2">
        <f t="shared" si="7"/>
        <v>95990</v>
      </c>
      <c r="L186" s="18">
        <f t="shared" si="8"/>
        <v>2555</v>
      </c>
      <c r="M186" s="18">
        <f t="shared" si="9"/>
        <v>93435</v>
      </c>
    </row>
    <row r="187" spans="3:13" customFormat="1">
      <c r="C187" s="5">
        <v>65</v>
      </c>
      <c r="D187" s="6">
        <v>44995</v>
      </c>
      <c r="E187" s="1" t="s">
        <v>18</v>
      </c>
      <c r="F187" s="1" t="s">
        <v>33</v>
      </c>
      <c r="G187" s="1">
        <v>7</v>
      </c>
      <c r="H187" s="2">
        <v>4555</v>
      </c>
      <c r="I187" s="2">
        <v>31885</v>
      </c>
      <c r="J187" s="1">
        <v>1</v>
      </c>
      <c r="K187" s="2">
        <f t="shared" si="7"/>
        <v>88767</v>
      </c>
      <c r="L187" s="18">
        <f t="shared" si="8"/>
        <v>1344</v>
      </c>
      <c r="M187" s="18">
        <f t="shared" si="9"/>
        <v>87423</v>
      </c>
    </row>
    <row r="188" spans="3:13" customFormat="1">
      <c r="C188" s="5">
        <v>79</v>
      </c>
      <c r="D188" s="6">
        <v>44995</v>
      </c>
      <c r="E188" s="1" t="s">
        <v>19</v>
      </c>
      <c r="F188" s="1" t="s">
        <v>30</v>
      </c>
      <c r="G188" s="1">
        <v>9</v>
      </c>
      <c r="H188" s="2">
        <v>5670</v>
      </c>
      <c r="I188" s="2">
        <v>51030</v>
      </c>
      <c r="J188" s="1">
        <v>1</v>
      </c>
      <c r="K188" s="2">
        <f t="shared" si="7"/>
        <v>99210</v>
      </c>
      <c r="L188" s="18">
        <f t="shared" si="8"/>
        <v>4238</v>
      </c>
      <c r="M188" s="18">
        <f t="shared" si="9"/>
        <v>94972</v>
      </c>
    </row>
    <row r="189" spans="3:13" customFormat="1">
      <c r="C189" s="5">
        <v>4</v>
      </c>
      <c r="D189" s="6">
        <v>44996</v>
      </c>
      <c r="E189" s="1" t="s">
        <v>19</v>
      </c>
      <c r="F189" s="1" t="s">
        <v>30</v>
      </c>
      <c r="G189" s="1">
        <v>5</v>
      </c>
      <c r="H189" s="2">
        <v>8487</v>
      </c>
      <c r="I189" s="2">
        <v>42435</v>
      </c>
      <c r="J189" s="1">
        <v>1</v>
      </c>
      <c r="K189" s="2">
        <f t="shared" si="7"/>
        <v>99210</v>
      </c>
      <c r="L189" s="18">
        <f t="shared" si="8"/>
        <v>4238</v>
      </c>
      <c r="M189" s="18">
        <f t="shared" si="9"/>
        <v>94972</v>
      </c>
    </row>
    <row r="190" spans="3:13" customFormat="1">
      <c r="C190" s="5">
        <v>14</v>
      </c>
      <c r="D190" s="6">
        <v>44996</v>
      </c>
      <c r="E190" s="1" t="s">
        <v>15</v>
      </c>
      <c r="F190" s="1" t="s">
        <v>24</v>
      </c>
      <c r="G190" s="1">
        <v>4</v>
      </c>
      <c r="H190" s="2">
        <v>9489</v>
      </c>
      <c r="I190" s="2">
        <v>37956</v>
      </c>
      <c r="J190" s="1">
        <v>0</v>
      </c>
      <c r="K190" s="2">
        <f t="shared" si="7"/>
        <v>80802</v>
      </c>
      <c r="L190" s="18">
        <f t="shared" si="8"/>
        <v>1568</v>
      </c>
      <c r="M190" s="18">
        <f t="shared" si="9"/>
        <v>79234</v>
      </c>
    </row>
    <row r="191" spans="3:13" customFormat="1">
      <c r="C191" s="5">
        <v>47</v>
      </c>
      <c r="D191" s="6">
        <v>44996</v>
      </c>
      <c r="E191" s="1" t="s">
        <v>18</v>
      </c>
      <c r="F191" s="1" t="s">
        <v>32</v>
      </c>
      <c r="G191" s="1">
        <v>8</v>
      </c>
      <c r="H191" s="2">
        <v>3830</v>
      </c>
      <c r="I191" s="2">
        <v>30640</v>
      </c>
      <c r="J191" s="1">
        <v>0</v>
      </c>
      <c r="K191" s="2">
        <f t="shared" si="7"/>
        <v>85833</v>
      </c>
      <c r="L191" s="18">
        <f t="shared" si="8"/>
        <v>2073</v>
      </c>
      <c r="M191" s="18">
        <f t="shared" si="9"/>
        <v>83760</v>
      </c>
    </row>
    <row r="192" spans="3:13" customFormat="1">
      <c r="C192" s="5">
        <v>70</v>
      </c>
      <c r="D192" s="6">
        <v>44996</v>
      </c>
      <c r="E192" s="1" t="s">
        <v>15</v>
      </c>
      <c r="F192" s="1" t="s">
        <v>24</v>
      </c>
      <c r="G192" s="1">
        <v>5</v>
      </c>
      <c r="H192" s="2">
        <v>2192</v>
      </c>
      <c r="I192" s="2">
        <v>10960</v>
      </c>
      <c r="J192" s="1">
        <v>1</v>
      </c>
      <c r="K192" s="2">
        <f t="shared" si="7"/>
        <v>80802</v>
      </c>
      <c r="L192" s="18">
        <f t="shared" si="8"/>
        <v>1568</v>
      </c>
      <c r="M192" s="18">
        <f t="shared" si="9"/>
        <v>79234</v>
      </c>
    </row>
    <row r="193" spans="3:13" customFormat="1">
      <c r="C193" s="5">
        <v>81</v>
      </c>
      <c r="D193" s="6">
        <v>44996</v>
      </c>
      <c r="E193" s="1" t="s">
        <v>20</v>
      </c>
      <c r="F193" s="1" t="s">
        <v>39</v>
      </c>
      <c r="G193" s="1">
        <v>9</v>
      </c>
      <c r="H193" s="2">
        <v>4209</v>
      </c>
      <c r="I193" s="2">
        <v>37881</v>
      </c>
      <c r="J193" s="1">
        <v>1</v>
      </c>
      <c r="K193" s="2">
        <f t="shared" si="7"/>
        <v>97140</v>
      </c>
      <c r="L193" s="18">
        <f t="shared" si="8"/>
        <v>881</v>
      </c>
      <c r="M193" s="18">
        <f t="shared" si="9"/>
        <v>96259</v>
      </c>
    </row>
    <row r="194" spans="3:13" customFormat="1">
      <c r="C194" s="5">
        <v>59</v>
      </c>
      <c r="D194" s="6">
        <v>44997</v>
      </c>
      <c r="E194" s="1" t="s">
        <v>18</v>
      </c>
      <c r="F194" s="1" t="s">
        <v>31</v>
      </c>
      <c r="G194" s="1">
        <v>6</v>
      </c>
      <c r="H194" s="2">
        <v>1861</v>
      </c>
      <c r="I194" s="2">
        <v>11166</v>
      </c>
      <c r="J194" s="1">
        <v>1</v>
      </c>
      <c r="K194" s="2">
        <f t="shared" si="7"/>
        <v>95990</v>
      </c>
      <c r="L194" s="18">
        <f t="shared" si="8"/>
        <v>2555</v>
      </c>
      <c r="M194" s="18">
        <f t="shared" si="9"/>
        <v>93435</v>
      </c>
    </row>
    <row r="195" spans="3:13">
      <c r="C195" s="30">
        <v>99</v>
      </c>
      <c r="D195" s="31">
        <v>44998</v>
      </c>
      <c r="E195" s="32" t="s">
        <v>16</v>
      </c>
      <c r="F195" s="32" t="s">
        <v>26</v>
      </c>
      <c r="G195" s="32">
        <v>5</v>
      </c>
      <c r="H195" s="33">
        <v>2830</v>
      </c>
      <c r="I195" s="33">
        <v>14150</v>
      </c>
      <c r="J195" s="32">
        <v>1</v>
      </c>
      <c r="K195" s="33">
        <f t="shared" ref="K195:K258" si="10">_xlfn.MAXIFS($I$3:$I$999, $E$3:$E$999, E195, $F$3:$F$999, F195)</f>
        <v>76060</v>
      </c>
      <c r="L195" s="33">
        <f t="shared" ref="L195:L258" si="11">_xlfn.MINIFS($I$3:$I$999, $E$3:$E$999, E195, $F$3:$F$999, F195)</f>
        <v>672</v>
      </c>
      <c r="M195" s="33">
        <f t="shared" si="9"/>
        <v>75388</v>
      </c>
    </row>
    <row r="196" spans="3:13" customFormat="1">
      <c r="C196" s="5">
        <v>38</v>
      </c>
      <c r="D196" s="6">
        <v>44999</v>
      </c>
      <c r="E196" s="1" t="s">
        <v>19</v>
      </c>
      <c r="F196" s="1" t="s">
        <v>29</v>
      </c>
      <c r="G196" s="1">
        <v>1</v>
      </c>
      <c r="H196" s="2">
        <v>1974</v>
      </c>
      <c r="I196" s="2">
        <v>1974</v>
      </c>
      <c r="J196" s="1">
        <v>1</v>
      </c>
      <c r="K196" s="2">
        <f t="shared" si="10"/>
        <v>85401</v>
      </c>
      <c r="L196" s="18">
        <f t="shared" si="11"/>
        <v>1658</v>
      </c>
      <c r="M196" s="18">
        <f t="shared" si="9"/>
        <v>83743</v>
      </c>
    </row>
    <row r="197" spans="3:13" customFormat="1">
      <c r="C197" s="5">
        <v>88</v>
      </c>
      <c r="D197" s="6">
        <v>45070</v>
      </c>
      <c r="E197" s="1" t="s">
        <v>21</v>
      </c>
      <c r="F197" s="1" t="s">
        <v>41</v>
      </c>
      <c r="G197" s="1">
        <v>4</v>
      </c>
      <c r="H197" s="2">
        <v>2456</v>
      </c>
      <c r="I197" s="2">
        <v>9824</v>
      </c>
      <c r="J197" s="1">
        <v>0</v>
      </c>
      <c r="K197" s="2">
        <f t="shared" si="10"/>
        <v>88790</v>
      </c>
      <c r="L197" s="18">
        <f t="shared" si="11"/>
        <v>1587</v>
      </c>
      <c r="M197" s="18">
        <f t="shared" si="9"/>
        <v>87203</v>
      </c>
    </row>
    <row r="198" spans="3:13" customFormat="1">
      <c r="C198" s="5">
        <v>60</v>
      </c>
      <c r="D198" s="6">
        <v>44943</v>
      </c>
      <c r="E198" s="1" t="s">
        <v>21</v>
      </c>
      <c r="F198" s="1" t="s">
        <v>41</v>
      </c>
      <c r="G198" s="1">
        <v>2</v>
      </c>
      <c r="H198" s="2">
        <v>5200</v>
      </c>
      <c r="I198" s="2">
        <v>10400</v>
      </c>
      <c r="J198" s="1">
        <v>0</v>
      </c>
      <c r="K198" s="2">
        <f t="shared" si="10"/>
        <v>88790</v>
      </c>
      <c r="L198" s="18">
        <f t="shared" si="11"/>
        <v>1587</v>
      </c>
      <c r="M198" s="18">
        <f t="shared" si="9"/>
        <v>87203</v>
      </c>
    </row>
    <row r="199" spans="3:13" customFormat="1">
      <c r="C199" s="5">
        <v>32</v>
      </c>
      <c r="D199" s="6">
        <v>45000</v>
      </c>
      <c r="E199" s="1" t="s">
        <v>20</v>
      </c>
      <c r="F199" s="1" t="s">
        <v>39</v>
      </c>
      <c r="G199" s="1">
        <v>8</v>
      </c>
      <c r="H199" s="2">
        <v>5934</v>
      </c>
      <c r="I199" s="2">
        <v>47472</v>
      </c>
      <c r="J199" s="1">
        <v>1</v>
      </c>
      <c r="K199" s="2">
        <f t="shared" si="10"/>
        <v>97140</v>
      </c>
      <c r="L199" s="18">
        <f t="shared" si="11"/>
        <v>881</v>
      </c>
      <c r="M199" s="18">
        <f t="shared" si="9"/>
        <v>96259</v>
      </c>
    </row>
    <row r="200" spans="3:13" customFormat="1">
      <c r="C200" s="5">
        <v>79</v>
      </c>
      <c r="D200" s="6">
        <v>45000</v>
      </c>
      <c r="E200" s="1" t="s">
        <v>20</v>
      </c>
      <c r="F200" s="1" t="s">
        <v>39</v>
      </c>
      <c r="G200" s="1">
        <v>9</v>
      </c>
      <c r="H200" s="2">
        <v>4388</v>
      </c>
      <c r="I200" s="2">
        <v>39492</v>
      </c>
      <c r="J200" s="1">
        <v>0</v>
      </c>
      <c r="K200" s="2">
        <f t="shared" si="10"/>
        <v>97140</v>
      </c>
      <c r="L200" s="18">
        <f t="shared" si="11"/>
        <v>881</v>
      </c>
      <c r="M200" s="18">
        <f t="shared" si="9"/>
        <v>96259</v>
      </c>
    </row>
    <row r="201" spans="3:13" customFormat="1">
      <c r="C201" s="5">
        <v>94</v>
      </c>
      <c r="D201" s="6">
        <v>45000</v>
      </c>
      <c r="E201" s="1" t="s">
        <v>19</v>
      </c>
      <c r="F201" s="1" t="s">
        <v>30</v>
      </c>
      <c r="G201" s="1">
        <v>2</v>
      </c>
      <c r="H201" s="2">
        <v>3479</v>
      </c>
      <c r="I201" s="2">
        <v>6958</v>
      </c>
      <c r="J201" s="1">
        <v>0</v>
      </c>
      <c r="K201" s="2">
        <f t="shared" si="10"/>
        <v>99210</v>
      </c>
      <c r="L201" s="18">
        <f t="shared" si="11"/>
        <v>4238</v>
      </c>
      <c r="M201" s="18">
        <f t="shared" si="9"/>
        <v>94972</v>
      </c>
    </row>
    <row r="202" spans="3:13">
      <c r="C202" s="30">
        <v>13</v>
      </c>
      <c r="D202" s="31">
        <v>45001</v>
      </c>
      <c r="E202" s="32" t="s">
        <v>16</v>
      </c>
      <c r="F202" s="32" t="s">
        <v>26</v>
      </c>
      <c r="G202" s="32">
        <v>10</v>
      </c>
      <c r="H202" s="33">
        <v>1511</v>
      </c>
      <c r="I202" s="33">
        <v>15110</v>
      </c>
      <c r="J202" s="32">
        <v>0</v>
      </c>
      <c r="K202" s="33">
        <f t="shared" si="10"/>
        <v>76060</v>
      </c>
      <c r="L202" s="33">
        <f t="shared" si="11"/>
        <v>672</v>
      </c>
      <c r="M202" s="33">
        <f t="shared" si="9"/>
        <v>75388</v>
      </c>
    </row>
    <row r="203" spans="3:13" customFormat="1">
      <c r="C203" s="5">
        <v>32</v>
      </c>
      <c r="D203" s="6">
        <v>45001</v>
      </c>
      <c r="E203" s="1" t="s">
        <v>18</v>
      </c>
      <c r="F203" s="1" t="s">
        <v>33</v>
      </c>
      <c r="G203" s="1">
        <v>3</v>
      </c>
      <c r="H203" s="2">
        <v>6265</v>
      </c>
      <c r="I203" s="2">
        <v>18795</v>
      </c>
      <c r="J203" s="1">
        <v>0</v>
      </c>
      <c r="K203" s="2">
        <f t="shared" si="10"/>
        <v>88767</v>
      </c>
      <c r="L203" s="18">
        <f t="shared" si="11"/>
        <v>1344</v>
      </c>
      <c r="M203" s="18">
        <f t="shared" si="9"/>
        <v>87423</v>
      </c>
    </row>
    <row r="204" spans="3:13" customFormat="1">
      <c r="C204" s="5">
        <v>65</v>
      </c>
      <c r="D204" s="6">
        <v>45001</v>
      </c>
      <c r="E204" s="1" t="s">
        <v>15</v>
      </c>
      <c r="F204" s="1" t="s">
        <v>24</v>
      </c>
      <c r="G204" s="1">
        <v>5</v>
      </c>
      <c r="H204" s="2">
        <v>1266</v>
      </c>
      <c r="I204" s="2">
        <v>6330</v>
      </c>
      <c r="J204" s="1">
        <v>1</v>
      </c>
      <c r="K204" s="2">
        <f t="shared" si="10"/>
        <v>80802</v>
      </c>
      <c r="L204" s="18">
        <f t="shared" si="11"/>
        <v>1568</v>
      </c>
      <c r="M204" s="18">
        <f t="shared" si="9"/>
        <v>79234</v>
      </c>
    </row>
    <row r="205" spans="3:13" customFormat="1">
      <c r="C205" s="5">
        <v>85</v>
      </c>
      <c r="D205" s="6">
        <v>45002</v>
      </c>
      <c r="E205" s="1" t="s">
        <v>17</v>
      </c>
      <c r="F205" s="1" t="s">
        <v>35</v>
      </c>
      <c r="G205" s="1">
        <v>9</v>
      </c>
      <c r="H205" s="2">
        <v>2408</v>
      </c>
      <c r="I205" s="2">
        <v>21672</v>
      </c>
      <c r="J205" s="1">
        <v>0</v>
      </c>
      <c r="K205" s="2">
        <f t="shared" si="10"/>
        <v>76944</v>
      </c>
      <c r="L205" s="18">
        <f t="shared" si="11"/>
        <v>870</v>
      </c>
      <c r="M205" s="18">
        <f t="shared" si="9"/>
        <v>76074</v>
      </c>
    </row>
    <row r="206" spans="3:13" customFormat="1">
      <c r="C206" s="5">
        <v>8</v>
      </c>
      <c r="D206" s="6">
        <v>45003</v>
      </c>
      <c r="E206" s="1" t="s">
        <v>20</v>
      </c>
      <c r="F206" s="1" t="s">
        <v>39</v>
      </c>
      <c r="G206" s="1">
        <v>1</v>
      </c>
      <c r="H206" s="2">
        <v>3464</v>
      </c>
      <c r="I206" s="2">
        <v>3464</v>
      </c>
      <c r="J206" s="1">
        <v>0</v>
      </c>
      <c r="K206" s="2">
        <f t="shared" si="10"/>
        <v>97140</v>
      </c>
      <c r="L206" s="18">
        <f t="shared" si="11"/>
        <v>881</v>
      </c>
      <c r="M206" s="18">
        <f t="shared" si="9"/>
        <v>96259</v>
      </c>
    </row>
    <row r="207" spans="3:13">
      <c r="C207" s="30">
        <v>19</v>
      </c>
      <c r="D207" s="31">
        <v>45003</v>
      </c>
      <c r="E207" s="32" t="s">
        <v>16</v>
      </c>
      <c r="F207" s="32" t="s">
        <v>27</v>
      </c>
      <c r="G207" s="32">
        <v>6</v>
      </c>
      <c r="H207" s="33">
        <v>6469</v>
      </c>
      <c r="I207" s="33">
        <v>38814</v>
      </c>
      <c r="J207" s="32">
        <v>0</v>
      </c>
      <c r="K207" s="33">
        <f t="shared" si="10"/>
        <v>78984</v>
      </c>
      <c r="L207" s="35">
        <f t="shared" si="11"/>
        <v>1106</v>
      </c>
      <c r="M207" s="33">
        <f t="shared" ref="M207:M270" si="12">K207-L207</f>
        <v>77878</v>
      </c>
    </row>
    <row r="208" spans="3:13" customFormat="1">
      <c r="C208" s="5">
        <v>52</v>
      </c>
      <c r="D208" s="6">
        <v>45004</v>
      </c>
      <c r="E208" s="1" t="s">
        <v>17</v>
      </c>
      <c r="F208" s="1" t="s">
        <v>34</v>
      </c>
      <c r="G208" s="1">
        <v>2</v>
      </c>
      <c r="H208" s="2">
        <v>9629</v>
      </c>
      <c r="I208" s="2">
        <v>19258</v>
      </c>
      <c r="J208" s="1">
        <v>1</v>
      </c>
      <c r="K208" s="2">
        <f t="shared" si="10"/>
        <v>84663</v>
      </c>
      <c r="L208" s="18">
        <f t="shared" si="11"/>
        <v>869</v>
      </c>
      <c r="M208" s="18">
        <f t="shared" si="12"/>
        <v>83794</v>
      </c>
    </row>
    <row r="209" spans="3:13" customFormat="1">
      <c r="C209" s="5">
        <v>41</v>
      </c>
      <c r="D209" s="6">
        <v>45006</v>
      </c>
      <c r="E209" s="1" t="s">
        <v>15</v>
      </c>
      <c r="F209" s="1" t="s">
        <v>22</v>
      </c>
      <c r="G209" s="1">
        <v>5</v>
      </c>
      <c r="H209" s="2">
        <v>4511</v>
      </c>
      <c r="I209" s="2">
        <v>22555</v>
      </c>
      <c r="J209" s="1">
        <v>1</v>
      </c>
      <c r="K209" s="2">
        <f t="shared" si="10"/>
        <v>93320</v>
      </c>
      <c r="L209" s="18">
        <f t="shared" si="11"/>
        <v>808</v>
      </c>
      <c r="M209" s="18">
        <f t="shared" si="12"/>
        <v>92512</v>
      </c>
    </row>
    <row r="210" spans="3:13" customFormat="1">
      <c r="C210" s="5">
        <v>63</v>
      </c>
      <c r="D210" s="6">
        <v>45006</v>
      </c>
      <c r="E210" s="1" t="s">
        <v>18</v>
      </c>
      <c r="F210" s="1" t="s">
        <v>32</v>
      </c>
      <c r="G210" s="1">
        <v>1</v>
      </c>
      <c r="H210" s="2">
        <v>6319</v>
      </c>
      <c r="I210" s="2">
        <v>6319</v>
      </c>
      <c r="J210" s="1">
        <v>0</v>
      </c>
      <c r="K210" s="2">
        <f t="shared" si="10"/>
        <v>85833</v>
      </c>
      <c r="L210" s="18">
        <f t="shared" si="11"/>
        <v>2073</v>
      </c>
      <c r="M210" s="18">
        <f t="shared" si="12"/>
        <v>83760</v>
      </c>
    </row>
    <row r="211" spans="3:13" customFormat="1">
      <c r="C211" s="5">
        <v>69</v>
      </c>
      <c r="D211" s="6">
        <v>45006</v>
      </c>
      <c r="E211" s="1" t="s">
        <v>17</v>
      </c>
      <c r="F211" s="1" t="s">
        <v>34</v>
      </c>
      <c r="G211" s="1">
        <v>3</v>
      </c>
      <c r="H211" s="2">
        <v>9608</v>
      </c>
      <c r="I211" s="2">
        <v>28824</v>
      </c>
      <c r="J211" s="1">
        <v>0</v>
      </c>
      <c r="K211" s="2">
        <f t="shared" si="10"/>
        <v>84663</v>
      </c>
      <c r="L211" s="18">
        <f t="shared" si="11"/>
        <v>869</v>
      </c>
      <c r="M211" s="18">
        <f t="shared" si="12"/>
        <v>83794</v>
      </c>
    </row>
    <row r="212" spans="3:13" customFormat="1">
      <c r="C212" s="5">
        <v>40</v>
      </c>
      <c r="D212" s="6">
        <v>45236</v>
      </c>
      <c r="E212" s="1" t="s">
        <v>21</v>
      </c>
      <c r="F212" s="1" t="s">
        <v>42</v>
      </c>
      <c r="G212" s="1">
        <v>1</v>
      </c>
      <c r="H212" s="2">
        <v>2882</v>
      </c>
      <c r="I212" s="2">
        <v>2882</v>
      </c>
      <c r="J212" s="1">
        <v>1</v>
      </c>
      <c r="K212" s="2">
        <f t="shared" si="10"/>
        <v>88200</v>
      </c>
      <c r="L212" s="18">
        <f t="shared" si="11"/>
        <v>995</v>
      </c>
      <c r="M212" s="18">
        <f t="shared" si="12"/>
        <v>87205</v>
      </c>
    </row>
    <row r="213" spans="3:13" customFormat="1">
      <c r="C213" s="5">
        <v>50</v>
      </c>
      <c r="D213" s="6">
        <v>45007</v>
      </c>
      <c r="E213" s="1" t="s">
        <v>20</v>
      </c>
      <c r="F213" s="1" t="s">
        <v>39</v>
      </c>
      <c r="G213" s="1">
        <v>8</v>
      </c>
      <c r="H213" s="2">
        <v>3461</v>
      </c>
      <c r="I213" s="2">
        <v>27688</v>
      </c>
      <c r="J213" s="1">
        <v>0</v>
      </c>
      <c r="K213" s="2">
        <f t="shared" si="10"/>
        <v>97140</v>
      </c>
      <c r="L213" s="18">
        <f t="shared" si="11"/>
        <v>881</v>
      </c>
      <c r="M213" s="18">
        <f t="shared" si="12"/>
        <v>96259</v>
      </c>
    </row>
    <row r="214" spans="3:13" customFormat="1">
      <c r="C214" s="5">
        <v>90</v>
      </c>
      <c r="D214" s="6">
        <v>45007</v>
      </c>
      <c r="E214" s="1" t="s">
        <v>19</v>
      </c>
      <c r="F214" s="1" t="s">
        <v>28</v>
      </c>
      <c r="G214" s="1">
        <v>1</v>
      </c>
      <c r="H214" s="2">
        <v>2551</v>
      </c>
      <c r="I214" s="2">
        <v>2551</v>
      </c>
      <c r="J214" s="1">
        <v>0</v>
      </c>
      <c r="K214" s="2">
        <f t="shared" si="10"/>
        <v>85650</v>
      </c>
      <c r="L214" s="18">
        <f t="shared" si="11"/>
        <v>2530</v>
      </c>
      <c r="M214" s="18">
        <f t="shared" si="12"/>
        <v>83120</v>
      </c>
    </row>
    <row r="215" spans="3:13" customFormat="1">
      <c r="C215" s="5">
        <v>61</v>
      </c>
      <c r="D215" s="6">
        <v>45190</v>
      </c>
      <c r="E215" s="1" t="s">
        <v>21</v>
      </c>
      <c r="F215" s="1" t="s">
        <v>42</v>
      </c>
      <c r="G215" s="1">
        <v>7</v>
      </c>
      <c r="H215" s="2">
        <v>669</v>
      </c>
      <c r="I215" s="2">
        <v>4683</v>
      </c>
      <c r="J215" s="1">
        <v>0</v>
      </c>
      <c r="K215" s="2">
        <f t="shared" si="10"/>
        <v>88200</v>
      </c>
      <c r="L215" s="18">
        <f t="shared" si="11"/>
        <v>995</v>
      </c>
      <c r="M215" s="18">
        <f t="shared" si="12"/>
        <v>87205</v>
      </c>
    </row>
    <row r="216" spans="3:13" customFormat="1">
      <c r="C216" s="5">
        <v>77</v>
      </c>
      <c r="D216" s="6">
        <v>45008</v>
      </c>
      <c r="E216" s="1" t="s">
        <v>17</v>
      </c>
      <c r="F216" s="1" t="s">
        <v>36</v>
      </c>
      <c r="G216" s="1">
        <v>8</v>
      </c>
      <c r="H216" s="2">
        <v>7462</v>
      </c>
      <c r="I216" s="2">
        <v>59696</v>
      </c>
      <c r="J216" s="1">
        <v>0</v>
      </c>
      <c r="K216" s="2">
        <f t="shared" si="10"/>
        <v>96130</v>
      </c>
      <c r="L216" s="18">
        <f t="shared" si="11"/>
        <v>629</v>
      </c>
      <c r="M216" s="18">
        <f t="shared" si="12"/>
        <v>95501</v>
      </c>
    </row>
    <row r="217" spans="3:13" customFormat="1">
      <c r="C217" s="5">
        <v>7</v>
      </c>
      <c r="D217" s="6">
        <v>45009</v>
      </c>
      <c r="E217" s="1" t="s">
        <v>15</v>
      </c>
      <c r="F217" s="1" t="s">
        <v>23</v>
      </c>
      <c r="G217" s="1">
        <v>3</v>
      </c>
      <c r="H217" s="2">
        <v>1255</v>
      </c>
      <c r="I217" s="2">
        <v>3765</v>
      </c>
      <c r="J217" s="1">
        <v>1</v>
      </c>
      <c r="K217" s="2">
        <f t="shared" si="10"/>
        <v>77319</v>
      </c>
      <c r="L217" s="18">
        <f t="shared" si="11"/>
        <v>3059</v>
      </c>
      <c r="M217" s="18">
        <f t="shared" si="12"/>
        <v>74260</v>
      </c>
    </row>
    <row r="218" spans="3:13" customFormat="1">
      <c r="C218" s="5">
        <v>29</v>
      </c>
      <c r="D218" s="6">
        <v>45009</v>
      </c>
      <c r="E218" s="1" t="s">
        <v>19</v>
      </c>
      <c r="F218" s="1" t="s">
        <v>29</v>
      </c>
      <c r="G218" s="1">
        <v>3</v>
      </c>
      <c r="H218" s="2">
        <v>9122</v>
      </c>
      <c r="I218" s="2">
        <v>27366</v>
      </c>
      <c r="J218" s="1">
        <v>1</v>
      </c>
      <c r="K218" s="2">
        <f t="shared" si="10"/>
        <v>85401</v>
      </c>
      <c r="L218" s="18">
        <f t="shared" si="11"/>
        <v>1658</v>
      </c>
      <c r="M218" s="18">
        <f t="shared" si="12"/>
        <v>83743</v>
      </c>
    </row>
    <row r="219" spans="3:13" customFormat="1">
      <c r="C219" s="5">
        <v>81</v>
      </c>
      <c r="D219" s="6">
        <v>45009</v>
      </c>
      <c r="E219" s="1" t="s">
        <v>20</v>
      </c>
      <c r="F219" s="1" t="s">
        <v>38</v>
      </c>
      <c r="G219" s="1">
        <v>3</v>
      </c>
      <c r="H219" s="2">
        <v>7899</v>
      </c>
      <c r="I219" s="2">
        <v>23697</v>
      </c>
      <c r="J219" s="1">
        <v>0</v>
      </c>
      <c r="K219" s="2">
        <f t="shared" si="10"/>
        <v>84024</v>
      </c>
      <c r="L219" s="18">
        <f t="shared" si="11"/>
        <v>735</v>
      </c>
      <c r="M219" s="18">
        <f t="shared" si="12"/>
        <v>83289</v>
      </c>
    </row>
    <row r="220" spans="3:13" customFormat="1">
      <c r="C220" s="5">
        <v>43</v>
      </c>
      <c r="D220" s="6">
        <v>45010</v>
      </c>
      <c r="E220" s="1" t="s">
        <v>17</v>
      </c>
      <c r="F220" s="1" t="s">
        <v>34</v>
      </c>
      <c r="G220" s="1">
        <v>8</v>
      </c>
      <c r="H220" s="2">
        <v>2321</v>
      </c>
      <c r="I220" s="2">
        <v>18568</v>
      </c>
      <c r="J220" s="1">
        <v>1</v>
      </c>
      <c r="K220" s="2">
        <f t="shared" si="10"/>
        <v>84663</v>
      </c>
      <c r="L220" s="18">
        <f t="shared" si="11"/>
        <v>869</v>
      </c>
      <c r="M220" s="18">
        <f t="shared" si="12"/>
        <v>83794</v>
      </c>
    </row>
    <row r="221" spans="3:13" customFormat="1">
      <c r="C221" s="5">
        <v>50</v>
      </c>
      <c r="D221" s="6">
        <v>45010</v>
      </c>
      <c r="E221" s="1" t="s">
        <v>18</v>
      </c>
      <c r="F221" s="1" t="s">
        <v>33</v>
      </c>
      <c r="G221" s="1">
        <v>7</v>
      </c>
      <c r="H221" s="2">
        <v>5628</v>
      </c>
      <c r="I221" s="2">
        <v>39396</v>
      </c>
      <c r="J221" s="1">
        <v>1</v>
      </c>
      <c r="K221" s="2">
        <f t="shared" si="10"/>
        <v>88767</v>
      </c>
      <c r="L221" s="18">
        <f t="shared" si="11"/>
        <v>1344</v>
      </c>
      <c r="M221" s="18">
        <f t="shared" si="12"/>
        <v>87423</v>
      </c>
    </row>
    <row r="222" spans="3:13" customFormat="1">
      <c r="C222" s="5">
        <v>90</v>
      </c>
      <c r="D222" s="6">
        <v>45010</v>
      </c>
      <c r="E222" s="1" t="s">
        <v>19</v>
      </c>
      <c r="F222" s="1" t="s">
        <v>29</v>
      </c>
      <c r="G222" s="1">
        <v>5</v>
      </c>
      <c r="H222" s="2">
        <v>5601</v>
      </c>
      <c r="I222" s="2">
        <v>28005</v>
      </c>
      <c r="J222" s="1">
        <v>1</v>
      </c>
      <c r="K222" s="2">
        <f t="shared" si="10"/>
        <v>85401</v>
      </c>
      <c r="L222" s="18">
        <f t="shared" si="11"/>
        <v>1658</v>
      </c>
      <c r="M222" s="18">
        <f t="shared" si="12"/>
        <v>83743</v>
      </c>
    </row>
    <row r="223" spans="3:13">
      <c r="C223" s="30">
        <v>14</v>
      </c>
      <c r="D223" s="31">
        <v>45011</v>
      </c>
      <c r="E223" s="32" t="s">
        <v>16</v>
      </c>
      <c r="F223" s="32" t="s">
        <v>27</v>
      </c>
      <c r="G223" s="32">
        <v>8</v>
      </c>
      <c r="H223" s="33">
        <v>6853</v>
      </c>
      <c r="I223" s="33">
        <v>54824</v>
      </c>
      <c r="J223" s="32">
        <v>1</v>
      </c>
      <c r="K223" s="33">
        <f t="shared" si="10"/>
        <v>78984</v>
      </c>
      <c r="L223" s="35">
        <f t="shared" si="11"/>
        <v>1106</v>
      </c>
      <c r="M223" s="33">
        <f t="shared" si="12"/>
        <v>77878</v>
      </c>
    </row>
    <row r="224" spans="3:13" customFormat="1">
      <c r="C224" s="5">
        <v>38</v>
      </c>
      <c r="D224" s="6">
        <v>45011</v>
      </c>
      <c r="E224" s="1" t="s">
        <v>20</v>
      </c>
      <c r="F224" s="1" t="s">
        <v>38</v>
      </c>
      <c r="G224" s="1">
        <v>3</v>
      </c>
      <c r="H224" s="2">
        <v>9797</v>
      </c>
      <c r="I224" s="2">
        <v>29391</v>
      </c>
      <c r="J224" s="1">
        <v>0</v>
      </c>
      <c r="K224" s="2">
        <f t="shared" si="10"/>
        <v>84024</v>
      </c>
      <c r="L224" s="18">
        <f t="shared" si="11"/>
        <v>735</v>
      </c>
      <c r="M224" s="18">
        <f t="shared" si="12"/>
        <v>83289</v>
      </c>
    </row>
    <row r="225" spans="3:13" customFormat="1">
      <c r="C225" s="5">
        <v>41</v>
      </c>
      <c r="D225" s="6">
        <v>45236</v>
      </c>
      <c r="E225" s="1" t="s">
        <v>21</v>
      </c>
      <c r="F225" s="1" t="s">
        <v>40</v>
      </c>
      <c r="G225" s="1">
        <v>10</v>
      </c>
      <c r="H225" s="2">
        <v>1146</v>
      </c>
      <c r="I225" s="2">
        <v>11460</v>
      </c>
      <c r="J225" s="1">
        <v>0</v>
      </c>
      <c r="K225" s="2">
        <f t="shared" si="10"/>
        <v>87840</v>
      </c>
      <c r="L225" s="18">
        <f t="shared" si="11"/>
        <v>1020</v>
      </c>
      <c r="M225" s="18">
        <f t="shared" si="12"/>
        <v>86820</v>
      </c>
    </row>
    <row r="226" spans="3:13" customFormat="1">
      <c r="C226" s="5">
        <v>86</v>
      </c>
      <c r="D226" s="6">
        <v>45014</v>
      </c>
      <c r="E226" s="1" t="s">
        <v>15</v>
      </c>
      <c r="F226" s="1" t="s">
        <v>24</v>
      </c>
      <c r="G226" s="1">
        <v>4</v>
      </c>
      <c r="H226" s="2">
        <v>538</v>
      </c>
      <c r="I226" s="2">
        <v>2152</v>
      </c>
      <c r="J226" s="1">
        <v>0</v>
      </c>
      <c r="K226" s="2">
        <f t="shared" si="10"/>
        <v>80802</v>
      </c>
      <c r="L226" s="18">
        <f t="shared" si="11"/>
        <v>1568</v>
      </c>
      <c r="M226" s="18">
        <f t="shared" si="12"/>
        <v>79234</v>
      </c>
    </row>
    <row r="227" spans="3:13" customFormat="1">
      <c r="C227" s="5">
        <v>2</v>
      </c>
      <c r="D227" s="6">
        <v>45015</v>
      </c>
      <c r="E227" s="1" t="s">
        <v>20</v>
      </c>
      <c r="F227" s="1" t="s">
        <v>39</v>
      </c>
      <c r="G227" s="1">
        <v>3</v>
      </c>
      <c r="H227" s="2">
        <v>7666</v>
      </c>
      <c r="I227" s="2">
        <v>22998</v>
      </c>
      <c r="J227" s="1">
        <v>0</v>
      </c>
      <c r="K227" s="2">
        <f t="shared" si="10"/>
        <v>97140</v>
      </c>
      <c r="L227" s="18">
        <f t="shared" si="11"/>
        <v>881</v>
      </c>
      <c r="M227" s="18">
        <f t="shared" si="12"/>
        <v>96259</v>
      </c>
    </row>
    <row r="228" spans="3:13" customFormat="1">
      <c r="C228" s="5">
        <v>32</v>
      </c>
      <c r="D228" s="6">
        <v>45173</v>
      </c>
      <c r="E228" s="1" t="s">
        <v>21</v>
      </c>
      <c r="F228" s="1" t="s">
        <v>42</v>
      </c>
      <c r="G228" s="1">
        <v>3</v>
      </c>
      <c r="H228" s="2">
        <v>1814</v>
      </c>
      <c r="I228" s="2">
        <v>5442</v>
      </c>
      <c r="J228" s="1">
        <v>1</v>
      </c>
      <c r="K228" s="2">
        <f t="shared" si="10"/>
        <v>88200</v>
      </c>
      <c r="L228" s="18">
        <f t="shared" si="11"/>
        <v>995</v>
      </c>
      <c r="M228" s="18">
        <f t="shared" si="12"/>
        <v>87205</v>
      </c>
    </row>
    <row r="229" spans="3:13" customFormat="1">
      <c r="C229" s="5">
        <v>61</v>
      </c>
      <c r="D229" s="6">
        <v>45015</v>
      </c>
      <c r="E229" s="1" t="s">
        <v>15</v>
      </c>
      <c r="F229" s="1" t="s">
        <v>23</v>
      </c>
      <c r="G229" s="1">
        <v>4</v>
      </c>
      <c r="H229" s="2">
        <v>9396</v>
      </c>
      <c r="I229" s="2">
        <v>37584</v>
      </c>
      <c r="J229" s="1">
        <v>0</v>
      </c>
      <c r="K229" s="2">
        <f t="shared" si="10"/>
        <v>77319</v>
      </c>
      <c r="L229" s="18">
        <f t="shared" si="11"/>
        <v>3059</v>
      </c>
      <c r="M229" s="18">
        <f t="shared" si="12"/>
        <v>74260</v>
      </c>
    </row>
    <row r="230" spans="3:13" customFormat="1">
      <c r="C230" s="5">
        <v>78</v>
      </c>
      <c r="D230" s="6">
        <v>45015</v>
      </c>
      <c r="E230" s="1" t="s">
        <v>19</v>
      </c>
      <c r="F230" s="1" t="s">
        <v>28</v>
      </c>
      <c r="G230" s="1">
        <v>7</v>
      </c>
      <c r="H230" s="2">
        <v>3686</v>
      </c>
      <c r="I230" s="2">
        <v>25802</v>
      </c>
      <c r="J230" s="1">
        <v>0</v>
      </c>
      <c r="K230" s="2">
        <f t="shared" si="10"/>
        <v>85650</v>
      </c>
      <c r="L230" s="18">
        <f t="shared" si="11"/>
        <v>2530</v>
      </c>
      <c r="M230" s="18">
        <f t="shared" si="12"/>
        <v>83120</v>
      </c>
    </row>
    <row r="231" spans="3:13" customFormat="1">
      <c r="C231" s="5">
        <v>39</v>
      </c>
      <c r="D231" s="6">
        <v>45017</v>
      </c>
      <c r="E231" s="1" t="s">
        <v>18</v>
      </c>
      <c r="F231" s="1" t="s">
        <v>32</v>
      </c>
      <c r="G231" s="1">
        <v>6</v>
      </c>
      <c r="H231" s="2">
        <v>9191</v>
      </c>
      <c r="I231" s="2">
        <v>55146</v>
      </c>
      <c r="J231" s="1">
        <v>0</v>
      </c>
      <c r="K231" s="2">
        <f t="shared" si="10"/>
        <v>85833</v>
      </c>
      <c r="L231" s="18">
        <f t="shared" si="11"/>
        <v>2073</v>
      </c>
      <c r="M231" s="18">
        <f t="shared" si="12"/>
        <v>83760</v>
      </c>
    </row>
    <row r="232" spans="3:13">
      <c r="C232" s="30">
        <v>17</v>
      </c>
      <c r="D232" s="31">
        <v>45018</v>
      </c>
      <c r="E232" s="32" t="s">
        <v>16</v>
      </c>
      <c r="F232" s="32" t="s">
        <v>27</v>
      </c>
      <c r="G232" s="32">
        <v>7</v>
      </c>
      <c r="H232" s="33">
        <v>3372</v>
      </c>
      <c r="I232" s="33">
        <v>23604</v>
      </c>
      <c r="J232" s="32">
        <v>1</v>
      </c>
      <c r="K232" s="33">
        <f t="shared" si="10"/>
        <v>78984</v>
      </c>
      <c r="L232" s="35">
        <f t="shared" si="11"/>
        <v>1106</v>
      </c>
      <c r="M232" s="33">
        <f t="shared" si="12"/>
        <v>77878</v>
      </c>
    </row>
    <row r="233" spans="3:13" customFormat="1">
      <c r="C233" s="5">
        <v>23</v>
      </c>
      <c r="D233" s="6">
        <v>45018</v>
      </c>
      <c r="E233" s="1" t="s">
        <v>17</v>
      </c>
      <c r="F233" s="1" t="s">
        <v>35</v>
      </c>
      <c r="G233" s="1">
        <v>5</v>
      </c>
      <c r="H233" s="2">
        <v>2257</v>
      </c>
      <c r="I233" s="2">
        <v>11285</v>
      </c>
      <c r="J233" s="1">
        <v>1</v>
      </c>
      <c r="K233" s="2">
        <f t="shared" si="10"/>
        <v>76944</v>
      </c>
      <c r="L233" s="18">
        <f t="shared" si="11"/>
        <v>870</v>
      </c>
      <c r="M233" s="18">
        <f t="shared" si="12"/>
        <v>76074</v>
      </c>
    </row>
    <row r="234" spans="3:13" customFormat="1">
      <c r="C234" s="5">
        <v>49</v>
      </c>
      <c r="D234" s="6">
        <v>45018</v>
      </c>
      <c r="E234" s="1" t="s">
        <v>15</v>
      </c>
      <c r="F234" s="1" t="s">
        <v>22</v>
      </c>
      <c r="G234" s="1">
        <v>8</v>
      </c>
      <c r="H234" s="2">
        <v>3637</v>
      </c>
      <c r="I234" s="2">
        <v>29096</v>
      </c>
      <c r="J234" s="1">
        <v>1</v>
      </c>
      <c r="K234" s="2">
        <f t="shared" si="10"/>
        <v>93320</v>
      </c>
      <c r="L234" s="18">
        <f t="shared" si="11"/>
        <v>808</v>
      </c>
      <c r="M234" s="18">
        <f t="shared" si="12"/>
        <v>92512</v>
      </c>
    </row>
    <row r="235" spans="3:13" customFormat="1">
      <c r="C235" s="5">
        <v>49</v>
      </c>
      <c r="D235" s="6">
        <v>45018</v>
      </c>
      <c r="E235" s="1" t="s">
        <v>20</v>
      </c>
      <c r="F235" s="1" t="s">
        <v>37</v>
      </c>
      <c r="G235" s="1">
        <v>10</v>
      </c>
      <c r="H235" s="2">
        <v>6430</v>
      </c>
      <c r="I235" s="2">
        <v>64300</v>
      </c>
      <c r="J235" s="1">
        <v>1</v>
      </c>
      <c r="K235" s="2">
        <f t="shared" si="10"/>
        <v>86283</v>
      </c>
      <c r="L235" s="18">
        <f t="shared" si="11"/>
        <v>2684</v>
      </c>
      <c r="M235" s="18">
        <f t="shared" si="12"/>
        <v>83599</v>
      </c>
    </row>
    <row r="236" spans="3:13" customFormat="1">
      <c r="C236" s="5">
        <v>56</v>
      </c>
      <c r="D236" s="6">
        <v>45018</v>
      </c>
      <c r="E236" s="1" t="s">
        <v>18</v>
      </c>
      <c r="F236" s="1" t="s">
        <v>33</v>
      </c>
      <c r="G236" s="1">
        <v>6</v>
      </c>
      <c r="H236" s="2">
        <v>7192</v>
      </c>
      <c r="I236" s="2">
        <v>43152</v>
      </c>
      <c r="J236" s="1">
        <v>1</v>
      </c>
      <c r="K236" s="2">
        <f t="shared" si="10"/>
        <v>88767</v>
      </c>
      <c r="L236" s="18">
        <f t="shared" si="11"/>
        <v>1344</v>
      </c>
      <c r="M236" s="18">
        <f t="shared" si="12"/>
        <v>87423</v>
      </c>
    </row>
    <row r="237" spans="3:13" customFormat="1">
      <c r="C237" s="5">
        <v>100</v>
      </c>
      <c r="D237" s="6">
        <v>45202</v>
      </c>
      <c r="E237" s="1" t="s">
        <v>21</v>
      </c>
      <c r="F237" s="1" t="s">
        <v>42</v>
      </c>
      <c r="G237" s="1">
        <v>1</v>
      </c>
      <c r="H237" s="2">
        <v>5550</v>
      </c>
      <c r="I237" s="2">
        <v>5550</v>
      </c>
      <c r="J237" s="1">
        <v>0</v>
      </c>
      <c r="K237" s="2">
        <f t="shared" si="10"/>
        <v>88200</v>
      </c>
      <c r="L237" s="18">
        <f t="shared" si="11"/>
        <v>995</v>
      </c>
      <c r="M237" s="18">
        <f t="shared" si="12"/>
        <v>87205</v>
      </c>
    </row>
    <row r="238" spans="3:13" customFormat="1">
      <c r="C238" s="5">
        <v>67</v>
      </c>
      <c r="D238" s="6">
        <v>45019</v>
      </c>
      <c r="E238" s="1" t="s">
        <v>17</v>
      </c>
      <c r="F238" s="1" t="s">
        <v>35</v>
      </c>
      <c r="G238" s="1">
        <v>7</v>
      </c>
      <c r="H238" s="2">
        <v>7665</v>
      </c>
      <c r="I238" s="2">
        <v>53655</v>
      </c>
      <c r="J238" s="1">
        <v>0</v>
      </c>
      <c r="K238" s="2">
        <f t="shared" si="10"/>
        <v>76944</v>
      </c>
      <c r="L238" s="18">
        <f t="shared" si="11"/>
        <v>870</v>
      </c>
      <c r="M238" s="18">
        <f t="shared" si="12"/>
        <v>76074</v>
      </c>
    </row>
    <row r="239" spans="3:13">
      <c r="C239" s="30">
        <v>94</v>
      </c>
      <c r="D239" s="31">
        <v>45019</v>
      </c>
      <c r="E239" s="32" t="s">
        <v>16</v>
      </c>
      <c r="F239" s="32" t="s">
        <v>27</v>
      </c>
      <c r="G239" s="32">
        <v>1</v>
      </c>
      <c r="H239" s="33">
        <v>3231</v>
      </c>
      <c r="I239" s="33">
        <v>3231</v>
      </c>
      <c r="J239" s="32">
        <v>1</v>
      </c>
      <c r="K239" s="33">
        <f t="shared" si="10"/>
        <v>78984</v>
      </c>
      <c r="L239" s="35">
        <f t="shared" si="11"/>
        <v>1106</v>
      </c>
      <c r="M239" s="33">
        <f t="shared" si="12"/>
        <v>77878</v>
      </c>
    </row>
    <row r="240" spans="3:13" customFormat="1">
      <c r="C240" s="5">
        <v>8</v>
      </c>
      <c r="D240" s="6">
        <v>45091</v>
      </c>
      <c r="E240" s="1" t="s">
        <v>21</v>
      </c>
      <c r="F240" s="1" t="s">
        <v>41</v>
      </c>
      <c r="G240" s="1">
        <v>5</v>
      </c>
      <c r="H240" s="2">
        <v>2199</v>
      </c>
      <c r="I240" s="2">
        <v>10995</v>
      </c>
      <c r="J240" s="1">
        <v>1</v>
      </c>
      <c r="K240" s="2">
        <f t="shared" si="10"/>
        <v>88790</v>
      </c>
      <c r="L240" s="18">
        <f t="shared" si="11"/>
        <v>1587</v>
      </c>
      <c r="M240" s="18">
        <f t="shared" si="12"/>
        <v>87203</v>
      </c>
    </row>
    <row r="241" spans="3:13" customFormat="1">
      <c r="C241" s="5">
        <v>29</v>
      </c>
      <c r="D241" s="6">
        <v>45020</v>
      </c>
      <c r="E241" s="1" t="s">
        <v>20</v>
      </c>
      <c r="F241" s="1" t="s">
        <v>39</v>
      </c>
      <c r="G241" s="1">
        <v>2</v>
      </c>
      <c r="H241" s="2">
        <v>1861</v>
      </c>
      <c r="I241" s="2">
        <v>3722</v>
      </c>
      <c r="J241" s="1">
        <v>1</v>
      </c>
      <c r="K241" s="2">
        <f t="shared" si="10"/>
        <v>97140</v>
      </c>
      <c r="L241" s="18">
        <f t="shared" si="11"/>
        <v>881</v>
      </c>
      <c r="M241" s="18">
        <f t="shared" si="12"/>
        <v>96259</v>
      </c>
    </row>
    <row r="242" spans="3:13" customFormat="1">
      <c r="C242" s="5">
        <v>51</v>
      </c>
      <c r="D242" s="6">
        <v>45020</v>
      </c>
      <c r="E242" s="1" t="s">
        <v>15</v>
      </c>
      <c r="F242" s="1" t="s">
        <v>24</v>
      </c>
      <c r="G242" s="1">
        <v>9</v>
      </c>
      <c r="H242" s="2">
        <v>8725</v>
      </c>
      <c r="I242" s="2">
        <v>78525</v>
      </c>
      <c r="J242" s="1">
        <v>0</v>
      </c>
      <c r="K242" s="2">
        <f t="shared" si="10"/>
        <v>80802</v>
      </c>
      <c r="L242" s="18">
        <f t="shared" si="11"/>
        <v>1568</v>
      </c>
      <c r="M242" s="18">
        <f t="shared" si="12"/>
        <v>79234</v>
      </c>
    </row>
    <row r="243" spans="3:13" customFormat="1">
      <c r="C243" s="5">
        <v>73</v>
      </c>
      <c r="D243" s="6">
        <v>45020</v>
      </c>
      <c r="E243" s="1" t="s">
        <v>19</v>
      </c>
      <c r="F243" s="1" t="s">
        <v>28</v>
      </c>
      <c r="G243" s="1">
        <v>5</v>
      </c>
      <c r="H243" s="2">
        <v>8136</v>
      </c>
      <c r="I243" s="2">
        <v>40680</v>
      </c>
      <c r="J243" s="1">
        <v>0</v>
      </c>
      <c r="K243" s="2">
        <f t="shared" si="10"/>
        <v>85650</v>
      </c>
      <c r="L243" s="18">
        <f t="shared" si="11"/>
        <v>2530</v>
      </c>
      <c r="M243" s="18">
        <f t="shared" si="12"/>
        <v>83120</v>
      </c>
    </row>
    <row r="244" spans="3:13" customFormat="1">
      <c r="C244" s="5">
        <v>18</v>
      </c>
      <c r="D244" s="6">
        <v>44956</v>
      </c>
      <c r="E244" s="1" t="s">
        <v>21</v>
      </c>
      <c r="F244" s="1" t="s">
        <v>41</v>
      </c>
      <c r="G244" s="1">
        <v>3</v>
      </c>
      <c r="H244" s="2">
        <v>3778</v>
      </c>
      <c r="I244" s="2">
        <v>11334</v>
      </c>
      <c r="J244" s="1">
        <v>1</v>
      </c>
      <c r="K244" s="2">
        <f t="shared" si="10"/>
        <v>88790</v>
      </c>
      <c r="L244" s="18">
        <f t="shared" si="11"/>
        <v>1587</v>
      </c>
      <c r="M244" s="18">
        <f t="shared" si="12"/>
        <v>87203</v>
      </c>
    </row>
    <row r="245" spans="3:13">
      <c r="C245" s="30">
        <v>90</v>
      </c>
      <c r="D245" s="31">
        <v>45021</v>
      </c>
      <c r="E245" s="32" t="s">
        <v>16</v>
      </c>
      <c r="F245" s="32" t="s">
        <v>27</v>
      </c>
      <c r="G245" s="32">
        <v>1</v>
      </c>
      <c r="H245" s="33">
        <v>3062</v>
      </c>
      <c r="I245" s="33">
        <v>3062</v>
      </c>
      <c r="J245" s="32">
        <v>1</v>
      </c>
      <c r="K245" s="33">
        <f t="shared" si="10"/>
        <v>78984</v>
      </c>
      <c r="L245" s="35">
        <f t="shared" si="11"/>
        <v>1106</v>
      </c>
      <c r="M245" s="33">
        <f t="shared" si="12"/>
        <v>77878</v>
      </c>
    </row>
    <row r="246" spans="3:13" customFormat="1">
      <c r="C246" s="5">
        <v>93</v>
      </c>
      <c r="D246" s="6">
        <v>45021</v>
      </c>
      <c r="E246" s="1" t="s">
        <v>18</v>
      </c>
      <c r="F246" s="1" t="s">
        <v>32</v>
      </c>
      <c r="G246" s="1">
        <v>3</v>
      </c>
      <c r="H246" s="2">
        <v>6842</v>
      </c>
      <c r="I246" s="2">
        <v>20526</v>
      </c>
      <c r="J246" s="1">
        <v>0</v>
      </c>
      <c r="K246" s="2">
        <f t="shared" si="10"/>
        <v>85833</v>
      </c>
      <c r="L246" s="18">
        <f t="shared" si="11"/>
        <v>2073</v>
      </c>
      <c r="M246" s="18">
        <f t="shared" si="12"/>
        <v>83760</v>
      </c>
    </row>
    <row r="247" spans="3:13" customFormat="1">
      <c r="C247" s="5">
        <v>93</v>
      </c>
      <c r="D247" s="6">
        <v>45021</v>
      </c>
      <c r="E247" s="1" t="s">
        <v>15</v>
      </c>
      <c r="F247" s="1" t="s">
        <v>22</v>
      </c>
      <c r="G247" s="1">
        <v>2</v>
      </c>
      <c r="H247" s="2">
        <v>5243</v>
      </c>
      <c r="I247" s="2">
        <v>10486</v>
      </c>
      <c r="J247" s="1">
        <v>1</v>
      </c>
      <c r="K247" s="2">
        <f t="shared" si="10"/>
        <v>93320</v>
      </c>
      <c r="L247" s="18">
        <f t="shared" si="11"/>
        <v>808</v>
      </c>
      <c r="M247" s="18">
        <f t="shared" si="12"/>
        <v>92512</v>
      </c>
    </row>
    <row r="248" spans="3:13" customFormat="1">
      <c r="C248" s="5">
        <v>1</v>
      </c>
      <c r="D248" s="6">
        <v>45022</v>
      </c>
      <c r="E248" s="1" t="s">
        <v>17</v>
      </c>
      <c r="F248" s="1" t="s">
        <v>36</v>
      </c>
      <c r="G248" s="1">
        <v>9</v>
      </c>
      <c r="H248" s="2">
        <v>7860</v>
      </c>
      <c r="I248" s="2">
        <v>70740</v>
      </c>
      <c r="J248" s="1">
        <v>1</v>
      </c>
      <c r="K248" s="2">
        <f t="shared" si="10"/>
        <v>96130</v>
      </c>
      <c r="L248" s="18">
        <f t="shared" si="11"/>
        <v>629</v>
      </c>
      <c r="M248" s="18">
        <f t="shared" si="12"/>
        <v>95501</v>
      </c>
    </row>
    <row r="249" spans="3:13" customFormat="1">
      <c r="C249" s="5">
        <v>37</v>
      </c>
      <c r="D249" s="6">
        <v>45229</v>
      </c>
      <c r="E249" s="1" t="s">
        <v>21</v>
      </c>
      <c r="F249" s="1" t="s">
        <v>42</v>
      </c>
      <c r="G249" s="1">
        <v>7</v>
      </c>
      <c r="H249" s="2">
        <v>1004</v>
      </c>
      <c r="I249" s="2">
        <v>7028</v>
      </c>
      <c r="J249" s="1">
        <v>1</v>
      </c>
      <c r="K249" s="2">
        <f t="shared" si="10"/>
        <v>88200</v>
      </c>
      <c r="L249" s="18">
        <f t="shared" si="11"/>
        <v>995</v>
      </c>
      <c r="M249" s="18">
        <f t="shared" si="12"/>
        <v>87205</v>
      </c>
    </row>
    <row r="250" spans="3:13" customFormat="1">
      <c r="C250" s="5">
        <v>65</v>
      </c>
      <c r="D250" s="6">
        <v>45022</v>
      </c>
      <c r="E250" s="1" t="s">
        <v>17</v>
      </c>
      <c r="F250" s="1" t="s">
        <v>36</v>
      </c>
      <c r="G250" s="1">
        <v>2</v>
      </c>
      <c r="H250" s="2">
        <v>1779</v>
      </c>
      <c r="I250" s="2">
        <v>3558</v>
      </c>
      <c r="J250" s="1">
        <v>1</v>
      </c>
      <c r="K250" s="2">
        <f t="shared" si="10"/>
        <v>96130</v>
      </c>
      <c r="L250" s="18">
        <f t="shared" si="11"/>
        <v>629</v>
      </c>
      <c r="M250" s="18">
        <f t="shared" si="12"/>
        <v>95501</v>
      </c>
    </row>
    <row r="251" spans="3:13" customFormat="1">
      <c r="C251" s="5">
        <v>83</v>
      </c>
      <c r="D251" s="6">
        <v>45022</v>
      </c>
      <c r="E251" s="1" t="s">
        <v>17</v>
      </c>
      <c r="F251" s="1" t="s">
        <v>35</v>
      </c>
      <c r="G251" s="1">
        <v>5</v>
      </c>
      <c r="H251" s="2">
        <v>6903</v>
      </c>
      <c r="I251" s="2">
        <v>34515</v>
      </c>
      <c r="J251" s="1">
        <v>1</v>
      </c>
      <c r="K251" s="2">
        <f t="shared" si="10"/>
        <v>76944</v>
      </c>
      <c r="L251" s="18">
        <f t="shared" si="11"/>
        <v>870</v>
      </c>
      <c r="M251" s="18">
        <f t="shared" si="12"/>
        <v>76074</v>
      </c>
    </row>
    <row r="252" spans="3:13" customFormat="1">
      <c r="C252" s="5">
        <v>95</v>
      </c>
      <c r="D252" s="6">
        <v>45022</v>
      </c>
      <c r="E252" s="1" t="s">
        <v>17</v>
      </c>
      <c r="F252" s="1" t="s">
        <v>36</v>
      </c>
      <c r="G252" s="1">
        <v>6</v>
      </c>
      <c r="H252" s="2">
        <v>5215</v>
      </c>
      <c r="I252" s="2">
        <v>31290</v>
      </c>
      <c r="J252" s="1">
        <v>0</v>
      </c>
      <c r="K252" s="2">
        <f t="shared" si="10"/>
        <v>96130</v>
      </c>
      <c r="L252" s="18">
        <f t="shared" si="11"/>
        <v>629</v>
      </c>
      <c r="M252" s="18">
        <f t="shared" si="12"/>
        <v>95501</v>
      </c>
    </row>
    <row r="253" spans="3:13" customFormat="1">
      <c r="C253" s="5">
        <v>79</v>
      </c>
      <c r="D253" s="6">
        <v>45061</v>
      </c>
      <c r="E253" s="1" t="s">
        <v>21</v>
      </c>
      <c r="F253" s="1" t="s">
        <v>41</v>
      </c>
      <c r="G253" s="1">
        <v>3</v>
      </c>
      <c r="H253" s="2">
        <v>4004</v>
      </c>
      <c r="I253" s="2">
        <v>12012</v>
      </c>
      <c r="J253" s="1">
        <v>0</v>
      </c>
      <c r="K253" s="2">
        <f t="shared" si="10"/>
        <v>88790</v>
      </c>
      <c r="L253" s="18">
        <f t="shared" si="11"/>
        <v>1587</v>
      </c>
      <c r="M253" s="18">
        <f t="shared" si="12"/>
        <v>87203</v>
      </c>
    </row>
    <row r="254" spans="3:13" customFormat="1">
      <c r="C254" s="5">
        <v>32</v>
      </c>
      <c r="D254" s="6">
        <v>45024</v>
      </c>
      <c r="E254" s="1" t="s">
        <v>19</v>
      </c>
      <c r="F254" s="1" t="s">
        <v>29</v>
      </c>
      <c r="G254" s="1">
        <v>1</v>
      </c>
      <c r="H254" s="2">
        <v>8986</v>
      </c>
      <c r="I254" s="2">
        <v>8986</v>
      </c>
      <c r="J254" s="1">
        <v>1</v>
      </c>
      <c r="K254" s="2">
        <f t="shared" si="10"/>
        <v>85401</v>
      </c>
      <c r="L254" s="18">
        <f t="shared" si="11"/>
        <v>1658</v>
      </c>
      <c r="M254" s="18">
        <f t="shared" si="12"/>
        <v>83743</v>
      </c>
    </row>
    <row r="255" spans="3:13">
      <c r="C255" s="30">
        <v>34</v>
      </c>
      <c r="D255" s="31">
        <v>45024</v>
      </c>
      <c r="E255" s="32" t="s">
        <v>16</v>
      </c>
      <c r="F255" s="32" t="s">
        <v>25</v>
      </c>
      <c r="G255" s="32">
        <v>2</v>
      </c>
      <c r="H255" s="33">
        <v>7021</v>
      </c>
      <c r="I255" s="33">
        <v>14042</v>
      </c>
      <c r="J255" s="32">
        <v>0</v>
      </c>
      <c r="K255" s="33">
        <f t="shared" si="10"/>
        <v>88929</v>
      </c>
      <c r="L255" s="33">
        <f t="shared" si="11"/>
        <v>2071</v>
      </c>
      <c r="M255" s="33">
        <f t="shared" si="12"/>
        <v>86858</v>
      </c>
    </row>
    <row r="256" spans="3:13">
      <c r="C256" s="30">
        <v>97</v>
      </c>
      <c r="D256" s="31">
        <v>45024</v>
      </c>
      <c r="E256" s="32" t="s">
        <v>16</v>
      </c>
      <c r="F256" s="32" t="s">
        <v>25</v>
      </c>
      <c r="G256" s="32">
        <v>2</v>
      </c>
      <c r="H256" s="33">
        <v>8745</v>
      </c>
      <c r="I256" s="33">
        <v>17490</v>
      </c>
      <c r="J256" s="32">
        <v>0</v>
      </c>
      <c r="K256" s="33">
        <f t="shared" si="10"/>
        <v>88929</v>
      </c>
      <c r="L256" s="35">
        <f t="shared" si="11"/>
        <v>2071</v>
      </c>
      <c r="M256" s="33">
        <f t="shared" si="12"/>
        <v>86858</v>
      </c>
    </row>
    <row r="257" spans="3:13">
      <c r="C257" s="30">
        <v>80</v>
      </c>
      <c r="D257" s="31">
        <v>45024</v>
      </c>
      <c r="E257" s="32" t="s">
        <v>16</v>
      </c>
      <c r="F257" s="32" t="s">
        <v>27</v>
      </c>
      <c r="G257" s="32">
        <v>9</v>
      </c>
      <c r="H257" s="33">
        <v>4463</v>
      </c>
      <c r="I257" s="33">
        <v>40167</v>
      </c>
      <c r="J257" s="32">
        <v>0</v>
      </c>
      <c r="K257" s="33">
        <f t="shared" si="10"/>
        <v>78984</v>
      </c>
      <c r="L257" s="33">
        <f t="shared" si="11"/>
        <v>1106</v>
      </c>
      <c r="M257" s="33">
        <f t="shared" si="12"/>
        <v>77878</v>
      </c>
    </row>
    <row r="258" spans="3:13" customFormat="1">
      <c r="C258" s="5">
        <v>98</v>
      </c>
      <c r="D258" s="6">
        <v>45024</v>
      </c>
      <c r="E258" s="1" t="s">
        <v>19</v>
      </c>
      <c r="F258" s="1" t="s">
        <v>29</v>
      </c>
      <c r="G258" s="1">
        <v>2</v>
      </c>
      <c r="H258" s="2">
        <v>6917</v>
      </c>
      <c r="I258" s="2">
        <v>13834</v>
      </c>
      <c r="J258" s="1">
        <v>0</v>
      </c>
      <c r="K258" s="2">
        <f t="shared" si="10"/>
        <v>85401</v>
      </c>
      <c r="L258" s="18">
        <f t="shared" si="11"/>
        <v>1658</v>
      </c>
      <c r="M258" s="18">
        <f t="shared" si="12"/>
        <v>83743</v>
      </c>
    </row>
    <row r="259" spans="3:13" customFormat="1">
      <c r="C259" s="5">
        <v>13</v>
      </c>
      <c r="D259" s="6">
        <v>45025</v>
      </c>
      <c r="E259" s="1" t="s">
        <v>19</v>
      </c>
      <c r="F259" s="1" t="s">
        <v>29</v>
      </c>
      <c r="G259" s="1">
        <v>1</v>
      </c>
      <c r="H259" s="2">
        <v>2847</v>
      </c>
      <c r="I259" s="2">
        <v>2847</v>
      </c>
      <c r="J259" s="1">
        <v>1</v>
      </c>
      <c r="K259" s="2">
        <f t="shared" ref="K259:K322" si="13">_xlfn.MAXIFS($I$3:$I$999, $E$3:$E$999, E259, $F$3:$F$999, F259)</f>
        <v>85401</v>
      </c>
      <c r="L259" s="18">
        <f t="shared" ref="L259:L322" si="14">_xlfn.MINIFS($I$3:$I$999, $E$3:$E$999, E259, $F$3:$F$999, F259)</f>
        <v>1658</v>
      </c>
      <c r="M259" s="18">
        <f t="shared" si="12"/>
        <v>83743</v>
      </c>
    </row>
    <row r="260" spans="3:13" customFormat="1">
      <c r="C260" s="5">
        <v>49</v>
      </c>
      <c r="D260" s="6">
        <v>45025</v>
      </c>
      <c r="E260" s="1" t="s">
        <v>17</v>
      </c>
      <c r="F260" s="1" t="s">
        <v>36</v>
      </c>
      <c r="G260" s="1">
        <v>6</v>
      </c>
      <c r="H260" s="2">
        <v>1330</v>
      </c>
      <c r="I260" s="2">
        <v>7980</v>
      </c>
      <c r="J260" s="1">
        <v>0</v>
      </c>
      <c r="K260" s="2">
        <f t="shared" si="13"/>
        <v>96130</v>
      </c>
      <c r="L260" s="18">
        <f t="shared" si="14"/>
        <v>629</v>
      </c>
      <c r="M260" s="18">
        <f t="shared" si="12"/>
        <v>95501</v>
      </c>
    </row>
    <row r="261" spans="3:13" customFormat="1">
      <c r="C261" s="5">
        <v>68</v>
      </c>
      <c r="D261" s="6">
        <v>45025</v>
      </c>
      <c r="E261" s="1" t="s">
        <v>20</v>
      </c>
      <c r="F261" s="1" t="s">
        <v>39</v>
      </c>
      <c r="G261" s="1">
        <v>10</v>
      </c>
      <c r="H261" s="2">
        <v>8754</v>
      </c>
      <c r="I261" s="2">
        <v>87540</v>
      </c>
      <c r="J261" s="1">
        <v>0</v>
      </c>
      <c r="K261" s="2">
        <f t="shared" si="13"/>
        <v>97140</v>
      </c>
      <c r="L261" s="18">
        <f t="shared" si="14"/>
        <v>881</v>
      </c>
      <c r="M261" s="18">
        <f t="shared" si="12"/>
        <v>96259</v>
      </c>
    </row>
    <row r="262" spans="3:13" customFormat="1">
      <c r="C262" s="5">
        <v>69</v>
      </c>
      <c r="D262" s="6">
        <v>45025</v>
      </c>
      <c r="E262" s="1" t="s">
        <v>15</v>
      </c>
      <c r="F262" s="1" t="s">
        <v>22</v>
      </c>
      <c r="G262" s="1">
        <v>7</v>
      </c>
      <c r="H262" s="2">
        <v>8235</v>
      </c>
      <c r="I262" s="2">
        <v>57645</v>
      </c>
      <c r="J262" s="1">
        <v>0</v>
      </c>
      <c r="K262" s="2">
        <f t="shared" si="13"/>
        <v>93320</v>
      </c>
      <c r="L262" s="18">
        <f t="shared" si="14"/>
        <v>808</v>
      </c>
      <c r="M262" s="18">
        <f t="shared" si="12"/>
        <v>92512</v>
      </c>
    </row>
    <row r="263" spans="3:13" customFormat="1">
      <c r="C263" s="5">
        <v>94</v>
      </c>
      <c r="D263" s="6">
        <v>45025</v>
      </c>
      <c r="E263" s="1" t="s">
        <v>17</v>
      </c>
      <c r="F263" s="1" t="s">
        <v>36</v>
      </c>
      <c r="G263" s="1">
        <v>1</v>
      </c>
      <c r="H263" s="2">
        <v>5650</v>
      </c>
      <c r="I263" s="2">
        <v>5650</v>
      </c>
      <c r="J263" s="1">
        <v>1</v>
      </c>
      <c r="K263" s="2">
        <f t="shared" si="13"/>
        <v>96130</v>
      </c>
      <c r="L263" s="18">
        <f t="shared" si="14"/>
        <v>629</v>
      </c>
      <c r="M263" s="18">
        <f t="shared" si="12"/>
        <v>95501</v>
      </c>
    </row>
    <row r="264" spans="3:13" customFormat="1">
      <c r="C264" s="5">
        <v>25</v>
      </c>
      <c r="D264" s="6">
        <v>45026</v>
      </c>
      <c r="E264" s="1" t="s">
        <v>17</v>
      </c>
      <c r="F264" s="1" t="s">
        <v>34</v>
      </c>
      <c r="G264" s="1">
        <v>1</v>
      </c>
      <c r="H264" s="2">
        <v>9737</v>
      </c>
      <c r="I264" s="2">
        <v>9737</v>
      </c>
      <c r="J264" s="1">
        <v>0</v>
      </c>
      <c r="K264" s="2">
        <f t="shared" si="13"/>
        <v>84663</v>
      </c>
      <c r="L264" s="18">
        <f t="shared" si="14"/>
        <v>869</v>
      </c>
      <c r="M264" s="18">
        <f t="shared" si="12"/>
        <v>83794</v>
      </c>
    </row>
    <row r="265" spans="3:13" customFormat="1">
      <c r="C265" s="5">
        <v>55</v>
      </c>
      <c r="D265" s="6">
        <v>45026</v>
      </c>
      <c r="E265" s="1" t="s">
        <v>17</v>
      </c>
      <c r="F265" s="1" t="s">
        <v>36</v>
      </c>
      <c r="G265" s="1">
        <v>10</v>
      </c>
      <c r="H265" s="2">
        <v>7535</v>
      </c>
      <c r="I265" s="2">
        <v>75350</v>
      </c>
      <c r="J265" s="1">
        <v>1</v>
      </c>
      <c r="K265" s="2">
        <f t="shared" si="13"/>
        <v>96130</v>
      </c>
      <c r="L265" s="18">
        <f t="shared" si="14"/>
        <v>629</v>
      </c>
      <c r="M265" s="18">
        <f t="shared" si="12"/>
        <v>95501</v>
      </c>
    </row>
    <row r="266" spans="3:13" customFormat="1">
      <c r="C266" s="5">
        <v>60</v>
      </c>
      <c r="D266" s="6">
        <v>45026</v>
      </c>
      <c r="E266" s="1" t="s">
        <v>15</v>
      </c>
      <c r="F266" s="1" t="s">
        <v>22</v>
      </c>
      <c r="G266" s="1">
        <v>9</v>
      </c>
      <c r="H266" s="2">
        <v>8392</v>
      </c>
      <c r="I266" s="2">
        <v>75528</v>
      </c>
      <c r="J266" s="1">
        <v>0</v>
      </c>
      <c r="K266" s="2">
        <f t="shared" si="13"/>
        <v>93320</v>
      </c>
      <c r="L266" s="18">
        <f t="shared" si="14"/>
        <v>808</v>
      </c>
      <c r="M266" s="18">
        <f t="shared" si="12"/>
        <v>92512</v>
      </c>
    </row>
    <row r="267" spans="3:13" customFormat="1">
      <c r="C267" s="5">
        <v>38</v>
      </c>
      <c r="D267" s="6">
        <v>45027</v>
      </c>
      <c r="E267" s="1" t="s">
        <v>19</v>
      </c>
      <c r="F267" s="1" t="s">
        <v>29</v>
      </c>
      <c r="G267" s="1">
        <v>6</v>
      </c>
      <c r="H267" s="2">
        <v>8877</v>
      </c>
      <c r="I267" s="2">
        <v>53262</v>
      </c>
      <c r="J267" s="1">
        <v>1</v>
      </c>
      <c r="K267" s="2">
        <f t="shared" si="13"/>
        <v>85401</v>
      </c>
      <c r="L267" s="18">
        <f t="shared" si="14"/>
        <v>1658</v>
      </c>
      <c r="M267" s="18">
        <f t="shared" si="12"/>
        <v>83743</v>
      </c>
    </row>
    <row r="268" spans="3:13">
      <c r="C268" s="30">
        <v>63</v>
      </c>
      <c r="D268" s="31">
        <v>45027</v>
      </c>
      <c r="E268" s="32" t="s">
        <v>16</v>
      </c>
      <c r="F268" s="32" t="s">
        <v>26</v>
      </c>
      <c r="G268" s="32">
        <v>1</v>
      </c>
      <c r="H268" s="33">
        <v>3180</v>
      </c>
      <c r="I268" s="33">
        <v>3180</v>
      </c>
      <c r="J268" s="32">
        <v>1</v>
      </c>
      <c r="K268" s="33">
        <f t="shared" si="13"/>
        <v>76060</v>
      </c>
      <c r="L268" s="33">
        <f t="shared" si="14"/>
        <v>672</v>
      </c>
      <c r="M268" s="33">
        <f t="shared" si="12"/>
        <v>75388</v>
      </c>
    </row>
    <row r="269" spans="3:13" customFormat="1">
      <c r="C269" s="5">
        <v>45</v>
      </c>
      <c r="D269" s="6">
        <v>45028</v>
      </c>
      <c r="E269" s="1" t="s">
        <v>15</v>
      </c>
      <c r="F269" s="1" t="s">
        <v>24</v>
      </c>
      <c r="G269" s="1">
        <v>3</v>
      </c>
      <c r="H269" s="2">
        <v>6263</v>
      </c>
      <c r="I269" s="2">
        <v>18789</v>
      </c>
      <c r="J269" s="1">
        <v>0</v>
      </c>
      <c r="K269" s="2">
        <f t="shared" si="13"/>
        <v>80802</v>
      </c>
      <c r="L269" s="18">
        <f t="shared" si="14"/>
        <v>1568</v>
      </c>
      <c r="M269" s="18">
        <f t="shared" si="12"/>
        <v>79234</v>
      </c>
    </row>
    <row r="270" spans="3:13" customFormat="1">
      <c r="C270" s="5">
        <v>34</v>
      </c>
      <c r="D270" s="6">
        <v>45050</v>
      </c>
      <c r="E270" s="1" t="s">
        <v>21</v>
      </c>
      <c r="F270" s="1" t="s">
        <v>40</v>
      </c>
      <c r="G270" s="1">
        <v>2</v>
      </c>
      <c r="H270" s="2">
        <v>5739</v>
      </c>
      <c r="I270" s="2">
        <v>11478</v>
      </c>
      <c r="J270" s="1">
        <v>1</v>
      </c>
      <c r="K270" s="2">
        <f t="shared" si="13"/>
        <v>87840</v>
      </c>
      <c r="L270" s="18">
        <f t="shared" si="14"/>
        <v>1020</v>
      </c>
      <c r="M270" s="18">
        <f t="shared" si="12"/>
        <v>86820</v>
      </c>
    </row>
    <row r="271" spans="3:13" customFormat="1">
      <c r="C271" s="5">
        <v>40</v>
      </c>
      <c r="D271" s="6">
        <v>45029</v>
      </c>
      <c r="E271" s="1" t="s">
        <v>19</v>
      </c>
      <c r="F271" s="1" t="s">
        <v>29</v>
      </c>
      <c r="G271" s="1">
        <v>8</v>
      </c>
      <c r="H271" s="2">
        <v>3150</v>
      </c>
      <c r="I271" s="2">
        <v>25200</v>
      </c>
      <c r="J271" s="1">
        <v>0</v>
      </c>
      <c r="K271" s="2">
        <f t="shared" si="13"/>
        <v>85401</v>
      </c>
      <c r="L271" s="18">
        <f t="shared" si="14"/>
        <v>1658</v>
      </c>
      <c r="M271" s="18">
        <f t="shared" ref="M271:M334" si="15">K271-L271</f>
        <v>83743</v>
      </c>
    </row>
    <row r="272" spans="3:13" customFormat="1">
      <c r="C272" s="5">
        <v>42</v>
      </c>
      <c r="D272" s="6">
        <v>45029</v>
      </c>
      <c r="E272" s="1" t="s">
        <v>18</v>
      </c>
      <c r="F272" s="1" t="s">
        <v>33</v>
      </c>
      <c r="G272" s="1">
        <v>10</v>
      </c>
      <c r="H272" s="2">
        <v>6597</v>
      </c>
      <c r="I272" s="2">
        <v>65970</v>
      </c>
      <c r="J272" s="1">
        <v>0</v>
      </c>
      <c r="K272" s="2">
        <f t="shared" si="13"/>
        <v>88767</v>
      </c>
      <c r="L272" s="18">
        <f t="shared" si="14"/>
        <v>1344</v>
      </c>
      <c r="M272" s="18">
        <f t="shared" si="15"/>
        <v>87423</v>
      </c>
    </row>
    <row r="273" spans="3:13" customFormat="1">
      <c r="C273" s="5">
        <v>43</v>
      </c>
      <c r="D273" s="6">
        <v>45029</v>
      </c>
      <c r="E273" s="1" t="s">
        <v>19</v>
      </c>
      <c r="F273" s="1" t="s">
        <v>29</v>
      </c>
      <c r="G273" s="1">
        <v>4</v>
      </c>
      <c r="H273" s="2">
        <v>6854</v>
      </c>
      <c r="I273" s="2">
        <v>27416</v>
      </c>
      <c r="J273" s="1">
        <v>1</v>
      </c>
      <c r="K273" s="2">
        <f t="shared" si="13"/>
        <v>85401</v>
      </c>
      <c r="L273" s="18">
        <f t="shared" si="14"/>
        <v>1658</v>
      </c>
      <c r="M273" s="18">
        <f t="shared" si="15"/>
        <v>83743</v>
      </c>
    </row>
    <row r="274" spans="3:13">
      <c r="C274" s="30">
        <v>9</v>
      </c>
      <c r="D274" s="31">
        <v>45030</v>
      </c>
      <c r="E274" s="32" t="s">
        <v>16</v>
      </c>
      <c r="F274" s="32" t="s">
        <v>25</v>
      </c>
      <c r="G274" s="32">
        <v>10</v>
      </c>
      <c r="H274" s="33">
        <v>1876</v>
      </c>
      <c r="I274" s="33">
        <v>18760</v>
      </c>
      <c r="J274" s="32">
        <v>1</v>
      </c>
      <c r="K274" s="33">
        <f t="shared" si="13"/>
        <v>88929</v>
      </c>
      <c r="L274" s="33">
        <f t="shared" si="14"/>
        <v>2071</v>
      </c>
      <c r="M274" s="33">
        <f t="shared" si="15"/>
        <v>86858</v>
      </c>
    </row>
    <row r="275" spans="3:13" customFormat="1">
      <c r="C275" s="5">
        <v>22</v>
      </c>
      <c r="D275" s="6">
        <v>45030</v>
      </c>
      <c r="E275" s="1" t="s">
        <v>17</v>
      </c>
      <c r="F275" s="1" t="s">
        <v>36</v>
      </c>
      <c r="G275" s="1">
        <v>3</v>
      </c>
      <c r="H275" s="2">
        <v>3963</v>
      </c>
      <c r="I275" s="2">
        <v>11889</v>
      </c>
      <c r="J275" s="1">
        <v>0</v>
      </c>
      <c r="K275" s="2">
        <f t="shared" si="13"/>
        <v>96130</v>
      </c>
      <c r="L275" s="18">
        <f t="shared" si="14"/>
        <v>629</v>
      </c>
      <c r="M275" s="18">
        <f t="shared" si="15"/>
        <v>95501</v>
      </c>
    </row>
    <row r="276" spans="3:13" customFormat="1">
      <c r="C276" s="5">
        <v>33</v>
      </c>
      <c r="D276" s="6">
        <v>45031</v>
      </c>
      <c r="E276" s="1" t="s">
        <v>18</v>
      </c>
      <c r="F276" s="1" t="s">
        <v>32</v>
      </c>
      <c r="G276" s="1">
        <v>7</v>
      </c>
      <c r="H276" s="2">
        <v>9295</v>
      </c>
      <c r="I276" s="2">
        <v>65065</v>
      </c>
      <c r="J276" s="1">
        <v>0</v>
      </c>
      <c r="K276" s="2">
        <f t="shared" si="13"/>
        <v>85833</v>
      </c>
      <c r="L276" s="18">
        <f t="shared" si="14"/>
        <v>2073</v>
      </c>
      <c r="M276" s="18">
        <f t="shared" si="15"/>
        <v>83760</v>
      </c>
    </row>
    <row r="277" spans="3:13" customFormat="1">
      <c r="C277" s="5">
        <v>43</v>
      </c>
      <c r="D277" s="6">
        <v>45031</v>
      </c>
      <c r="E277" s="1" t="s">
        <v>15</v>
      </c>
      <c r="F277" s="1" t="s">
        <v>23</v>
      </c>
      <c r="G277" s="1">
        <v>5</v>
      </c>
      <c r="H277" s="2">
        <v>4938</v>
      </c>
      <c r="I277" s="2">
        <v>24690</v>
      </c>
      <c r="J277" s="1">
        <v>1</v>
      </c>
      <c r="K277" s="2">
        <f t="shared" si="13"/>
        <v>77319</v>
      </c>
      <c r="L277" s="18">
        <f t="shared" si="14"/>
        <v>3059</v>
      </c>
      <c r="M277" s="18">
        <f t="shared" si="15"/>
        <v>74260</v>
      </c>
    </row>
    <row r="278" spans="3:13" customFormat="1">
      <c r="C278" s="5">
        <v>33</v>
      </c>
      <c r="D278" s="6">
        <v>45235</v>
      </c>
      <c r="E278" s="1" t="s">
        <v>21</v>
      </c>
      <c r="F278" s="1" t="s">
        <v>41</v>
      </c>
      <c r="G278" s="1">
        <v>5</v>
      </c>
      <c r="H278" s="2">
        <v>2443</v>
      </c>
      <c r="I278" s="2">
        <v>12215</v>
      </c>
      <c r="J278" s="1">
        <v>0</v>
      </c>
      <c r="K278" s="2">
        <f t="shared" si="13"/>
        <v>88790</v>
      </c>
      <c r="L278" s="18">
        <f t="shared" si="14"/>
        <v>1587</v>
      </c>
      <c r="M278" s="18">
        <f t="shared" si="15"/>
        <v>87203</v>
      </c>
    </row>
    <row r="279" spans="3:13" customFormat="1">
      <c r="C279" s="5">
        <v>13</v>
      </c>
      <c r="D279" s="6">
        <v>45033</v>
      </c>
      <c r="E279" s="1" t="s">
        <v>18</v>
      </c>
      <c r="F279" s="1" t="s">
        <v>31</v>
      </c>
      <c r="G279" s="1">
        <v>2</v>
      </c>
      <c r="H279" s="2">
        <v>4137</v>
      </c>
      <c r="I279" s="2">
        <v>8274</v>
      </c>
      <c r="J279" s="1">
        <v>0</v>
      </c>
      <c r="K279" s="2">
        <f t="shared" si="13"/>
        <v>95990</v>
      </c>
      <c r="L279" s="18">
        <f t="shared" si="14"/>
        <v>2555</v>
      </c>
      <c r="M279" s="18">
        <f t="shared" si="15"/>
        <v>93435</v>
      </c>
    </row>
    <row r="280" spans="3:13" customFormat="1">
      <c r="C280" s="5">
        <v>34</v>
      </c>
      <c r="D280" s="6">
        <v>45033</v>
      </c>
      <c r="E280" s="1" t="s">
        <v>20</v>
      </c>
      <c r="F280" s="1" t="s">
        <v>37</v>
      </c>
      <c r="G280" s="1">
        <v>8</v>
      </c>
      <c r="H280" s="2">
        <v>7184</v>
      </c>
      <c r="I280" s="2">
        <v>57472</v>
      </c>
      <c r="J280" s="1">
        <v>0</v>
      </c>
      <c r="K280" s="2">
        <f t="shared" si="13"/>
        <v>86283</v>
      </c>
      <c r="L280" s="18">
        <f t="shared" si="14"/>
        <v>2684</v>
      </c>
      <c r="M280" s="18">
        <f t="shared" si="15"/>
        <v>83599</v>
      </c>
    </row>
    <row r="281" spans="3:13" customFormat="1">
      <c r="C281" s="5">
        <v>88</v>
      </c>
      <c r="D281" s="6">
        <v>45033</v>
      </c>
      <c r="E281" s="1" t="s">
        <v>20</v>
      </c>
      <c r="F281" s="1" t="s">
        <v>39</v>
      </c>
      <c r="G281" s="1">
        <v>8</v>
      </c>
      <c r="H281" s="2">
        <v>3305</v>
      </c>
      <c r="I281" s="2">
        <v>26440</v>
      </c>
      <c r="J281" s="1">
        <v>1</v>
      </c>
      <c r="K281" s="2">
        <f t="shared" si="13"/>
        <v>97140</v>
      </c>
      <c r="L281" s="18">
        <f t="shared" si="14"/>
        <v>881</v>
      </c>
      <c r="M281" s="18">
        <f t="shared" si="15"/>
        <v>96259</v>
      </c>
    </row>
    <row r="282" spans="3:13" customFormat="1">
      <c r="C282" s="5">
        <v>73</v>
      </c>
      <c r="D282" s="6">
        <v>44953</v>
      </c>
      <c r="E282" s="1" t="s">
        <v>21</v>
      </c>
      <c r="F282" s="1" t="s">
        <v>42</v>
      </c>
      <c r="G282" s="1">
        <v>2</v>
      </c>
      <c r="H282" s="2">
        <v>3695</v>
      </c>
      <c r="I282" s="2">
        <v>7390</v>
      </c>
      <c r="J282" s="1">
        <v>1</v>
      </c>
      <c r="K282" s="2">
        <f t="shared" si="13"/>
        <v>88200</v>
      </c>
      <c r="L282" s="18">
        <f t="shared" si="14"/>
        <v>995</v>
      </c>
      <c r="M282" s="18">
        <f t="shared" si="15"/>
        <v>87205</v>
      </c>
    </row>
    <row r="283" spans="3:13" customFormat="1">
      <c r="C283" s="5">
        <v>98</v>
      </c>
      <c r="D283" s="6">
        <v>45034</v>
      </c>
      <c r="E283" s="1" t="s">
        <v>20</v>
      </c>
      <c r="F283" s="1" t="s">
        <v>38</v>
      </c>
      <c r="G283" s="1">
        <v>4</v>
      </c>
      <c r="H283" s="2">
        <v>9804</v>
      </c>
      <c r="I283" s="2">
        <v>39216</v>
      </c>
      <c r="J283" s="1">
        <v>0</v>
      </c>
      <c r="K283" s="2">
        <f t="shared" si="13"/>
        <v>84024</v>
      </c>
      <c r="L283" s="18">
        <f t="shared" si="14"/>
        <v>735</v>
      </c>
      <c r="M283" s="18">
        <f t="shared" si="15"/>
        <v>83289</v>
      </c>
    </row>
    <row r="284" spans="3:13" customFormat="1">
      <c r="C284" s="5">
        <v>22</v>
      </c>
      <c r="D284" s="6">
        <v>45035</v>
      </c>
      <c r="E284" s="1" t="s">
        <v>18</v>
      </c>
      <c r="F284" s="1" t="s">
        <v>33</v>
      </c>
      <c r="G284" s="1">
        <v>2</v>
      </c>
      <c r="H284" s="2">
        <v>8532</v>
      </c>
      <c r="I284" s="2">
        <v>17064</v>
      </c>
      <c r="J284" s="1">
        <v>0</v>
      </c>
      <c r="K284" s="2">
        <f t="shared" si="13"/>
        <v>88767</v>
      </c>
      <c r="L284" s="18">
        <f t="shared" si="14"/>
        <v>1344</v>
      </c>
      <c r="M284" s="18">
        <f t="shared" si="15"/>
        <v>87423</v>
      </c>
    </row>
    <row r="285" spans="3:13" customFormat="1">
      <c r="C285" s="5">
        <v>35</v>
      </c>
      <c r="D285" s="6">
        <v>45035</v>
      </c>
      <c r="E285" s="1" t="s">
        <v>17</v>
      </c>
      <c r="F285" s="1" t="s">
        <v>34</v>
      </c>
      <c r="G285" s="1">
        <v>2</v>
      </c>
      <c r="H285" s="2">
        <v>9174</v>
      </c>
      <c r="I285" s="2">
        <v>18348</v>
      </c>
      <c r="J285" s="1">
        <v>0</v>
      </c>
      <c r="K285" s="2">
        <f t="shared" si="13"/>
        <v>84663</v>
      </c>
      <c r="L285" s="18">
        <f t="shared" si="14"/>
        <v>869</v>
      </c>
      <c r="M285" s="18">
        <f t="shared" si="15"/>
        <v>83794</v>
      </c>
    </row>
    <row r="286" spans="3:13" customFormat="1">
      <c r="C286" s="5">
        <v>92</v>
      </c>
      <c r="D286" s="6">
        <v>45035</v>
      </c>
      <c r="E286" s="1" t="s">
        <v>19</v>
      </c>
      <c r="F286" s="1" t="s">
        <v>28</v>
      </c>
      <c r="G286" s="1">
        <v>7</v>
      </c>
      <c r="H286" s="2">
        <v>7394</v>
      </c>
      <c r="I286" s="2">
        <v>51758</v>
      </c>
      <c r="J286" s="1">
        <v>0</v>
      </c>
      <c r="K286" s="2">
        <f t="shared" si="13"/>
        <v>85650</v>
      </c>
      <c r="L286" s="18">
        <f t="shared" si="14"/>
        <v>2530</v>
      </c>
      <c r="M286" s="18">
        <f t="shared" si="15"/>
        <v>83120</v>
      </c>
    </row>
    <row r="287" spans="3:13" customFormat="1">
      <c r="C287" s="5">
        <v>10</v>
      </c>
      <c r="D287" s="6">
        <v>45036</v>
      </c>
      <c r="E287" s="1" t="s">
        <v>18</v>
      </c>
      <c r="F287" s="1" t="s">
        <v>33</v>
      </c>
      <c r="G287" s="1">
        <v>10</v>
      </c>
      <c r="H287" s="2">
        <v>5995</v>
      </c>
      <c r="I287" s="2">
        <v>59950</v>
      </c>
      <c r="J287" s="1">
        <v>0</v>
      </c>
      <c r="K287" s="2">
        <f t="shared" si="13"/>
        <v>88767</v>
      </c>
      <c r="L287" s="18">
        <f t="shared" si="14"/>
        <v>1344</v>
      </c>
      <c r="M287" s="18">
        <f t="shared" si="15"/>
        <v>87423</v>
      </c>
    </row>
    <row r="288" spans="3:13" customFormat="1">
      <c r="C288" s="5">
        <v>13</v>
      </c>
      <c r="D288" s="6">
        <v>45037</v>
      </c>
      <c r="E288" s="1" t="s">
        <v>19</v>
      </c>
      <c r="F288" s="1" t="s">
        <v>28</v>
      </c>
      <c r="G288" s="1">
        <v>5</v>
      </c>
      <c r="H288" s="2">
        <v>2444</v>
      </c>
      <c r="I288" s="2">
        <v>12220</v>
      </c>
      <c r="J288" s="1">
        <v>0</v>
      </c>
      <c r="K288" s="2">
        <f t="shared" si="13"/>
        <v>85650</v>
      </c>
      <c r="L288" s="18">
        <f t="shared" si="14"/>
        <v>2530</v>
      </c>
      <c r="M288" s="18">
        <f t="shared" si="15"/>
        <v>83120</v>
      </c>
    </row>
    <row r="289" spans="3:13" customFormat="1">
      <c r="C289" s="5">
        <v>44</v>
      </c>
      <c r="D289" s="6">
        <v>45037</v>
      </c>
      <c r="E289" s="1" t="s">
        <v>17</v>
      </c>
      <c r="F289" s="1" t="s">
        <v>35</v>
      </c>
      <c r="G289" s="1">
        <v>8</v>
      </c>
      <c r="H289" s="2">
        <v>8640</v>
      </c>
      <c r="I289" s="2">
        <v>69120</v>
      </c>
      <c r="J289" s="1">
        <v>0</v>
      </c>
      <c r="K289" s="2">
        <f t="shared" si="13"/>
        <v>76944</v>
      </c>
      <c r="L289" s="18">
        <f t="shared" si="14"/>
        <v>870</v>
      </c>
      <c r="M289" s="18">
        <f t="shared" si="15"/>
        <v>76074</v>
      </c>
    </row>
    <row r="290" spans="3:13" customFormat="1">
      <c r="C290" s="5">
        <v>60</v>
      </c>
      <c r="D290" s="6">
        <v>45037</v>
      </c>
      <c r="E290" s="1" t="s">
        <v>15</v>
      </c>
      <c r="F290" s="1" t="s">
        <v>24</v>
      </c>
      <c r="G290" s="1">
        <v>7</v>
      </c>
      <c r="H290" s="2">
        <v>8021</v>
      </c>
      <c r="I290" s="2">
        <v>56147</v>
      </c>
      <c r="J290" s="1">
        <v>1</v>
      </c>
      <c r="K290" s="2">
        <f t="shared" si="13"/>
        <v>80802</v>
      </c>
      <c r="L290" s="18">
        <f t="shared" si="14"/>
        <v>1568</v>
      </c>
      <c r="M290" s="18">
        <f t="shared" si="15"/>
        <v>79234</v>
      </c>
    </row>
    <row r="291" spans="3:13" customFormat="1">
      <c r="C291" s="5">
        <v>56</v>
      </c>
      <c r="D291" s="6">
        <v>45038</v>
      </c>
      <c r="E291" s="1" t="s">
        <v>18</v>
      </c>
      <c r="F291" s="1" t="s">
        <v>31</v>
      </c>
      <c r="G291" s="1">
        <v>10</v>
      </c>
      <c r="H291" s="2">
        <v>6919</v>
      </c>
      <c r="I291" s="2">
        <v>69190</v>
      </c>
      <c r="J291" s="1">
        <v>0</v>
      </c>
      <c r="K291" s="2">
        <f t="shared" si="13"/>
        <v>95990</v>
      </c>
      <c r="L291" s="18">
        <f t="shared" si="14"/>
        <v>2555</v>
      </c>
      <c r="M291" s="18">
        <f t="shared" si="15"/>
        <v>93435</v>
      </c>
    </row>
    <row r="292" spans="3:13" customFormat="1">
      <c r="C292" s="5">
        <v>70</v>
      </c>
      <c r="D292" s="6">
        <v>45038</v>
      </c>
      <c r="E292" s="1" t="s">
        <v>20</v>
      </c>
      <c r="F292" s="1" t="s">
        <v>38</v>
      </c>
      <c r="G292" s="1">
        <v>8</v>
      </c>
      <c r="H292" s="2">
        <v>6997</v>
      </c>
      <c r="I292" s="2">
        <v>55976</v>
      </c>
      <c r="J292" s="1">
        <v>0</v>
      </c>
      <c r="K292" s="2">
        <f t="shared" si="13"/>
        <v>84024</v>
      </c>
      <c r="L292" s="18">
        <f t="shared" si="14"/>
        <v>735</v>
      </c>
      <c r="M292" s="18">
        <f t="shared" si="15"/>
        <v>83289</v>
      </c>
    </row>
    <row r="293" spans="3:13" customFormat="1">
      <c r="C293" s="5">
        <v>83</v>
      </c>
      <c r="D293" s="6">
        <v>45039</v>
      </c>
      <c r="E293" s="1" t="s">
        <v>15</v>
      </c>
      <c r="F293" s="1" t="s">
        <v>22</v>
      </c>
      <c r="G293" s="1">
        <v>2</v>
      </c>
      <c r="H293" s="2">
        <v>9413</v>
      </c>
      <c r="I293" s="2">
        <v>18826</v>
      </c>
      <c r="J293" s="1">
        <v>1</v>
      </c>
      <c r="K293" s="2">
        <f t="shared" si="13"/>
        <v>93320</v>
      </c>
      <c r="L293" s="18">
        <f t="shared" si="14"/>
        <v>808</v>
      </c>
      <c r="M293" s="18">
        <f t="shared" si="15"/>
        <v>92512</v>
      </c>
    </row>
    <row r="294" spans="3:13" customFormat="1">
      <c r="C294" s="5">
        <v>93</v>
      </c>
      <c r="D294" s="6">
        <v>45039</v>
      </c>
      <c r="E294" s="1" t="s">
        <v>17</v>
      </c>
      <c r="F294" s="1" t="s">
        <v>34</v>
      </c>
      <c r="G294" s="1">
        <v>4</v>
      </c>
      <c r="H294" s="2">
        <v>2420</v>
      </c>
      <c r="I294" s="2">
        <v>9680</v>
      </c>
      <c r="J294" s="1">
        <v>1</v>
      </c>
      <c r="K294" s="2">
        <f t="shared" si="13"/>
        <v>84663</v>
      </c>
      <c r="L294" s="18">
        <f t="shared" si="14"/>
        <v>869</v>
      </c>
      <c r="M294" s="18">
        <f t="shared" si="15"/>
        <v>83794</v>
      </c>
    </row>
    <row r="295" spans="3:13" customFormat="1">
      <c r="C295" s="5">
        <v>50</v>
      </c>
      <c r="D295" s="6">
        <v>45040</v>
      </c>
      <c r="E295" s="1" t="s">
        <v>20</v>
      </c>
      <c r="F295" s="1" t="s">
        <v>37</v>
      </c>
      <c r="G295" s="1">
        <v>5</v>
      </c>
      <c r="H295" s="2">
        <v>5012</v>
      </c>
      <c r="I295" s="2">
        <v>25060</v>
      </c>
      <c r="J295" s="1">
        <v>0</v>
      </c>
      <c r="K295" s="2">
        <f t="shared" si="13"/>
        <v>86283</v>
      </c>
      <c r="L295" s="18">
        <f t="shared" si="14"/>
        <v>2684</v>
      </c>
      <c r="M295" s="18">
        <f t="shared" si="15"/>
        <v>83599</v>
      </c>
    </row>
    <row r="296" spans="3:13">
      <c r="C296" s="30">
        <v>95</v>
      </c>
      <c r="D296" s="31">
        <v>45040</v>
      </c>
      <c r="E296" s="32" t="s">
        <v>16</v>
      </c>
      <c r="F296" s="32" t="s">
        <v>27</v>
      </c>
      <c r="G296" s="32">
        <v>5</v>
      </c>
      <c r="H296" s="33">
        <v>7157</v>
      </c>
      <c r="I296" s="33">
        <v>35785</v>
      </c>
      <c r="J296" s="32">
        <v>0</v>
      </c>
      <c r="K296" s="33">
        <f t="shared" si="13"/>
        <v>78984</v>
      </c>
      <c r="L296" s="35">
        <f t="shared" si="14"/>
        <v>1106</v>
      </c>
      <c r="M296" s="33">
        <f t="shared" si="15"/>
        <v>77878</v>
      </c>
    </row>
    <row r="297" spans="3:13" customFormat="1">
      <c r="C297" s="5">
        <v>100</v>
      </c>
      <c r="D297" s="6">
        <v>45040</v>
      </c>
      <c r="E297" s="1" t="s">
        <v>17</v>
      </c>
      <c r="F297" s="1" t="s">
        <v>36</v>
      </c>
      <c r="G297" s="1">
        <v>6</v>
      </c>
      <c r="H297" s="2">
        <v>9188</v>
      </c>
      <c r="I297" s="2">
        <v>55128</v>
      </c>
      <c r="J297" s="1">
        <v>1</v>
      </c>
      <c r="K297" s="2">
        <f t="shared" si="13"/>
        <v>96130</v>
      </c>
      <c r="L297" s="18">
        <f t="shared" si="14"/>
        <v>629</v>
      </c>
      <c r="M297" s="18">
        <f t="shared" si="15"/>
        <v>95501</v>
      </c>
    </row>
    <row r="298" spans="3:13" customFormat="1">
      <c r="C298" s="5">
        <v>73</v>
      </c>
      <c r="D298" s="6">
        <v>44952</v>
      </c>
      <c r="E298" s="1" t="s">
        <v>21</v>
      </c>
      <c r="F298" s="1" t="s">
        <v>41</v>
      </c>
      <c r="G298" s="1">
        <v>10</v>
      </c>
      <c r="H298" s="2">
        <v>1222</v>
      </c>
      <c r="I298" s="2">
        <v>12220</v>
      </c>
      <c r="J298" s="1">
        <v>0</v>
      </c>
      <c r="K298" s="2">
        <f t="shared" si="13"/>
        <v>88790</v>
      </c>
      <c r="L298" s="18">
        <f t="shared" si="14"/>
        <v>1587</v>
      </c>
      <c r="M298" s="18">
        <f t="shared" si="15"/>
        <v>87203</v>
      </c>
    </row>
    <row r="299" spans="3:13">
      <c r="C299" s="30">
        <v>77</v>
      </c>
      <c r="D299" s="31">
        <v>45041</v>
      </c>
      <c r="E299" s="32" t="s">
        <v>16</v>
      </c>
      <c r="F299" s="32" t="s">
        <v>26</v>
      </c>
      <c r="G299" s="32">
        <v>10</v>
      </c>
      <c r="H299" s="33">
        <v>7277</v>
      </c>
      <c r="I299" s="33">
        <v>72770</v>
      </c>
      <c r="J299" s="32">
        <v>0</v>
      </c>
      <c r="K299" s="33">
        <f t="shared" si="13"/>
        <v>76060</v>
      </c>
      <c r="L299" s="33">
        <f t="shared" si="14"/>
        <v>672</v>
      </c>
      <c r="M299" s="33">
        <f t="shared" si="15"/>
        <v>75388</v>
      </c>
    </row>
    <row r="300" spans="3:13" customFormat="1">
      <c r="C300" s="5">
        <v>86</v>
      </c>
      <c r="D300" s="6">
        <v>45042</v>
      </c>
      <c r="E300" s="1" t="s">
        <v>19</v>
      </c>
      <c r="F300" s="1" t="s">
        <v>30</v>
      </c>
      <c r="G300" s="1">
        <v>10</v>
      </c>
      <c r="H300" s="2">
        <v>3634</v>
      </c>
      <c r="I300" s="2">
        <v>36340</v>
      </c>
      <c r="J300" s="1">
        <v>1</v>
      </c>
      <c r="K300" s="2">
        <f t="shared" si="13"/>
        <v>99210</v>
      </c>
      <c r="L300" s="18">
        <f t="shared" si="14"/>
        <v>4238</v>
      </c>
      <c r="M300" s="18">
        <f t="shared" si="15"/>
        <v>94972</v>
      </c>
    </row>
    <row r="301" spans="3:13">
      <c r="C301" s="30">
        <v>26</v>
      </c>
      <c r="D301" s="31">
        <v>45043</v>
      </c>
      <c r="E301" s="32" t="s">
        <v>16</v>
      </c>
      <c r="F301" s="32" t="s">
        <v>27</v>
      </c>
      <c r="G301" s="32">
        <v>5</v>
      </c>
      <c r="H301" s="33">
        <v>5889</v>
      </c>
      <c r="I301" s="33">
        <v>29445</v>
      </c>
      <c r="J301" s="32">
        <v>0</v>
      </c>
      <c r="K301" s="33">
        <f t="shared" si="13"/>
        <v>78984</v>
      </c>
      <c r="L301" s="35">
        <f t="shared" si="14"/>
        <v>1106</v>
      </c>
      <c r="M301" s="33">
        <f t="shared" si="15"/>
        <v>77878</v>
      </c>
    </row>
    <row r="302" spans="3:13" customFormat="1">
      <c r="C302" s="5">
        <v>90</v>
      </c>
      <c r="D302" s="6">
        <v>45281</v>
      </c>
      <c r="E302" s="1" t="s">
        <v>21</v>
      </c>
      <c r="F302" s="1" t="s">
        <v>42</v>
      </c>
      <c r="G302" s="1">
        <v>1</v>
      </c>
      <c r="H302" s="2">
        <v>7788</v>
      </c>
      <c r="I302" s="2">
        <v>7788</v>
      </c>
      <c r="J302" s="1">
        <v>1</v>
      </c>
      <c r="K302" s="2">
        <f t="shared" si="13"/>
        <v>88200</v>
      </c>
      <c r="L302" s="18">
        <f t="shared" si="14"/>
        <v>995</v>
      </c>
      <c r="M302" s="18">
        <f t="shared" si="15"/>
        <v>87205</v>
      </c>
    </row>
    <row r="303" spans="3:13" customFormat="1">
      <c r="C303" s="5">
        <v>32</v>
      </c>
      <c r="D303" s="6">
        <v>45043</v>
      </c>
      <c r="E303" s="1" t="s">
        <v>20</v>
      </c>
      <c r="F303" s="1" t="s">
        <v>39</v>
      </c>
      <c r="G303" s="1">
        <v>7</v>
      </c>
      <c r="H303" s="2">
        <v>7124</v>
      </c>
      <c r="I303" s="2">
        <v>49868</v>
      </c>
      <c r="J303" s="1">
        <v>0</v>
      </c>
      <c r="K303" s="2">
        <f t="shared" si="13"/>
        <v>97140</v>
      </c>
      <c r="L303" s="18">
        <f t="shared" si="14"/>
        <v>881</v>
      </c>
      <c r="M303" s="18">
        <f t="shared" si="15"/>
        <v>96259</v>
      </c>
    </row>
    <row r="304" spans="3:13" customFormat="1">
      <c r="C304" s="5">
        <v>56</v>
      </c>
      <c r="D304" s="6">
        <v>45043</v>
      </c>
      <c r="E304" s="1" t="s">
        <v>17</v>
      </c>
      <c r="F304" s="1" t="s">
        <v>35</v>
      </c>
      <c r="G304" s="1">
        <v>3</v>
      </c>
      <c r="H304" s="2">
        <v>8362</v>
      </c>
      <c r="I304" s="2">
        <v>25086</v>
      </c>
      <c r="J304" s="1">
        <v>1</v>
      </c>
      <c r="K304" s="2">
        <f t="shared" si="13"/>
        <v>76944</v>
      </c>
      <c r="L304" s="18">
        <f t="shared" si="14"/>
        <v>870</v>
      </c>
      <c r="M304" s="18">
        <f t="shared" si="15"/>
        <v>76074</v>
      </c>
    </row>
    <row r="305" spans="3:13" customFormat="1">
      <c r="C305" s="5">
        <v>61</v>
      </c>
      <c r="D305" s="6">
        <v>44999</v>
      </c>
      <c r="E305" s="1" t="s">
        <v>21</v>
      </c>
      <c r="F305" s="1" t="s">
        <v>41</v>
      </c>
      <c r="G305" s="1">
        <v>2</v>
      </c>
      <c r="H305" s="2">
        <v>6464</v>
      </c>
      <c r="I305" s="2">
        <v>12928</v>
      </c>
      <c r="J305" s="1">
        <v>0</v>
      </c>
      <c r="K305" s="2">
        <f t="shared" si="13"/>
        <v>88790</v>
      </c>
      <c r="L305" s="18">
        <f t="shared" si="14"/>
        <v>1587</v>
      </c>
      <c r="M305" s="18">
        <f t="shared" si="15"/>
        <v>87203</v>
      </c>
    </row>
    <row r="306" spans="3:13" customFormat="1">
      <c r="C306" s="5">
        <v>24</v>
      </c>
      <c r="D306" s="6">
        <v>45044</v>
      </c>
      <c r="E306" s="1" t="s">
        <v>15</v>
      </c>
      <c r="F306" s="1" t="s">
        <v>22</v>
      </c>
      <c r="G306" s="1">
        <v>10</v>
      </c>
      <c r="H306" s="2">
        <v>1932</v>
      </c>
      <c r="I306" s="2">
        <v>19320</v>
      </c>
      <c r="J306" s="1">
        <v>0</v>
      </c>
      <c r="K306" s="2">
        <f t="shared" si="13"/>
        <v>93320</v>
      </c>
      <c r="L306" s="18">
        <f t="shared" si="14"/>
        <v>808</v>
      </c>
      <c r="M306" s="18">
        <f t="shared" si="15"/>
        <v>92512</v>
      </c>
    </row>
    <row r="307" spans="3:13" customFormat="1">
      <c r="C307" s="5">
        <v>38</v>
      </c>
      <c r="D307" s="6">
        <v>45044</v>
      </c>
      <c r="E307" s="1" t="s">
        <v>19</v>
      </c>
      <c r="F307" s="1" t="s">
        <v>30</v>
      </c>
      <c r="G307" s="1">
        <v>3</v>
      </c>
      <c r="H307" s="2">
        <v>4574</v>
      </c>
      <c r="I307" s="2">
        <v>13722</v>
      </c>
      <c r="J307" s="1">
        <v>0</v>
      </c>
      <c r="K307" s="2">
        <f t="shared" si="13"/>
        <v>99210</v>
      </c>
      <c r="L307" s="18">
        <f t="shared" si="14"/>
        <v>4238</v>
      </c>
      <c r="M307" s="18">
        <f t="shared" si="15"/>
        <v>94972</v>
      </c>
    </row>
    <row r="308" spans="3:13" customFormat="1">
      <c r="C308" s="5">
        <v>60</v>
      </c>
      <c r="D308" s="6">
        <v>45044</v>
      </c>
      <c r="E308" s="1" t="s">
        <v>17</v>
      </c>
      <c r="F308" s="1" t="s">
        <v>36</v>
      </c>
      <c r="G308" s="1">
        <v>3</v>
      </c>
      <c r="H308" s="2">
        <v>5046</v>
      </c>
      <c r="I308" s="2">
        <v>15138</v>
      </c>
      <c r="J308" s="1">
        <v>0</v>
      </c>
      <c r="K308" s="2">
        <f t="shared" si="13"/>
        <v>96130</v>
      </c>
      <c r="L308" s="18">
        <f t="shared" si="14"/>
        <v>629</v>
      </c>
      <c r="M308" s="18">
        <f t="shared" si="15"/>
        <v>95501</v>
      </c>
    </row>
    <row r="309" spans="3:13" customFormat="1">
      <c r="C309" s="5">
        <v>100</v>
      </c>
      <c r="D309" s="6">
        <v>45044</v>
      </c>
      <c r="E309" s="1" t="s">
        <v>17</v>
      </c>
      <c r="F309" s="1" t="s">
        <v>35</v>
      </c>
      <c r="G309" s="1">
        <v>2</v>
      </c>
      <c r="H309" s="2">
        <v>1290</v>
      </c>
      <c r="I309" s="2">
        <v>2580</v>
      </c>
      <c r="J309" s="1">
        <v>0</v>
      </c>
      <c r="K309" s="2">
        <f t="shared" si="13"/>
        <v>76944</v>
      </c>
      <c r="L309" s="18">
        <f t="shared" si="14"/>
        <v>870</v>
      </c>
      <c r="M309" s="18">
        <f t="shared" si="15"/>
        <v>76074</v>
      </c>
    </row>
    <row r="310" spans="3:13" customFormat="1">
      <c r="C310" s="5">
        <v>72</v>
      </c>
      <c r="D310" s="6">
        <v>45045</v>
      </c>
      <c r="E310" s="1" t="s">
        <v>19</v>
      </c>
      <c r="F310" s="1" t="s">
        <v>28</v>
      </c>
      <c r="G310" s="1">
        <v>9</v>
      </c>
      <c r="H310" s="2">
        <v>4589</v>
      </c>
      <c r="I310" s="2">
        <v>41301</v>
      </c>
      <c r="J310" s="1">
        <v>1</v>
      </c>
      <c r="K310" s="2">
        <f t="shared" si="13"/>
        <v>85650</v>
      </c>
      <c r="L310" s="18">
        <f t="shared" si="14"/>
        <v>2530</v>
      </c>
      <c r="M310" s="18">
        <f t="shared" si="15"/>
        <v>83120</v>
      </c>
    </row>
    <row r="311" spans="3:13" customFormat="1">
      <c r="C311" s="5">
        <v>97</v>
      </c>
      <c r="D311" s="6">
        <v>45144</v>
      </c>
      <c r="E311" s="1" t="s">
        <v>21</v>
      </c>
      <c r="F311" s="1" t="s">
        <v>40</v>
      </c>
      <c r="G311" s="1">
        <v>5</v>
      </c>
      <c r="H311" s="2">
        <v>2297</v>
      </c>
      <c r="I311" s="2">
        <v>11485</v>
      </c>
      <c r="J311" s="1">
        <v>1</v>
      </c>
      <c r="K311" s="2">
        <f t="shared" si="13"/>
        <v>87840</v>
      </c>
      <c r="L311" s="18">
        <f t="shared" si="14"/>
        <v>1020</v>
      </c>
      <c r="M311" s="18">
        <f t="shared" si="15"/>
        <v>86820</v>
      </c>
    </row>
    <row r="312" spans="3:13" customFormat="1">
      <c r="C312" s="5">
        <v>38</v>
      </c>
      <c r="D312" s="6">
        <v>45046</v>
      </c>
      <c r="E312" s="1" t="s">
        <v>20</v>
      </c>
      <c r="F312" s="1" t="s">
        <v>37</v>
      </c>
      <c r="G312" s="1">
        <v>9</v>
      </c>
      <c r="H312" s="2">
        <v>6450</v>
      </c>
      <c r="I312" s="2">
        <v>58050</v>
      </c>
      <c r="J312" s="1">
        <v>1</v>
      </c>
      <c r="K312" s="2">
        <f t="shared" si="13"/>
        <v>86283</v>
      </c>
      <c r="L312" s="18">
        <f t="shared" si="14"/>
        <v>2684</v>
      </c>
      <c r="M312" s="18">
        <f t="shared" si="15"/>
        <v>83599</v>
      </c>
    </row>
    <row r="313" spans="3:13" customFormat="1">
      <c r="C313" s="5">
        <v>48</v>
      </c>
      <c r="D313" s="6">
        <v>45046</v>
      </c>
      <c r="E313" s="1" t="s">
        <v>19</v>
      </c>
      <c r="F313" s="1" t="s">
        <v>28</v>
      </c>
      <c r="G313" s="1">
        <v>4</v>
      </c>
      <c r="H313" s="2">
        <v>4053</v>
      </c>
      <c r="I313" s="2">
        <v>16212</v>
      </c>
      <c r="J313" s="1">
        <v>0</v>
      </c>
      <c r="K313" s="2">
        <f t="shared" si="13"/>
        <v>85650</v>
      </c>
      <c r="L313" s="18">
        <f t="shared" si="14"/>
        <v>2530</v>
      </c>
      <c r="M313" s="18">
        <f t="shared" si="15"/>
        <v>83120</v>
      </c>
    </row>
    <row r="314" spans="3:13" customFormat="1">
      <c r="C314" s="5">
        <v>69</v>
      </c>
      <c r="D314" s="6">
        <v>45046</v>
      </c>
      <c r="E314" s="1" t="s">
        <v>19</v>
      </c>
      <c r="F314" s="1" t="s">
        <v>29</v>
      </c>
      <c r="G314" s="1">
        <v>7</v>
      </c>
      <c r="H314" s="2">
        <v>4498</v>
      </c>
      <c r="I314" s="2">
        <v>31486</v>
      </c>
      <c r="J314" s="1">
        <v>1</v>
      </c>
      <c r="K314" s="2">
        <f t="shared" si="13"/>
        <v>85401</v>
      </c>
      <c r="L314" s="18">
        <f t="shared" si="14"/>
        <v>1658</v>
      </c>
      <c r="M314" s="18">
        <f t="shared" si="15"/>
        <v>83743</v>
      </c>
    </row>
    <row r="315" spans="3:13" customFormat="1">
      <c r="C315" s="5">
        <v>10</v>
      </c>
      <c r="D315" s="6">
        <v>45047</v>
      </c>
      <c r="E315" s="1" t="s">
        <v>19</v>
      </c>
      <c r="F315" s="1" t="s">
        <v>30</v>
      </c>
      <c r="G315" s="1">
        <v>9</v>
      </c>
      <c r="H315" s="2">
        <v>4494</v>
      </c>
      <c r="I315" s="2">
        <v>40446</v>
      </c>
      <c r="J315" s="1">
        <v>1</v>
      </c>
      <c r="K315" s="2">
        <f t="shared" si="13"/>
        <v>99210</v>
      </c>
      <c r="L315" s="18">
        <f t="shared" si="14"/>
        <v>4238</v>
      </c>
      <c r="M315" s="18">
        <f t="shared" si="15"/>
        <v>94972</v>
      </c>
    </row>
    <row r="316" spans="3:13" customFormat="1">
      <c r="C316" s="5">
        <v>21</v>
      </c>
      <c r="D316" s="6">
        <v>45047</v>
      </c>
      <c r="E316" s="1" t="s">
        <v>15</v>
      </c>
      <c r="F316" s="1" t="s">
        <v>22</v>
      </c>
      <c r="G316" s="1">
        <v>9</v>
      </c>
      <c r="H316" s="2">
        <v>8292</v>
      </c>
      <c r="I316" s="2">
        <v>74628</v>
      </c>
      <c r="J316" s="1">
        <v>0</v>
      </c>
      <c r="K316" s="2">
        <f t="shared" si="13"/>
        <v>93320</v>
      </c>
      <c r="L316" s="18">
        <f t="shared" si="14"/>
        <v>808</v>
      </c>
      <c r="M316" s="18">
        <f t="shared" si="15"/>
        <v>92512</v>
      </c>
    </row>
    <row r="317" spans="3:13" customFormat="1">
      <c r="C317" s="5">
        <v>55</v>
      </c>
      <c r="D317" s="6">
        <v>45047</v>
      </c>
      <c r="E317" s="1" t="s">
        <v>19</v>
      </c>
      <c r="F317" s="1" t="s">
        <v>29</v>
      </c>
      <c r="G317" s="1">
        <v>4</v>
      </c>
      <c r="H317" s="2">
        <v>9681</v>
      </c>
      <c r="I317" s="2">
        <v>38724</v>
      </c>
      <c r="J317" s="1">
        <v>0</v>
      </c>
      <c r="K317" s="2">
        <f t="shared" si="13"/>
        <v>85401</v>
      </c>
      <c r="L317" s="18">
        <f t="shared" si="14"/>
        <v>1658</v>
      </c>
      <c r="M317" s="18">
        <f t="shared" si="15"/>
        <v>83743</v>
      </c>
    </row>
    <row r="318" spans="3:13" customFormat="1">
      <c r="C318" s="5">
        <v>11</v>
      </c>
      <c r="D318" s="6">
        <v>45048</v>
      </c>
      <c r="E318" s="1" t="s">
        <v>19</v>
      </c>
      <c r="F318" s="1" t="s">
        <v>30</v>
      </c>
      <c r="G318" s="1">
        <v>2</v>
      </c>
      <c r="H318" s="2">
        <v>7616</v>
      </c>
      <c r="I318" s="2">
        <v>15232</v>
      </c>
      <c r="J318" s="1">
        <v>1</v>
      </c>
      <c r="K318" s="2">
        <f t="shared" si="13"/>
        <v>99210</v>
      </c>
      <c r="L318" s="18">
        <f t="shared" si="14"/>
        <v>4238</v>
      </c>
      <c r="M318" s="18">
        <f t="shared" si="15"/>
        <v>94972</v>
      </c>
    </row>
    <row r="319" spans="3:13">
      <c r="C319" s="30">
        <v>24</v>
      </c>
      <c r="D319" s="31">
        <v>45048</v>
      </c>
      <c r="E319" s="32" t="s">
        <v>16</v>
      </c>
      <c r="F319" s="32" t="s">
        <v>25</v>
      </c>
      <c r="G319" s="32">
        <v>1</v>
      </c>
      <c r="H319" s="33">
        <v>6417</v>
      </c>
      <c r="I319" s="33">
        <v>6417</v>
      </c>
      <c r="J319" s="32">
        <v>1</v>
      </c>
      <c r="K319" s="33">
        <f t="shared" si="13"/>
        <v>88929</v>
      </c>
      <c r="L319" s="35">
        <f t="shared" si="14"/>
        <v>2071</v>
      </c>
      <c r="M319" s="33">
        <f t="shared" si="15"/>
        <v>86858</v>
      </c>
    </row>
    <row r="320" spans="3:13">
      <c r="C320" s="30">
        <v>15</v>
      </c>
      <c r="D320" s="31">
        <v>45048</v>
      </c>
      <c r="E320" s="32" t="s">
        <v>16</v>
      </c>
      <c r="F320" s="32" t="s">
        <v>27</v>
      </c>
      <c r="G320" s="32">
        <v>10</v>
      </c>
      <c r="H320" s="33">
        <v>890</v>
      </c>
      <c r="I320" s="33">
        <v>8900</v>
      </c>
      <c r="J320" s="32">
        <v>0</v>
      </c>
      <c r="K320" s="33">
        <f t="shared" si="13"/>
        <v>78984</v>
      </c>
      <c r="L320" s="33">
        <f t="shared" si="14"/>
        <v>1106</v>
      </c>
      <c r="M320" s="33">
        <f t="shared" si="15"/>
        <v>77878</v>
      </c>
    </row>
    <row r="321" spans="3:13" customFormat="1">
      <c r="C321" s="5">
        <v>35</v>
      </c>
      <c r="D321" s="6">
        <v>45048</v>
      </c>
      <c r="E321" s="1" t="s">
        <v>19</v>
      </c>
      <c r="F321" s="1" t="s">
        <v>29</v>
      </c>
      <c r="G321" s="1">
        <v>7</v>
      </c>
      <c r="H321" s="2">
        <v>6159</v>
      </c>
      <c r="I321" s="2">
        <v>43113</v>
      </c>
      <c r="J321" s="1">
        <v>0</v>
      </c>
      <c r="K321" s="2">
        <f t="shared" si="13"/>
        <v>85401</v>
      </c>
      <c r="L321" s="18">
        <f t="shared" si="14"/>
        <v>1658</v>
      </c>
      <c r="M321" s="18">
        <f t="shared" si="15"/>
        <v>83743</v>
      </c>
    </row>
    <row r="322" spans="3:13" customFormat="1">
      <c r="C322" s="5">
        <v>63</v>
      </c>
      <c r="D322" s="6">
        <v>45048</v>
      </c>
      <c r="E322" s="1" t="s">
        <v>20</v>
      </c>
      <c r="F322" s="1" t="s">
        <v>38</v>
      </c>
      <c r="G322" s="1">
        <v>5</v>
      </c>
      <c r="H322" s="2">
        <v>8670</v>
      </c>
      <c r="I322" s="2">
        <v>43350</v>
      </c>
      <c r="J322" s="1">
        <v>0</v>
      </c>
      <c r="K322" s="2">
        <f t="shared" si="13"/>
        <v>84024</v>
      </c>
      <c r="L322" s="18">
        <f t="shared" si="14"/>
        <v>735</v>
      </c>
      <c r="M322" s="18">
        <f t="shared" si="15"/>
        <v>83289</v>
      </c>
    </row>
    <row r="323" spans="3:13" customFormat="1">
      <c r="C323" s="5">
        <v>87</v>
      </c>
      <c r="D323" s="6">
        <v>45048</v>
      </c>
      <c r="E323" s="1" t="s">
        <v>15</v>
      </c>
      <c r="F323" s="1" t="s">
        <v>22</v>
      </c>
      <c r="G323" s="1">
        <v>5</v>
      </c>
      <c r="H323" s="2">
        <v>8750</v>
      </c>
      <c r="I323" s="2">
        <v>43750</v>
      </c>
      <c r="J323" s="1">
        <v>1</v>
      </c>
      <c r="K323" s="2">
        <f t="shared" ref="K323:K386" si="16">_xlfn.MAXIFS($I$3:$I$999, $E$3:$E$999, E323, $F$3:$F$999, F323)</f>
        <v>93320</v>
      </c>
      <c r="L323" s="18">
        <f t="shared" ref="L323:L386" si="17">_xlfn.MINIFS($I$3:$I$999, $E$3:$E$999, E323, $F$3:$F$999, F323)</f>
        <v>808</v>
      </c>
      <c r="M323" s="18">
        <f t="shared" si="15"/>
        <v>92512</v>
      </c>
    </row>
    <row r="324" spans="3:13" customFormat="1">
      <c r="C324" s="5">
        <v>62</v>
      </c>
      <c r="D324" s="6">
        <v>45058</v>
      </c>
      <c r="E324" s="1" t="s">
        <v>21</v>
      </c>
      <c r="F324" s="1" t="s">
        <v>42</v>
      </c>
      <c r="G324" s="1">
        <v>4</v>
      </c>
      <c r="H324" s="2">
        <v>2086</v>
      </c>
      <c r="I324" s="2">
        <v>8344</v>
      </c>
      <c r="J324" s="1">
        <v>1</v>
      </c>
      <c r="K324" s="2">
        <f t="shared" si="16"/>
        <v>88200</v>
      </c>
      <c r="L324" s="18">
        <f t="shared" si="17"/>
        <v>995</v>
      </c>
      <c r="M324" s="18">
        <f t="shared" si="15"/>
        <v>87205</v>
      </c>
    </row>
    <row r="325" spans="3:13" customFormat="1">
      <c r="C325" s="5">
        <v>99</v>
      </c>
      <c r="D325" s="6">
        <v>45232</v>
      </c>
      <c r="E325" s="1" t="s">
        <v>21</v>
      </c>
      <c r="F325" s="1" t="s">
        <v>41</v>
      </c>
      <c r="G325" s="1">
        <v>5</v>
      </c>
      <c r="H325" s="2">
        <v>3181</v>
      </c>
      <c r="I325" s="2">
        <v>15905</v>
      </c>
      <c r="J325" s="1">
        <v>0</v>
      </c>
      <c r="K325" s="2">
        <f t="shared" si="16"/>
        <v>88790</v>
      </c>
      <c r="L325" s="18">
        <f t="shared" si="17"/>
        <v>1587</v>
      </c>
      <c r="M325" s="18">
        <f t="shared" si="15"/>
        <v>87203</v>
      </c>
    </row>
    <row r="326" spans="3:13" customFormat="1">
      <c r="C326" s="5">
        <v>19</v>
      </c>
      <c r="D326" s="6">
        <v>45050</v>
      </c>
      <c r="E326" s="1" t="s">
        <v>17</v>
      </c>
      <c r="F326" s="1" t="s">
        <v>36</v>
      </c>
      <c r="G326" s="1">
        <v>9</v>
      </c>
      <c r="H326" s="2">
        <v>5811</v>
      </c>
      <c r="I326" s="2">
        <v>52299</v>
      </c>
      <c r="J326" s="1">
        <v>0</v>
      </c>
      <c r="K326" s="2">
        <f t="shared" si="16"/>
        <v>96130</v>
      </c>
      <c r="L326" s="18">
        <f t="shared" si="17"/>
        <v>629</v>
      </c>
      <c r="M326" s="18">
        <f t="shared" si="15"/>
        <v>95501</v>
      </c>
    </row>
    <row r="327" spans="3:13" customFormat="1">
      <c r="C327" s="5">
        <v>32</v>
      </c>
      <c r="D327" s="6">
        <v>45050</v>
      </c>
      <c r="E327" s="1" t="s">
        <v>17</v>
      </c>
      <c r="F327" s="1" t="s">
        <v>35</v>
      </c>
      <c r="G327" s="1">
        <v>8</v>
      </c>
      <c r="H327" s="2">
        <v>5955</v>
      </c>
      <c r="I327" s="2">
        <v>47640</v>
      </c>
      <c r="J327" s="1">
        <v>0</v>
      </c>
      <c r="K327" s="2">
        <f t="shared" si="16"/>
        <v>76944</v>
      </c>
      <c r="L327" s="18">
        <f t="shared" si="17"/>
        <v>870</v>
      </c>
      <c r="M327" s="18">
        <f t="shared" si="15"/>
        <v>76074</v>
      </c>
    </row>
    <row r="328" spans="3:13" customFormat="1">
      <c r="C328" s="5">
        <v>64</v>
      </c>
      <c r="D328" s="6">
        <v>44963</v>
      </c>
      <c r="E328" s="1" t="s">
        <v>21</v>
      </c>
      <c r="F328" s="1" t="s">
        <v>40</v>
      </c>
      <c r="G328" s="1">
        <v>7</v>
      </c>
      <c r="H328" s="2">
        <v>1698</v>
      </c>
      <c r="I328" s="2">
        <v>11886</v>
      </c>
      <c r="J328" s="1">
        <v>0</v>
      </c>
      <c r="K328" s="2">
        <f t="shared" si="16"/>
        <v>87840</v>
      </c>
      <c r="L328" s="18">
        <f t="shared" si="17"/>
        <v>1020</v>
      </c>
      <c r="M328" s="18">
        <f t="shared" si="15"/>
        <v>86820</v>
      </c>
    </row>
    <row r="329" spans="3:13" customFormat="1">
      <c r="C329" s="5">
        <v>55</v>
      </c>
      <c r="D329" s="6">
        <v>45050</v>
      </c>
      <c r="E329" s="1" t="s">
        <v>20</v>
      </c>
      <c r="F329" s="1" t="s">
        <v>37</v>
      </c>
      <c r="G329" s="1">
        <v>4</v>
      </c>
      <c r="H329" s="2">
        <v>8224</v>
      </c>
      <c r="I329" s="2">
        <v>32896</v>
      </c>
      <c r="J329" s="1">
        <v>0</v>
      </c>
      <c r="K329" s="2">
        <f t="shared" si="16"/>
        <v>86283</v>
      </c>
      <c r="L329" s="18">
        <f t="shared" si="17"/>
        <v>2684</v>
      </c>
      <c r="M329" s="18">
        <f t="shared" si="15"/>
        <v>83599</v>
      </c>
    </row>
    <row r="330" spans="3:13" customFormat="1">
      <c r="C330" s="5">
        <v>85</v>
      </c>
      <c r="D330" s="6">
        <v>45050</v>
      </c>
      <c r="E330" s="1" t="s">
        <v>19</v>
      </c>
      <c r="F330" s="1" t="s">
        <v>30</v>
      </c>
      <c r="G330" s="1">
        <v>1</v>
      </c>
      <c r="H330" s="2">
        <v>8269</v>
      </c>
      <c r="I330" s="2">
        <v>8269</v>
      </c>
      <c r="J330" s="1">
        <v>1</v>
      </c>
      <c r="K330" s="2">
        <f t="shared" si="16"/>
        <v>99210</v>
      </c>
      <c r="L330" s="18">
        <f t="shared" si="17"/>
        <v>4238</v>
      </c>
      <c r="M330" s="18">
        <f t="shared" si="15"/>
        <v>94972</v>
      </c>
    </row>
    <row r="331" spans="3:13" customFormat="1">
      <c r="C331" s="5">
        <v>67</v>
      </c>
      <c r="D331" s="6">
        <v>45051</v>
      </c>
      <c r="E331" s="1" t="s">
        <v>19</v>
      </c>
      <c r="F331" s="1" t="s">
        <v>29</v>
      </c>
      <c r="G331" s="1">
        <v>3</v>
      </c>
      <c r="H331" s="2">
        <v>5722</v>
      </c>
      <c r="I331" s="2">
        <v>17166</v>
      </c>
      <c r="J331" s="1">
        <v>1</v>
      </c>
      <c r="K331" s="2">
        <f t="shared" si="16"/>
        <v>85401</v>
      </c>
      <c r="L331" s="18">
        <f t="shared" si="17"/>
        <v>1658</v>
      </c>
      <c r="M331" s="18">
        <f t="shared" si="15"/>
        <v>83743</v>
      </c>
    </row>
    <row r="332" spans="3:13" customFormat="1">
      <c r="C332" s="5">
        <v>69</v>
      </c>
      <c r="D332" s="6">
        <v>45051</v>
      </c>
      <c r="E332" s="1" t="s">
        <v>18</v>
      </c>
      <c r="F332" s="1" t="s">
        <v>32</v>
      </c>
      <c r="G332" s="1">
        <v>5</v>
      </c>
      <c r="H332" s="2">
        <v>2514</v>
      </c>
      <c r="I332" s="2">
        <v>12570</v>
      </c>
      <c r="J332" s="1">
        <v>1</v>
      </c>
      <c r="K332" s="2">
        <f t="shared" si="16"/>
        <v>85833</v>
      </c>
      <c r="L332" s="18">
        <f t="shared" si="17"/>
        <v>2073</v>
      </c>
      <c r="M332" s="18">
        <f t="shared" si="15"/>
        <v>83760</v>
      </c>
    </row>
    <row r="333" spans="3:13" customFormat="1">
      <c r="C333" s="5">
        <v>46</v>
      </c>
      <c r="D333" s="6">
        <v>45194</v>
      </c>
      <c r="E333" s="1" t="s">
        <v>21</v>
      </c>
      <c r="F333" s="1" t="s">
        <v>41</v>
      </c>
      <c r="G333" s="1">
        <v>3</v>
      </c>
      <c r="H333" s="2">
        <v>6047</v>
      </c>
      <c r="I333" s="2">
        <v>18141</v>
      </c>
      <c r="J333" s="1">
        <v>1</v>
      </c>
      <c r="K333" s="2">
        <f t="shared" si="16"/>
        <v>88790</v>
      </c>
      <c r="L333" s="18">
        <f t="shared" si="17"/>
        <v>1587</v>
      </c>
      <c r="M333" s="18">
        <f t="shared" si="15"/>
        <v>87203</v>
      </c>
    </row>
    <row r="334" spans="3:13" customFormat="1">
      <c r="C334" s="5">
        <v>54</v>
      </c>
      <c r="D334" s="6">
        <v>45052</v>
      </c>
      <c r="E334" s="1" t="s">
        <v>19</v>
      </c>
      <c r="F334" s="1" t="s">
        <v>29</v>
      </c>
      <c r="G334" s="1">
        <v>8</v>
      </c>
      <c r="H334" s="2">
        <v>851</v>
      </c>
      <c r="I334" s="2">
        <v>6808</v>
      </c>
      <c r="J334" s="1">
        <v>0</v>
      </c>
      <c r="K334" s="2">
        <f t="shared" si="16"/>
        <v>85401</v>
      </c>
      <c r="L334" s="18">
        <f t="shared" si="17"/>
        <v>1658</v>
      </c>
      <c r="M334" s="18">
        <f t="shared" si="15"/>
        <v>83743</v>
      </c>
    </row>
    <row r="335" spans="3:13" customFormat="1">
      <c r="C335" s="5">
        <v>75</v>
      </c>
      <c r="D335" s="6">
        <v>45052</v>
      </c>
      <c r="E335" s="1" t="s">
        <v>20</v>
      </c>
      <c r="F335" s="1" t="s">
        <v>39</v>
      </c>
      <c r="G335" s="1">
        <v>6</v>
      </c>
      <c r="H335" s="2">
        <v>8625</v>
      </c>
      <c r="I335" s="2">
        <v>51750</v>
      </c>
      <c r="J335" s="1">
        <v>0</v>
      </c>
      <c r="K335" s="2">
        <f t="shared" si="16"/>
        <v>97140</v>
      </c>
      <c r="L335" s="18">
        <f t="shared" si="17"/>
        <v>881</v>
      </c>
      <c r="M335" s="18">
        <f t="shared" ref="M335:M398" si="18">K335-L335</f>
        <v>96259</v>
      </c>
    </row>
    <row r="336" spans="3:13" customFormat="1">
      <c r="C336" s="5">
        <v>97</v>
      </c>
      <c r="D336" s="6">
        <v>45052</v>
      </c>
      <c r="E336" s="1" t="s">
        <v>20</v>
      </c>
      <c r="F336" s="1" t="s">
        <v>38</v>
      </c>
      <c r="G336" s="1">
        <v>8</v>
      </c>
      <c r="H336" s="2">
        <v>3254</v>
      </c>
      <c r="I336" s="2">
        <v>26032</v>
      </c>
      <c r="J336" s="1">
        <v>0</v>
      </c>
      <c r="K336" s="2">
        <f t="shared" si="16"/>
        <v>84024</v>
      </c>
      <c r="L336" s="18">
        <f t="shared" si="17"/>
        <v>735</v>
      </c>
      <c r="M336" s="18">
        <f t="shared" si="18"/>
        <v>83289</v>
      </c>
    </row>
    <row r="337" spans="3:13" customFormat="1">
      <c r="C337" s="5">
        <v>8</v>
      </c>
      <c r="D337" s="6">
        <v>45053</v>
      </c>
      <c r="E337" s="1" t="s">
        <v>20</v>
      </c>
      <c r="F337" s="1" t="s">
        <v>39</v>
      </c>
      <c r="G337" s="1">
        <v>3</v>
      </c>
      <c r="H337" s="2">
        <v>1810</v>
      </c>
      <c r="I337" s="2">
        <v>5430</v>
      </c>
      <c r="J337" s="1">
        <v>1</v>
      </c>
      <c r="K337" s="2">
        <f t="shared" si="16"/>
        <v>97140</v>
      </c>
      <c r="L337" s="18">
        <f t="shared" si="17"/>
        <v>881</v>
      </c>
      <c r="M337" s="18">
        <f t="shared" si="18"/>
        <v>96259</v>
      </c>
    </row>
    <row r="338" spans="3:13" customFormat="1">
      <c r="C338" s="5">
        <v>13</v>
      </c>
      <c r="D338" s="6">
        <v>45053</v>
      </c>
      <c r="E338" s="1" t="s">
        <v>15</v>
      </c>
      <c r="F338" s="1" t="s">
        <v>24</v>
      </c>
      <c r="G338" s="1">
        <v>6</v>
      </c>
      <c r="H338" s="2">
        <v>9673</v>
      </c>
      <c r="I338" s="2">
        <v>58038</v>
      </c>
      <c r="J338" s="1">
        <v>0</v>
      </c>
      <c r="K338" s="2">
        <f t="shared" si="16"/>
        <v>80802</v>
      </c>
      <c r="L338" s="18">
        <f t="shared" si="17"/>
        <v>1568</v>
      </c>
      <c r="M338" s="18">
        <f t="shared" si="18"/>
        <v>79234</v>
      </c>
    </row>
    <row r="339" spans="3:13">
      <c r="C339" s="30">
        <v>25</v>
      </c>
      <c r="D339" s="31">
        <v>45053</v>
      </c>
      <c r="E339" s="32" t="s">
        <v>16</v>
      </c>
      <c r="F339" s="32" t="s">
        <v>27</v>
      </c>
      <c r="G339" s="32">
        <v>2</v>
      </c>
      <c r="H339" s="33">
        <v>5096</v>
      </c>
      <c r="I339" s="33">
        <v>10192</v>
      </c>
      <c r="J339" s="32">
        <v>0</v>
      </c>
      <c r="K339" s="33">
        <f t="shared" si="16"/>
        <v>78984</v>
      </c>
      <c r="L339" s="35">
        <f t="shared" si="17"/>
        <v>1106</v>
      </c>
      <c r="M339" s="33">
        <f t="shared" si="18"/>
        <v>77878</v>
      </c>
    </row>
    <row r="340" spans="3:13" customFormat="1">
      <c r="C340" s="5">
        <v>29</v>
      </c>
      <c r="D340" s="6">
        <v>45053</v>
      </c>
      <c r="E340" s="1" t="s">
        <v>19</v>
      </c>
      <c r="F340" s="1" t="s">
        <v>30</v>
      </c>
      <c r="G340" s="1">
        <v>7</v>
      </c>
      <c r="H340" s="2">
        <v>8832</v>
      </c>
      <c r="I340" s="2">
        <v>61824</v>
      </c>
      <c r="J340" s="1">
        <v>0</v>
      </c>
      <c r="K340" s="2">
        <f t="shared" si="16"/>
        <v>99210</v>
      </c>
      <c r="L340" s="18">
        <f t="shared" si="17"/>
        <v>4238</v>
      </c>
      <c r="M340" s="18">
        <f t="shared" si="18"/>
        <v>94972</v>
      </c>
    </row>
    <row r="341" spans="3:13">
      <c r="C341" s="30">
        <v>32</v>
      </c>
      <c r="D341" s="31">
        <v>45053</v>
      </c>
      <c r="E341" s="32" t="s">
        <v>16</v>
      </c>
      <c r="F341" s="32" t="s">
        <v>25</v>
      </c>
      <c r="G341" s="32">
        <v>6</v>
      </c>
      <c r="H341" s="33">
        <v>6989</v>
      </c>
      <c r="I341" s="33">
        <v>41934</v>
      </c>
      <c r="J341" s="32">
        <v>1</v>
      </c>
      <c r="K341" s="33">
        <f t="shared" si="16"/>
        <v>88929</v>
      </c>
      <c r="L341" s="33">
        <f t="shared" si="17"/>
        <v>2071</v>
      </c>
      <c r="M341" s="33">
        <f t="shared" si="18"/>
        <v>86858</v>
      </c>
    </row>
    <row r="342" spans="3:13" customFormat="1">
      <c r="C342" s="5">
        <v>55</v>
      </c>
      <c r="D342" s="6">
        <v>45068</v>
      </c>
      <c r="E342" s="1" t="s">
        <v>21</v>
      </c>
      <c r="F342" s="1" t="s">
        <v>42</v>
      </c>
      <c r="G342" s="1">
        <v>1</v>
      </c>
      <c r="H342" s="2">
        <v>8761</v>
      </c>
      <c r="I342" s="2">
        <v>8761</v>
      </c>
      <c r="J342" s="1">
        <v>0</v>
      </c>
      <c r="K342" s="2">
        <f t="shared" si="16"/>
        <v>88200</v>
      </c>
      <c r="L342" s="18">
        <f t="shared" si="17"/>
        <v>995</v>
      </c>
      <c r="M342" s="18">
        <f t="shared" si="18"/>
        <v>87205</v>
      </c>
    </row>
    <row r="343" spans="3:13" customFormat="1">
      <c r="C343" s="5">
        <v>93</v>
      </c>
      <c r="D343" s="6">
        <v>45055</v>
      </c>
      <c r="E343" s="1" t="s">
        <v>17</v>
      </c>
      <c r="F343" s="1" t="s">
        <v>35</v>
      </c>
      <c r="G343" s="1">
        <v>4</v>
      </c>
      <c r="H343" s="2">
        <v>5712</v>
      </c>
      <c r="I343" s="2">
        <v>22848</v>
      </c>
      <c r="J343" s="1">
        <v>0</v>
      </c>
      <c r="K343" s="2">
        <f t="shared" si="16"/>
        <v>76944</v>
      </c>
      <c r="L343" s="18">
        <f t="shared" si="17"/>
        <v>870</v>
      </c>
      <c r="M343" s="18">
        <f t="shared" si="18"/>
        <v>76074</v>
      </c>
    </row>
    <row r="344" spans="3:13" customFormat="1">
      <c r="C344" s="5">
        <v>44</v>
      </c>
      <c r="D344" s="6">
        <v>45056</v>
      </c>
      <c r="E344" s="1" t="s">
        <v>20</v>
      </c>
      <c r="F344" s="1" t="s">
        <v>37</v>
      </c>
      <c r="G344" s="1">
        <v>2</v>
      </c>
      <c r="H344" s="2">
        <v>6955</v>
      </c>
      <c r="I344" s="2">
        <v>13910</v>
      </c>
      <c r="J344" s="1">
        <v>1</v>
      </c>
      <c r="K344" s="2">
        <f t="shared" si="16"/>
        <v>86283</v>
      </c>
      <c r="L344" s="18">
        <f t="shared" si="17"/>
        <v>2684</v>
      </c>
      <c r="M344" s="18">
        <f t="shared" si="18"/>
        <v>83599</v>
      </c>
    </row>
    <row r="345" spans="3:13" customFormat="1">
      <c r="C345" s="5">
        <v>78</v>
      </c>
      <c r="D345" s="6">
        <v>45056</v>
      </c>
      <c r="E345" s="1" t="s">
        <v>17</v>
      </c>
      <c r="F345" s="1" t="s">
        <v>36</v>
      </c>
      <c r="G345" s="1">
        <v>6</v>
      </c>
      <c r="H345" s="2">
        <v>5973</v>
      </c>
      <c r="I345" s="2">
        <v>35838</v>
      </c>
      <c r="J345" s="1">
        <v>0</v>
      </c>
      <c r="K345" s="2">
        <f t="shared" si="16"/>
        <v>96130</v>
      </c>
      <c r="L345" s="18">
        <f t="shared" si="17"/>
        <v>629</v>
      </c>
      <c r="M345" s="18">
        <f t="shared" si="18"/>
        <v>95501</v>
      </c>
    </row>
    <row r="346" spans="3:13" customFormat="1">
      <c r="C346" s="5">
        <v>32</v>
      </c>
      <c r="D346" s="6">
        <v>45057</v>
      </c>
      <c r="E346" s="1" t="s">
        <v>18</v>
      </c>
      <c r="F346" s="1" t="s">
        <v>33</v>
      </c>
      <c r="G346" s="1">
        <v>2</v>
      </c>
      <c r="H346" s="2">
        <v>2665</v>
      </c>
      <c r="I346" s="2">
        <v>5330</v>
      </c>
      <c r="J346" s="1">
        <v>1</v>
      </c>
      <c r="K346" s="2">
        <f t="shared" si="16"/>
        <v>88767</v>
      </c>
      <c r="L346" s="18">
        <f t="shared" si="17"/>
        <v>1344</v>
      </c>
      <c r="M346" s="18">
        <f t="shared" si="18"/>
        <v>87423</v>
      </c>
    </row>
    <row r="347" spans="3:13">
      <c r="C347" s="30">
        <v>35</v>
      </c>
      <c r="D347" s="31">
        <v>45057</v>
      </c>
      <c r="E347" s="32" t="s">
        <v>16</v>
      </c>
      <c r="F347" s="32" t="s">
        <v>27</v>
      </c>
      <c r="G347" s="32">
        <v>2</v>
      </c>
      <c r="H347" s="33">
        <v>1364</v>
      </c>
      <c r="I347" s="33">
        <v>2728</v>
      </c>
      <c r="J347" s="32">
        <v>0</v>
      </c>
      <c r="K347" s="33">
        <f t="shared" si="16"/>
        <v>78984</v>
      </c>
      <c r="L347" s="35">
        <f t="shared" si="17"/>
        <v>1106</v>
      </c>
      <c r="M347" s="33">
        <f t="shared" si="18"/>
        <v>77878</v>
      </c>
    </row>
    <row r="348" spans="3:13" customFormat="1">
      <c r="C348" s="5">
        <v>36</v>
      </c>
      <c r="D348" s="6">
        <v>45057</v>
      </c>
      <c r="E348" s="1" t="s">
        <v>20</v>
      </c>
      <c r="F348" s="1" t="s">
        <v>38</v>
      </c>
      <c r="G348" s="1">
        <v>6</v>
      </c>
      <c r="H348" s="2">
        <v>1023</v>
      </c>
      <c r="I348" s="2">
        <v>6138</v>
      </c>
      <c r="J348" s="1">
        <v>1</v>
      </c>
      <c r="K348" s="2">
        <f t="shared" si="16"/>
        <v>84024</v>
      </c>
      <c r="L348" s="18">
        <f t="shared" si="17"/>
        <v>735</v>
      </c>
      <c r="M348" s="18">
        <f t="shared" si="18"/>
        <v>83289</v>
      </c>
    </row>
    <row r="349" spans="3:13">
      <c r="C349" s="30">
        <v>81</v>
      </c>
      <c r="D349" s="31">
        <v>45057</v>
      </c>
      <c r="E349" s="32" t="s">
        <v>16</v>
      </c>
      <c r="F349" s="32" t="s">
        <v>25</v>
      </c>
      <c r="G349" s="32">
        <v>10</v>
      </c>
      <c r="H349" s="33">
        <v>2664</v>
      </c>
      <c r="I349" s="33">
        <v>26640</v>
      </c>
      <c r="J349" s="32">
        <v>0</v>
      </c>
      <c r="K349" s="33">
        <f t="shared" si="16"/>
        <v>88929</v>
      </c>
      <c r="L349" s="33">
        <f t="shared" si="17"/>
        <v>2071</v>
      </c>
      <c r="M349" s="33">
        <f t="shared" si="18"/>
        <v>86858</v>
      </c>
    </row>
    <row r="350" spans="3:13">
      <c r="C350" s="30">
        <v>44</v>
      </c>
      <c r="D350" s="31">
        <v>45058</v>
      </c>
      <c r="E350" s="32" t="s">
        <v>16</v>
      </c>
      <c r="F350" s="32" t="s">
        <v>26</v>
      </c>
      <c r="G350" s="32">
        <v>10</v>
      </c>
      <c r="H350" s="33">
        <v>2577</v>
      </c>
      <c r="I350" s="33">
        <v>25770</v>
      </c>
      <c r="J350" s="32">
        <v>0</v>
      </c>
      <c r="K350" s="33">
        <f t="shared" si="16"/>
        <v>76060</v>
      </c>
      <c r="L350" s="33">
        <f t="shared" si="17"/>
        <v>672</v>
      </c>
      <c r="M350" s="33">
        <f t="shared" si="18"/>
        <v>75388</v>
      </c>
    </row>
    <row r="351" spans="3:13" customFormat="1">
      <c r="C351" s="5">
        <v>55</v>
      </c>
      <c r="D351" s="6">
        <v>45058</v>
      </c>
      <c r="E351" s="1" t="s">
        <v>20</v>
      </c>
      <c r="F351" s="1" t="s">
        <v>38</v>
      </c>
      <c r="G351" s="1">
        <v>9</v>
      </c>
      <c r="H351" s="2">
        <v>6207</v>
      </c>
      <c r="I351" s="2">
        <v>55863</v>
      </c>
      <c r="J351" s="1">
        <v>1</v>
      </c>
      <c r="K351" s="2">
        <f t="shared" si="16"/>
        <v>84024</v>
      </c>
      <c r="L351" s="18">
        <f t="shared" si="17"/>
        <v>735</v>
      </c>
      <c r="M351" s="18">
        <f t="shared" si="18"/>
        <v>83289</v>
      </c>
    </row>
    <row r="352" spans="3:13" customFormat="1">
      <c r="C352" s="5">
        <v>55</v>
      </c>
      <c r="D352" s="6">
        <v>45058</v>
      </c>
      <c r="E352" s="1" t="s">
        <v>18</v>
      </c>
      <c r="F352" s="1" t="s">
        <v>33</v>
      </c>
      <c r="G352" s="1">
        <v>6</v>
      </c>
      <c r="H352" s="2">
        <v>939</v>
      </c>
      <c r="I352" s="2">
        <v>5634</v>
      </c>
      <c r="J352" s="1">
        <v>1</v>
      </c>
      <c r="K352" s="2">
        <f t="shared" si="16"/>
        <v>88767</v>
      </c>
      <c r="L352" s="18">
        <f t="shared" si="17"/>
        <v>1344</v>
      </c>
      <c r="M352" s="18">
        <f t="shared" si="18"/>
        <v>87423</v>
      </c>
    </row>
    <row r="353" spans="3:13" customFormat="1">
      <c r="C353" s="5">
        <v>45</v>
      </c>
      <c r="D353" s="6">
        <v>45155</v>
      </c>
      <c r="E353" s="1" t="s">
        <v>21</v>
      </c>
      <c r="F353" s="1" t="s">
        <v>42</v>
      </c>
      <c r="G353" s="1">
        <v>9</v>
      </c>
      <c r="H353" s="2">
        <v>1064</v>
      </c>
      <c r="I353" s="2">
        <v>9576</v>
      </c>
      <c r="J353" s="1">
        <v>0</v>
      </c>
      <c r="K353" s="2">
        <f t="shared" si="16"/>
        <v>88200</v>
      </c>
      <c r="L353" s="18">
        <f t="shared" si="17"/>
        <v>995</v>
      </c>
      <c r="M353" s="18">
        <f t="shared" si="18"/>
        <v>87205</v>
      </c>
    </row>
    <row r="354" spans="3:13">
      <c r="C354" s="30">
        <v>88</v>
      </c>
      <c r="D354" s="31">
        <v>45058</v>
      </c>
      <c r="E354" s="32" t="s">
        <v>16</v>
      </c>
      <c r="F354" s="32" t="s">
        <v>27</v>
      </c>
      <c r="G354" s="32">
        <v>9</v>
      </c>
      <c r="H354" s="33">
        <v>8776</v>
      </c>
      <c r="I354" s="33">
        <v>78984</v>
      </c>
      <c r="J354" s="32">
        <v>1</v>
      </c>
      <c r="K354" s="33">
        <f t="shared" si="16"/>
        <v>78984</v>
      </c>
      <c r="L354" s="35">
        <f t="shared" si="17"/>
        <v>1106</v>
      </c>
      <c r="M354" s="33">
        <f t="shared" si="18"/>
        <v>77878</v>
      </c>
    </row>
    <row r="355" spans="3:13" customFormat="1">
      <c r="C355" s="5">
        <v>66</v>
      </c>
      <c r="D355" s="6">
        <v>45118</v>
      </c>
      <c r="E355" s="1" t="s">
        <v>21</v>
      </c>
      <c r="F355" s="1" t="s">
        <v>41</v>
      </c>
      <c r="G355" s="1">
        <v>9</v>
      </c>
      <c r="H355" s="2">
        <v>2589</v>
      </c>
      <c r="I355" s="2">
        <v>23301</v>
      </c>
      <c r="J355" s="1">
        <v>1</v>
      </c>
      <c r="K355" s="2">
        <f t="shared" si="16"/>
        <v>88790</v>
      </c>
      <c r="L355" s="18">
        <f t="shared" si="17"/>
        <v>1587</v>
      </c>
      <c r="M355" s="18">
        <f t="shared" si="18"/>
        <v>87203</v>
      </c>
    </row>
    <row r="356" spans="3:13" customFormat="1">
      <c r="C356" s="5">
        <v>15</v>
      </c>
      <c r="D356" s="6">
        <v>45059</v>
      </c>
      <c r="E356" s="1" t="s">
        <v>17</v>
      </c>
      <c r="F356" s="1" t="s">
        <v>36</v>
      </c>
      <c r="G356" s="1">
        <v>9</v>
      </c>
      <c r="H356" s="2">
        <v>3300</v>
      </c>
      <c r="I356" s="2">
        <v>29700</v>
      </c>
      <c r="J356" s="1">
        <v>0</v>
      </c>
      <c r="K356" s="2">
        <f t="shared" si="16"/>
        <v>96130</v>
      </c>
      <c r="L356" s="18">
        <f t="shared" si="17"/>
        <v>629</v>
      </c>
      <c r="M356" s="18">
        <f t="shared" si="18"/>
        <v>95501</v>
      </c>
    </row>
    <row r="357" spans="3:13" customFormat="1">
      <c r="C357" s="5">
        <v>32</v>
      </c>
      <c r="D357" s="6">
        <v>45059</v>
      </c>
      <c r="E357" s="1" t="s">
        <v>15</v>
      </c>
      <c r="F357" s="1" t="s">
        <v>22</v>
      </c>
      <c r="G357" s="1">
        <v>6</v>
      </c>
      <c r="H357" s="2">
        <v>4344</v>
      </c>
      <c r="I357" s="2">
        <v>26064</v>
      </c>
      <c r="J357" s="1">
        <v>0</v>
      </c>
      <c r="K357" s="2">
        <f t="shared" si="16"/>
        <v>93320</v>
      </c>
      <c r="L357" s="18">
        <f t="shared" si="17"/>
        <v>808</v>
      </c>
      <c r="M357" s="18">
        <f t="shared" si="18"/>
        <v>92512</v>
      </c>
    </row>
    <row r="358" spans="3:13" customFormat="1">
      <c r="C358" s="5">
        <v>95</v>
      </c>
      <c r="D358" s="6">
        <v>45059</v>
      </c>
      <c r="E358" s="1" t="s">
        <v>18</v>
      </c>
      <c r="F358" s="1" t="s">
        <v>31</v>
      </c>
      <c r="G358" s="1">
        <v>4</v>
      </c>
      <c r="H358" s="2">
        <v>787</v>
      </c>
      <c r="I358" s="2">
        <v>3148</v>
      </c>
      <c r="J358" s="1">
        <v>0</v>
      </c>
      <c r="K358" s="2">
        <f t="shared" si="16"/>
        <v>95990</v>
      </c>
      <c r="L358" s="18">
        <f t="shared" si="17"/>
        <v>2555</v>
      </c>
      <c r="M358" s="18">
        <f t="shared" si="18"/>
        <v>93435</v>
      </c>
    </row>
    <row r="359" spans="3:13">
      <c r="C359" s="30">
        <v>75</v>
      </c>
      <c r="D359" s="31">
        <v>45060</v>
      </c>
      <c r="E359" s="32" t="s">
        <v>16</v>
      </c>
      <c r="F359" s="32" t="s">
        <v>26</v>
      </c>
      <c r="G359" s="32">
        <v>4</v>
      </c>
      <c r="H359" s="33">
        <v>709</v>
      </c>
      <c r="I359" s="33">
        <v>2836</v>
      </c>
      <c r="J359" s="32">
        <v>0</v>
      </c>
      <c r="K359" s="33">
        <f t="shared" si="16"/>
        <v>76060</v>
      </c>
      <c r="L359" s="33">
        <f t="shared" si="17"/>
        <v>672</v>
      </c>
      <c r="M359" s="33">
        <f t="shared" si="18"/>
        <v>75388</v>
      </c>
    </row>
    <row r="360" spans="3:13" customFormat="1">
      <c r="C360" s="5">
        <v>81</v>
      </c>
      <c r="D360" s="6">
        <v>45049</v>
      </c>
      <c r="E360" s="1" t="s">
        <v>21</v>
      </c>
      <c r="F360" s="1" t="s">
        <v>41</v>
      </c>
      <c r="G360" s="1">
        <v>4</v>
      </c>
      <c r="H360" s="2">
        <v>5934</v>
      </c>
      <c r="I360" s="2">
        <v>23736</v>
      </c>
      <c r="J360" s="1">
        <v>0</v>
      </c>
      <c r="K360" s="2">
        <f t="shared" si="16"/>
        <v>88790</v>
      </c>
      <c r="L360" s="18">
        <f t="shared" si="17"/>
        <v>1587</v>
      </c>
      <c r="M360" s="18">
        <f t="shared" si="18"/>
        <v>87203</v>
      </c>
    </row>
    <row r="361" spans="3:13" customFormat="1">
      <c r="C361" s="5">
        <v>15</v>
      </c>
      <c r="D361" s="6">
        <v>45128</v>
      </c>
      <c r="E361" s="1" t="s">
        <v>21</v>
      </c>
      <c r="F361" s="1" t="s">
        <v>42</v>
      </c>
      <c r="G361" s="1">
        <v>3</v>
      </c>
      <c r="H361" s="2">
        <v>3195</v>
      </c>
      <c r="I361" s="2">
        <v>9585</v>
      </c>
      <c r="J361" s="1">
        <v>0</v>
      </c>
      <c r="K361" s="2">
        <f t="shared" si="16"/>
        <v>88200</v>
      </c>
      <c r="L361" s="18">
        <f t="shared" si="17"/>
        <v>995</v>
      </c>
      <c r="M361" s="18">
        <f t="shared" si="18"/>
        <v>87205</v>
      </c>
    </row>
    <row r="362" spans="3:13">
      <c r="C362" s="30">
        <v>47</v>
      </c>
      <c r="D362" s="31">
        <v>45061</v>
      </c>
      <c r="E362" s="32" t="s">
        <v>16</v>
      </c>
      <c r="F362" s="32" t="s">
        <v>27</v>
      </c>
      <c r="G362" s="32">
        <v>4</v>
      </c>
      <c r="H362" s="33">
        <v>8597</v>
      </c>
      <c r="I362" s="33">
        <v>34388</v>
      </c>
      <c r="J362" s="32">
        <v>0</v>
      </c>
      <c r="K362" s="33">
        <f t="shared" si="16"/>
        <v>78984</v>
      </c>
      <c r="L362" s="35">
        <f t="shared" si="17"/>
        <v>1106</v>
      </c>
      <c r="M362" s="33">
        <f t="shared" si="18"/>
        <v>77878</v>
      </c>
    </row>
    <row r="363" spans="3:13" customFormat="1">
      <c r="C363" s="5">
        <v>11</v>
      </c>
      <c r="D363" s="6">
        <v>45123</v>
      </c>
      <c r="E363" s="1" t="s">
        <v>21</v>
      </c>
      <c r="F363" s="1" t="s">
        <v>41</v>
      </c>
      <c r="G363" s="1">
        <v>3</v>
      </c>
      <c r="H363" s="2">
        <v>8169</v>
      </c>
      <c r="I363" s="2">
        <v>24507</v>
      </c>
      <c r="J363" s="1">
        <v>0</v>
      </c>
      <c r="K363" s="2">
        <f t="shared" si="16"/>
        <v>88790</v>
      </c>
      <c r="L363" s="18">
        <f t="shared" si="17"/>
        <v>1587</v>
      </c>
      <c r="M363" s="18">
        <f t="shared" si="18"/>
        <v>87203</v>
      </c>
    </row>
    <row r="364" spans="3:13">
      <c r="C364" s="30">
        <v>44</v>
      </c>
      <c r="D364" s="31">
        <v>45063</v>
      </c>
      <c r="E364" s="32" t="s">
        <v>16</v>
      </c>
      <c r="F364" s="32" t="s">
        <v>27</v>
      </c>
      <c r="G364" s="32">
        <v>5</v>
      </c>
      <c r="H364" s="33">
        <v>645</v>
      </c>
      <c r="I364" s="33">
        <v>3225</v>
      </c>
      <c r="J364" s="32">
        <v>1</v>
      </c>
      <c r="K364" s="33">
        <f t="shared" si="16"/>
        <v>78984</v>
      </c>
      <c r="L364" s="35">
        <f t="shared" si="17"/>
        <v>1106</v>
      </c>
      <c r="M364" s="33">
        <f t="shared" si="18"/>
        <v>77878</v>
      </c>
    </row>
    <row r="365" spans="3:13" customFormat="1">
      <c r="C365" s="5">
        <v>19</v>
      </c>
      <c r="D365" s="6">
        <v>45064</v>
      </c>
      <c r="E365" s="1" t="s">
        <v>19</v>
      </c>
      <c r="F365" s="1" t="s">
        <v>29</v>
      </c>
      <c r="G365" s="1">
        <v>10</v>
      </c>
      <c r="H365" s="2">
        <v>1071</v>
      </c>
      <c r="I365" s="2">
        <v>10710</v>
      </c>
      <c r="J365" s="1">
        <v>0</v>
      </c>
      <c r="K365" s="2">
        <f t="shared" si="16"/>
        <v>85401</v>
      </c>
      <c r="L365" s="18">
        <f t="shared" si="17"/>
        <v>1658</v>
      </c>
      <c r="M365" s="18">
        <f t="shared" si="18"/>
        <v>83743</v>
      </c>
    </row>
    <row r="366" spans="3:13" customFormat="1">
      <c r="C366" s="5">
        <v>25</v>
      </c>
      <c r="D366" s="6">
        <v>45064</v>
      </c>
      <c r="E366" s="1" t="s">
        <v>15</v>
      </c>
      <c r="F366" s="1" t="s">
        <v>22</v>
      </c>
      <c r="G366" s="1">
        <v>5</v>
      </c>
      <c r="H366" s="2">
        <v>3446</v>
      </c>
      <c r="I366" s="2">
        <v>17230</v>
      </c>
      <c r="J366" s="1">
        <v>0</v>
      </c>
      <c r="K366" s="2">
        <f t="shared" si="16"/>
        <v>93320</v>
      </c>
      <c r="L366" s="18">
        <f t="shared" si="17"/>
        <v>808</v>
      </c>
      <c r="M366" s="18">
        <f t="shared" si="18"/>
        <v>92512</v>
      </c>
    </row>
    <row r="367" spans="3:13" customFormat="1">
      <c r="C367" s="5">
        <v>74</v>
      </c>
      <c r="D367" s="6">
        <v>45064</v>
      </c>
      <c r="E367" s="1" t="s">
        <v>15</v>
      </c>
      <c r="F367" s="1" t="s">
        <v>22</v>
      </c>
      <c r="G367" s="1">
        <v>4</v>
      </c>
      <c r="H367" s="2">
        <v>3506</v>
      </c>
      <c r="I367" s="2">
        <v>14024</v>
      </c>
      <c r="J367" s="1">
        <v>0</v>
      </c>
      <c r="K367" s="2">
        <f t="shared" si="16"/>
        <v>93320</v>
      </c>
      <c r="L367" s="18">
        <f t="shared" si="17"/>
        <v>808</v>
      </c>
      <c r="M367" s="18">
        <f t="shared" si="18"/>
        <v>92512</v>
      </c>
    </row>
    <row r="368" spans="3:13">
      <c r="C368" s="30">
        <v>31</v>
      </c>
      <c r="D368" s="31">
        <v>45065</v>
      </c>
      <c r="E368" s="32" t="s">
        <v>16</v>
      </c>
      <c r="F368" s="32" t="s">
        <v>26</v>
      </c>
      <c r="G368" s="32">
        <v>1</v>
      </c>
      <c r="H368" s="33">
        <v>672</v>
      </c>
      <c r="I368" s="33">
        <v>672</v>
      </c>
      <c r="J368" s="32">
        <v>1</v>
      </c>
      <c r="K368" s="33">
        <f t="shared" si="16"/>
        <v>76060</v>
      </c>
      <c r="L368" s="33">
        <f t="shared" si="17"/>
        <v>672</v>
      </c>
      <c r="M368" s="33">
        <f t="shared" si="18"/>
        <v>75388</v>
      </c>
    </row>
    <row r="369" spans="3:13" customFormat="1">
      <c r="C369" s="5">
        <v>43</v>
      </c>
      <c r="D369" s="6">
        <v>45065</v>
      </c>
      <c r="E369" s="1" t="s">
        <v>18</v>
      </c>
      <c r="F369" s="1" t="s">
        <v>33</v>
      </c>
      <c r="G369" s="1">
        <v>8</v>
      </c>
      <c r="H369" s="2">
        <v>9410</v>
      </c>
      <c r="I369" s="2">
        <v>75280</v>
      </c>
      <c r="J369" s="1">
        <v>0</v>
      </c>
      <c r="K369" s="2">
        <f t="shared" si="16"/>
        <v>88767</v>
      </c>
      <c r="L369" s="18">
        <f t="shared" si="17"/>
        <v>1344</v>
      </c>
      <c r="M369" s="18">
        <f t="shared" si="18"/>
        <v>87423</v>
      </c>
    </row>
    <row r="370" spans="3:13" customFormat="1">
      <c r="C370" s="5">
        <v>50</v>
      </c>
      <c r="D370" s="6">
        <v>45065</v>
      </c>
      <c r="E370" s="1" t="s">
        <v>18</v>
      </c>
      <c r="F370" s="1" t="s">
        <v>32</v>
      </c>
      <c r="G370" s="1">
        <v>7</v>
      </c>
      <c r="H370" s="2">
        <v>1639</v>
      </c>
      <c r="I370" s="2">
        <v>11473</v>
      </c>
      <c r="J370" s="1">
        <v>1</v>
      </c>
      <c r="K370" s="2">
        <f t="shared" si="16"/>
        <v>85833</v>
      </c>
      <c r="L370" s="18">
        <f t="shared" si="17"/>
        <v>2073</v>
      </c>
      <c r="M370" s="18">
        <f t="shared" si="18"/>
        <v>83760</v>
      </c>
    </row>
    <row r="371" spans="3:13" customFormat="1">
      <c r="C371" s="5">
        <v>52</v>
      </c>
      <c r="D371" s="6">
        <v>45065</v>
      </c>
      <c r="E371" s="1" t="s">
        <v>19</v>
      </c>
      <c r="F371" s="1" t="s">
        <v>30</v>
      </c>
      <c r="G371" s="1">
        <v>8</v>
      </c>
      <c r="H371" s="2">
        <v>2636</v>
      </c>
      <c r="I371" s="2">
        <v>21088</v>
      </c>
      <c r="J371" s="1">
        <v>1</v>
      </c>
      <c r="K371" s="2">
        <f t="shared" si="16"/>
        <v>99210</v>
      </c>
      <c r="L371" s="18">
        <f t="shared" si="17"/>
        <v>4238</v>
      </c>
      <c r="M371" s="18">
        <f t="shared" si="18"/>
        <v>94972</v>
      </c>
    </row>
    <row r="372" spans="3:13" customFormat="1">
      <c r="C372" s="5">
        <v>64</v>
      </c>
      <c r="D372" s="6">
        <v>45065</v>
      </c>
      <c r="E372" s="1" t="s">
        <v>19</v>
      </c>
      <c r="F372" s="1" t="s">
        <v>29</v>
      </c>
      <c r="G372" s="1">
        <v>1</v>
      </c>
      <c r="H372" s="2">
        <v>5809</v>
      </c>
      <c r="I372" s="2">
        <v>5809</v>
      </c>
      <c r="J372" s="1">
        <v>0</v>
      </c>
      <c r="K372" s="2">
        <f t="shared" si="16"/>
        <v>85401</v>
      </c>
      <c r="L372" s="18">
        <f t="shared" si="17"/>
        <v>1658</v>
      </c>
      <c r="M372" s="18">
        <f t="shared" si="18"/>
        <v>83743</v>
      </c>
    </row>
    <row r="373" spans="3:13" customFormat="1">
      <c r="C373" s="5">
        <v>8</v>
      </c>
      <c r="D373" s="6">
        <v>45067</v>
      </c>
      <c r="E373" s="1" t="s">
        <v>18</v>
      </c>
      <c r="F373" s="1" t="s">
        <v>33</v>
      </c>
      <c r="G373" s="1">
        <v>6</v>
      </c>
      <c r="H373" s="2">
        <v>8665</v>
      </c>
      <c r="I373" s="2">
        <v>51990</v>
      </c>
      <c r="J373" s="1">
        <v>1</v>
      </c>
      <c r="K373" s="2">
        <f t="shared" si="16"/>
        <v>88767</v>
      </c>
      <c r="L373" s="18">
        <f t="shared" si="17"/>
        <v>1344</v>
      </c>
      <c r="M373" s="18">
        <f t="shared" si="18"/>
        <v>87423</v>
      </c>
    </row>
    <row r="374" spans="3:13" customFormat="1">
      <c r="C374" s="5">
        <v>88</v>
      </c>
      <c r="D374" s="6">
        <v>45067</v>
      </c>
      <c r="E374" s="1" t="s">
        <v>21</v>
      </c>
      <c r="F374" s="1" t="s">
        <v>42</v>
      </c>
      <c r="G374" s="1">
        <v>2</v>
      </c>
      <c r="H374" s="2">
        <v>5005</v>
      </c>
      <c r="I374" s="2">
        <v>10010</v>
      </c>
      <c r="J374" s="1">
        <v>1</v>
      </c>
      <c r="K374" s="2">
        <f t="shared" si="16"/>
        <v>88200</v>
      </c>
      <c r="L374" s="18">
        <f t="shared" si="17"/>
        <v>995</v>
      </c>
      <c r="M374" s="18">
        <f t="shared" si="18"/>
        <v>87205</v>
      </c>
    </row>
    <row r="375" spans="3:13" customFormat="1">
      <c r="C375" s="5">
        <v>26</v>
      </c>
      <c r="D375" s="6">
        <v>45068</v>
      </c>
      <c r="E375" s="1" t="s">
        <v>18</v>
      </c>
      <c r="F375" s="1" t="s">
        <v>31</v>
      </c>
      <c r="G375" s="1">
        <v>5</v>
      </c>
      <c r="H375" s="2">
        <v>7700</v>
      </c>
      <c r="I375" s="2">
        <v>38500</v>
      </c>
      <c r="J375" s="1">
        <v>0</v>
      </c>
      <c r="K375" s="2">
        <f t="shared" si="16"/>
        <v>95990</v>
      </c>
      <c r="L375" s="18">
        <f t="shared" si="17"/>
        <v>2555</v>
      </c>
      <c r="M375" s="18">
        <f t="shared" si="18"/>
        <v>93435</v>
      </c>
    </row>
    <row r="376" spans="3:13" customFormat="1">
      <c r="C376" s="5">
        <v>44</v>
      </c>
      <c r="D376" s="6">
        <v>45068</v>
      </c>
      <c r="E376" s="1" t="s">
        <v>19</v>
      </c>
      <c r="F376" s="1" t="s">
        <v>30</v>
      </c>
      <c r="G376" s="1">
        <v>10</v>
      </c>
      <c r="H376" s="2">
        <v>7142</v>
      </c>
      <c r="I376" s="2">
        <v>71420</v>
      </c>
      <c r="J376" s="1">
        <v>1</v>
      </c>
      <c r="K376" s="2">
        <f t="shared" si="16"/>
        <v>99210</v>
      </c>
      <c r="L376" s="18">
        <f t="shared" si="17"/>
        <v>4238</v>
      </c>
      <c r="M376" s="18">
        <f t="shared" si="18"/>
        <v>94972</v>
      </c>
    </row>
    <row r="377" spans="3:13" customFormat="1">
      <c r="C377" s="5">
        <v>4</v>
      </c>
      <c r="D377" s="6">
        <v>45015</v>
      </c>
      <c r="E377" s="1" t="s">
        <v>21</v>
      </c>
      <c r="F377" s="1" t="s">
        <v>42</v>
      </c>
      <c r="G377" s="1">
        <v>3</v>
      </c>
      <c r="H377" s="2">
        <v>3824</v>
      </c>
      <c r="I377" s="2">
        <v>11472</v>
      </c>
      <c r="J377" s="1">
        <v>1</v>
      </c>
      <c r="K377" s="2">
        <f t="shared" si="16"/>
        <v>88200</v>
      </c>
      <c r="L377" s="18">
        <f t="shared" si="17"/>
        <v>995</v>
      </c>
      <c r="M377" s="18">
        <f t="shared" si="18"/>
        <v>87205</v>
      </c>
    </row>
    <row r="378" spans="3:13" customFormat="1">
      <c r="C378" s="5">
        <v>67</v>
      </c>
      <c r="D378" s="6">
        <v>45068</v>
      </c>
      <c r="E378" s="1" t="s">
        <v>20</v>
      </c>
      <c r="F378" s="1" t="s">
        <v>37</v>
      </c>
      <c r="G378" s="1">
        <v>7</v>
      </c>
      <c r="H378" s="2">
        <v>5076</v>
      </c>
      <c r="I378" s="2">
        <v>35532</v>
      </c>
      <c r="J378" s="1">
        <v>0</v>
      </c>
      <c r="K378" s="2">
        <f t="shared" si="16"/>
        <v>86283</v>
      </c>
      <c r="L378" s="18">
        <f t="shared" si="17"/>
        <v>2684</v>
      </c>
      <c r="M378" s="18">
        <f t="shared" si="18"/>
        <v>83599</v>
      </c>
    </row>
    <row r="379" spans="3:13" customFormat="1">
      <c r="C379" s="5">
        <v>97</v>
      </c>
      <c r="D379" s="6">
        <v>45167</v>
      </c>
      <c r="E379" s="1" t="s">
        <v>21</v>
      </c>
      <c r="F379" s="1" t="s">
        <v>41</v>
      </c>
      <c r="G379" s="1">
        <v>4</v>
      </c>
      <c r="H379" s="2">
        <v>6199</v>
      </c>
      <c r="I379" s="2">
        <v>24796</v>
      </c>
      <c r="J379" s="1">
        <v>0</v>
      </c>
      <c r="K379" s="2">
        <f t="shared" si="16"/>
        <v>88790</v>
      </c>
      <c r="L379" s="18">
        <f t="shared" si="17"/>
        <v>1587</v>
      </c>
      <c r="M379" s="18">
        <f t="shared" si="18"/>
        <v>87203</v>
      </c>
    </row>
    <row r="380" spans="3:13" customFormat="1">
      <c r="C380" s="5">
        <v>84</v>
      </c>
      <c r="D380" s="6">
        <v>45069</v>
      </c>
      <c r="E380" s="1" t="s">
        <v>19</v>
      </c>
      <c r="F380" s="1" t="s">
        <v>30</v>
      </c>
      <c r="G380" s="1">
        <v>8</v>
      </c>
      <c r="H380" s="2">
        <v>3393</v>
      </c>
      <c r="I380" s="2">
        <v>27144</v>
      </c>
      <c r="J380" s="1">
        <v>1</v>
      </c>
      <c r="K380" s="2">
        <f t="shared" si="16"/>
        <v>99210</v>
      </c>
      <c r="L380" s="18">
        <f t="shared" si="17"/>
        <v>4238</v>
      </c>
      <c r="M380" s="18">
        <f t="shared" si="18"/>
        <v>94972</v>
      </c>
    </row>
    <row r="381" spans="3:13" customFormat="1">
      <c r="C381" s="5">
        <v>100</v>
      </c>
      <c r="D381" s="6">
        <v>45069</v>
      </c>
      <c r="E381" s="1" t="s">
        <v>15</v>
      </c>
      <c r="F381" s="1" t="s">
        <v>24</v>
      </c>
      <c r="G381" s="1">
        <v>4</v>
      </c>
      <c r="H381" s="2">
        <v>2230</v>
      </c>
      <c r="I381" s="2">
        <v>8920</v>
      </c>
      <c r="J381" s="1">
        <v>0</v>
      </c>
      <c r="K381" s="2">
        <f t="shared" si="16"/>
        <v>80802</v>
      </c>
      <c r="L381" s="18">
        <f t="shared" si="17"/>
        <v>1568</v>
      </c>
      <c r="M381" s="18">
        <f t="shared" si="18"/>
        <v>79234</v>
      </c>
    </row>
    <row r="382" spans="3:13" customFormat="1">
      <c r="C382" s="5">
        <v>19</v>
      </c>
      <c r="D382" s="6">
        <v>45070</v>
      </c>
      <c r="E382" s="1" t="s">
        <v>17</v>
      </c>
      <c r="F382" s="1" t="s">
        <v>36</v>
      </c>
      <c r="G382" s="1">
        <v>1</v>
      </c>
      <c r="H382" s="2">
        <v>629</v>
      </c>
      <c r="I382" s="2">
        <v>629</v>
      </c>
      <c r="J382" s="1">
        <v>0</v>
      </c>
      <c r="K382" s="2">
        <f t="shared" si="16"/>
        <v>96130</v>
      </c>
      <c r="L382" s="18">
        <f t="shared" si="17"/>
        <v>629</v>
      </c>
      <c r="M382" s="18">
        <f t="shared" si="18"/>
        <v>95501</v>
      </c>
    </row>
    <row r="383" spans="3:13" customFormat="1">
      <c r="C383" s="5">
        <v>26</v>
      </c>
      <c r="D383" s="6">
        <v>45070</v>
      </c>
      <c r="E383" s="1" t="s">
        <v>18</v>
      </c>
      <c r="F383" s="1" t="s">
        <v>31</v>
      </c>
      <c r="G383" s="1">
        <v>5</v>
      </c>
      <c r="H383" s="2">
        <v>8673</v>
      </c>
      <c r="I383" s="2">
        <v>43365</v>
      </c>
      <c r="J383" s="1">
        <v>1</v>
      </c>
      <c r="K383" s="2">
        <f t="shared" si="16"/>
        <v>95990</v>
      </c>
      <c r="L383" s="18">
        <f t="shared" si="17"/>
        <v>2555</v>
      </c>
      <c r="M383" s="18">
        <f t="shared" si="18"/>
        <v>93435</v>
      </c>
    </row>
    <row r="384" spans="3:13" customFormat="1">
      <c r="C384" s="5">
        <v>29</v>
      </c>
      <c r="D384" s="6">
        <v>45070</v>
      </c>
      <c r="E384" s="1" t="s">
        <v>18</v>
      </c>
      <c r="F384" s="1" t="s">
        <v>33</v>
      </c>
      <c r="G384" s="1">
        <v>2</v>
      </c>
      <c r="H384" s="2">
        <v>5929</v>
      </c>
      <c r="I384" s="2">
        <v>11858</v>
      </c>
      <c r="J384" s="1">
        <v>0</v>
      </c>
      <c r="K384" s="2">
        <f t="shared" si="16"/>
        <v>88767</v>
      </c>
      <c r="L384" s="18">
        <f t="shared" si="17"/>
        <v>1344</v>
      </c>
      <c r="M384" s="18">
        <f t="shared" si="18"/>
        <v>87423</v>
      </c>
    </row>
    <row r="385" spans="3:13" customFormat="1">
      <c r="C385" s="5">
        <v>43</v>
      </c>
      <c r="D385" s="6">
        <v>45070</v>
      </c>
      <c r="E385" s="1" t="s">
        <v>20</v>
      </c>
      <c r="F385" s="1" t="s">
        <v>39</v>
      </c>
      <c r="G385" s="1">
        <v>8</v>
      </c>
      <c r="H385" s="2">
        <v>6847</v>
      </c>
      <c r="I385" s="2">
        <v>54776</v>
      </c>
      <c r="J385" s="1">
        <v>0</v>
      </c>
      <c r="K385" s="2">
        <f t="shared" si="16"/>
        <v>97140</v>
      </c>
      <c r="L385" s="18">
        <f t="shared" si="17"/>
        <v>881</v>
      </c>
      <c r="M385" s="18">
        <f t="shared" si="18"/>
        <v>96259</v>
      </c>
    </row>
    <row r="386" spans="3:13" customFormat="1">
      <c r="C386" s="5">
        <v>51</v>
      </c>
      <c r="D386" s="6">
        <v>45070</v>
      </c>
      <c r="E386" s="1" t="s">
        <v>20</v>
      </c>
      <c r="F386" s="1" t="s">
        <v>38</v>
      </c>
      <c r="G386" s="1">
        <v>4</v>
      </c>
      <c r="H386" s="2">
        <v>9309</v>
      </c>
      <c r="I386" s="2">
        <v>37236</v>
      </c>
      <c r="J386" s="1">
        <v>1</v>
      </c>
      <c r="K386" s="2">
        <f t="shared" si="16"/>
        <v>84024</v>
      </c>
      <c r="L386" s="18">
        <f t="shared" si="17"/>
        <v>735</v>
      </c>
      <c r="M386" s="18">
        <f t="shared" si="18"/>
        <v>83289</v>
      </c>
    </row>
    <row r="387" spans="3:13" customFormat="1">
      <c r="C387" s="5">
        <v>63</v>
      </c>
      <c r="D387" s="6">
        <v>45070</v>
      </c>
      <c r="E387" s="1" t="s">
        <v>19</v>
      </c>
      <c r="F387" s="1" t="s">
        <v>30</v>
      </c>
      <c r="G387" s="1">
        <v>6</v>
      </c>
      <c r="H387" s="2">
        <v>7788</v>
      </c>
      <c r="I387" s="2">
        <v>46728</v>
      </c>
      <c r="J387" s="1">
        <v>1</v>
      </c>
      <c r="K387" s="2">
        <f t="shared" ref="K387:K450" si="19">_xlfn.MAXIFS($I$3:$I$999, $E$3:$E$999, E387, $F$3:$F$999, F387)</f>
        <v>99210</v>
      </c>
      <c r="L387" s="18">
        <f t="shared" ref="L387:L450" si="20">_xlfn.MINIFS($I$3:$I$999, $E$3:$E$999, E387, $F$3:$F$999, F387)</f>
        <v>4238</v>
      </c>
      <c r="M387" s="18">
        <f t="shared" si="18"/>
        <v>94972</v>
      </c>
    </row>
    <row r="388" spans="3:13" customFormat="1">
      <c r="C388" s="5">
        <v>29</v>
      </c>
      <c r="D388" s="6">
        <v>45239</v>
      </c>
      <c r="E388" s="1" t="s">
        <v>21</v>
      </c>
      <c r="F388" s="1" t="s">
        <v>41</v>
      </c>
      <c r="G388" s="1">
        <v>3</v>
      </c>
      <c r="H388" s="2">
        <v>8800</v>
      </c>
      <c r="I388" s="2">
        <v>26400</v>
      </c>
      <c r="J388" s="1">
        <v>0</v>
      </c>
      <c r="K388" s="2">
        <f t="shared" si="19"/>
        <v>88790</v>
      </c>
      <c r="L388" s="18">
        <f t="shared" si="20"/>
        <v>1587</v>
      </c>
      <c r="M388" s="18">
        <f t="shared" si="18"/>
        <v>87203</v>
      </c>
    </row>
    <row r="389" spans="3:13" customFormat="1">
      <c r="C389" s="5">
        <v>8</v>
      </c>
      <c r="D389" s="6">
        <v>45072</v>
      </c>
      <c r="E389" s="1" t="s">
        <v>17</v>
      </c>
      <c r="F389" s="1" t="s">
        <v>34</v>
      </c>
      <c r="G389" s="1">
        <v>8</v>
      </c>
      <c r="H389" s="2">
        <v>1328</v>
      </c>
      <c r="I389" s="2">
        <v>10624</v>
      </c>
      <c r="J389" s="1">
        <v>1</v>
      </c>
      <c r="K389" s="2">
        <f t="shared" si="19"/>
        <v>84663</v>
      </c>
      <c r="L389" s="18">
        <f t="shared" si="20"/>
        <v>869</v>
      </c>
      <c r="M389" s="18">
        <f t="shared" si="18"/>
        <v>83794</v>
      </c>
    </row>
    <row r="390" spans="3:13" customFormat="1">
      <c r="C390" s="5">
        <v>22</v>
      </c>
      <c r="D390" s="6">
        <v>45081</v>
      </c>
      <c r="E390" s="1" t="s">
        <v>21</v>
      </c>
      <c r="F390" s="1" t="s">
        <v>41</v>
      </c>
      <c r="G390" s="1">
        <v>8</v>
      </c>
      <c r="H390" s="2">
        <v>3305</v>
      </c>
      <c r="I390" s="2">
        <v>26440</v>
      </c>
      <c r="J390" s="1">
        <v>1</v>
      </c>
      <c r="K390" s="2">
        <f t="shared" si="19"/>
        <v>88790</v>
      </c>
      <c r="L390" s="18">
        <f t="shared" si="20"/>
        <v>1587</v>
      </c>
      <c r="M390" s="18">
        <f t="shared" si="18"/>
        <v>87203</v>
      </c>
    </row>
    <row r="391" spans="3:13" customFormat="1">
      <c r="C391" s="5">
        <v>29</v>
      </c>
      <c r="D391" s="6">
        <v>45236</v>
      </c>
      <c r="E391" s="1" t="s">
        <v>21</v>
      </c>
      <c r="F391" s="1" t="s">
        <v>40</v>
      </c>
      <c r="G391" s="1">
        <v>3</v>
      </c>
      <c r="H391" s="2">
        <v>4581</v>
      </c>
      <c r="I391" s="2">
        <v>13743</v>
      </c>
      <c r="J391" s="1">
        <v>0</v>
      </c>
      <c r="K391" s="2">
        <f t="shared" si="19"/>
        <v>87840</v>
      </c>
      <c r="L391" s="18">
        <f t="shared" si="20"/>
        <v>1020</v>
      </c>
      <c r="M391" s="18">
        <f t="shared" si="18"/>
        <v>86820</v>
      </c>
    </row>
    <row r="392" spans="3:13">
      <c r="C392" s="30">
        <v>40</v>
      </c>
      <c r="D392" s="31">
        <v>45073</v>
      </c>
      <c r="E392" s="32" t="s">
        <v>16</v>
      </c>
      <c r="F392" s="32" t="s">
        <v>25</v>
      </c>
      <c r="G392" s="32">
        <v>6</v>
      </c>
      <c r="H392" s="33">
        <v>4014</v>
      </c>
      <c r="I392" s="33">
        <v>24084</v>
      </c>
      <c r="J392" s="32">
        <v>0</v>
      </c>
      <c r="K392" s="33">
        <f t="shared" si="19"/>
        <v>88929</v>
      </c>
      <c r="L392" s="33">
        <f t="shared" si="20"/>
        <v>2071</v>
      </c>
      <c r="M392" s="33">
        <f t="shared" si="18"/>
        <v>86858</v>
      </c>
    </row>
    <row r="393" spans="3:13" customFormat="1">
      <c r="C393" s="5">
        <v>85</v>
      </c>
      <c r="D393" s="6">
        <v>45073</v>
      </c>
      <c r="E393" s="1" t="s">
        <v>18</v>
      </c>
      <c r="F393" s="1" t="s">
        <v>33</v>
      </c>
      <c r="G393" s="1">
        <v>2</v>
      </c>
      <c r="H393" s="2">
        <v>7797</v>
      </c>
      <c r="I393" s="2">
        <v>15594</v>
      </c>
      <c r="J393" s="1">
        <v>0</v>
      </c>
      <c r="K393" s="2">
        <f t="shared" si="19"/>
        <v>88767</v>
      </c>
      <c r="L393" s="18">
        <f t="shared" si="20"/>
        <v>1344</v>
      </c>
      <c r="M393" s="18">
        <f t="shared" si="18"/>
        <v>87423</v>
      </c>
    </row>
    <row r="394" spans="3:13" customFormat="1">
      <c r="C394" s="5">
        <v>17</v>
      </c>
      <c r="D394" s="6">
        <v>45074</v>
      </c>
      <c r="E394" s="1" t="s">
        <v>19</v>
      </c>
      <c r="F394" s="1" t="s">
        <v>30</v>
      </c>
      <c r="G394" s="1">
        <v>7</v>
      </c>
      <c r="H394" s="2">
        <v>8421</v>
      </c>
      <c r="I394" s="2">
        <v>58947</v>
      </c>
      <c r="J394" s="1">
        <v>1</v>
      </c>
      <c r="K394" s="2">
        <f t="shared" si="19"/>
        <v>99210</v>
      </c>
      <c r="L394" s="18">
        <f t="shared" si="20"/>
        <v>4238</v>
      </c>
      <c r="M394" s="18">
        <f t="shared" si="18"/>
        <v>94972</v>
      </c>
    </row>
    <row r="395" spans="3:13">
      <c r="C395" s="30">
        <v>61</v>
      </c>
      <c r="D395" s="31">
        <v>45074</v>
      </c>
      <c r="E395" s="32" t="s">
        <v>16</v>
      </c>
      <c r="F395" s="32" t="s">
        <v>27</v>
      </c>
      <c r="G395" s="32">
        <v>3</v>
      </c>
      <c r="H395" s="33">
        <v>7918</v>
      </c>
      <c r="I395" s="33">
        <v>23754</v>
      </c>
      <c r="J395" s="32">
        <v>0</v>
      </c>
      <c r="K395" s="33">
        <f t="shared" si="19"/>
        <v>78984</v>
      </c>
      <c r="L395" s="35">
        <f t="shared" si="20"/>
        <v>1106</v>
      </c>
      <c r="M395" s="33">
        <f t="shared" si="18"/>
        <v>77878</v>
      </c>
    </row>
    <row r="396" spans="3:13" customFormat="1">
      <c r="C396" s="5">
        <v>66</v>
      </c>
      <c r="D396" s="6">
        <v>45284</v>
      </c>
      <c r="E396" s="1" t="s">
        <v>21</v>
      </c>
      <c r="F396" s="1" t="s">
        <v>42</v>
      </c>
      <c r="G396" s="1">
        <v>4</v>
      </c>
      <c r="H396" s="2">
        <v>2882</v>
      </c>
      <c r="I396" s="2">
        <v>11528</v>
      </c>
      <c r="J396" s="1">
        <v>0</v>
      </c>
      <c r="K396" s="2">
        <f t="shared" si="19"/>
        <v>88200</v>
      </c>
      <c r="L396" s="18">
        <f t="shared" si="20"/>
        <v>995</v>
      </c>
      <c r="M396" s="18">
        <f t="shared" si="18"/>
        <v>87205</v>
      </c>
    </row>
    <row r="397" spans="3:13" customFormat="1">
      <c r="C397" s="5">
        <v>12</v>
      </c>
      <c r="D397" s="6">
        <v>45075</v>
      </c>
      <c r="E397" s="1" t="s">
        <v>18</v>
      </c>
      <c r="F397" s="1" t="s">
        <v>31</v>
      </c>
      <c r="G397" s="1">
        <v>3</v>
      </c>
      <c r="H397" s="2">
        <v>1591</v>
      </c>
      <c r="I397" s="2">
        <v>4773</v>
      </c>
      <c r="J397" s="1">
        <v>0</v>
      </c>
      <c r="K397" s="2">
        <f t="shared" si="19"/>
        <v>95990</v>
      </c>
      <c r="L397" s="18">
        <f t="shared" si="20"/>
        <v>2555</v>
      </c>
      <c r="M397" s="18">
        <f t="shared" si="18"/>
        <v>93435</v>
      </c>
    </row>
    <row r="398" spans="3:13" customFormat="1">
      <c r="C398" s="5">
        <v>33</v>
      </c>
      <c r="D398" s="6">
        <v>45075</v>
      </c>
      <c r="E398" s="1" t="s">
        <v>18</v>
      </c>
      <c r="F398" s="1" t="s">
        <v>33</v>
      </c>
      <c r="G398" s="1">
        <v>3</v>
      </c>
      <c r="H398" s="2">
        <v>6485</v>
      </c>
      <c r="I398" s="2">
        <v>19455</v>
      </c>
      <c r="J398" s="1">
        <v>1</v>
      </c>
      <c r="K398" s="2">
        <f t="shared" si="19"/>
        <v>88767</v>
      </c>
      <c r="L398" s="18">
        <f t="shared" si="20"/>
        <v>1344</v>
      </c>
      <c r="M398" s="18">
        <f t="shared" si="18"/>
        <v>87423</v>
      </c>
    </row>
    <row r="399" spans="3:13" customFormat="1">
      <c r="C399" s="5">
        <v>40</v>
      </c>
      <c r="D399" s="6">
        <v>45076</v>
      </c>
      <c r="E399" s="1" t="s">
        <v>19</v>
      </c>
      <c r="F399" s="1" t="s">
        <v>29</v>
      </c>
      <c r="G399" s="1">
        <v>7</v>
      </c>
      <c r="H399" s="2">
        <v>663</v>
      </c>
      <c r="I399" s="2">
        <v>4641</v>
      </c>
      <c r="J399" s="1">
        <v>0</v>
      </c>
      <c r="K399" s="2">
        <f t="shared" si="19"/>
        <v>85401</v>
      </c>
      <c r="L399" s="18">
        <f t="shared" si="20"/>
        <v>1658</v>
      </c>
      <c r="M399" s="18">
        <f t="shared" ref="M399:M462" si="21">K399-L399</f>
        <v>83743</v>
      </c>
    </row>
    <row r="400" spans="3:13" customFormat="1">
      <c r="C400" s="5">
        <v>67</v>
      </c>
      <c r="D400" s="6">
        <v>45077</v>
      </c>
      <c r="E400" s="1" t="s">
        <v>17</v>
      </c>
      <c r="F400" s="1" t="s">
        <v>36</v>
      </c>
      <c r="G400" s="1">
        <v>4</v>
      </c>
      <c r="H400" s="2">
        <v>9230</v>
      </c>
      <c r="I400" s="2">
        <v>36920</v>
      </c>
      <c r="J400" s="1">
        <v>1</v>
      </c>
      <c r="K400" s="2">
        <f t="shared" si="19"/>
        <v>96130</v>
      </c>
      <c r="L400" s="18">
        <f t="shared" si="20"/>
        <v>629</v>
      </c>
      <c r="M400" s="18">
        <f t="shared" si="21"/>
        <v>95501</v>
      </c>
    </row>
    <row r="401" spans="3:13" customFormat="1">
      <c r="C401" s="5">
        <v>29</v>
      </c>
      <c r="D401" s="6">
        <v>45032</v>
      </c>
      <c r="E401" s="1" t="s">
        <v>21</v>
      </c>
      <c r="F401" s="1" t="s">
        <v>41</v>
      </c>
      <c r="G401" s="1">
        <v>5</v>
      </c>
      <c r="H401" s="2">
        <v>5469</v>
      </c>
      <c r="I401" s="2">
        <v>27345</v>
      </c>
      <c r="J401" s="1">
        <v>1</v>
      </c>
      <c r="K401" s="2">
        <f t="shared" si="19"/>
        <v>88790</v>
      </c>
      <c r="L401" s="18">
        <f t="shared" si="20"/>
        <v>1587</v>
      </c>
      <c r="M401" s="18">
        <f t="shared" si="21"/>
        <v>87203</v>
      </c>
    </row>
    <row r="402" spans="3:13" customFormat="1">
      <c r="C402" s="5">
        <v>23</v>
      </c>
      <c r="D402" s="6">
        <v>45078</v>
      </c>
      <c r="E402" s="1" t="s">
        <v>17</v>
      </c>
      <c r="F402" s="1" t="s">
        <v>34</v>
      </c>
      <c r="G402" s="1">
        <v>5</v>
      </c>
      <c r="H402" s="2">
        <v>936</v>
      </c>
      <c r="I402" s="2">
        <v>4680</v>
      </c>
      <c r="J402" s="1">
        <v>1</v>
      </c>
      <c r="K402" s="2">
        <f t="shared" si="19"/>
        <v>84663</v>
      </c>
      <c r="L402" s="18">
        <f t="shared" si="20"/>
        <v>869</v>
      </c>
      <c r="M402" s="18">
        <f t="shared" si="21"/>
        <v>83794</v>
      </c>
    </row>
    <row r="403" spans="3:13" customFormat="1">
      <c r="C403" s="5">
        <v>40</v>
      </c>
      <c r="D403" s="6">
        <v>45078</v>
      </c>
      <c r="E403" s="1" t="s">
        <v>19</v>
      </c>
      <c r="F403" s="1" t="s">
        <v>29</v>
      </c>
      <c r="G403" s="1">
        <v>4</v>
      </c>
      <c r="H403" s="2">
        <v>9075</v>
      </c>
      <c r="I403" s="2">
        <v>36300</v>
      </c>
      <c r="J403" s="1">
        <v>0</v>
      </c>
      <c r="K403" s="2">
        <f t="shared" si="19"/>
        <v>85401</v>
      </c>
      <c r="L403" s="18">
        <f t="shared" si="20"/>
        <v>1658</v>
      </c>
      <c r="M403" s="18">
        <f t="shared" si="21"/>
        <v>83743</v>
      </c>
    </row>
    <row r="404" spans="3:13" customFormat="1">
      <c r="C404" s="5">
        <v>99</v>
      </c>
      <c r="D404" s="6">
        <v>45078</v>
      </c>
      <c r="E404" s="1" t="s">
        <v>18</v>
      </c>
      <c r="F404" s="1" t="s">
        <v>32</v>
      </c>
      <c r="G404" s="1">
        <v>3</v>
      </c>
      <c r="H404" s="2">
        <v>1620</v>
      </c>
      <c r="I404" s="2">
        <v>4860</v>
      </c>
      <c r="J404" s="1">
        <v>0</v>
      </c>
      <c r="K404" s="2">
        <f t="shared" si="19"/>
        <v>85833</v>
      </c>
      <c r="L404" s="18">
        <f t="shared" si="20"/>
        <v>2073</v>
      </c>
      <c r="M404" s="18">
        <f t="shared" si="21"/>
        <v>83760</v>
      </c>
    </row>
    <row r="405" spans="3:13" customFormat="1">
      <c r="C405" s="5">
        <v>97</v>
      </c>
      <c r="D405" s="6">
        <v>45079</v>
      </c>
      <c r="E405" s="1" t="s">
        <v>18</v>
      </c>
      <c r="F405" s="1" t="s">
        <v>31</v>
      </c>
      <c r="G405" s="1">
        <v>9</v>
      </c>
      <c r="H405" s="2">
        <v>5655</v>
      </c>
      <c r="I405" s="2">
        <v>50895</v>
      </c>
      <c r="J405" s="1">
        <v>1</v>
      </c>
      <c r="K405" s="2">
        <f t="shared" si="19"/>
        <v>95990</v>
      </c>
      <c r="L405" s="18">
        <f t="shared" si="20"/>
        <v>2555</v>
      </c>
      <c r="M405" s="18">
        <f t="shared" si="21"/>
        <v>93435</v>
      </c>
    </row>
    <row r="406" spans="3:13">
      <c r="C406" s="30">
        <v>21</v>
      </c>
      <c r="D406" s="31">
        <v>45080</v>
      </c>
      <c r="E406" s="32" t="s">
        <v>16</v>
      </c>
      <c r="F406" s="32" t="s">
        <v>25</v>
      </c>
      <c r="G406" s="32">
        <v>3</v>
      </c>
      <c r="H406" s="33">
        <v>5331</v>
      </c>
      <c r="I406" s="33">
        <v>15993</v>
      </c>
      <c r="J406" s="32">
        <v>0</v>
      </c>
      <c r="K406" s="33">
        <f t="shared" si="19"/>
        <v>88929</v>
      </c>
      <c r="L406" s="33">
        <f t="shared" si="20"/>
        <v>2071</v>
      </c>
      <c r="M406" s="33">
        <f t="shared" si="21"/>
        <v>86858</v>
      </c>
    </row>
    <row r="407" spans="3:13" customFormat="1">
      <c r="C407" s="5">
        <v>27</v>
      </c>
      <c r="D407" s="6">
        <v>45080</v>
      </c>
      <c r="E407" s="1" t="s">
        <v>19</v>
      </c>
      <c r="F407" s="1" t="s">
        <v>30</v>
      </c>
      <c r="G407" s="1">
        <v>6</v>
      </c>
      <c r="H407" s="2">
        <v>1949</v>
      </c>
      <c r="I407" s="2">
        <v>11694</v>
      </c>
      <c r="J407" s="1">
        <v>1</v>
      </c>
      <c r="K407" s="2">
        <f t="shared" si="19"/>
        <v>99210</v>
      </c>
      <c r="L407" s="18">
        <f t="shared" si="20"/>
        <v>4238</v>
      </c>
      <c r="M407" s="18">
        <f t="shared" si="21"/>
        <v>94972</v>
      </c>
    </row>
    <row r="408" spans="3:13" customFormat="1">
      <c r="C408" s="5">
        <v>42</v>
      </c>
      <c r="D408" s="6">
        <v>45080</v>
      </c>
      <c r="E408" s="1" t="s">
        <v>18</v>
      </c>
      <c r="F408" s="1" t="s">
        <v>32</v>
      </c>
      <c r="G408" s="1">
        <v>7</v>
      </c>
      <c r="H408" s="2">
        <v>1102</v>
      </c>
      <c r="I408" s="2">
        <v>7714</v>
      </c>
      <c r="J408" s="1">
        <v>1</v>
      </c>
      <c r="K408" s="2">
        <f t="shared" si="19"/>
        <v>85833</v>
      </c>
      <c r="L408" s="18">
        <f t="shared" si="20"/>
        <v>2073</v>
      </c>
      <c r="M408" s="18">
        <f t="shared" si="21"/>
        <v>83760</v>
      </c>
    </row>
    <row r="409" spans="3:13" customFormat="1">
      <c r="C409" s="5">
        <v>43</v>
      </c>
      <c r="D409" s="6">
        <v>45080</v>
      </c>
      <c r="E409" s="1" t="s">
        <v>20</v>
      </c>
      <c r="F409" s="1" t="s">
        <v>37</v>
      </c>
      <c r="G409" s="1">
        <v>2</v>
      </c>
      <c r="H409" s="2">
        <v>3841</v>
      </c>
      <c r="I409" s="2">
        <v>7682</v>
      </c>
      <c r="J409" s="1">
        <v>0</v>
      </c>
      <c r="K409" s="2">
        <f t="shared" si="19"/>
        <v>86283</v>
      </c>
      <c r="L409" s="18">
        <f t="shared" si="20"/>
        <v>2684</v>
      </c>
      <c r="M409" s="18">
        <f t="shared" si="21"/>
        <v>83599</v>
      </c>
    </row>
    <row r="410" spans="3:13" customFormat="1">
      <c r="C410" s="5">
        <v>92</v>
      </c>
      <c r="D410" s="6">
        <v>45080</v>
      </c>
      <c r="E410" s="1" t="s">
        <v>15</v>
      </c>
      <c r="F410" s="1" t="s">
        <v>22</v>
      </c>
      <c r="G410" s="1">
        <v>4</v>
      </c>
      <c r="H410" s="2">
        <v>6064</v>
      </c>
      <c r="I410" s="2">
        <v>24256</v>
      </c>
      <c r="J410" s="1">
        <v>0</v>
      </c>
      <c r="K410" s="2">
        <f t="shared" si="19"/>
        <v>93320</v>
      </c>
      <c r="L410" s="18">
        <f t="shared" si="20"/>
        <v>808</v>
      </c>
      <c r="M410" s="18">
        <f t="shared" si="21"/>
        <v>92512</v>
      </c>
    </row>
    <row r="411" spans="3:13" customFormat="1">
      <c r="C411" s="5">
        <v>69</v>
      </c>
      <c r="D411" s="6">
        <v>45069</v>
      </c>
      <c r="E411" s="1" t="s">
        <v>21</v>
      </c>
      <c r="F411" s="1" t="s">
        <v>41</v>
      </c>
      <c r="G411" s="1">
        <v>5</v>
      </c>
      <c r="H411" s="2">
        <v>6372</v>
      </c>
      <c r="I411" s="2">
        <v>31860</v>
      </c>
      <c r="J411" s="1">
        <v>1</v>
      </c>
      <c r="K411" s="2">
        <f t="shared" si="19"/>
        <v>88790</v>
      </c>
      <c r="L411" s="18">
        <f t="shared" si="20"/>
        <v>1587</v>
      </c>
      <c r="M411" s="18">
        <f t="shared" si="21"/>
        <v>87203</v>
      </c>
    </row>
    <row r="412" spans="3:13" customFormat="1">
      <c r="C412" s="5">
        <v>88</v>
      </c>
      <c r="D412" s="6">
        <v>45104</v>
      </c>
      <c r="E412" s="1" t="s">
        <v>21</v>
      </c>
      <c r="F412" s="1" t="s">
        <v>40</v>
      </c>
      <c r="G412" s="1">
        <v>8</v>
      </c>
      <c r="H412" s="2">
        <v>2220</v>
      </c>
      <c r="I412" s="2">
        <v>17760</v>
      </c>
      <c r="J412" s="1">
        <v>1</v>
      </c>
      <c r="K412" s="2">
        <f t="shared" si="19"/>
        <v>87840</v>
      </c>
      <c r="L412" s="18">
        <f t="shared" si="20"/>
        <v>1020</v>
      </c>
      <c r="M412" s="18">
        <f t="shared" si="21"/>
        <v>86820</v>
      </c>
    </row>
    <row r="413" spans="3:13" customFormat="1">
      <c r="C413" s="5">
        <v>90</v>
      </c>
      <c r="D413" s="6">
        <v>45082</v>
      </c>
      <c r="E413" s="1" t="s">
        <v>17</v>
      </c>
      <c r="F413" s="1" t="s">
        <v>36</v>
      </c>
      <c r="G413" s="1">
        <v>3</v>
      </c>
      <c r="H413" s="2">
        <v>6017</v>
      </c>
      <c r="I413" s="2">
        <v>18051</v>
      </c>
      <c r="J413" s="1">
        <v>1</v>
      </c>
      <c r="K413" s="2">
        <f t="shared" si="19"/>
        <v>96130</v>
      </c>
      <c r="L413" s="18">
        <f t="shared" si="20"/>
        <v>629</v>
      </c>
      <c r="M413" s="18">
        <f t="shared" si="21"/>
        <v>95501</v>
      </c>
    </row>
    <row r="414" spans="3:13">
      <c r="C414" s="30">
        <v>15</v>
      </c>
      <c r="D414" s="31">
        <v>45083</v>
      </c>
      <c r="E414" s="32" t="s">
        <v>16</v>
      </c>
      <c r="F414" s="32" t="s">
        <v>25</v>
      </c>
      <c r="G414" s="32">
        <v>5</v>
      </c>
      <c r="H414" s="33">
        <v>4317</v>
      </c>
      <c r="I414" s="33">
        <v>21585</v>
      </c>
      <c r="J414" s="32">
        <v>0</v>
      </c>
      <c r="K414" s="33">
        <f t="shared" si="19"/>
        <v>88929</v>
      </c>
      <c r="L414" s="33">
        <f t="shared" si="20"/>
        <v>2071</v>
      </c>
      <c r="M414" s="33">
        <f t="shared" si="21"/>
        <v>86858</v>
      </c>
    </row>
    <row r="415" spans="3:13" customFormat="1">
      <c r="C415" s="5">
        <v>40</v>
      </c>
      <c r="D415" s="6">
        <v>45083</v>
      </c>
      <c r="E415" s="1" t="s">
        <v>15</v>
      </c>
      <c r="F415" s="1" t="s">
        <v>24</v>
      </c>
      <c r="G415" s="1">
        <v>3</v>
      </c>
      <c r="H415" s="2">
        <v>9712</v>
      </c>
      <c r="I415" s="2">
        <v>29136</v>
      </c>
      <c r="J415" s="1">
        <v>0</v>
      </c>
      <c r="K415" s="2">
        <f t="shared" si="19"/>
        <v>80802</v>
      </c>
      <c r="L415" s="18">
        <f t="shared" si="20"/>
        <v>1568</v>
      </c>
      <c r="M415" s="18">
        <f t="shared" si="21"/>
        <v>79234</v>
      </c>
    </row>
    <row r="416" spans="3:13" customFormat="1">
      <c r="C416" s="5">
        <v>68</v>
      </c>
      <c r="D416" s="6">
        <v>45083</v>
      </c>
      <c r="E416" s="1" t="s">
        <v>17</v>
      </c>
      <c r="F416" s="1" t="s">
        <v>36</v>
      </c>
      <c r="G416" s="1">
        <v>3</v>
      </c>
      <c r="H416" s="2">
        <v>9180</v>
      </c>
      <c r="I416" s="2">
        <v>27540</v>
      </c>
      <c r="J416" s="1">
        <v>1</v>
      </c>
      <c r="K416" s="2">
        <f t="shared" si="19"/>
        <v>96130</v>
      </c>
      <c r="L416" s="18">
        <f t="shared" si="20"/>
        <v>629</v>
      </c>
      <c r="M416" s="18">
        <f t="shared" si="21"/>
        <v>95501</v>
      </c>
    </row>
    <row r="417" spans="3:13" customFormat="1">
      <c r="C417" s="5">
        <v>19</v>
      </c>
      <c r="D417" s="6">
        <v>45084</v>
      </c>
      <c r="E417" s="1" t="s">
        <v>19</v>
      </c>
      <c r="F417" s="1" t="s">
        <v>29</v>
      </c>
      <c r="G417" s="1">
        <v>5</v>
      </c>
      <c r="H417" s="2">
        <v>8965</v>
      </c>
      <c r="I417" s="2">
        <v>44825</v>
      </c>
      <c r="J417" s="1">
        <v>1</v>
      </c>
      <c r="K417" s="2">
        <f t="shared" si="19"/>
        <v>85401</v>
      </c>
      <c r="L417" s="18">
        <f t="shared" si="20"/>
        <v>1658</v>
      </c>
      <c r="M417" s="18">
        <f t="shared" si="21"/>
        <v>83743</v>
      </c>
    </row>
    <row r="418" spans="3:13" customFormat="1">
      <c r="C418" s="5">
        <v>53</v>
      </c>
      <c r="D418" s="6">
        <v>45084</v>
      </c>
      <c r="E418" s="1" t="s">
        <v>19</v>
      </c>
      <c r="F418" s="1" t="s">
        <v>30</v>
      </c>
      <c r="G418" s="1">
        <v>1</v>
      </c>
      <c r="H418" s="2">
        <v>7760</v>
      </c>
      <c r="I418" s="2">
        <v>7760</v>
      </c>
      <c r="J418" s="1">
        <v>0</v>
      </c>
      <c r="K418" s="2">
        <f t="shared" si="19"/>
        <v>99210</v>
      </c>
      <c r="L418" s="18">
        <f t="shared" si="20"/>
        <v>4238</v>
      </c>
      <c r="M418" s="18">
        <f t="shared" si="21"/>
        <v>94972</v>
      </c>
    </row>
    <row r="419" spans="3:13" customFormat="1">
      <c r="C419" s="5">
        <v>57</v>
      </c>
      <c r="D419" s="6">
        <v>45084</v>
      </c>
      <c r="E419" s="1" t="s">
        <v>15</v>
      </c>
      <c r="F419" s="1" t="s">
        <v>22</v>
      </c>
      <c r="G419" s="1">
        <v>5</v>
      </c>
      <c r="H419" s="2">
        <v>8941</v>
      </c>
      <c r="I419" s="2">
        <v>44705</v>
      </c>
      <c r="J419" s="1">
        <v>1</v>
      </c>
      <c r="K419" s="2">
        <f t="shared" si="19"/>
        <v>93320</v>
      </c>
      <c r="L419" s="18">
        <f t="shared" si="20"/>
        <v>808</v>
      </c>
      <c r="M419" s="18">
        <f t="shared" si="21"/>
        <v>92512</v>
      </c>
    </row>
    <row r="420" spans="3:13" customFormat="1">
      <c r="C420" s="5">
        <v>17</v>
      </c>
      <c r="D420" s="6">
        <v>45085</v>
      </c>
      <c r="E420" s="1" t="s">
        <v>19</v>
      </c>
      <c r="F420" s="1" t="s">
        <v>30</v>
      </c>
      <c r="G420" s="1">
        <v>7</v>
      </c>
      <c r="H420" s="2">
        <v>3558</v>
      </c>
      <c r="I420" s="2">
        <v>24906</v>
      </c>
      <c r="J420" s="1">
        <v>0</v>
      </c>
      <c r="K420" s="2">
        <f t="shared" si="19"/>
        <v>99210</v>
      </c>
      <c r="L420" s="18">
        <f t="shared" si="20"/>
        <v>4238</v>
      </c>
      <c r="M420" s="18">
        <f t="shared" si="21"/>
        <v>94972</v>
      </c>
    </row>
    <row r="421" spans="3:13" customFormat="1">
      <c r="C421" s="5">
        <v>46</v>
      </c>
      <c r="D421" s="6">
        <v>45085</v>
      </c>
      <c r="E421" s="1" t="s">
        <v>15</v>
      </c>
      <c r="F421" s="1" t="s">
        <v>24</v>
      </c>
      <c r="G421" s="1">
        <v>5</v>
      </c>
      <c r="H421" s="2">
        <v>6888</v>
      </c>
      <c r="I421" s="2">
        <v>34440</v>
      </c>
      <c r="J421" s="1">
        <v>1</v>
      </c>
      <c r="K421" s="2">
        <f t="shared" si="19"/>
        <v>80802</v>
      </c>
      <c r="L421" s="18">
        <f t="shared" si="20"/>
        <v>1568</v>
      </c>
      <c r="M421" s="18">
        <f t="shared" si="21"/>
        <v>79234</v>
      </c>
    </row>
    <row r="422" spans="3:13" customFormat="1">
      <c r="C422" s="5">
        <v>20</v>
      </c>
      <c r="D422" s="6">
        <v>45086</v>
      </c>
      <c r="E422" s="1" t="s">
        <v>19</v>
      </c>
      <c r="F422" s="1" t="s">
        <v>29</v>
      </c>
      <c r="G422" s="1">
        <v>7</v>
      </c>
      <c r="H422" s="2">
        <v>6848</v>
      </c>
      <c r="I422" s="2">
        <v>47936</v>
      </c>
      <c r="J422" s="1">
        <v>0</v>
      </c>
      <c r="K422" s="2">
        <f t="shared" si="19"/>
        <v>85401</v>
      </c>
      <c r="L422" s="18">
        <f t="shared" si="20"/>
        <v>1658</v>
      </c>
      <c r="M422" s="18">
        <f t="shared" si="21"/>
        <v>83743</v>
      </c>
    </row>
    <row r="423" spans="3:13" customFormat="1">
      <c r="C423" s="5">
        <v>31</v>
      </c>
      <c r="D423" s="6">
        <v>45086</v>
      </c>
      <c r="E423" s="1" t="s">
        <v>18</v>
      </c>
      <c r="F423" s="1" t="s">
        <v>33</v>
      </c>
      <c r="G423" s="1">
        <v>1</v>
      </c>
      <c r="H423" s="2">
        <v>3565</v>
      </c>
      <c r="I423" s="2">
        <v>3565</v>
      </c>
      <c r="J423" s="1">
        <v>1</v>
      </c>
      <c r="K423" s="2">
        <f t="shared" si="19"/>
        <v>88767</v>
      </c>
      <c r="L423" s="18">
        <f t="shared" si="20"/>
        <v>1344</v>
      </c>
      <c r="M423" s="18">
        <f t="shared" si="21"/>
        <v>87423</v>
      </c>
    </row>
    <row r="424" spans="3:13" customFormat="1">
      <c r="C424" s="5">
        <v>35</v>
      </c>
      <c r="D424" s="6">
        <v>45086</v>
      </c>
      <c r="E424" s="1" t="s">
        <v>17</v>
      </c>
      <c r="F424" s="1" t="s">
        <v>34</v>
      </c>
      <c r="G424" s="1">
        <v>8</v>
      </c>
      <c r="H424" s="2">
        <v>7140</v>
      </c>
      <c r="I424" s="2">
        <v>57120</v>
      </c>
      <c r="J424" s="1">
        <v>0</v>
      </c>
      <c r="K424" s="2">
        <f t="shared" si="19"/>
        <v>84663</v>
      </c>
      <c r="L424" s="18">
        <f t="shared" si="20"/>
        <v>869</v>
      </c>
      <c r="M424" s="18">
        <f t="shared" si="21"/>
        <v>83794</v>
      </c>
    </row>
    <row r="425" spans="3:13" customFormat="1">
      <c r="C425" s="5">
        <v>46</v>
      </c>
      <c r="D425" s="6">
        <v>45086</v>
      </c>
      <c r="E425" s="1" t="s">
        <v>18</v>
      </c>
      <c r="F425" s="1" t="s">
        <v>32</v>
      </c>
      <c r="G425" s="1">
        <v>8</v>
      </c>
      <c r="H425" s="2">
        <v>8243</v>
      </c>
      <c r="I425" s="2">
        <v>65944</v>
      </c>
      <c r="J425" s="1">
        <v>0</v>
      </c>
      <c r="K425" s="2">
        <f t="shared" si="19"/>
        <v>85833</v>
      </c>
      <c r="L425" s="18">
        <f t="shared" si="20"/>
        <v>2073</v>
      </c>
      <c r="M425" s="18">
        <f t="shared" si="21"/>
        <v>83760</v>
      </c>
    </row>
    <row r="426" spans="3:13" customFormat="1">
      <c r="C426" s="5">
        <v>86</v>
      </c>
      <c r="D426" s="6">
        <v>44980</v>
      </c>
      <c r="E426" s="1" t="s">
        <v>21</v>
      </c>
      <c r="F426" s="1" t="s">
        <v>41</v>
      </c>
      <c r="G426" s="1">
        <v>5</v>
      </c>
      <c r="H426" s="2">
        <v>6995</v>
      </c>
      <c r="I426" s="2">
        <v>34975</v>
      </c>
      <c r="J426" s="1">
        <v>0</v>
      </c>
      <c r="K426" s="2">
        <f t="shared" si="19"/>
        <v>88790</v>
      </c>
      <c r="L426" s="18">
        <f t="shared" si="20"/>
        <v>1587</v>
      </c>
      <c r="M426" s="18">
        <f t="shared" si="21"/>
        <v>87203</v>
      </c>
    </row>
    <row r="427" spans="3:13" customFormat="1">
      <c r="C427" s="5">
        <v>26</v>
      </c>
      <c r="D427" s="6">
        <v>45153</v>
      </c>
      <c r="E427" s="1" t="s">
        <v>21</v>
      </c>
      <c r="F427" s="1" t="s">
        <v>40</v>
      </c>
      <c r="G427" s="1">
        <v>6</v>
      </c>
      <c r="H427" s="2">
        <v>2979</v>
      </c>
      <c r="I427" s="2">
        <v>17874</v>
      </c>
      <c r="J427" s="1">
        <v>0</v>
      </c>
      <c r="K427" s="2">
        <f t="shared" si="19"/>
        <v>87840</v>
      </c>
      <c r="L427" s="18">
        <f t="shared" si="20"/>
        <v>1020</v>
      </c>
      <c r="M427" s="18">
        <f t="shared" si="21"/>
        <v>86820</v>
      </c>
    </row>
    <row r="428" spans="3:13" customFormat="1">
      <c r="C428" s="5">
        <v>27</v>
      </c>
      <c r="D428" s="6">
        <v>45087</v>
      </c>
      <c r="E428" s="1" t="s">
        <v>18</v>
      </c>
      <c r="F428" s="1" t="s">
        <v>32</v>
      </c>
      <c r="G428" s="1">
        <v>4</v>
      </c>
      <c r="H428" s="2">
        <v>8857</v>
      </c>
      <c r="I428" s="2">
        <v>35428</v>
      </c>
      <c r="J428" s="1">
        <v>1</v>
      </c>
      <c r="K428" s="2">
        <f t="shared" si="19"/>
        <v>85833</v>
      </c>
      <c r="L428" s="18">
        <f t="shared" si="20"/>
        <v>2073</v>
      </c>
      <c r="M428" s="18">
        <f t="shared" si="21"/>
        <v>83760</v>
      </c>
    </row>
    <row r="429" spans="3:13" customFormat="1">
      <c r="C429" s="5">
        <v>28</v>
      </c>
      <c r="D429" s="6">
        <v>45087</v>
      </c>
      <c r="E429" s="1" t="s">
        <v>15</v>
      </c>
      <c r="F429" s="1" t="s">
        <v>23</v>
      </c>
      <c r="G429" s="1">
        <v>6</v>
      </c>
      <c r="H429" s="2">
        <v>7152</v>
      </c>
      <c r="I429" s="2">
        <v>42912</v>
      </c>
      <c r="J429" s="1">
        <v>1</v>
      </c>
      <c r="K429" s="2">
        <f t="shared" si="19"/>
        <v>77319</v>
      </c>
      <c r="L429" s="18">
        <f t="shared" si="20"/>
        <v>3059</v>
      </c>
      <c r="M429" s="18">
        <f t="shared" si="21"/>
        <v>74260</v>
      </c>
    </row>
    <row r="430" spans="3:13" customFormat="1">
      <c r="C430" s="5">
        <v>53</v>
      </c>
      <c r="D430" s="6">
        <v>45087</v>
      </c>
      <c r="E430" s="1" t="s">
        <v>17</v>
      </c>
      <c r="F430" s="1" t="s">
        <v>35</v>
      </c>
      <c r="G430" s="1">
        <v>1</v>
      </c>
      <c r="H430" s="2">
        <v>8048</v>
      </c>
      <c r="I430" s="2">
        <v>8048</v>
      </c>
      <c r="J430" s="1">
        <v>0</v>
      </c>
      <c r="K430" s="2">
        <f t="shared" si="19"/>
        <v>76944</v>
      </c>
      <c r="L430" s="18">
        <f t="shared" si="20"/>
        <v>870</v>
      </c>
      <c r="M430" s="18">
        <f t="shared" si="21"/>
        <v>76074</v>
      </c>
    </row>
    <row r="431" spans="3:13" customFormat="1">
      <c r="C431" s="5">
        <v>53</v>
      </c>
      <c r="D431" s="6">
        <v>45088</v>
      </c>
      <c r="E431" s="1" t="s">
        <v>20</v>
      </c>
      <c r="F431" s="1" t="s">
        <v>37</v>
      </c>
      <c r="G431" s="1">
        <v>6</v>
      </c>
      <c r="H431" s="2">
        <v>9247</v>
      </c>
      <c r="I431" s="2">
        <v>55482</v>
      </c>
      <c r="J431" s="1">
        <v>0</v>
      </c>
      <c r="K431" s="2">
        <f t="shared" si="19"/>
        <v>86283</v>
      </c>
      <c r="L431" s="18">
        <f t="shared" si="20"/>
        <v>2684</v>
      </c>
      <c r="M431" s="18">
        <f t="shared" si="21"/>
        <v>83599</v>
      </c>
    </row>
    <row r="432" spans="3:13" customFormat="1">
      <c r="C432" s="5">
        <v>91</v>
      </c>
      <c r="D432" s="6">
        <v>45028</v>
      </c>
      <c r="E432" s="1" t="s">
        <v>21</v>
      </c>
      <c r="F432" s="1" t="s">
        <v>40</v>
      </c>
      <c r="G432" s="1">
        <v>5</v>
      </c>
      <c r="H432" s="2">
        <v>3600</v>
      </c>
      <c r="I432" s="2">
        <v>18000</v>
      </c>
      <c r="J432" s="1">
        <v>1</v>
      </c>
      <c r="K432" s="2">
        <f t="shared" si="19"/>
        <v>87840</v>
      </c>
      <c r="L432" s="18">
        <f t="shared" si="20"/>
        <v>1020</v>
      </c>
      <c r="M432" s="18">
        <f t="shared" si="21"/>
        <v>86820</v>
      </c>
    </row>
    <row r="433" spans="3:13">
      <c r="C433" s="30">
        <v>69</v>
      </c>
      <c r="D433" s="31">
        <v>45088</v>
      </c>
      <c r="E433" s="32" t="s">
        <v>16</v>
      </c>
      <c r="F433" s="32" t="s">
        <v>27</v>
      </c>
      <c r="G433" s="32">
        <v>2</v>
      </c>
      <c r="H433" s="33">
        <v>4319</v>
      </c>
      <c r="I433" s="33">
        <v>8638</v>
      </c>
      <c r="J433" s="32">
        <v>0</v>
      </c>
      <c r="K433" s="33">
        <f t="shared" si="19"/>
        <v>78984</v>
      </c>
      <c r="L433" s="35">
        <f t="shared" si="20"/>
        <v>1106</v>
      </c>
      <c r="M433" s="33">
        <f t="shared" si="21"/>
        <v>77878</v>
      </c>
    </row>
    <row r="434" spans="3:13" customFormat="1">
      <c r="C434" s="5">
        <v>76</v>
      </c>
      <c r="D434" s="6">
        <v>45088</v>
      </c>
      <c r="E434" s="1" t="s">
        <v>17</v>
      </c>
      <c r="F434" s="1" t="s">
        <v>36</v>
      </c>
      <c r="G434" s="1">
        <v>10</v>
      </c>
      <c r="H434" s="2">
        <v>6049</v>
      </c>
      <c r="I434" s="2">
        <v>60490</v>
      </c>
      <c r="J434" s="1">
        <v>1</v>
      </c>
      <c r="K434" s="2">
        <f t="shared" si="19"/>
        <v>96130</v>
      </c>
      <c r="L434" s="18">
        <f t="shared" si="20"/>
        <v>629</v>
      </c>
      <c r="M434" s="18">
        <f t="shared" si="21"/>
        <v>95501</v>
      </c>
    </row>
    <row r="435" spans="3:13" customFormat="1">
      <c r="C435" s="5">
        <v>12</v>
      </c>
      <c r="D435" s="6">
        <v>45087</v>
      </c>
      <c r="E435" s="1" t="s">
        <v>21</v>
      </c>
      <c r="F435" s="1" t="s">
        <v>40</v>
      </c>
      <c r="G435" s="1">
        <v>4</v>
      </c>
      <c r="H435" s="2">
        <v>5692</v>
      </c>
      <c r="I435" s="2">
        <v>22768</v>
      </c>
      <c r="J435" s="1">
        <v>0</v>
      </c>
      <c r="K435" s="2">
        <f t="shared" si="19"/>
        <v>87840</v>
      </c>
      <c r="L435" s="18">
        <f t="shared" si="20"/>
        <v>1020</v>
      </c>
      <c r="M435" s="18">
        <f t="shared" si="21"/>
        <v>86820</v>
      </c>
    </row>
    <row r="436" spans="3:13" customFormat="1">
      <c r="C436" s="5">
        <v>25</v>
      </c>
      <c r="D436" s="6">
        <v>45089</v>
      </c>
      <c r="E436" s="1" t="s">
        <v>17</v>
      </c>
      <c r="F436" s="1" t="s">
        <v>36</v>
      </c>
      <c r="G436" s="1">
        <v>7</v>
      </c>
      <c r="H436" s="2">
        <v>1231</v>
      </c>
      <c r="I436" s="2">
        <v>8617</v>
      </c>
      <c r="J436" s="1">
        <v>0</v>
      </c>
      <c r="K436" s="2">
        <f t="shared" si="19"/>
        <v>96130</v>
      </c>
      <c r="L436" s="18">
        <f t="shared" si="20"/>
        <v>629</v>
      </c>
      <c r="M436" s="18">
        <f t="shared" si="21"/>
        <v>95501</v>
      </c>
    </row>
    <row r="437" spans="3:13">
      <c r="C437" s="30">
        <v>93</v>
      </c>
      <c r="D437" s="31">
        <v>45089</v>
      </c>
      <c r="E437" s="32" t="s">
        <v>16</v>
      </c>
      <c r="F437" s="32" t="s">
        <v>27</v>
      </c>
      <c r="G437" s="32">
        <v>10</v>
      </c>
      <c r="H437" s="33">
        <v>3839</v>
      </c>
      <c r="I437" s="33">
        <v>38390</v>
      </c>
      <c r="J437" s="32">
        <v>0</v>
      </c>
      <c r="K437" s="33">
        <f t="shared" si="19"/>
        <v>78984</v>
      </c>
      <c r="L437" s="35">
        <f t="shared" si="20"/>
        <v>1106</v>
      </c>
      <c r="M437" s="33">
        <f t="shared" si="21"/>
        <v>77878</v>
      </c>
    </row>
    <row r="438" spans="3:13" customFormat="1">
      <c r="C438" s="5">
        <v>72</v>
      </c>
      <c r="D438" s="6">
        <v>45090</v>
      </c>
      <c r="E438" s="1" t="s">
        <v>15</v>
      </c>
      <c r="F438" s="1" t="s">
        <v>23</v>
      </c>
      <c r="G438" s="1">
        <v>10</v>
      </c>
      <c r="H438" s="2">
        <v>4586</v>
      </c>
      <c r="I438" s="2">
        <v>45860</v>
      </c>
      <c r="J438" s="1">
        <v>0</v>
      </c>
      <c r="K438" s="2">
        <f t="shared" si="19"/>
        <v>77319</v>
      </c>
      <c r="L438" s="18">
        <f t="shared" si="20"/>
        <v>3059</v>
      </c>
      <c r="M438" s="18">
        <f t="shared" si="21"/>
        <v>74260</v>
      </c>
    </row>
    <row r="439" spans="3:13" customFormat="1">
      <c r="C439" s="5">
        <v>76</v>
      </c>
      <c r="D439" s="6">
        <v>45090</v>
      </c>
      <c r="E439" s="1" t="s">
        <v>19</v>
      </c>
      <c r="F439" s="1" t="s">
        <v>28</v>
      </c>
      <c r="G439" s="1">
        <v>5</v>
      </c>
      <c r="H439" s="2">
        <v>4810</v>
      </c>
      <c r="I439" s="2">
        <v>24050</v>
      </c>
      <c r="J439" s="1">
        <v>0</v>
      </c>
      <c r="K439" s="2">
        <f t="shared" si="19"/>
        <v>85650</v>
      </c>
      <c r="L439" s="18">
        <f t="shared" si="20"/>
        <v>2530</v>
      </c>
      <c r="M439" s="18">
        <f t="shared" si="21"/>
        <v>83120</v>
      </c>
    </row>
    <row r="440" spans="3:13">
      <c r="C440" s="30">
        <v>87</v>
      </c>
      <c r="D440" s="31">
        <v>45090</v>
      </c>
      <c r="E440" s="32" t="s">
        <v>16</v>
      </c>
      <c r="F440" s="32" t="s">
        <v>26</v>
      </c>
      <c r="G440" s="32">
        <v>6</v>
      </c>
      <c r="H440" s="33">
        <v>8760</v>
      </c>
      <c r="I440" s="33">
        <v>52560</v>
      </c>
      <c r="J440" s="32">
        <v>1</v>
      </c>
      <c r="K440" s="33">
        <f t="shared" si="19"/>
        <v>76060</v>
      </c>
      <c r="L440" s="33">
        <f t="shared" si="20"/>
        <v>672</v>
      </c>
      <c r="M440" s="33">
        <f t="shared" si="21"/>
        <v>75388</v>
      </c>
    </row>
    <row r="441" spans="3:13" customFormat="1">
      <c r="C441" s="5">
        <v>6</v>
      </c>
      <c r="D441" s="6">
        <v>45091</v>
      </c>
      <c r="E441" s="1" t="s">
        <v>19</v>
      </c>
      <c r="F441" s="1" t="s">
        <v>28</v>
      </c>
      <c r="G441" s="1">
        <v>3</v>
      </c>
      <c r="H441" s="2">
        <v>1439</v>
      </c>
      <c r="I441" s="2">
        <v>4317</v>
      </c>
      <c r="J441" s="1">
        <v>0</v>
      </c>
      <c r="K441" s="2">
        <f t="shared" si="19"/>
        <v>85650</v>
      </c>
      <c r="L441" s="18">
        <f t="shared" si="20"/>
        <v>2530</v>
      </c>
      <c r="M441" s="18">
        <f t="shared" si="21"/>
        <v>83120</v>
      </c>
    </row>
    <row r="442" spans="3:13" customFormat="1">
      <c r="C442" s="5">
        <v>98</v>
      </c>
      <c r="D442" s="6">
        <v>45058</v>
      </c>
      <c r="E442" s="1" t="s">
        <v>21</v>
      </c>
      <c r="F442" s="1" t="s">
        <v>41</v>
      </c>
      <c r="G442" s="1">
        <v>6</v>
      </c>
      <c r="H442" s="2">
        <v>5976</v>
      </c>
      <c r="I442" s="2">
        <v>35856</v>
      </c>
      <c r="J442" s="1">
        <v>0</v>
      </c>
      <c r="K442" s="2">
        <f t="shared" si="19"/>
        <v>88790</v>
      </c>
      <c r="L442" s="18">
        <f t="shared" si="20"/>
        <v>1587</v>
      </c>
      <c r="M442" s="18">
        <f t="shared" si="21"/>
        <v>87203</v>
      </c>
    </row>
    <row r="443" spans="3:13" customFormat="1">
      <c r="C443" s="5">
        <v>22</v>
      </c>
      <c r="D443" s="6">
        <v>45091</v>
      </c>
      <c r="E443" s="1" t="s">
        <v>15</v>
      </c>
      <c r="F443" s="1" t="s">
        <v>22</v>
      </c>
      <c r="G443" s="1">
        <v>6</v>
      </c>
      <c r="H443" s="2">
        <v>4400</v>
      </c>
      <c r="I443" s="2">
        <v>26400</v>
      </c>
      <c r="J443" s="1">
        <v>0</v>
      </c>
      <c r="K443" s="2">
        <f t="shared" si="19"/>
        <v>93320</v>
      </c>
      <c r="L443" s="18">
        <f t="shared" si="20"/>
        <v>808</v>
      </c>
      <c r="M443" s="18">
        <f t="shared" si="21"/>
        <v>92512</v>
      </c>
    </row>
    <row r="444" spans="3:13" customFormat="1">
      <c r="C444" s="5">
        <v>8</v>
      </c>
      <c r="D444" s="6">
        <v>45092</v>
      </c>
      <c r="E444" s="1" t="s">
        <v>19</v>
      </c>
      <c r="F444" s="1" t="s">
        <v>29</v>
      </c>
      <c r="G444" s="1">
        <v>2</v>
      </c>
      <c r="H444" s="2">
        <v>4537</v>
      </c>
      <c r="I444" s="2">
        <v>9074</v>
      </c>
      <c r="J444" s="1">
        <v>0</v>
      </c>
      <c r="K444" s="2">
        <f t="shared" si="19"/>
        <v>85401</v>
      </c>
      <c r="L444" s="18">
        <f t="shared" si="20"/>
        <v>1658</v>
      </c>
      <c r="M444" s="18">
        <f t="shared" si="21"/>
        <v>83743</v>
      </c>
    </row>
    <row r="445" spans="3:13">
      <c r="C445" s="30">
        <v>42</v>
      </c>
      <c r="D445" s="31">
        <v>45092</v>
      </c>
      <c r="E445" s="32" t="s">
        <v>16</v>
      </c>
      <c r="F445" s="32" t="s">
        <v>25</v>
      </c>
      <c r="G445" s="32">
        <v>4</v>
      </c>
      <c r="H445" s="33">
        <v>2300</v>
      </c>
      <c r="I445" s="33">
        <v>9200</v>
      </c>
      <c r="J445" s="32">
        <v>0</v>
      </c>
      <c r="K445" s="33">
        <f t="shared" si="19"/>
        <v>88929</v>
      </c>
      <c r="L445" s="33">
        <f t="shared" si="20"/>
        <v>2071</v>
      </c>
      <c r="M445" s="33">
        <f t="shared" si="21"/>
        <v>86858</v>
      </c>
    </row>
    <row r="446" spans="3:13" customFormat="1">
      <c r="C446" s="5">
        <v>42</v>
      </c>
      <c r="D446" s="6">
        <v>45092</v>
      </c>
      <c r="E446" s="1" t="s">
        <v>19</v>
      </c>
      <c r="F446" s="1" t="s">
        <v>30</v>
      </c>
      <c r="G446" s="1">
        <v>2</v>
      </c>
      <c r="H446" s="2">
        <v>5625</v>
      </c>
      <c r="I446" s="2">
        <v>11250</v>
      </c>
      <c r="J446" s="1">
        <v>0</v>
      </c>
      <c r="K446" s="2">
        <f t="shared" si="19"/>
        <v>99210</v>
      </c>
      <c r="L446" s="18">
        <f t="shared" si="20"/>
        <v>4238</v>
      </c>
      <c r="M446" s="18">
        <f t="shared" si="21"/>
        <v>94972</v>
      </c>
    </row>
    <row r="447" spans="3:13" customFormat="1">
      <c r="C447" s="5">
        <v>46</v>
      </c>
      <c r="D447" s="6">
        <v>45092</v>
      </c>
      <c r="E447" s="1" t="s">
        <v>17</v>
      </c>
      <c r="F447" s="1" t="s">
        <v>34</v>
      </c>
      <c r="G447" s="1">
        <v>6</v>
      </c>
      <c r="H447" s="2">
        <v>9843</v>
      </c>
      <c r="I447" s="2">
        <v>59058</v>
      </c>
      <c r="J447" s="1">
        <v>1</v>
      </c>
      <c r="K447" s="2">
        <f t="shared" si="19"/>
        <v>84663</v>
      </c>
      <c r="L447" s="18">
        <f t="shared" si="20"/>
        <v>869</v>
      </c>
      <c r="M447" s="18">
        <f t="shared" si="21"/>
        <v>83794</v>
      </c>
    </row>
    <row r="448" spans="3:13" customFormat="1">
      <c r="C448" s="5">
        <v>71</v>
      </c>
      <c r="D448" s="6">
        <v>45092</v>
      </c>
      <c r="E448" s="1" t="s">
        <v>18</v>
      </c>
      <c r="F448" s="1" t="s">
        <v>32</v>
      </c>
      <c r="G448" s="1">
        <v>3</v>
      </c>
      <c r="H448" s="2">
        <v>1857</v>
      </c>
      <c r="I448" s="2">
        <v>5571</v>
      </c>
      <c r="J448" s="1">
        <v>0</v>
      </c>
      <c r="K448" s="2">
        <f t="shared" si="19"/>
        <v>85833</v>
      </c>
      <c r="L448" s="18">
        <f t="shared" si="20"/>
        <v>2073</v>
      </c>
      <c r="M448" s="18">
        <f t="shared" si="21"/>
        <v>83760</v>
      </c>
    </row>
    <row r="449" spans="3:13" customFormat="1">
      <c r="C449" s="5">
        <v>86</v>
      </c>
      <c r="D449" s="6">
        <v>45092</v>
      </c>
      <c r="E449" s="1" t="s">
        <v>19</v>
      </c>
      <c r="F449" s="1" t="s">
        <v>29</v>
      </c>
      <c r="G449" s="1">
        <v>6</v>
      </c>
      <c r="H449" s="2">
        <v>5236</v>
      </c>
      <c r="I449" s="2">
        <v>31416</v>
      </c>
      <c r="J449" s="1">
        <v>0</v>
      </c>
      <c r="K449" s="2">
        <f t="shared" si="19"/>
        <v>85401</v>
      </c>
      <c r="L449" s="18">
        <f t="shared" si="20"/>
        <v>1658</v>
      </c>
      <c r="M449" s="18">
        <f t="shared" si="21"/>
        <v>83743</v>
      </c>
    </row>
    <row r="450" spans="3:13" customFormat="1">
      <c r="C450" s="5">
        <v>54</v>
      </c>
      <c r="D450" s="6">
        <v>45093</v>
      </c>
      <c r="E450" s="1" t="s">
        <v>17</v>
      </c>
      <c r="F450" s="1" t="s">
        <v>34</v>
      </c>
      <c r="G450" s="1">
        <v>10</v>
      </c>
      <c r="H450" s="2">
        <v>2535</v>
      </c>
      <c r="I450" s="2">
        <v>25350</v>
      </c>
      <c r="J450" s="1">
        <v>1</v>
      </c>
      <c r="K450" s="2">
        <f t="shared" si="19"/>
        <v>84663</v>
      </c>
      <c r="L450" s="18">
        <f t="shared" si="20"/>
        <v>869</v>
      </c>
      <c r="M450" s="18">
        <f t="shared" si="21"/>
        <v>83794</v>
      </c>
    </row>
    <row r="451" spans="3:13" customFormat="1">
      <c r="C451" s="5">
        <v>87</v>
      </c>
      <c r="D451" s="6">
        <v>45093</v>
      </c>
      <c r="E451" s="1" t="s">
        <v>20</v>
      </c>
      <c r="F451" s="1" t="s">
        <v>38</v>
      </c>
      <c r="G451" s="1">
        <v>1</v>
      </c>
      <c r="H451" s="2">
        <v>8360</v>
      </c>
      <c r="I451" s="2">
        <v>8360</v>
      </c>
      <c r="J451" s="1">
        <v>0</v>
      </c>
      <c r="K451" s="2">
        <f t="shared" ref="K451:K514" si="22">_xlfn.MAXIFS($I$3:$I$999, $E$3:$E$999, E451, $F$3:$F$999, F451)</f>
        <v>84024</v>
      </c>
      <c r="L451" s="18">
        <f t="shared" ref="L451:L514" si="23">_xlfn.MINIFS($I$3:$I$999, $E$3:$E$999, E451, $F$3:$F$999, F451)</f>
        <v>735</v>
      </c>
      <c r="M451" s="18">
        <f t="shared" si="21"/>
        <v>83289</v>
      </c>
    </row>
    <row r="452" spans="3:13" customFormat="1">
      <c r="C452" s="5">
        <v>12</v>
      </c>
      <c r="D452" s="6">
        <v>45094</v>
      </c>
      <c r="E452" s="1" t="s">
        <v>18</v>
      </c>
      <c r="F452" s="1" t="s">
        <v>32</v>
      </c>
      <c r="G452" s="1">
        <v>1</v>
      </c>
      <c r="H452" s="2">
        <v>5095</v>
      </c>
      <c r="I452" s="2">
        <v>5095</v>
      </c>
      <c r="J452" s="1">
        <v>0</v>
      </c>
      <c r="K452" s="2">
        <f t="shared" si="22"/>
        <v>85833</v>
      </c>
      <c r="L452" s="18">
        <f t="shared" si="23"/>
        <v>2073</v>
      </c>
      <c r="M452" s="18">
        <f t="shared" si="21"/>
        <v>83760</v>
      </c>
    </row>
    <row r="453" spans="3:13" customFormat="1">
      <c r="C453" s="5">
        <v>22</v>
      </c>
      <c r="D453" s="6">
        <v>45094</v>
      </c>
      <c r="E453" s="1" t="s">
        <v>18</v>
      </c>
      <c r="F453" s="1" t="s">
        <v>31</v>
      </c>
      <c r="G453" s="1">
        <v>5</v>
      </c>
      <c r="H453" s="2">
        <v>4930</v>
      </c>
      <c r="I453" s="2">
        <v>24650</v>
      </c>
      <c r="J453" s="1">
        <v>0</v>
      </c>
      <c r="K453" s="2">
        <f t="shared" si="22"/>
        <v>95990</v>
      </c>
      <c r="L453" s="18">
        <f t="shared" si="23"/>
        <v>2555</v>
      </c>
      <c r="M453" s="18">
        <f t="shared" si="21"/>
        <v>93435</v>
      </c>
    </row>
    <row r="454" spans="3:13" customFormat="1">
      <c r="C454" s="5">
        <v>23</v>
      </c>
      <c r="D454" s="6">
        <v>45094</v>
      </c>
      <c r="E454" s="1" t="s">
        <v>17</v>
      </c>
      <c r="F454" s="1" t="s">
        <v>35</v>
      </c>
      <c r="G454" s="1">
        <v>1</v>
      </c>
      <c r="H454" s="2">
        <v>4440</v>
      </c>
      <c r="I454" s="2">
        <v>4440</v>
      </c>
      <c r="J454" s="1">
        <v>0</v>
      </c>
      <c r="K454" s="2">
        <f t="shared" si="22"/>
        <v>76944</v>
      </c>
      <c r="L454" s="18">
        <f t="shared" si="23"/>
        <v>870</v>
      </c>
      <c r="M454" s="18">
        <f t="shared" si="21"/>
        <v>76074</v>
      </c>
    </row>
    <row r="455" spans="3:13" customFormat="1">
      <c r="C455" s="5">
        <v>73</v>
      </c>
      <c r="D455" s="6">
        <v>45094</v>
      </c>
      <c r="E455" s="1" t="s">
        <v>19</v>
      </c>
      <c r="F455" s="1" t="s">
        <v>28</v>
      </c>
      <c r="G455" s="1">
        <v>4</v>
      </c>
      <c r="H455" s="2">
        <v>1564</v>
      </c>
      <c r="I455" s="2">
        <v>6256</v>
      </c>
      <c r="J455" s="1">
        <v>1</v>
      </c>
      <c r="K455" s="2">
        <f t="shared" si="22"/>
        <v>85650</v>
      </c>
      <c r="L455" s="18">
        <f t="shared" si="23"/>
        <v>2530</v>
      </c>
      <c r="M455" s="18">
        <f t="shared" si="21"/>
        <v>83120</v>
      </c>
    </row>
    <row r="456" spans="3:13" customFormat="1">
      <c r="C456" s="5">
        <v>72</v>
      </c>
      <c r="D456" s="6">
        <v>45095</v>
      </c>
      <c r="E456" s="1" t="s">
        <v>17</v>
      </c>
      <c r="F456" s="1" t="s">
        <v>36</v>
      </c>
      <c r="G456" s="1">
        <v>6</v>
      </c>
      <c r="H456" s="2">
        <v>3311</v>
      </c>
      <c r="I456" s="2">
        <v>19866</v>
      </c>
      <c r="J456" s="1">
        <v>0</v>
      </c>
      <c r="K456" s="2">
        <f t="shared" si="22"/>
        <v>96130</v>
      </c>
      <c r="L456" s="18">
        <f t="shared" si="23"/>
        <v>629</v>
      </c>
      <c r="M456" s="18">
        <f t="shared" si="21"/>
        <v>95501</v>
      </c>
    </row>
    <row r="457" spans="3:13">
      <c r="C457" s="30">
        <v>29</v>
      </c>
      <c r="D457" s="31">
        <v>45097</v>
      </c>
      <c r="E457" s="32" t="s">
        <v>16</v>
      </c>
      <c r="F457" s="32" t="s">
        <v>26</v>
      </c>
      <c r="G457" s="32">
        <v>4</v>
      </c>
      <c r="H457" s="33">
        <v>6745</v>
      </c>
      <c r="I457" s="33">
        <v>26980</v>
      </c>
      <c r="J457" s="32">
        <v>1</v>
      </c>
      <c r="K457" s="33">
        <f t="shared" si="22"/>
        <v>76060</v>
      </c>
      <c r="L457" s="33">
        <f t="shared" si="23"/>
        <v>672</v>
      </c>
      <c r="M457" s="33">
        <f t="shared" si="21"/>
        <v>75388</v>
      </c>
    </row>
    <row r="458" spans="3:13" customFormat="1">
      <c r="C458" s="5">
        <v>56</v>
      </c>
      <c r="D458" s="6">
        <v>45097</v>
      </c>
      <c r="E458" s="1" t="s">
        <v>18</v>
      </c>
      <c r="F458" s="1" t="s">
        <v>33</v>
      </c>
      <c r="G458" s="1">
        <v>2</v>
      </c>
      <c r="H458" s="2">
        <v>5378</v>
      </c>
      <c r="I458" s="2">
        <v>10756</v>
      </c>
      <c r="J458" s="1">
        <v>0</v>
      </c>
      <c r="K458" s="2">
        <f t="shared" si="22"/>
        <v>88767</v>
      </c>
      <c r="L458" s="18">
        <f t="shared" si="23"/>
        <v>1344</v>
      </c>
      <c r="M458" s="18">
        <f t="shared" si="21"/>
        <v>87423</v>
      </c>
    </row>
    <row r="459" spans="3:13" customFormat="1">
      <c r="C459" s="5">
        <v>9</v>
      </c>
      <c r="D459" s="6">
        <v>45098</v>
      </c>
      <c r="E459" s="1" t="s">
        <v>19</v>
      </c>
      <c r="F459" s="1" t="s">
        <v>28</v>
      </c>
      <c r="G459" s="1">
        <v>3</v>
      </c>
      <c r="H459" s="2">
        <v>9133</v>
      </c>
      <c r="I459" s="2">
        <v>27399</v>
      </c>
      <c r="J459" s="1">
        <v>1</v>
      </c>
      <c r="K459" s="2">
        <f t="shared" si="22"/>
        <v>85650</v>
      </c>
      <c r="L459" s="18">
        <f t="shared" si="23"/>
        <v>2530</v>
      </c>
      <c r="M459" s="18">
        <f t="shared" si="21"/>
        <v>83120</v>
      </c>
    </row>
    <row r="460" spans="3:13" customFormat="1">
      <c r="C460" s="5">
        <v>91</v>
      </c>
      <c r="D460" s="6">
        <v>44950</v>
      </c>
      <c r="E460" s="1" t="s">
        <v>21</v>
      </c>
      <c r="F460" s="1" t="s">
        <v>42</v>
      </c>
      <c r="G460" s="1">
        <v>9</v>
      </c>
      <c r="H460" s="2">
        <v>1391</v>
      </c>
      <c r="I460" s="2">
        <v>12519</v>
      </c>
      <c r="J460" s="1">
        <v>1</v>
      </c>
      <c r="K460" s="2">
        <f t="shared" si="22"/>
        <v>88200</v>
      </c>
      <c r="L460" s="18">
        <f t="shared" si="23"/>
        <v>995</v>
      </c>
      <c r="M460" s="18">
        <f t="shared" si="21"/>
        <v>87205</v>
      </c>
    </row>
    <row r="461" spans="3:13" customFormat="1">
      <c r="C461" s="5">
        <v>59</v>
      </c>
      <c r="D461" s="6">
        <v>45099</v>
      </c>
      <c r="E461" s="1" t="s">
        <v>17</v>
      </c>
      <c r="F461" s="1" t="s">
        <v>34</v>
      </c>
      <c r="G461" s="1">
        <v>7</v>
      </c>
      <c r="H461" s="2">
        <v>1974</v>
      </c>
      <c r="I461" s="2">
        <v>13818</v>
      </c>
      <c r="J461" s="1">
        <v>1</v>
      </c>
      <c r="K461" s="2">
        <f t="shared" si="22"/>
        <v>84663</v>
      </c>
      <c r="L461" s="18">
        <f t="shared" si="23"/>
        <v>869</v>
      </c>
      <c r="M461" s="18">
        <f t="shared" si="21"/>
        <v>83794</v>
      </c>
    </row>
    <row r="462" spans="3:13" customFormat="1">
      <c r="C462" s="5">
        <v>78</v>
      </c>
      <c r="D462" s="6">
        <v>45099</v>
      </c>
      <c r="E462" s="1" t="s">
        <v>17</v>
      </c>
      <c r="F462" s="1" t="s">
        <v>34</v>
      </c>
      <c r="G462" s="1">
        <v>3</v>
      </c>
      <c r="H462" s="2">
        <v>8157</v>
      </c>
      <c r="I462" s="2">
        <v>24471</v>
      </c>
      <c r="J462" s="1">
        <v>0</v>
      </c>
      <c r="K462" s="2">
        <f t="shared" si="22"/>
        <v>84663</v>
      </c>
      <c r="L462" s="18">
        <f t="shared" si="23"/>
        <v>869</v>
      </c>
      <c r="M462" s="18">
        <f t="shared" si="21"/>
        <v>83794</v>
      </c>
    </row>
    <row r="463" spans="3:13" customFormat="1">
      <c r="C463" s="5">
        <v>13</v>
      </c>
      <c r="D463" s="6">
        <v>45100</v>
      </c>
      <c r="E463" s="1" t="s">
        <v>17</v>
      </c>
      <c r="F463" s="1" t="s">
        <v>34</v>
      </c>
      <c r="G463" s="1">
        <v>6</v>
      </c>
      <c r="H463" s="2">
        <v>4527</v>
      </c>
      <c r="I463" s="2">
        <v>27162</v>
      </c>
      <c r="J463" s="1">
        <v>0</v>
      </c>
      <c r="K463" s="2">
        <f t="shared" si="22"/>
        <v>84663</v>
      </c>
      <c r="L463" s="18">
        <f t="shared" si="23"/>
        <v>869</v>
      </c>
      <c r="M463" s="18">
        <f t="shared" ref="M463:M526" si="24">K463-L463</f>
        <v>83794</v>
      </c>
    </row>
    <row r="464" spans="3:13">
      <c r="C464" s="30">
        <v>46</v>
      </c>
      <c r="D464" s="31">
        <v>45100</v>
      </c>
      <c r="E464" s="32" t="s">
        <v>16</v>
      </c>
      <c r="F464" s="32" t="s">
        <v>27</v>
      </c>
      <c r="G464" s="32">
        <v>5</v>
      </c>
      <c r="H464" s="33">
        <v>1441</v>
      </c>
      <c r="I464" s="33">
        <v>7205</v>
      </c>
      <c r="J464" s="32">
        <v>1</v>
      </c>
      <c r="K464" s="33">
        <f t="shared" si="22"/>
        <v>78984</v>
      </c>
      <c r="L464" s="35">
        <f t="shared" si="23"/>
        <v>1106</v>
      </c>
      <c r="M464" s="33">
        <f t="shared" si="24"/>
        <v>77878</v>
      </c>
    </row>
    <row r="465" spans="3:13" customFormat="1">
      <c r="C465" s="5">
        <v>78</v>
      </c>
      <c r="D465" s="6">
        <v>45263</v>
      </c>
      <c r="E465" s="1" t="s">
        <v>21</v>
      </c>
      <c r="F465" s="1" t="s">
        <v>42</v>
      </c>
      <c r="G465" s="1">
        <v>8</v>
      </c>
      <c r="H465" s="2">
        <v>1862</v>
      </c>
      <c r="I465" s="2">
        <v>14896</v>
      </c>
      <c r="J465" s="1">
        <v>0</v>
      </c>
      <c r="K465" s="2">
        <f t="shared" si="22"/>
        <v>88200</v>
      </c>
      <c r="L465" s="18">
        <f t="shared" si="23"/>
        <v>995</v>
      </c>
      <c r="M465" s="18">
        <f t="shared" si="24"/>
        <v>87205</v>
      </c>
    </row>
    <row r="466" spans="3:13" customFormat="1">
      <c r="C466" s="5">
        <v>31</v>
      </c>
      <c r="D466" s="6">
        <v>45102</v>
      </c>
      <c r="E466" s="1" t="s">
        <v>17</v>
      </c>
      <c r="F466" s="1" t="s">
        <v>35</v>
      </c>
      <c r="G466" s="1">
        <v>2</v>
      </c>
      <c r="H466" s="2">
        <v>5711</v>
      </c>
      <c r="I466" s="2">
        <v>11422</v>
      </c>
      <c r="J466" s="1">
        <v>1</v>
      </c>
      <c r="K466" s="2">
        <f t="shared" si="22"/>
        <v>76944</v>
      </c>
      <c r="L466" s="18">
        <f t="shared" si="23"/>
        <v>870</v>
      </c>
      <c r="M466" s="18">
        <f t="shared" si="24"/>
        <v>76074</v>
      </c>
    </row>
    <row r="467" spans="3:13" customFormat="1">
      <c r="C467" s="5">
        <v>80</v>
      </c>
      <c r="D467" s="6">
        <v>45115</v>
      </c>
      <c r="E467" s="1" t="s">
        <v>21</v>
      </c>
      <c r="F467" s="1" t="s">
        <v>40</v>
      </c>
      <c r="G467" s="1">
        <v>6</v>
      </c>
      <c r="H467" s="2">
        <v>3835</v>
      </c>
      <c r="I467" s="2">
        <v>23010</v>
      </c>
      <c r="J467" s="1">
        <v>1</v>
      </c>
      <c r="K467" s="2">
        <f t="shared" si="22"/>
        <v>87840</v>
      </c>
      <c r="L467" s="18">
        <f t="shared" si="23"/>
        <v>1020</v>
      </c>
      <c r="M467" s="18">
        <f t="shared" si="24"/>
        <v>86820</v>
      </c>
    </row>
    <row r="468" spans="3:13" customFormat="1">
      <c r="C468" s="5">
        <v>87</v>
      </c>
      <c r="D468" s="6">
        <v>45102</v>
      </c>
      <c r="E468" s="1" t="s">
        <v>20</v>
      </c>
      <c r="F468" s="1" t="s">
        <v>37</v>
      </c>
      <c r="G468" s="1">
        <v>10</v>
      </c>
      <c r="H468" s="2">
        <v>4465</v>
      </c>
      <c r="I468" s="2">
        <v>44650</v>
      </c>
      <c r="J468" s="1">
        <v>0</v>
      </c>
      <c r="K468" s="2">
        <f t="shared" si="22"/>
        <v>86283</v>
      </c>
      <c r="L468" s="18">
        <f t="shared" si="23"/>
        <v>2684</v>
      </c>
      <c r="M468" s="18">
        <f t="shared" si="24"/>
        <v>83599</v>
      </c>
    </row>
    <row r="469" spans="3:13" customFormat="1">
      <c r="C469" s="5">
        <v>10</v>
      </c>
      <c r="D469" s="6">
        <v>44951</v>
      </c>
      <c r="E469" s="1" t="s">
        <v>21</v>
      </c>
      <c r="F469" s="1" t="s">
        <v>41</v>
      </c>
      <c r="G469" s="1">
        <v>7</v>
      </c>
      <c r="H469" s="2">
        <v>5179</v>
      </c>
      <c r="I469" s="2">
        <v>36253</v>
      </c>
      <c r="J469" s="1">
        <v>0</v>
      </c>
      <c r="K469" s="2">
        <f t="shared" si="22"/>
        <v>88790</v>
      </c>
      <c r="L469" s="18">
        <f t="shared" si="23"/>
        <v>1587</v>
      </c>
      <c r="M469" s="18">
        <f t="shared" si="24"/>
        <v>87203</v>
      </c>
    </row>
    <row r="470" spans="3:13">
      <c r="C470" s="30">
        <v>92</v>
      </c>
      <c r="D470" s="31">
        <v>45102</v>
      </c>
      <c r="E470" s="32" t="s">
        <v>16</v>
      </c>
      <c r="F470" s="32" t="s">
        <v>26</v>
      </c>
      <c r="G470" s="32">
        <v>6</v>
      </c>
      <c r="H470" s="33">
        <v>6902</v>
      </c>
      <c r="I470" s="33">
        <v>41412</v>
      </c>
      <c r="J470" s="32">
        <v>1</v>
      </c>
      <c r="K470" s="33">
        <f t="shared" si="22"/>
        <v>76060</v>
      </c>
      <c r="L470" s="33">
        <f t="shared" si="23"/>
        <v>672</v>
      </c>
      <c r="M470" s="33">
        <f t="shared" si="24"/>
        <v>75388</v>
      </c>
    </row>
    <row r="471" spans="3:13" customFormat="1">
      <c r="C471" s="5">
        <v>98</v>
      </c>
      <c r="D471" s="6">
        <v>45102</v>
      </c>
      <c r="E471" s="1" t="s">
        <v>20</v>
      </c>
      <c r="F471" s="1" t="s">
        <v>39</v>
      </c>
      <c r="G471" s="1">
        <v>1</v>
      </c>
      <c r="H471" s="2">
        <v>960</v>
      </c>
      <c r="I471" s="2">
        <v>960</v>
      </c>
      <c r="J471" s="1">
        <v>0</v>
      </c>
      <c r="K471" s="2">
        <f t="shared" si="22"/>
        <v>97140</v>
      </c>
      <c r="L471" s="18">
        <f t="shared" si="23"/>
        <v>881</v>
      </c>
      <c r="M471" s="18">
        <f t="shared" si="24"/>
        <v>96259</v>
      </c>
    </row>
    <row r="472" spans="3:13">
      <c r="C472" s="30">
        <v>33</v>
      </c>
      <c r="D472" s="31">
        <v>45104</v>
      </c>
      <c r="E472" s="32" t="s">
        <v>16</v>
      </c>
      <c r="F472" s="32" t="s">
        <v>25</v>
      </c>
      <c r="G472" s="32">
        <v>10</v>
      </c>
      <c r="H472" s="33">
        <v>2763</v>
      </c>
      <c r="I472" s="33">
        <v>27630</v>
      </c>
      <c r="J472" s="32">
        <v>0</v>
      </c>
      <c r="K472" s="33">
        <f t="shared" si="22"/>
        <v>88929</v>
      </c>
      <c r="L472" s="33">
        <f t="shared" si="23"/>
        <v>2071</v>
      </c>
      <c r="M472" s="33">
        <f t="shared" si="24"/>
        <v>86858</v>
      </c>
    </row>
    <row r="473" spans="3:13" customFormat="1">
      <c r="C473" s="5">
        <v>10</v>
      </c>
      <c r="D473" s="6">
        <v>45240</v>
      </c>
      <c r="E473" s="1" t="s">
        <v>21</v>
      </c>
      <c r="F473" s="1" t="s">
        <v>40</v>
      </c>
      <c r="G473" s="1">
        <v>6</v>
      </c>
      <c r="H473" s="2">
        <v>3936</v>
      </c>
      <c r="I473" s="2">
        <v>23616</v>
      </c>
      <c r="J473" s="1">
        <v>0</v>
      </c>
      <c r="K473" s="2">
        <f t="shared" si="22"/>
        <v>87840</v>
      </c>
      <c r="L473" s="18">
        <f t="shared" si="23"/>
        <v>1020</v>
      </c>
      <c r="M473" s="18">
        <f t="shared" si="24"/>
        <v>86820</v>
      </c>
    </row>
    <row r="474" spans="3:13" customFormat="1">
      <c r="C474" s="5">
        <v>7</v>
      </c>
      <c r="D474" s="6">
        <v>45105</v>
      </c>
      <c r="E474" s="1" t="s">
        <v>15</v>
      </c>
      <c r="F474" s="1" t="s">
        <v>23</v>
      </c>
      <c r="G474" s="1">
        <v>5</v>
      </c>
      <c r="H474" s="2">
        <v>5257</v>
      </c>
      <c r="I474" s="2">
        <v>26285</v>
      </c>
      <c r="J474" s="1">
        <v>0</v>
      </c>
      <c r="K474" s="2">
        <f t="shared" si="22"/>
        <v>77319</v>
      </c>
      <c r="L474" s="18">
        <f t="shared" si="23"/>
        <v>3059</v>
      </c>
      <c r="M474" s="18">
        <f t="shared" si="24"/>
        <v>74260</v>
      </c>
    </row>
    <row r="475" spans="3:13" customFormat="1">
      <c r="C475" s="5">
        <v>47</v>
      </c>
      <c r="D475" s="6">
        <v>44942</v>
      </c>
      <c r="E475" s="1" t="s">
        <v>21</v>
      </c>
      <c r="F475" s="1" t="s">
        <v>41</v>
      </c>
      <c r="G475" s="1">
        <v>5</v>
      </c>
      <c r="H475" s="2">
        <v>7251</v>
      </c>
      <c r="I475" s="2">
        <v>36255</v>
      </c>
      <c r="J475" s="1">
        <v>1</v>
      </c>
      <c r="K475" s="2">
        <f t="shared" si="22"/>
        <v>88790</v>
      </c>
      <c r="L475" s="18">
        <f t="shared" si="23"/>
        <v>1587</v>
      </c>
      <c r="M475" s="18">
        <f t="shared" si="24"/>
        <v>87203</v>
      </c>
    </row>
    <row r="476" spans="3:13" customFormat="1">
      <c r="C476" s="5">
        <v>31</v>
      </c>
      <c r="D476" s="6">
        <v>45043</v>
      </c>
      <c r="E476" s="1" t="s">
        <v>21</v>
      </c>
      <c r="F476" s="1" t="s">
        <v>42</v>
      </c>
      <c r="G476" s="1">
        <v>9</v>
      </c>
      <c r="H476" s="2">
        <v>2005</v>
      </c>
      <c r="I476" s="2">
        <v>18045</v>
      </c>
      <c r="J476" s="1">
        <v>1</v>
      </c>
      <c r="K476" s="2">
        <f t="shared" si="22"/>
        <v>88200</v>
      </c>
      <c r="L476" s="18">
        <f t="shared" si="23"/>
        <v>995</v>
      </c>
      <c r="M476" s="18">
        <f t="shared" si="24"/>
        <v>87205</v>
      </c>
    </row>
    <row r="477" spans="3:13" customFormat="1">
      <c r="C477" s="5">
        <v>94</v>
      </c>
      <c r="D477" s="6">
        <v>45105</v>
      </c>
      <c r="E477" s="1" t="s">
        <v>19</v>
      </c>
      <c r="F477" s="1" t="s">
        <v>28</v>
      </c>
      <c r="G477" s="1">
        <v>3</v>
      </c>
      <c r="H477" s="2">
        <v>5640</v>
      </c>
      <c r="I477" s="2">
        <v>16920</v>
      </c>
      <c r="J477" s="1">
        <v>0</v>
      </c>
      <c r="K477" s="2">
        <f t="shared" si="22"/>
        <v>85650</v>
      </c>
      <c r="L477" s="18">
        <f t="shared" si="23"/>
        <v>2530</v>
      </c>
      <c r="M477" s="18">
        <f t="shared" si="24"/>
        <v>83120</v>
      </c>
    </row>
    <row r="478" spans="3:13" customFormat="1">
      <c r="C478" s="5">
        <v>11</v>
      </c>
      <c r="D478" s="6">
        <v>45106</v>
      </c>
      <c r="E478" s="1" t="s">
        <v>18</v>
      </c>
      <c r="F478" s="1" t="s">
        <v>33</v>
      </c>
      <c r="G478" s="1">
        <v>9</v>
      </c>
      <c r="H478" s="2">
        <v>9863</v>
      </c>
      <c r="I478" s="2">
        <v>88767</v>
      </c>
      <c r="J478" s="1">
        <v>1</v>
      </c>
      <c r="K478" s="2">
        <f t="shared" si="22"/>
        <v>88767</v>
      </c>
      <c r="L478" s="18">
        <f t="shared" si="23"/>
        <v>1344</v>
      </c>
      <c r="M478" s="18">
        <f t="shared" si="24"/>
        <v>87423</v>
      </c>
    </row>
    <row r="479" spans="3:13" customFormat="1">
      <c r="C479" s="5">
        <v>49</v>
      </c>
      <c r="D479" s="6">
        <v>45106</v>
      </c>
      <c r="E479" s="1" t="s">
        <v>19</v>
      </c>
      <c r="F479" s="1" t="s">
        <v>30</v>
      </c>
      <c r="G479" s="1">
        <v>2</v>
      </c>
      <c r="H479" s="2">
        <v>2274</v>
      </c>
      <c r="I479" s="2">
        <v>4548</v>
      </c>
      <c r="J479" s="1">
        <v>0</v>
      </c>
      <c r="K479" s="2">
        <f t="shared" si="22"/>
        <v>99210</v>
      </c>
      <c r="L479" s="18">
        <f t="shared" si="23"/>
        <v>4238</v>
      </c>
      <c r="M479" s="18">
        <f t="shared" si="24"/>
        <v>94972</v>
      </c>
    </row>
    <row r="480" spans="3:13">
      <c r="C480" s="30">
        <v>68</v>
      </c>
      <c r="D480" s="31">
        <v>45107</v>
      </c>
      <c r="E480" s="32" t="s">
        <v>16</v>
      </c>
      <c r="F480" s="32" t="s">
        <v>27</v>
      </c>
      <c r="G480" s="32">
        <v>10</v>
      </c>
      <c r="H480" s="33">
        <v>3554</v>
      </c>
      <c r="I480" s="33">
        <v>35540</v>
      </c>
      <c r="J480" s="32">
        <v>1</v>
      </c>
      <c r="K480" s="33">
        <f t="shared" si="22"/>
        <v>78984</v>
      </c>
      <c r="L480" s="35">
        <f t="shared" si="23"/>
        <v>1106</v>
      </c>
      <c r="M480" s="33">
        <f t="shared" si="24"/>
        <v>77878</v>
      </c>
    </row>
    <row r="481" spans="3:13">
      <c r="C481" s="30">
        <v>42</v>
      </c>
      <c r="D481" s="31">
        <v>45109</v>
      </c>
      <c r="E481" s="32" t="s">
        <v>16</v>
      </c>
      <c r="F481" s="32" t="s">
        <v>27</v>
      </c>
      <c r="G481" s="32">
        <v>5</v>
      </c>
      <c r="H481" s="33">
        <v>2347</v>
      </c>
      <c r="I481" s="33">
        <v>11735</v>
      </c>
      <c r="J481" s="32">
        <v>1</v>
      </c>
      <c r="K481" s="33">
        <f t="shared" si="22"/>
        <v>78984</v>
      </c>
      <c r="L481" s="35">
        <f t="shared" si="23"/>
        <v>1106</v>
      </c>
      <c r="M481" s="33">
        <f t="shared" si="24"/>
        <v>77878</v>
      </c>
    </row>
    <row r="482" spans="3:13" customFormat="1">
      <c r="C482" s="5">
        <v>53</v>
      </c>
      <c r="D482" s="6">
        <v>45109</v>
      </c>
      <c r="E482" s="1" t="s">
        <v>20</v>
      </c>
      <c r="F482" s="1" t="s">
        <v>39</v>
      </c>
      <c r="G482" s="1">
        <v>4</v>
      </c>
      <c r="H482" s="2">
        <v>4021</v>
      </c>
      <c r="I482" s="2">
        <v>16084</v>
      </c>
      <c r="J482" s="1">
        <v>0</v>
      </c>
      <c r="K482" s="2">
        <f t="shared" si="22"/>
        <v>97140</v>
      </c>
      <c r="L482" s="18">
        <f t="shared" si="23"/>
        <v>881</v>
      </c>
      <c r="M482" s="18">
        <f t="shared" si="24"/>
        <v>96259</v>
      </c>
    </row>
    <row r="483" spans="3:13" customFormat="1">
      <c r="C483" s="5">
        <v>30</v>
      </c>
      <c r="D483" s="6">
        <v>45110</v>
      </c>
      <c r="E483" s="1" t="s">
        <v>17</v>
      </c>
      <c r="F483" s="1" t="s">
        <v>35</v>
      </c>
      <c r="G483" s="1">
        <v>1</v>
      </c>
      <c r="H483" s="2">
        <v>7966</v>
      </c>
      <c r="I483" s="2">
        <v>7966</v>
      </c>
      <c r="J483" s="1">
        <v>1</v>
      </c>
      <c r="K483" s="2">
        <f t="shared" si="22"/>
        <v>76944</v>
      </c>
      <c r="L483" s="18">
        <f t="shared" si="23"/>
        <v>870</v>
      </c>
      <c r="M483" s="18">
        <f t="shared" si="24"/>
        <v>76074</v>
      </c>
    </row>
    <row r="484" spans="3:13" customFormat="1">
      <c r="C484" s="5">
        <v>45</v>
      </c>
      <c r="D484" s="6">
        <v>45110</v>
      </c>
      <c r="E484" s="1" t="s">
        <v>19</v>
      </c>
      <c r="F484" s="1" t="s">
        <v>30</v>
      </c>
      <c r="G484" s="1">
        <v>9</v>
      </c>
      <c r="H484" s="2">
        <v>4973</v>
      </c>
      <c r="I484" s="2">
        <v>44757</v>
      </c>
      <c r="J484" s="1">
        <v>1</v>
      </c>
      <c r="K484" s="2">
        <f t="shared" si="22"/>
        <v>99210</v>
      </c>
      <c r="L484" s="18">
        <f t="shared" si="23"/>
        <v>4238</v>
      </c>
      <c r="M484" s="18">
        <f t="shared" si="24"/>
        <v>94972</v>
      </c>
    </row>
    <row r="485" spans="3:13" customFormat="1">
      <c r="C485" s="5">
        <v>67</v>
      </c>
      <c r="D485" s="6">
        <v>45110</v>
      </c>
      <c r="E485" s="1" t="s">
        <v>17</v>
      </c>
      <c r="F485" s="1" t="s">
        <v>36</v>
      </c>
      <c r="G485" s="1">
        <v>3</v>
      </c>
      <c r="H485" s="2">
        <v>5742</v>
      </c>
      <c r="I485" s="2">
        <v>17226</v>
      </c>
      <c r="J485" s="1">
        <v>1</v>
      </c>
      <c r="K485" s="2">
        <f t="shared" si="22"/>
        <v>96130</v>
      </c>
      <c r="L485" s="18">
        <f t="shared" si="23"/>
        <v>629</v>
      </c>
      <c r="M485" s="18">
        <f t="shared" si="24"/>
        <v>95501</v>
      </c>
    </row>
    <row r="486" spans="3:13" customFormat="1">
      <c r="C486" s="5">
        <v>74</v>
      </c>
      <c r="D486" s="6">
        <v>45110</v>
      </c>
      <c r="E486" s="1" t="s">
        <v>19</v>
      </c>
      <c r="F486" s="1" t="s">
        <v>29</v>
      </c>
      <c r="G486" s="1">
        <v>4</v>
      </c>
      <c r="H486" s="2">
        <v>8606</v>
      </c>
      <c r="I486" s="2">
        <v>34424</v>
      </c>
      <c r="J486" s="1">
        <v>0</v>
      </c>
      <c r="K486" s="2">
        <f t="shared" si="22"/>
        <v>85401</v>
      </c>
      <c r="L486" s="18">
        <f t="shared" si="23"/>
        <v>1658</v>
      </c>
      <c r="M486" s="18">
        <f t="shared" si="24"/>
        <v>83743</v>
      </c>
    </row>
    <row r="487" spans="3:13" customFormat="1">
      <c r="C487" s="5">
        <v>39</v>
      </c>
      <c r="D487" s="6">
        <v>45111</v>
      </c>
      <c r="E487" s="1" t="s">
        <v>15</v>
      </c>
      <c r="F487" s="1" t="s">
        <v>22</v>
      </c>
      <c r="G487" s="1">
        <v>7</v>
      </c>
      <c r="H487" s="2">
        <v>2247</v>
      </c>
      <c r="I487" s="2">
        <v>15729</v>
      </c>
      <c r="J487" s="1">
        <v>1</v>
      </c>
      <c r="K487" s="2">
        <f t="shared" si="22"/>
        <v>93320</v>
      </c>
      <c r="L487" s="18">
        <f t="shared" si="23"/>
        <v>808</v>
      </c>
      <c r="M487" s="18">
        <f t="shared" si="24"/>
        <v>92512</v>
      </c>
    </row>
    <row r="488" spans="3:13">
      <c r="C488" s="30">
        <v>94</v>
      </c>
      <c r="D488" s="31">
        <v>45111</v>
      </c>
      <c r="E488" s="32" t="s">
        <v>16</v>
      </c>
      <c r="F488" s="32" t="s">
        <v>26</v>
      </c>
      <c r="G488" s="32">
        <v>2</v>
      </c>
      <c r="H488" s="33">
        <v>5793</v>
      </c>
      <c r="I488" s="33">
        <v>11586</v>
      </c>
      <c r="J488" s="32">
        <v>0</v>
      </c>
      <c r="K488" s="33">
        <f t="shared" si="22"/>
        <v>76060</v>
      </c>
      <c r="L488" s="35">
        <f t="shared" si="23"/>
        <v>672</v>
      </c>
      <c r="M488" s="33">
        <f t="shared" si="24"/>
        <v>75388</v>
      </c>
    </row>
    <row r="489" spans="3:13">
      <c r="C489" s="30">
        <v>57</v>
      </c>
      <c r="D489" s="31">
        <v>45111</v>
      </c>
      <c r="E489" s="32" t="s">
        <v>16</v>
      </c>
      <c r="F489" s="32" t="s">
        <v>27</v>
      </c>
      <c r="G489" s="32">
        <v>8</v>
      </c>
      <c r="H489" s="33">
        <v>2213</v>
      </c>
      <c r="I489" s="33">
        <v>17704</v>
      </c>
      <c r="J489" s="32">
        <v>0</v>
      </c>
      <c r="K489" s="33">
        <f t="shared" si="22"/>
        <v>78984</v>
      </c>
      <c r="L489" s="33">
        <f t="shared" si="23"/>
        <v>1106</v>
      </c>
      <c r="M489" s="33">
        <f t="shared" si="24"/>
        <v>77878</v>
      </c>
    </row>
    <row r="490" spans="3:13" customFormat="1">
      <c r="C490" s="5">
        <v>99</v>
      </c>
      <c r="D490" s="6">
        <v>45111</v>
      </c>
      <c r="E490" s="1" t="s">
        <v>20</v>
      </c>
      <c r="F490" s="1" t="s">
        <v>37</v>
      </c>
      <c r="G490" s="1">
        <v>2</v>
      </c>
      <c r="H490" s="2">
        <v>6677</v>
      </c>
      <c r="I490" s="2">
        <v>13354</v>
      </c>
      <c r="J490" s="1">
        <v>0</v>
      </c>
      <c r="K490" s="2">
        <f t="shared" si="22"/>
        <v>86283</v>
      </c>
      <c r="L490" s="18">
        <f t="shared" si="23"/>
        <v>2684</v>
      </c>
      <c r="M490" s="18">
        <f t="shared" si="24"/>
        <v>83599</v>
      </c>
    </row>
    <row r="491" spans="3:13" customFormat="1">
      <c r="C491" s="5">
        <v>40</v>
      </c>
      <c r="D491" s="6">
        <v>45113</v>
      </c>
      <c r="E491" s="1" t="s">
        <v>17</v>
      </c>
      <c r="F491" s="1" t="s">
        <v>35</v>
      </c>
      <c r="G491" s="1">
        <v>5</v>
      </c>
      <c r="H491" s="2">
        <v>768</v>
      </c>
      <c r="I491" s="2">
        <v>3840</v>
      </c>
      <c r="J491" s="1">
        <v>0</v>
      </c>
      <c r="K491" s="2">
        <f t="shared" si="22"/>
        <v>76944</v>
      </c>
      <c r="L491" s="18">
        <f t="shared" si="23"/>
        <v>870</v>
      </c>
      <c r="M491" s="18">
        <f t="shared" si="24"/>
        <v>76074</v>
      </c>
    </row>
    <row r="492" spans="3:13" customFormat="1">
      <c r="C492" s="5">
        <v>46</v>
      </c>
      <c r="D492" s="6">
        <v>45113</v>
      </c>
      <c r="E492" s="1" t="s">
        <v>19</v>
      </c>
      <c r="F492" s="1" t="s">
        <v>29</v>
      </c>
      <c r="G492" s="1">
        <v>5</v>
      </c>
      <c r="H492" s="2">
        <v>7509</v>
      </c>
      <c r="I492" s="2">
        <v>37545</v>
      </c>
      <c r="J492" s="1">
        <v>1</v>
      </c>
      <c r="K492" s="2">
        <f t="shared" si="22"/>
        <v>85401</v>
      </c>
      <c r="L492" s="18">
        <f t="shared" si="23"/>
        <v>1658</v>
      </c>
      <c r="M492" s="18">
        <f t="shared" si="24"/>
        <v>83743</v>
      </c>
    </row>
    <row r="493" spans="3:13" customFormat="1">
      <c r="C493" s="5">
        <v>59</v>
      </c>
      <c r="D493" s="6">
        <v>45102</v>
      </c>
      <c r="E493" s="1" t="s">
        <v>21</v>
      </c>
      <c r="F493" s="1" t="s">
        <v>40</v>
      </c>
      <c r="G493" s="1">
        <v>8</v>
      </c>
      <c r="H493" s="2">
        <v>3010</v>
      </c>
      <c r="I493" s="2">
        <v>24080</v>
      </c>
      <c r="J493" s="1">
        <v>0</v>
      </c>
      <c r="K493" s="2">
        <f t="shared" si="22"/>
        <v>87840</v>
      </c>
      <c r="L493" s="18">
        <f t="shared" si="23"/>
        <v>1020</v>
      </c>
      <c r="M493" s="18">
        <f t="shared" si="24"/>
        <v>86820</v>
      </c>
    </row>
    <row r="494" spans="3:13" customFormat="1">
      <c r="C494" s="5">
        <v>78</v>
      </c>
      <c r="D494" s="6">
        <v>45113</v>
      </c>
      <c r="E494" s="1" t="s">
        <v>17</v>
      </c>
      <c r="F494" s="1" t="s">
        <v>35</v>
      </c>
      <c r="G494" s="1">
        <v>7</v>
      </c>
      <c r="H494" s="2">
        <v>3705</v>
      </c>
      <c r="I494" s="2">
        <v>25935</v>
      </c>
      <c r="J494" s="1">
        <v>0</v>
      </c>
      <c r="K494" s="2">
        <f t="shared" si="22"/>
        <v>76944</v>
      </c>
      <c r="L494" s="18">
        <f t="shared" si="23"/>
        <v>870</v>
      </c>
      <c r="M494" s="18">
        <f t="shared" si="24"/>
        <v>76074</v>
      </c>
    </row>
    <row r="495" spans="3:13" customFormat="1">
      <c r="C495" s="5">
        <v>80</v>
      </c>
      <c r="D495" s="6">
        <v>45113</v>
      </c>
      <c r="E495" s="1" t="s">
        <v>20</v>
      </c>
      <c r="F495" s="1" t="s">
        <v>37</v>
      </c>
      <c r="G495" s="1">
        <v>8</v>
      </c>
      <c r="H495" s="2">
        <v>6451</v>
      </c>
      <c r="I495" s="2">
        <v>51608</v>
      </c>
      <c r="J495" s="1">
        <v>1</v>
      </c>
      <c r="K495" s="2">
        <f t="shared" si="22"/>
        <v>86283</v>
      </c>
      <c r="L495" s="18">
        <f t="shared" si="23"/>
        <v>2684</v>
      </c>
      <c r="M495" s="18">
        <f t="shared" si="24"/>
        <v>83599</v>
      </c>
    </row>
    <row r="496" spans="3:13" customFormat="1">
      <c r="C496" s="5">
        <v>70</v>
      </c>
      <c r="D496" s="6">
        <v>45284</v>
      </c>
      <c r="E496" s="1" t="s">
        <v>21</v>
      </c>
      <c r="F496" s="1" t="s">
        <v>42</v>
      </c>
      <c r="G496" s="1">
        <v>5</v>
      </c>
      <c r="H496" s="2">
        <v>3853</v>
      </c>
      <c r="I496" s="2">
        <v>19265</v>
      </c>
      <c r="J496" s="1">
        <v>0</v>
      </c>
      <c r="K496" s="2">
        <f t="shared" si="22"/>
        <v>88200</v>
      </c>
      <c r="L496" s="18">
        <f t="shared" si="23"/>
        <v>995</v>
      </c>
      <c r="M496" s="18">
        <f t="shared" si="24"/>
        <v>87205</v>
      </c>
    </row>
    <row r="497" spans="3:13">
      <c r="C497" s="30">
        <v>94</v>
      </c>
      <c r="D497" s="31">
        <v>45114</v>
      </c>
      <c r="E497" s="32" t="s">
        <v>16</v>
      </c>
      <c r="F497" s="32" t="s">
        <v>25</v>
      </c>
      <c r="G497" s="32">
        <v>1</v>
      </c>
      <c r="H497" s="33">
        <v>2071</v>
      </c>
      <c r="I497" s="33">
        <v>2071</v>
      </c>
      <c r="J497" s="32">
        <v>0</v>
      </c>
      <c r="K497" s="33">
        <f t="shared" si="22"/>
        <v>88929</v>
      </c>
      <c r="L497" s="33">
        <f t="shared" si="23"/>
        <v>2071</v>
      </c>
      <c r="M497" s="33">
        <f t="shared" si="24"/>
        <v>86858</v>
      </c>
    </row>
    <row r="498" spans="3:13" customFormat="1">
      <c r="C498" s="5">
        <v>100</v>
      </c>
      <c r="D498" s="6">
        <v>45124</v>
      </c>
      <c r="E498" s="1" t="s">
        <v>21</v>
      </c>
      <c r="F498" s="1" t="s">
        <v>40</v>
      </c>
      <c r="G498" s="1">
        <v>4</v>
      </c>
      <c r="H498" s="2">
        <v>6232</v>
      </c>
      <c r="I498" s="2">
        <v>24928</v>
      </c>
      <c r="J498" s="1">
        <v>0</v>
      </c>
      <c r="K498" s="2">
        <f t="shared" si="22"/>
        <v>87840</v>
      </c>
      <c r="L498" s="18">
        <f t="shared" si="23"/>
        <v>1020</v>
      </c>
      <c r="M498" s="18">
        <f t="shared" si="24"/>
        <v>86820</v>
      </c>
    </row>
    <row r="499" spans="3:13" customFormat="1">
      <c r="C499" s="5">
        <v>84</v>
      </c>
      <c r="D499" s="6">
        <v>45115</v>
      </c>
      <c r="E499" s="1" t="s">
        <v>15</v>
      </c>
      <c r="F499" s="1" t="s">
        <v>22</v>
      </c>
      <c r="G499" s="1">
        <v>8</v>
      </c>
      <c r="H499" s="2">
        <v>3458</v>
      </c>
      <c r="I499" s="2">
        <v>27664</v>
      </c>
      <c r="J499" s="1">
        <v>1</v>
      </c>
      <c r="K499" s="2">
        <f t="shared" si="22"/>
        <v>93320</v>
      </c>
      <c r="L499" s="18">
        <f t="shared" si="23"/>
        <v>808</v>
      </c>
      <c r="M499" s="18">
        <f t="shared" si="24"/>
        <v>92512</v>
      </c>
    </row>
    <row r="500" spans="3:13" customFormat="1">
      <c r="C500" s="5">
        <v>53</v>
      </c>
      <c r="D500" s="6">
        <v>45116</v>
      </c>
      <c r="E500" s="1" t="s">
        <v>19</v>
      </c>
      <c r="F500" s="1" t="s">
        <v>29</v>
      </c>
      <c r="G500" s="1">
        <v>9</v>
      </c>
      <c r="H500" s="2">
        <v>6418</v>
      </c>
      <c r="I500" s="2">
        <v>57762</v>
      </c>
      <c r="J500" s="1">
        <v>0</v>
      </c>
      <c r="K500" s="2">
        <f t="shared" si="22"/>
        <v>85401</v>
      </c>
      <c r="L500" s="18">
        <f t="shared" si="23"/>
        <v>1658</v>
      </c>
      <c r="M500" s="18">
        <f t="shared" si="24"/>
        <v>83743</v>
      </c>
    </row>
    <row r="501" spans="3:13" customFormat="1">
      <c r="C501" s="5">
        <v>99</v>
      </c>
      <c r="D501" s="6">
        <v>45116</v>
      </c>
      <c r="E501" s="1" t="s">
        <v>19</v>
      </c>
      <c r="F501" s="1" t="s">
        <v>28</v>
      </c>
      <c r="G501" s="1">
        <v>6</v>
      </c>
      <c r="H501" s="2">
        <v>9859</v>
      </c>
      <c r="I501" s="2">
        <v>59154</v>
      </c>
      <c r="J501" s="1">
        <v>0</v>
      </c>
      <c r="K501" s="2">
        <f t="shared" si="22"/>
        <v>85650</v>
      </c>
      <c r="L501" s="18">
        <f t="shared" si="23"/>
        <v>2530</v>
      </c>
      <c r="M501" s="18">
        <f t="shared" si="24"/>
        <v>83120</v>
      </c>
    </row>
    <row r="502" spans="3:13" customFormat="1">
      <c r="C502" s="5">
        <v>89</v>
      </c>
      <c r="D502" s="6">
        <v>45102</v>
      </c>
      <c r="E502" s="1" t="s">
        <v>21</v>
      </c>
      <c r="F502" s="1" t="s">
        <v>41</v>
      </c>
      <c r="G502" s="1">
        <v>5</v>
      </c>
      <c r="H502" s="2">
        <v>7378</v>
      </c>
      <c r="I502" s="2">
        <v>36890</v>
      </c>
      <c r="J502" s="1">
        <v>0</v>
      </c>
      <c r="K502" s="2">
        <f t="shared" si="22"/>
        <v>88790</v>
      </c>
      <c r="L502" s="18">
        <f t="shared" si="23"/>
        <v>1587</v>
      </c>
      <c r="M502" s="18">
        <f t="shared" si="24"/>
        <v>87203</v>
      </c>
    </row>
    <row r="503" spans="3:13" customFormat="1">
      <c r="C503" s="5">
        <v>71</v>
      </c>
      <c r="D503" s="6">
        <v>45118</v>
      </c>
      <c r="E503" s="1" t="s">
        <v>18</v>
      </c>
      <c r="F503" s="1" t="s">
        <v>32</v>
      </c>
      <c r="G503" s="1">
        <v>10</v>
      </c>
      <c r="H503" s="2">
        <v>4638</v>
      </c>
      <c r="I503" s="2">
        <v>46380</v>
      </c>
      <c r="J503" s="1">
        <v>1</v>
      </c>
      <c r="K503" s="2">
        <f t="shared" si="22"/>
        <v>85833</v>
      </c>
      <c r="L503" s="18">
        <f t="shared" si="23"/>
        <v>2073</v>
      </c>
      <c r="M503" s="18">
        <f t="shared" si="24"/>
        <v>83760</v>
      </c>
    </row>
    <row r="504" spans="3:13" customFormat="1">
      <c r="C504" s="5">
        <v>81</v>
      </c>
      <c r="D504" s="6">
        <v>45118</v>
      </c>
      <c r="E504" s="1" t="s">
        <v>17</v>
      </c>
      <c r="F504" s="1" t="s">
        <v>36</v>
      </c>
      <c r="G504" s="1">
        <v>2</v>
      </c>
      <c r="H504" s="2">
        <v>1227</v>
      </c>
      <c r="I504" s="2">
        <v>2454</v>
      </c>
      <c r="J504" s="1">
        <v>0</v>
      </c>
      <c r="K504" s="2">
        <f t="shared" si="22"/>
        <v>96130</v>
      </c>
      <c r="L504" s="18">
        <f t="shared" si="23"/>
        <v>629</v>
      </c>
      <c r="M504" s="18">
        <f t="shared" si="24"/>
        <v>95501</v>
      </c>
    </row>
    <row r="505" spans="3:13" customFormat="1">
      <c r="C505" s="5">
        <v>57</v>
      </c>
      <c r="D505" s="6">
        <v>45119</v>
      </c>
      <c r="E505" s="1" t="s">
        <v>20</v>
      </c>
      <c r="F505" s="1" t="s">
        <v>37</v>
      </c>
      <c r="G505" s="1">
        <v>9</v>
      </c>
      <c r="H505" s="2">
        <v>5832</v>
      </c>
      <c r="I505" s="2">
        <v>52488</v>
      </c>
      <c r="J505" s="1">
        <v>1</v>
      </c>
      <c r="K505" s="2">
        <f t="shared" si="22"/>
        <v>86283</v>
      </c>
      <c r="L505" s="18">
        <f t="shared" si="23"/>
        <v>2684</v>
      </c>
      <c r="M505" s="18">
        <f t="shared" si="24"/>
        <v>83599</v>
      </c>
    </row>
    <row r="506" spans="3:13">
      <c r="C506" s="30">
        <v>22</v>
      </c>
      <c r="D506" s="31">
        <v>45120</v>
      </c>
      <c r="E506" s="32" t="s">
        <v>16</v>
      </c>
      <c r="F506" s="32" t="s">
        <v>25</v>
      </c>
      <c r="G506" s="32">
        <v>2</v>
      </c>
      <c r="H506" s="33">
        <v>2292</v>
      </c>
      <c r="I506" s="33">
        <v>4584</v>
      </c>
      <c r="J506" s="32">
        <v>0</v>
      </c>
      <c r="K506" s="33">
        <f t="shared" si="22"/>
        <v>88929</v>
      </c>
      <c r="L506" s="33">
        <f t="shared" si="23"/>
        <v>2071</v>
      </c>
      <c r="M506" s="33">
        <f t="shared" si="24"/>
        <v>86858</v>
      </c>
    </row>
    <row r="507" spans="3:13" customFormat="1">
      <c r="C507" s="5">
        <v>90</v>
      </c>
      <c r="D507" s="6">
        <v>45045</v>
      </c>
      <c r="E507" s="1" t="s">
        <v>21</v>
      </c>
      <c r="F507" s="1" t="s">
        <v>40</v>
      </c>
      <c r="G507" s="1">
        <v>3</v>
      </c>
      <c r="H507" s="2">
        <v>8318</v>
      </c>
      <c r="I507" s="2">
        <v>24954</v>
      </c>
      <c r="J507" s="1">
        <v>1</v>
      </c>
      <c r="K507" s="2">
        <f t="shared" si="22"/>
        <v>87840</v>
      </c>
      <c r="L507" s="18">
        <f t="shared" si="23"/>
        <v>1020</v>
      </c>
      <c r="M507" s="18">
        <f t="shared" si="24"/>
        <v>86820</v>
      </c>
    </row>
    <row r="508" spans="3:13" customFormat="1">
      <c r="C508" s="5">
        <v>5</v>
      </c>
      <c r="D508" s="6">
        <v>45121</v>
      </c>
      <c r="E508" s="1" t="s">
        <v>20</v>
      </c>
      <c r="F508" s="1" t="s">
        <v>37</v>
      </c>
      <c r="G508" s="1">
        <v>5</v>
      </c>
      <c r="H508" s="2">
        <v>4880</v>
      </c>
      <c r="I508" s="2">
        <v>24400</v>
      </c>
      <c r="J508" s="1">
        <v>0</v>
      </c>
      <c r="K508" s="2">
        <f t="shared" si="22"/>
        <v>86283</v>
      </c>
      <c r="L508" s="18">
        <f t="shared" si="23"/>
        <v>2684</v>
      </c>
      <c r="M508" s="18">
        <f t="shared" si="24"/>
        <v>83599</v>
      </c>
    </row>
    <row r="509" spans="3:13">
      <c r="C509" s="30">
        <v>11</v>
      </c>
      <c r="D509" s="31">
        <v>45121</v>
      </c>
      <c r="E509" s="32" t="s">
        <v>16</v>
      </c>
      <c r="F509" s="32" t="s">
        <v>27</v>
      </c>
      <c r="G509" s="32">
        <v>7</v>
      </c>
      <c r="H509" s="33">
        <v>3473</v>
      </c>
      <c r="I509" s="33">
        <v>24311</v>
      </c>
      <c r="J509" s="32">
        <v>0</v>
      </c>
      <c r="K509" s="33">
        <f t="shared" si="22"/>
        <v>78984</v>
      </c>
      <c r="L509" s="35">
        <f t="shared" si="23"/>
        <v>1106</v>
      </c>
      <c r="M509" s="33">
        <f t="shared" si="24"/>
        <v>77878</v>
      </c>
    </row>
    <row r="510" spans="3:13" customFormat="1">
      <c r="C510" s="5">
        <v>19</v>
      </c>
      <c r="D510" s="6">
        <v>45121</v>
      </c>
      <c r="E510" s="1" t="s">
        <v>18</v>
      </c>
      <c r="F510" s="1" t="s">
        <v>31</v>
      </c>
      <c r="G510" s="1">
        <v>3</v>
      </c>
      <c r="H510" s="2">
        <v>9004</v>
      </c>
      <c r="I510" s="2">
        <v>27012</v>
      </c>
      <c r="J510" s="1">
        <v>0</v>
      </c>
      <c r="K510" s="2">
        <f t="shared" si="22"/>
        <v>95990</v>
      </c>
      <c r="L510" s="18">
        <f t="shared" si="23"/>
        <v>2555</v>
      </c>
      <c r="M510" s="18">
        <f t="shared" si="24"/>
        <v>93435</v>
      </c>
    </row>
    <row r="511" spans="3:13" customFormat="1">
      <c r="C511" s="5">
        <v>30</v>
      </c>
      <c r="D511" s="6">
        <v>45121</v>
      </c>
      <c r="E511" s="1" t="s">
        <v>17</v>
      </c>
      <c r="F511" s="1" t="s">
        <v>35</v>
      </c>
      <c r="G511" s="1">
        <v>6</v>
      </c>
      <c r="H511" s="2">
        <v>7969</v>
      </c>
      <c r="I511" s="2">
        <v>47814</v>
      </c>
      <c r="J511" s="1">
        <v>1</v>
      </c>
      <c r="K511" s="2">
        <f t="shared" si="22"/>
        <v>76944</v>
      </c>
      <c r="L511" s="18">
        <f t="shared" si="23"/>
        <v>870</v>
      </c>
      <c r="M511" s="18">
        <f t="shared" si="24"/>
        <v>76074</v>
      </c>
    </row>
    <row r="512" spans="3:13" customFormat="1">
      <c r="C512" s="5">
        <v>62</v>
      </c>
      <c r="D512" s="6">
        <v>45121</v>
      </c>
      <c r="E512" s="1" t="s">
        <v>15</v>
      </c>
      <c r="F512" s="1" t="s">
        <v>24</v>
      </c>
      <c r="G512" s="1">
        <v>4</v>
      </c>
      <c r="H512" s="2">
        <v>2954</v>
      </c>
      <c r="I512" s="2">
        <v>11816</v>
      </c>
      <c r="J512" s="1">
        <v>0</v>
      </c>
      <c r="K512" s="2">
        <f t="shared" si="22"/>
        <v>80802</v>
      </c>
      <c r="L512" s="18">
        <f t="shared" si="23"/>
        <v>1568</v>
      </c>
      <c r="M512" s="18">
        <f t="shared" si="24"/>
        <v>79234</v>
      </c>
    </row>
    <row r="513" spans="3:13" customFormat="1">
      <c r="C513" s="5">
        <v>84</v>
      </c>
      <c r="D513" s="6">
        <v>45121</v>
      </c>
      <c r="E513" s="1" t="s">
        <v>15</v>
      </c>
      <c r="F513" s="1" t="s">
        <v>24</v>
      </c>
      <c r="G513" s="1">
        <v>6</v>
      </c>
      <c r="H513" s="2">
        <v>4057</v>
      </c>
      <c r="I513" s="2">
        <v>24342</v>
      </c>
      <c r="J513" s="1">
        <v>0</v>
      </c>
      <c r="K513" s="2">
        <f t="shared" si="22"/>
        <v>80802</v>
      </c>
      <c r="L513" s="18">
        <f t="shared" si="23"/>
        <v>1568</v>
      </c>
      <c r="M513" s="18">
        <f t="shared" si="24"/>
        <v>79234</v>
      </c>
    </row>
    <row r="514" spans="3:13" customFormat="1">
      <c r="C514" s="5">
        <v>2</v>
      </c>
      <c r="D514" s="6">
        <v>45122</v>
      </c>
      <c r="E514" s="1" t="s">
        <v>20</v>
      </c>
      <c r="F514" s="1" t="s">
        <v>38</v>
      </c>
      <c r="G514" s="1">
        <v>7</v>
      </c>
      <c r="H514" s="2">
        <v>8223</v>
      </c>
      <c r="I514" s="2">
        <v>57561</v>
      </c>
      <c r="J514" s="1">
        <v>1</v>
      </c>
      <c r="K514" s="2">
        <f t="shared" si="22"/>
        <v>84024</v>
      </c>
      <c r="L514" s="18">
        <f t="shared" si="23"/>
        <v>735</v>
      </c>
      <c r="M514" s="18">
        <f t="shared" si="24"/>
        <v>83289</v>
      </c>
    </row>
    <row r="515" spans="3:13" customFormat="1">
      <c r="C515" s="5">
        <v>35</v>
      </c>
      <c r="D515" s="6">
        <v>45122</v>
      </c>
      <c r="E515" s="1" t="s">
        <v>17</v>
      </c>
      <c r="F515" s="1" t="s">
        <v>35</v>
      </c>
      <c r="G515" s="1">
        <v>6</v>
      </c>
      <c r="H515" s="2">
        <v>7782</v>
      </c>
      <c r="I515" s="2">
        <v>46692</v>
      </c>
      <c r="J515" s="1">
        <v>1</v>
      </c>
      <c r="K515" s="2">
        <f t="shared" ref="K515:K578" si="25">_xlfn.MAXIFS($I$3:$I$999, $E$3:$E$999, E515, $F$3:$F$999, F515)</f>
        <v>76944</v>
      </c>
      <c r="L515" s="18">
        <f t="shared" ref="L515:L578" si="26">_xlfn.MINIFS($I$3:$I$999, $E$3:$E$999, E515, $F$3:$F$999, F515)</f>
        <v>870</v>
      </c>
      <c r="M515" s="18">
        <f t="shared" si="24"/>
        <v>76074</v>
      </c>
    </row>
    <row r="516" spans="3:13" customFormat="1">
      <c r="C516" s="5">
        <v>5</v>
      </c>
      <c r="D516" s="6">
        <v>45123</v>
      </c>
      <c r="E516" s="1" t="s">
        <v>15</v>
      </c>
      <c r="F516" s="1" t="s">
        <v>24</v>
      </c>
      <c r="G516" s="1">
        <v>7</v>
      </c>
      <c r="H516" s="2">
        <v>6955</v>
      </c>
      <c r="I516" s="2">
        <v>48685</v>
      </c>
      <c r="J516" s="1">
        <v>0</v>
      </c>
      <c r="K516" s="2">
        <f t="shared" si="25"/>
        <v>80802</v>
      </c>
      <c r="L516" s="18">
        <f t="shared" si="26"/>
        <v>1568</v>
      </c>
      <c r="M516" s="18">
        <f t="shared" si="24"/>
        <v>79234</v>
      </c>
    </row>
    <row r="517" spans="3:13" customFormat="1">
      <c r="C517" s="5">
        <v>81</v>
      </c>
      <c r="D517" s="6">
        <v>45285</v>
      </c>
      <c r="E517" s="1" t="s">
        <v>21</v>
      </c>
      <c r="F517" s="1" t="s">
        <v>41</v>
      </c>
      <c r="G517" s="1">
        <v>8</v>
      </c>
      <c r="H517" s="2">
        <v>4679</v>
      </c>
      <c r="I517" s="2">
        <v>37432</v>
      </c>
      <c r="J517" s="1">
        <v>0</v>
      </c>
      <c r="K517" s="2">
        <f t="shared" si="25"/>
        <v>88790</v>
      </c>
      <c r="L517" s="18">
        <f t="shared" si="26"/>
        <v>1587</v>
      </c>
      <c r="M517" s="18">
        <f t="shared" si="24"/>
        <v>87203</v>
      </c>
    </row>
    <row r="518" spans="3:13" customFormat="1">
      <c r="C518" s="5">
        <v>28</v>
      </c>
      <c r="D518" s="6">
        <v>45124</v>
      </c>
      <c r="E518" s="1" t="s">
        <v>20</v>
      </c>
      <c r="F518" s="1" t="s">
        <v>38</v>
      </c>
      <c r="G518" s="1">
        <v>9</v>
      </c>
      <c r="H518" s="2">
        <v>3649</v>
      </c>
      <c r="I518" s="2">
        <v>32841</v>
      </c>
      <c r="J518" s="1">
        <v>0</v>
      </c>
      <c r="K518" s="2">
        <f t="shared" si="25"/>
        <v>84024</v>
      </c>
      <c r="L518" s="18">
        <f t="shared" si="26"/>
        <v>735</v>
      </c>
      <c r="M518" s="18">
        <f t="shared" si="24"/>
        <v>83289</v>
      </c>
    </row>
    <row r="519" spans="3:13" customFormat="1">
      <c r="C519" s="5">
        <v>22</v>
      </c>
      <c r="D519" s="6">
        <v>45148</v>
      </c>
      <c r="E519" s="1" t="s">
        <v>21</v>
      </c>
      <c r="F519" s="1" t="s">
        <v>40</v>
      </c>
      <c r="G519" s="1">
        <v>9</v>
      </c>
      <c r="H519" s="2">
        <v>2844</v>
      </c>
      <c r="I519" s="2">
        <v>25596</v>
      </c>
      <c r="J519" s="1">
        <v>0</v>
      </c>
      <c r="K519" s="2">
        <f t="shared" si="25"/>
        <v>87840</v>
      </c>
      <c r="L519" s="18">
        <f t="shared" si="26"/>
        <v>1020</v>
      </c>
      <c r="M519" s="18">
        <f t="shared" si="24"/>
        <v>86820</v>
      </c>
    </row>
    <row r="520" spans="3:13" customFormat="1">
      <c r="C520" s="5">
        <v>3</v>
      </c>
      <c r="D520" s="6">
        <v>45125</v>
      </c>
      <c r="E520" s="1" t="s">
        <v>18</v>
      </c>
      <c r="F520" s="1" t="s">
        <v>32</v>
      </c>
      <c r="G520" s="1">
        <v>9</v>
      </c>
      <c r="H520" s="2">
        <v>9537</v>
      </c>
      <c r="I520" s="2">
        <v>85833</v>
      </c>
      <c r="J520" s="1">
        <v>0</v>
      </c>
      <c r="K520" s="2">
        <f t="shared" si="25"/>
        <v>85833</v>
      </c>
      <c r="L520" s="18">
        <f t="shared" si="26"/>
        <v>2073</v>
      </c>
      <c r="M520" s="18">
        <f t="shared" si="24"/>
        <v>83760</v>
      </c>
    </row>
    <row r="521" spans="3:13">
      <c r="C521" s="30">
        <v>17</v>
      </c>
      <c r="D521" s="31">
        <v>45125</v>
      </c>
      <c r="E521" s="32" t="s">
        <v>16</v>
      </c>
      <c r="F521" s="32" t="s">
        <v>25</v>
      </c>
      <c r="G521" s="32">
        <v>8</v>
      </c>
      <c r="H521" s="33">
        <v>8427</v>
      </c>
      <c r="I521" s="33">
        <v>67416</v>
      </c>
      <c r="J521" s="32">
        <v>0</v>
      </c>
      <c r="K521" s="33">
        <f t="shared" si="25"/>
        <v>88929</v>
      </c>
      <c r="L521" s="33">
        <f t="shared" si="26"/>
        <v>2071</v>
      </c>
      <c r="M521" s="33">
        <f t="shared" si="24"/>
        <v>86858</v>
      </c>
    </row>
    <row r="522" spans="3:13" customFormat="1">
      <c r="C522" s="5">
        <v>37</v>
      </c>
      <c r="D522" s="6">
        <v>45125</v>
      </c>
      <c r="E522" s="1" t="s">
        <v>20</v>
      </c>
      <c r="F522" s="1" t="s">
        <v>39</v>
      </c>
      <c r="G522" s="1">
        <v>5</v>
      </c>
      <c r="H522" s="2">
        <v>5347</v>
      </c>
      <c r="I522" s="2">
        <v>26735</v>
      </c>
      <c r="J522" s="1">
        <v>1</v>
      </c>
      <c r="K522" s="2">
        <f t="shared" si="25"/>
        <v>97140</v>
      </c>
      <c r="L522" s="18">
        <f t="shared" si="26"/>
        <v>881</v>
      </c>
      <c r="M522" s="18">
        <f t="shared" si="24"/>
        <v>96259</v>
      </c>
    </row>
    <row r="523" spans="3:13">
      <c r="C523" s="30">
        <v>46</v>
      </c>
      <c r="D523" s="31">
        <v>45126</v>
      </c>
      <c r="E523" s="32" t="s">
        <v>16</v>
      </c>
      <c r="F523" s="32" t="s">
        <v>26</v>
      </c>
      <c r="G523" s="32">
        <v>9</v>
      </c>
      <c r="H523" s="33">
        <v>590</v>
      </c>
      <c r="I523" s="33">
        <v>5310</v>
      </c>
      <c r="J523" s="32">
        <v>1</v>
      </c>
      <c r="K523" s="33">
        <f t="shared" si="25"/>
        <v>76060</v>
      </c>
      <c r="L523" s="33">
        <f t="shared" si="26"/>
        <v>672</v>
      </c>
      <c r="M523" s="33">
        <f t="shared" si="24"/>
        <v>75388</v>
      </c>
    </row>
    <row r="524" spans="3:13" customFormat="1">
      <c r="C524" s="5">
        <v>23</v>
      </c>
      <c r="D524" s="6">
        <v>45126</v>
      </c>
      <c r="E524" s="1" t="s">
        <v>19</v>
      </c>
      <c r="F524" s="1" t="s">
        <v>29</v>
      </c>
      <c r="G524" s="1">
        <v>10</v>
      </c>
      <c r="H524" s="2">
        <v>5707</v>
      </c>
      <c r="I524" s="2">
        <v>57070</v>
      </c>
      <c r="J524" s="1">
        <v>0</v>
      </c>
      <c r="K524" s="2">
        <f t="shared" si="25"/>
        <v>85401</v>
      </c>
      <c r="L524" s="18">
        <f t="shared" si="26"/>
        <v>1658</v>
      </c>
      <c r="M524" s="18">
        <f t="shared" si="24"/>
        <v>83743</v>
      </c>
    </row>
    <row r="525" spans="3:13" customFormat="1">
      <c r="C525" s="5">
        <v>79</v>
      </c>
      <c r="D525" s="6">
        <v>45098</v>
      </c>
      <c r="E525" s="1" t="s">
        <v>21</v>
      </c>
      <c r="F525" s="1" t="s">
        <v>42</v>
      </c>
      <c r="G525" s="1">
        <v>4</v>
      </c>
      <c r="H525" s="2">
        <v>5324</v>
      </c>
      <c r="I525" s="2">
        <v>21296</v>
      </c>
      <c r="J525" s="1">
        <v>1</v>
      </c>
      <c r="K525" s="2">
        <f t="shared" si="25"/>
        <v>88200</v>
      </c>
      <c r="L525" s="18">
        <f t="shared" si="26"/>
        <v>995</v>
      </c>
      <c r="M525" s="18">
        <f t="shared" si="24"/>
        <v>87205</v>
      </c>
    </row>
    <row r="526" spans="3:13">
      <c r="C526" s="30">
        <v>15</v>
      </c>
      <c r="D526" s="31">
        <v>45126</v>
      </c>
      <c r="E526" s="32" t="s">
        <v>16</v>
      </c>
      <c r="F526" s="32" t="s">
        <v>25</v>
      </c>
      <c r="G526" s="32">
        <v>4</v>
      </c>
      <c r="H526" s="33">
        <v>2800</v>
      </c>
      <c r="I526" s="33">
        <v>11200</v>
      </c>
      <c r="J526" s="32">
        <v>1</v>
      </c>
      <c r="K526" s="33">
        <f t="shared" si="25"/>
        <v>88929</v>
      </c>
      <c r="L526" s="33">
        <f t="shared" si="26"/>
        <v>2071</v>
      </c>
      <c r="M526" s="33">
        <f t="shared" si="24"/>
        <v>86858</v>
      </c>
    </row>
    <row r="527" spans="3:13" customFormat="1">
      <c r="C527" s="5">
        <v>93</v>
      </c>
      <c r="D527" s="6">
        <v>44987</v>
      </c>
      <c r="E527" s="1" t="s">
        <v>21</v>
      </c>
      <c r="F527" s="1" t="s">
        <v>40</v>
      </c>
      <c r="G527" s="1">
        <v>3</v>
      </c>
      <c r="H527" s="2">
        <v>8553</v>
      </c>
      <c r="I527" s="2">
        <v>25659</v>
      </c>
      <c r="J527" s="1">
        <v>1</v>
      </c>
      <c r="K527" s="2">
        <f t="shared" si="25"/>
        <v>87840</v>
      </c>
      <c r="L527" s="18">
        <f t="shared" si="26"/>
        <v>1020</v>
      </c>
      <c r="M527" s="18">
        <f t="shared" ref="M527:M590" si="27">K527-L527</f>
        <v>86820</v>
      </c>
    </row>
    <row r="528" spans="3:13" customFormat="1">
      <c r="C528" s="5">
        <v>4</v>
      </c>
      <c r="D528" s="6">
        <v>45127</v>
      </c>
      <c r="E528" s="1" t="s">
        <v>15</v>
      </c>
      <c r="F528" s="1" t="s">
        <v>23</v>
      </c>
      <c r="G528" s="1">
        <v>4</v>
      </c>
      <c r="H528" s="2">
        <v>8496</v>
      </c>
      <c r="I528" s="2">
        <v>33984</v>
      </c>
      <c r="J528" s="1">
        <v>1</v>
      </c>
      <c r="K528" s="2">
        <f t="shared" si="25"/>
        <v>77319</v>
      </c>
      <c r="L528" s="18">
        <f t="shared" si="26"/>
        <v>3059</v>
      </c>
      <c r="M528" s="18">
        <f t="shared" si="27"/>
        <v>74260</v>
      </c>
    </row>
    <row r="529" spans="3:13" customFormat="1">
      <c r="C529" s="5">
        <v>28</v>
      </c>
      <c r="D529" s="6">
        <v>45127</v>
      </c>
      <c r="E529" s="1" t="s">
        <v>15</v>
      </c>
      <c r="F529" s="1" t="s">
        <v>22</v>
      </c>
      <c r="G529" s="1">
        <v>6</v>
      </c>
      <c r="H529" s="2">
        <v>5674</v>
      </c>
      <c r="I529" s="2">
        <v>34044</v>
      </c>
      <c r="J529" s="1">
        <v>0</v>
      </c>
      <c r="K529" s="2">
        <f t="shared" si="25"/>
        <v>93320</v>
      </c>
      <c r="L529" s="18">
        <f t="shared" si="26"/>
        <v>808</v>
      </c>
      <c r="M529" s="18">
        <f t="shared" si="27"/>
        <v>92512</v>
      </c>
    </row>
    <row r="530" spans="3:13" customFormat="1">
      <c r="C530" s="5">
        <v>68</v>
      </c>
      <c r="D530" s="6">
        <v>45127</v>
      </c>
      <c r="E530" s="1" t="s">
        <v>19</v>
      </c>
      <c r="F530" s="1" t="s">
        <v>30</v>
      </c>
      <c r="G530" s="1">
        <v>1</v>
      </c>
      <c r="H530" s="2">
        <v>9313</v>
      </c>
      <c r="I530" s="2">
        <v>9313</v>
      </c>
      <c r="J530" s="1">
        <v>0</v>
      </c>
      <c r="K530" s="2">
        <f t="shared" si="25"/>
        <v>99210</v>
      </c>
      <c r="L530" s="18">
        <f t="shared" si="26"/>
        <v>4238</v>
      </c>
      <c r="M530" s="18">
        <f t="shared" si="27"/>
        <v>94972</v>
      </c>
    </row>
    <row r="531" spans="3:13" customFormat="1">
      <c r="C531" s="5">
        <v>2</v>
      </c>
      <c r="D531" s="6">
        <v>45034</v>
      </c>
      <c r="E531" s="1" t="s">
        <v>21</v>
      </c>
      <c r="F531" s="1" t="s">
        <v>42</v>
      </c>
      <c r="G531" s="1">
        <v>5</v>
      </c>
      <c r="H531" s="2">
        <v>4437</v>
      </c>
      <c r="I531" s="2">
        <v>22185</v>
      </c>
      <c r="J531" s="1">
        <v>1</v>
      </c>
      <c r="K531" s="2">
        <f t="shared" si="25"/>
        <v>88200</v>
      </c>
      <c r="L531" s="18">
        <f t="shared" si="26"/>
        <v>995</v>
      </c>
      <c r="M531" s="18">
        <f t="shared" si="27"/>
        <v>87205</v>
      </c>
    </row>
    <row r="532" spans="3:13" customFormat="1">
      <c r="C532" s="5">
        <v>7</v>
      </c>
      <c r="D532" s="6">
        <v>45130</v>
      </c>
      <c r="E532" s="1" t="s">
        <v>19</v>
      </c>
      <c r="F532" s="1" t="s">
        <v>29</v>
      </c>
      <c r="G532" s="1">
        <v>4</v>
      </c>
      <c r="H532" s="2">
        <v>6328</v>
      </c>
      <c r="I532" s="2">
        <v>25312</v>
      </c>
      <c r="J532" s="1">
        <v>0</v>
      </c>
      <c r="K532" s="2">
        <f t="shared" si="25"/>
        <v>85401</v>
      </c>
      <c r="L532" s="18">
        <f t="shared" si="26"/>
        <v>1658</v>
      </c>
      <c r="M532" s="18">
        <f t="shared" si="27"/>
        <v>83743</v>
      </c>
    </row>
    <row r="533" spans="3:13" customFormat="1">
      <c r="C533" s="5">
        <v>15</v>
      </c>
      <c r="D533" s="6">
        <v>45130</v>
      </c>
      <c r="E533" s="1" t="s">
        <v>19</v>
      </c>
      <c r="F533" s="1" t="s">
        <v>28</v>
      </c>
      <c r="G533" s="1">
        <v>2</v>
      </c>
      <c r="H533" s="2">
        <v>6615</v>
      </c>
      <c r="I533" s="2">
        <v>13230</v>
      </c>
      <c r="J533" s="1">
        <v>1</v>
      </c>
      <c r="K533" s="2">
        <f t="shared" si="25"/>
        <v>85650</v>
      </c>
      <c r="L533" s="18">
        <f t="shared" si="26"/>
        <v>2530</v>
      </c>
      <c r="M533" s="18">
        <f t="shared" si="27"/>
        <v>83120</v>
      </c>
    </row>
    <row r="534" spans="3:13" customFormat="1">
      <c r="C534" s="5">
        <v>44</v>
      </c>
      <c r="D534" s="6">
        <v>45130</v>
      </c>
      <c r="E534" s="1" t="s">
        <v>18</v>
      </c>
      <c r="F534" s="1" t="s">
        <v>31</v>
      </c>
      <c r="G534" s="1">
        <v>4</v>
      </c>
      <c r="H534" s="2">
        <v>5800</v>
      </c>
      <c r="I534" s="2">
        <v>23200</v>
      </c>
      <c r="J534" s="1">
        <v>1</v>
      </c>
      <c r="K534" s="2">
        <f t="shared" si="25"/>
        <v>95990</v>
      </c>
      <c r="L534" s="18">
        <f t="shared" si="26"/>
        <v>2555</v>
      </c>
      <c r="M534" s="18">
        <f t="shared" si="27"/>
        <v>93435</v>
      </c>
    </row>
    <row r="535" spans="3:13" customFormat="1">
      <c r="C535" s="5">
        <v>100</v>
      </c>
      <c r="D535" s="6">
        <v>45088</v>
      </c>
      <c r="E535" s="1" t="s">
        <v>21</v>
      </c>
      <c r="F535" s="1" t="s">
        <v>40</v>
      </c>
      <c r="G535" s="1">
        <v>4</v>
      </c>
      <c r="H535" s="2">
        <v>7152</v>
      </c>
      <c r="I535" s="2">
        <v>28608</v>
      </c>
      <c r="J535" s="1">
        <v>1</v>
      </c>
      <c r="K535" s="2">
        <f t="shared" si="25"/>
        <v>87840</v>
      </c>
      <c r="L535" s="18">
        <f t="shared" si="26"/>
        <v>1020</v>
      </c>
      <c r="M535" s="18">
        <f t="shared" si="27"/>
        <v>86820</v>
      </c>
    </row>
    <row r="536" spans="3:13" customFormat="1">
      <c r="C536" s="5">
        <v>20</v>
      </c>
      <c r="D536" s="6">
        <v>45131</v>
      </c>
      <c r="E536" s="1" t="s">
        <v>15</v>
      </c>
      <c r="F536" s="1" t="s">
        <v>24</v>
      </c>
      <c r="G536" s="1">
        <v>9</v>
      </c>
      <c r="H536" s="2">
        <v>8978</v>
      </c>
      <c r="I536" s="2">
        <v>80802</v>
      </c>
      <c r="J536" s="1">
        <v>0</v>
      </c>
      <c r="K536" s="2">
        <f t="shared" si="25"/>
        <v>80802</v>
      </c>
      <c r="L536" s="18">
        <f t="shared" si="26"/>
        <v>1568</v>
      </c>
      <c r="M536" s="18">
        <f t="shared" si="27"/>
        <v>79234</v>
      </c>
    </row>
    <row r="537" spans="3:13">
      <c r="C537" s="30">
        <v>99</v>
      </c>
      <c r="D537" s="31">
        <v>45131</v>
      </c>
      <c r="E537" s="32" t="s">
        <v>16</v>
      </c>
      <c r="F537" s="32" t="s">
        <v>26</v>
      </c>
      <c r="G537" s="32">
        <v>1</v>
      </c>
      <c r="H537" s="33">
        <v>8339</v>
      </c>
      <c r="I537" s="33">
        <v>8339</v>
      </c>
      <c r="J537" s="32">
        <v>1</v>
      </c>
      <c r="K537" s="33">
        <f t="shared" si="25"/>
        <v>76060</v>
      </c>
      <c r="L537" s="33">
        <f t="shared" si="26"/>
        <v>672</v>
      </c>
      <c r="M537" s="33">
        <f t="shared" si="27"/>
        <v>75388</v>
      </c>
    </row>
    <row r="538" spans="3:13" customFormat="1">
      <c r="C538" s="5">
        <v>50</v>
      </c>
      <c r="D538" s="6">
        <v>45131</v>
      </c>
      <c r="E538" s="1" t="s">
        <v>17</v>
      </c>
      <c r="F538" s="1" t="s">
        <v>36</v>
      </c>
      <c r="G538" s="1">
        <v>2</v>
      </c>
      <c r="H538" s="2">
        <v>6424</v>
      </c>
      <c r="I538" s="2">
        <v>12848</v>
      </c>
      <c r="J538" s="1">
        <v>1</v>
      </c>
      <c r="K538" s="2">
        <f t="shared" si="25"/>
        <v>96130</v>
      </c>
      <c r="L538" s="18">
        <f t="shared" si="26"/>
        <v>629</v>
      </c>
      <c r="M538" s="18">
        <f t="shared" si="27"/>
        <v>95501</v>
      </c>
    </row>
    <row r="539" spans="3:13" customFormat="1">
      <c r="C539" s="5">
        <v>71</v>
      </c>
      <c r="D539" s="6">
        <v>45131</v>
      </c>
      <c r="E539" s="1" t="s">
        <v>19</v>
      </c>
      <c r="F539" s="1" t="s">
        <v>29</v>
      </c>
      <c r="G539" s="1">
        <v>8</v>
      </c>
      <c r="H539" s="2">
        <v>4543</v>
      </c>
      <c r="I539" s="2">
        <v>36344</v>
      </c>
      <c r="J539" s="1">
        <v>1</v>
      </c>
      <c r="K539" s="2">
        <f t="shared" si="25"/>
        <v>85401</v>
      </c>
      <c r="L539" s="18">
        <f t="shared" si="26"/>
        <v>1658</v>
      </c>
      <c r="M539" s="18">
        <f t="shared" si="27"/>
        <v>83743</v>
      </c>
    </row>
    <row r="540" spans="3:13">
      <c r="C540" s="30">
        <v>33</v>
      </c>
      <c r="D540" s="31">
        <v>45131</v>
      </c>
      <c r="E540" s="32" t="s">
        <v>16</v>
      </c>
      <c r="F540" s="32" t="s">
        <v>26</v>
      </c>
      <c r="G540" s="32">
        <v>2</v>
      </c>
      <c r="H540" s="33">
        <v>7807</v>
      </c>
      <c r="I540" s="33">
        <v>15614</v>
      </c>
      <c r="J540" s="32">
        <v>0</v>
      </c>
      <c r="K540" s="33">
        <f t="shared" si="25"/>
        <v>76060</v>
      </c>
      <c r="L540" s="33">
        <f t="shared" si="26"/>
        <v>672</v>
      </c>
      <c r="M540" s="33">
        <f t="shared" si="27"/>
        <v>75388</v>
      </c>
    </row>
    <row r="541" spans="3:13" customFormat="1">
      <c r="C541" s="5">
        <v>26</v>
      </c>
      <c r="D541" s="6">
        <v>45132</v>
      </c>
      <c r="E541" s="1" t="s">
        <v>17</v>
      </c>
      <c r="F541" s="1" t="s">
        <v>34</v>
      </c>
      <c r="G541" s="1">
        <v>1</v>
      </c>
      <c r="H541" s="2">
        <v>6080</v>
      </c>
      <c r="I541" s="2">
        <v>6080</v>
      </c>
      <c r="J541" s="1">
        <v>1</v>
      </c>
      <c r="K541" s="2">
        <f t="shared" si="25"/>
        <v>84663</v>
      </c>
      <c r="L541" s="18">
        <f t="shared" si="26"/>
        <v>869</v>
      </c>
      <c r="M541" s="18">
        <f t="shared" si="27"/>
        <v>83794</v>
      </c>
    </row>
    <row r="542" spans="3:13" customFormat="1">
      <c r="C542" s="5">
        <v>31</v>
      </c>
      <c r="D542" s="6">
        <v>45132</v>
      </c>
      <c r="E542" s="1" t="s">
        <v>15</v>
      </c>
      <c r="F542" s="1" t="s">
        <v>22</v>
      </c>
      <c r="G542" s="1">
        <v>3</v>
      </c>
      <c r="H542" s="2">
        <v>4020</v>
      </c>
      <c r="I542" s="2">
        <v>12060</v>
      </c>
      <c r="J542" s="1">
        <v>1</v>
      </c>
      <c r="K542" s="2">
        <f t="shared" si="25"/>
        <v>93320</v>
      </c>
      <c r="L542" s="18">
        <f t="shared" si="26"/>
        <v>808</v>
      </c>
      <c r="M542" s="18">
        <f t="shared" si="27"/>
        <v>92512</v>
      </c>
    </row>
    <row r="543" spans="3:13" customFormat="1">
      <c r="C543" s="5">
        <v>47</v>
      </c>
      <c r="D543" s="6">
        <v>45132</v>
      </c>
      <c r="E543" s="1" t="s">
        <v>15</v>
      </c>
      <c r="F543" s="1" t="s">
        <v>22</v>
      </c>
      <c r="G543" s="1">
        <v>4</v>
      </c>
      <c r="H543" s="2">
        <v>3092</v>
      </c>
      <c r="I543" s="2">
        <v>12368</v>
      </c>
      <c r="J543" s="1">
        <v>1</v>
      </c>
      <c r="K543" s="2">
        <f t="shared" si="25"/>
        <v>93320</v>
      </c>
      <c r="L543" s="18">
        <f t="shared" si="26"/>
        <v>808</v>
      </c>
      <c r="M543" s="18">
        <f t="shared" si="27"/>
        <v>92512</v>
      </c>
    </row>
    <row r="544" spans="3:13" customFormat="1">
      <c r="C544" s="5">
        <v>27</v>
      </c>
      <c r="D544" s="6">
        <v>45133</v>
      </c>
      <c r="E544" s="1" t="s">
        <v>15</v>
      </c>
      <c r="F544" s="1" t="s">
        <v>24</v>
      </c>
      <c r="G544" s="1">
        <v>4</v>
      </c>
      <c r="H544" s="2">
        <v>9888</v>
      </c>
      <c r="I544" s="2">
        <v>39552</v>
      </c>
      <c r="J544" s="1">
        <v>1</v>
      </c>
      <c r="K544" s="2">
        <f t="shared" si="25"/>
        <v>80802</v>
      </c>
      <c r="L544" s="18">
        <f t="shared" si="26"/>
        <v>1568</v>
      </c>
      <c r="M544" s="18">
        <f t="shared" si="27"/>
        <v>79234</v>
      </c>
    </row>
    <row r="545" spans="3:13" customFormat="1">
      <c r="C545" s="5">
        <v>23</v>
      </c>
      <c r="D545" s="6">
        <v>45082</v>
      </c>
      <c r="E545" s="1" t="s">
        <v>21</v>
      </c>
      <c r="F545" s="1" t="s">
        <v>40</v>
      </c>
      <c r="G545" s="1">
        <v>9</v>
      </c>
      <c r="H545" s="2">
        <v>3271</v>
      </c>
      <c r="I545" s="2">
        <v>29439</v>
      </c>
      <c r="J545" s="1">
        <v>0</v>
      </c>
      <c r="K545" s="2">
        <f t="shared" si="25"/>
        <v>87840</v>
      </c>
      <c r="L545" s="18">
        <f t="shared" si="26"/>
        <v>1020</v>
      </c>
      <c r="M545" s="18">
        <f t="shared" si="27"/>
        <v>86820</v>
      </c>
    </row>
    <row r="546" spans="3:13">
      <c r="C546" s="30">
        <v>69</v>
      </c>
      <c r="D546" s="31">
        <v>45133</v>
      </c>
      <c r="E546" s="32" t="s">
        <v>16</v>
      </c>
      <c r="F546" s="32" t="s">
        <v>27</v>
      </c>
      <c r="G546" s="32">
        <v>8</v>
      </c>
      <c r="H546" s="33">
        <v>4136</v>
      </c>
      <c r="I546" s="33">
        <v>33088</v>
      </c>
      <c r="J546" s="32">
        <v>1</v>
      </c>
      <c r="K546" s="33">
        <f t="shared" si="25"/>
        <v>78984</v>
      </c>
      <c r="L546" s="35">
        <f t="shared" si="26"/>
        <v>1106</v>
      </c>
      <c r="M546" s="33">
        <f t="shared" si="27"/>
        <v>77878</v>
      </c>
    </row>
    <row r="547" spans="3:13" customFormat="1">
      <c r="C547" s="5">
        <v>65</v>
      </c>
      <c r="D547" s="6">
        <v>45088</v>
      </c>
      <c r="E547" s="1" t="s">
        <v>21</v>
      </c>
      <c r="F547" s="1" t="s">
        <v>40</v>
      </c>
      <c r="G547" s="1">
        <v>7</v>
      </c>
      <c r="H547" s="2">
        <v>4313</v>
      </c>
      <c r="I547" s="2">
        <v>30191</v>
      </c>
      <c r="J547" s="1">
        <v>0</v>
      </c>
      <c r="K547" s="2">
        <f t="shared" si="25"/>
        <v>87840</v>
      </c>
      <c r="L547" s="18">
        <f t="shared" si="26"/>
        <v>1020</v>
      </c>
      <c r="M547" s="18">
        <f t="shared" si="27"/>
        <v>86820</v>
      </c>
    </row>
    <row r="548" spans="3:13" customFormat="1">
      <c r="C548" s="5">
        <v>91</v>
      </c>
      <c r="D548" s="6">
        <v>45133</v>
      </c>
      <c r="E548" s="1" t="s">
        <v>15</v>
      </c>
      <c r="F548" s="1" t="s">
        <v>23</v>
      </c>
      <c r="G548" s="1">
        <v>7</v>
      </c>
      <c r="H548" s="2">
        <v>1964</v>
      </c>
      <c r="I548" s="2">
        <v>13748</v>
      </c>
      <c r="J548" s="1">
        <v>1</v>
      </c>
      <c r="K548" s="2">
        <f t="shared" si="25"/>
        <v>77319</v>
      </c>
      <c r="L548" s="18">
        <f t="shared" si="26"/>
        <v>3059</v>
      </c>
      <c r="M548" s="18">
        <f t="shared" si="27"/>
        <v>74260</v>
      </c>
    </row>
    <row r="549" spans="3:13">
      <c r="C549" s="30">
        <v>77</v>
      </c>
      <c r="D549" s="31">
        <v>45134</v>
      </c>
      <c r="E549" s="32" t="s">
        <v>16</v>
      </c>
      <c r="F549" s="32" t="s">
        <v>26</v>
      </c>
      <c r="G549" s="32">
        <v>10</v>
      </c>
      <c r="H549" s="33">
        <v>550</v>
      </c>
      <c r="I549" s="33">
        <v>5500</v>
      </c>
      <c r="J549" s="32">
        <v>1</v>
      </c>
      <c r="K549" s="33">
        <f t="shared" si="25"/>
        <v>76060</v>
      </c>
      <c r="L549" s="33">
        <f t="shared" si="26"/>
        <v>672</v>
      </c>
      <c r="M549" s="33">
        <f t="shared" si="27"/>
        <v>75388</v>
      </c>
    </row>
    <row r="550" spans="3:13">
      <c r="C550" s="30">
        <v>19</v>
      </c>
      <c r="D550" s="31">
        <v>45134</v>
      </c>
      <c r="E550" s="32" t="s">
        <v>16</v>
      </c>
      <c r="F550" s="32" t="s">
        <v>26</v>
      </c>
      <c r="G550" s="32">
        <v>1</v>
      </c>
      <c r="H550" s="33">
        <v>8318</v>
      </c>
      <c r="I550" s="33">
        <v>8318</v>
      </c>
      <c r="J550" s="32">
        <v>1</v>
      </c>
      <c r="K550" s="33">
        <f t="shared" si="25"/>
        <v>76060</v>
      </c>
      <c r="L550" s="35">
        <f t="shared" si="26"/>
        <v>672</v>
      </c>
      <c r="M550" s="33">
        <f t="shared" si="27"/>
        <v>75388</v>
      </c>
    </row>
    <row r="551" spans="3:13">
      <c r="C551" s="30">
        <v>47</v>
      </c>
      <c r="D551" s="31">
        <v>45134</v>
      </c>
      <c r="E551" s="32" t="s">
        <v>16</v>
      </c>
      <c r="F551" s="32" t="s">
        <v>27</v>
      </c>
      <c r="G551" s="32">
        <v>6</v>
      </c>
      <c r="H551" s="33">
        <v>5057</v>
      </c>
      <c r="I551" s="33">
        <v>30342</v>
      </c>
      <c r="J551" s="32">
        <v>0</v>
      </c>
      <c r="K551" s="33">
        <f t="shared" si="25"/>
        <v>78984</v>
      </c>
      <c r="L551" s="33">
        <f t="shared" si="26"/>
        <v>1106</v>
      </c>
      <c r="M551" s="33">
        <f t="shared" si="27"/>
        <v>77878</v>
      </c>
    </row>
    <row r="552" spans="3:13" customFormat="1">
      <c r="C552" s="5">
        <v>100</v>
      </c>
      <c r="D552" s="6">
        <v>45134</v>
      </c>
      <c r="E552" s="1" t="s">
        <v>19</v>
      </c>
      <c r="F552" s="1" t="s">
        <v>28</v>
      </c>
      <c r="G552" s="1">
        <v>3</v>
      </c>
      <c r="H552" s="2">
        <v>4889</v>
      </c>
      <c r="I552" s="2">
        <v>14667</v>
      </c>
      <c r="J552" s="1">
        <v>0</v>
      </c>
      <c r="K552" s="2">
        <f t="shared" si="25"/>
        <v>85650</v>
      </c>
      <c r="L552" s="18">
        <f t="shared" si="26"/>
        <v>2530</v>
      </c>
      <c r="M552" s="18">
        <f t="shared" si="27"/>
        <v>83120</v>
      </c>
    </row>
    <row r="553" spans="3:13" customFormat="1">
      <c r="C553" s="5">
        <v>18</v>
      </c>
      <c r="D553" s="6">
        <v>45136</v>
      </c>
      <c r="E553" s="1" t="s">
        <v>18</v>
      </c>
      <c r="F553" s="1" t="s">
        <v>33</v>
      </c>
      <c r="G553" s="1">
        <v>9</v>
      </c>
      <c r="H553" s="2">
        <v>7838</v>
      </c>
      <c r="I553" s="2">
        <v>70542</v>
      </c>
      <c r="J553" s="1">
        <v>1</v>
      </c>
      <c r="K553" s="2">
        <f t="shared" si="25"/>
        <v>88767</v>
      </c>
      <c r="L553" s="18">
        <f t="shared" si="26"/>
        <v>1344</v>
      </c>
      <c r="M553" s="18">
        <f t="shared" si="27"/>
        <v>87423</v>
      </c>
    </row>
    <row r="554" spans="3:13" customFormat="1">
      <c r="C554" s="5">
        <v>87</v>
      </c>
      <c r="D554" s="6">
        <v>45136</v>
      </c>
      <c r="E554" s="1" t="s">
        <v>17</v>
      </c>
      <c r="F554" s="1" t="s">
        <v>34</v>
      </c>
      <c r="G554" s="1">
        <v>1</v>
      </c>
      <c r="H554" s="2">
        <v>869</v>
      </c>
      <c r="I554" s="2">
        <v>869</v>
      </c>
      <c r="J554" s="1">
        <v>0</v>
      </c>
      <c r="K554" s="2">
        <f t="shared" si="25"/>
        <v>84663</v>
      </c>
      <c r="L554" s="18">
        <f t="shared" si="26"/>
        <v>869</v>
      </c>
      <c r="M554" s="18">
        <f t="shared" si="27"/>
        <v>83794</v>
      </c>
    </row>
    <row r="555" spans="3:13">
      <c r="C555" s="30">
        <v>29</v>
      </c>
      <c r="D555" s="31">
        <v>45137</v>
      </c>
      <c r="E555" s="32" t="s">
        <v>16</v>
      </c>
      <c r="F555" s="32" t="s">
        <v>25</v>
      </c>
      <c r="G555" s="32">
        <v>7</v>
      </c>
      <c r="H555" s="33">
        <v>5032</v>
      </c>
      <c r="I555" s="33">
        <v>35224</v>
      </c>
      <c r="J555" s="32">
        <v>0</v>
      </c>
      <c r="K555" s="33">
        <f t="shared" si="25"/>
        <v>88929</v>
      </c>
      <c r="L555" s="33">
        <f t="shared" si="26"/>
        <v>2071</v>
      </c>
      <c r="M555" s="33">
        <f t="shared" si="27"/>
        <v>86858</v>
      </c>
    </row>
    <row r="556" spans="3:13" customFormat="1">
      <c r="C556" s="5">
        <v>38</v>
      </c>
      <c r="D556" s="6">
        <v>45137</v>
      </c>
      <c r="E556" s="1" t="s">
        <v>18</v>
      </c>
      <c r="F556" s="1" t="s">
        <v>32</v>
      </c>
      <c r="G556" s="1">
        <v>3</v>
      </c>
      <c r="H556" s="2">
        <v>7732</v>
      </c>
      <c r="I556" s="2">
        <v>23196</v>
      </c>
      <c r="J556" s="1">
        <v>1</v>
      </c>
      <c r="K556" s="2">
        <f t="shared" si="25"/>
        <v>85833</v>
      </c>
      <c r="L556" s="18">
        <f t="shared" si="26"/>
        <v>2073</v>
      </c>
      <c r="M556" s="18">
        <f t="shared" si="27"/>
        <v>83760</v>
      </c>
    </row>
    <row r="557" spans="3:13" customFormat="1">
      <c r="C557" s="5">
        <v>78</v>
      </c>
      <c r="D557" s="6">
        <v>45138</v>
      </c>
      <c r="E557" s="1" t="s">
        <v>20</v>
      </c>
      <c r="F557" s="1" t="s">
        <v>38</v>
      </c>
      <c r="G557" s="1">
        <v>1</v>
      </c>
      <c r="H557" s="2">
        <v>8501</v>
      </c>
      <c r="I557" s="2">
        <v>8501</v>
      </c>
      <c r="J557" s="1">
        <v>1</v>
      </c>
      <c r="K557" s="2">
        <f t="shared" si="25"/>
        <v>84024</v>
      </c>
      <c r="L557" s="18">
        <f t="shared" si="26"/>
        <v>735</v>
      </c>
      <c r="M557" s="18">
        <f t="shared" si="27"/>
        <v>83289</v>
      </c>
    </row>
    <row r="558" spans="3:13" customFormat="1">
      <c r="C558" s="5">
        <v>84</v>
      </c>
      <c r="D558" s="6">
        <v>45138</v>
      </c>
      <c r="E558" s="1" t="s">
        <v>17</v>
      </c>
      <c r="F558" s="1" t="s">
        <v>34</v>
      </c>
      <c r="G558" s="1">
        <v>1</v>
      </c>
      <c r="H558" s="2">
        <v>9665</v>
      </c>
      <c r="I558" s="2">
        <v>9665</v>
      </c>
      <c r="J558" s="1">
        <v>1</v>
      </c>
      <c r="K558" s="2">
        <f t="shared" si="25"/>
        <v>84663</v>
      </c>
      <c r="L558" s="18">
        <f t="shared" si="26"/>
        <v>869</v>
      </c>
      <c r="M558" s="18">
        <f t="shared" si="27"/>
        <v>83794</v>
      </c>
    </row>
    <row r="559" spans="3:13" customFormat="1">
      <c r="C559" s="5">
        <v>45</v>
      </c>
      <c r="D559" s="6">
        <v>45139</v>
      </c>
      <c r="E559" s="1" t="s">
        <v>15</v>
      </c>
      <c r="F559" s="1" t="s">
        <v>23</v>
      </c>
      <c r="G559" s="1">
        <v>6</v>
      </c>
      <c r="H559" s="2">
        <v>2883</v>
      </c>
      <c r="I559" s="2">
        <v>17298</v>
      </c>
      <c r="J559" s="1">
        <v>0</v>
      </c>
      <c r="K559" s="2">
        <f t="shared" si="25"/>
        <v>77319</v>
      </c>
      <c r="L559" s="18">
        <f t="shared" si="26"/>
        <v>3059</v>
      </c>
      <c r="M559" s="18">
        <f t="shared" si="27"/>
        <v>74260</v>
      </c>
    </row>
    <row r="560" spans="3:13" customFormat="1">
      <c r="C560" s="5">
        <v>80</v>
      </c>
      <c r="D560" s="6">
        <v>45139</v>
      </c>
      <c r="E560" s="1" t="s">
        <v>18</v>
      </c>
      <c r="F560" s="1" t="s">
        <v>32</v>
      </c>
      <c r="G560" s="1">
        <v>4</v>
      </c>
      <c r="H560" s="2">
        <v>2595</v>
      </c>
      <c r="I560" s="2">
        <v>10380</v>
      </c>
      <c r="J560" s="1">
        <v>1</v>
      </c>
      <c r="K560" s="2">
        <f t="shared" si="25"/>
        <v>85833</v>
      </c>
      <c r="L560" s="18">
        <f t="shared" si="26"/>
        <v>2073</v>
      </c>
      <c r="M560" s="18">
        <f t="shared" si="27"/>
        <v>83760</v>
      </c>
    </row>
    <row r="561" spans="3:13" customFormat="1">
      <c r="C561" s="5">
        <v>14</v>
      </c>
      <c r="D561" s="6">
        <v>45140</v>
      </c>
      <c r="E561" s="1" t="s">
        <v>20</v>
      </c>
      <c r="F561" s="1" t="s">
        <v>38</v>
      </c>
      <c r="G561" s="1">
        <v>1</v>
      </c>
      <c r="H561" s="2">
        <v>735</v>
      </c>
      <c r="I561" s="2">
        <v>735</v>
      </c>
      <c r="J561" s="1">
        <v>0</v>
      </c>
      <c r="K561" s="2">
        <f t="shared" si="25"/>
        <v>84024</v>
      </c>
      <c r="L561" s="18">
        <f t="shared" si="26"/>
        <v>735</v>
      </c>
      <c r="M561" s="18">
        <f t="shared" si="27"/>
        <v>83289</v>
      </c>
    </row>
    <row r="562" spans="3:13" customFormat="1">
      <c r="C562" s="5">
        <v>29</v>
      </c>
      <c r="D562" s="6">
        <v>45140</v>
      </c>
      <c r="E562" s="1" t="s">
        <v>15</v>
      </c>
      <c r="F562" s="1" t="s">
        <v>22</v>
      </c>
      <c r="G562" s="1">
        <v>1</v>
      </c>
      <c r="H562" s="2">
        <v>8063</v>
      </c>
      <c r="I562" s="2">
        <v>8063</v>
      </c>
      <c r="J562" s="1">
        <v>0</v>
      </c>
      <c r="K562" s="2">
        <f t="shared" si="25"/>
        <v>93320</v>
      </c>
      <c r="L562" s="18">
        <f t="shared" si="26"/>
        <v>808</v>
      </c>
      <c r="M562" s="18">
        <f t="shared" si="27"/>
        <v>92512</v>
      </c>
    </row>
    <row r="563" spans="3:13" customFormat="1">
      <c r="C563" s="5">
        <v>84</v>
      </c>
      <c r="D563" s="6">
        <v>45140</v>
      </c>
      <c r="E563" s="1" t="s">
        <v>17</v>
      </c>
      <c r="F563" s="1" t="s">
        <v>36</v>
      </c>
      <c r="G563" s="1">
        <v>3</v>
      </c>
      <c r="H563" s="2">
        <v>6565</v>
      </c>
      <c r="I563" s="2">
        <v>19695</v>
      </c>
      <c r="J563" s="1">
        <v>1</v>
      </c>
      <c r="K563" s="2">
        <f t="shared" si="25"/>
        <v>96130</v>
      </c>
      <c r="L563" s="18">
        <f t="shared" si="26"/>
        <v>629</v>
      </c>
      <c r="M563" s="18">
        <f t="shared" si="27"/>
        <v>95501</v>
      </c>
    </row>
    <row r="564" spans="3:13" customFormat="1">
      <c r="C564" s="5">
        <v>100</v>
      </c>
      <c r="D564" s="6">
        <v>45141</v>
      </c>
      <c r="E564" s="1" t="s">
        <v>20</v>
      </c>
      <c r="F564" s="1" t="s">
        <v>37</v>
      </c>
      <c r="G564" s="1">
        <v>3</v>
      </c>
      <c r="H564" s="2">
        <v>9017</v>
      </c>
      <c r="I564" s="2">
        <v>27051</v>
      </c>
      <c r="J564" s="1">
        <v>1</v>
      </c>
      <c r="K564" s="2">
        <f t="shared" si="25"/>
        <v>86283</v>
      </c>
      <c r="L564" s="18">
        <f t="shared" si="26"/>
        <v>2684</v>
      </c>
      <c r="M564" s="18">
        <f t="shared" si="27"/>
        <v>83599</v>
      </c>
    </row>
    <row r="565" spans="3:13" customFormat="1">
      <c r="C565" s="5">
        <v>55</v>
      </c>
      <c r="D565" s="6">
        <v>45142</v>
      </c>
      <c r="E565" s="1" t="s">
        <v>15</v>
      </c>
      <c r="F565" s="1" t="s">
        <v>23</v>
      </c>
      <c r="G565" s="1">
        <v>1</v>
      </c>
      <c r="H565" s="2">
        <v>8265</v>
      </c>
      <c r="I565" s="2">
        <v>8265</v>
      </c>
      <c r="J565" s="1">
        <v>1</v>
      </c>
      <c r="K565" s="2">
        <f t="shared" si="25"/>
        <v>77319</v>
      </c>
      <c r="L565" s="18">
        <f t="shared" si="26"/>
        <v>3059</v>
      </c>
      <c r="M565" s="18">
        <f t="shared" si="27"/>
        <v>74260</v>
      </c>
    </row>
    <row r="566" spans="3:13">
      <c r="C566" s="30">
        <v>59</v>
      </c>
      <c r="D566" s="31">
        <v>45142</v>
      </c>
      <c r="E566" s="32" t="s">
        <v>16</v>
      </c>
      <c r="F566" s="32" t="s">
        <v>25</v>
      </c>
      <c r="G566" s="32">
        <v>9</v>
      </c>
      <c r="H566" s="33">
        <v>2801</v>
      </c>
      <c r="I566" s="33">
        <v>25209</v>
      </c>
      <c r="J566" s="32">
        <v>1</v>
      </c>
      <c r="K566" s="33">
        <f t="shared" si="25"/>
        <v>88929</v>
      </c>
      <c r="L566" s="33">
        <f t="shared" si="26"/>
        <v>2071</v>
      </c>
      <c r="M566" s="33">
        <f t="shared" si="27"/>
        <v>86858</v>
      </c>
    </row>
    <row r="567" spans="3:13">
      <c r="C567" s="30">
        <v>60</v>
      </c>
      <c r="D567" s="31">
        <v>45142</v>
      </c>
      <c r="E567" s="32" t="s">
        <v>16</v>
      </c>
      <c r="F567" s="32" t="s">
        <v>26</v>
      </c>
      <c r="G567" s="32">
        <v>10</v>
      </c>
      <c r="H567" s="33">
        <v>4028</v>
      </c>
      <c r="I567" s="33">
        <v>40280</v>
      </c>
      <c r="J567" s="32">
        <v>1</v>
      </c>
      <c r="K567" s="33">
        <f t="shared" si="25"/>
        <v>76060</v>
      </c>
      <c r="L567" s="33">
        <f t="shared" si="26"/>
        <v>672</v>
      </c>
      <c r="M567" s="33">
        <f t="shared" si="27"/>
        <v>75388</v>
      </c>
    </row>
    <row r="568" spans="3:13" customFormat="1">
      <c r="C568" s="5">
        <v>70</v>
      </c>
      <c r="D568" s="6">
        <v>45142</v>
      </c>
      <c r="E568" s="1" t="s">
        <v>15</v>
      </c>
      <c r="F568" s="1" t="s">
        <v>23</v>
      </c>
      <c r="G568" s="1">
        <v>6</v>
      </c>
      <c r="H568" s="2">
        <v>4626</v>
      </c>
      <c r="I568" s="2">
        <v>27756</v>
      </c>
      <c r="J568" s="1">
        <v>1</v>
      </c>
      <c r="K568" s="2">
        <f t="shared" si="25"/>
        <v>77319</v>
      </c>
      <c r="L568" s="18">
        <f t="shared" si="26"/>
        <v>3059</v>
      </c>
      <c r="M568" s="18">
        <f t="shared" si="27"/>
        <v>74260</v>
      </c>
    </row>
    <row r="569" spans="3:13" customFormat="1">
      <c r="C569" s="5">
        <v>12</v>
      </c>
      <c r="D569" s="6">
        <v>45143</v>
      </c>
      <c r="E569" s="1" t="s">
        <v>18</v>
      </c>
      <c r="F569" s="1" t="s">
        <v>33</v>
      </c>
      <c r="G569" s="1">
        <v>1</v>
      </c>
      <c r="H569" s="2">
        <v>2038</v>
      </c>
      <c r="I569" s="2">
        <v>2038</v>
      </c>
      <c r="J569" s="1">
        <v>1</v>
      </c>
      <c r="K569" s="2">
        <f t="shared" si="25"/>
        <v>88767</v>
      </c>
      <c r="L569" s="18">
        <f t="shared" si="26"/>
        <v>1344</v>
      </c>
      <c r="M569" s="18">
        <f t="shared" si="27"/>
        <v>87423</v>
      </c>
    </row>
    <row r="570" spans="3:13" customFormat="1">
      <c r="C570" s="5">
        <v>64</v>
      </c>
      <c r="D570" s="6">
        <v>45143</v>
      </c>
      <c r="E570" s="1" t="s">
        <v>18</v>
      </c>
      <c r="F570" s="1" t="s">
        <v>31</v>
      </c>
      <c r="G570" s="1">
        <v>3</v>
      </c>
      <c r="H570" s="2">
        <v>3417</v>
      </c>
      <c r="I570" s="2">
        <v>10251</v>
      </c>
      <c r="J570" s="1">
        <v>1</v>
      </c>
      <c r="K570" s="2">
        <f t="shared" si="25"/>
        <v>95990</v>
      </c>
      <c r="L570" s="18">
        <f t="shared" si="26"/>
        <v>2555</v>
      </c>
      <c r="M570" s="18">
        <f t="shared" si="27"/>
        <v>93435</v>
      </c>
    </row>
    <row r="571" spans="3:13" customFormat="1">
      <c r="C571" s="5">
        <v>60</v>
      </c>
      <c r="D571" s="6">
        <v>45166</v>
      </c>
      <c r="E571" s="1" t="s">
        <v>21</v>
      </c>
      <c r="F571" s="1" t="s">
        <v>41</v>
      </c>
      <c r="G571" s="1">
        <v>6</v>
      </c>
      <c r="H571" s="2">
        <v>6568</v>
      </c>
      <c r="I571" s="2">
        <v>39408</v>
      </c>
      <c r="J571" s="1">
        <v>1</v>
      </c>
      <c r="K571" s="2">
        <f t="shared" si="25"/>
        <v>88790</v>
      </c>
      <c r="L571" s="18">
        <f t="shared" si="26"/>
        <v>1587</v>
      </c>
      <c r="M571" s="18">
        <f t="shared" si="27"/>
        <v>87203</v>
      </c>
    </row>
    <row r="572" spans="3:13" customFormat="1">
      <c r="C572" s="5">
        <v>91</v>
      </c>
      <c r="D572" s="6">
        <v>45144</v>
      </c>
      <c r="E572" s="1" t="s">
        <v>17</v>
      </c>
      <c r="F572" s="1" t="s">
        <v>36</v>
      </c>
      <c r="G572" s="1">
        <v>7</v>
      </c>
      <c r="H572" s="2">
        <v>6186</v>
      </c>
      <c r="I572" s="2">
        <v>43302</v>
      </c>
      <c r="J572" s="1">
        <v>1</v>
      </c>
      <c r="K572" s="2">
        <f t="shared" si="25"/>
        <v>96130</v>
      </c>
      <c r="L572" s="18">
        <f t="shared" si="26"/>
        <v>629</v>
      </c>
      <c r="M572" s="18">
        <f t="shared" si="27"/>
        <v>95501</v>
      </c>
    </row>
    <row r="573" spans="3:13" customFormat="1">
      <c r="C573" s="5">
        <v>66</v>
      </c>
      <c r="D573" s="6">
        <v>45146</v>
      </c>
      <c r="E573" s="1" t="s">
        <v>21</v>
      </c>
      <c r="F573" s="1" t="s">
        <v>40</v>
      </c>
      <c r="G573" s="1">
        <v>7</v>
      </c>
      <c r="H573" s="2">
        <v>4673</v>
      </c>
      <c r="I573" s="2">
        <v>32711</v>
      </c>
      <c r="J573" s="1">
        <v>1</v>
      </c>
      <c r="K573" s="2">
        <f t="shared" si="25"/>
        <v>87840</v>
      </c>
      <c r="L573" s="18">
        <f t="shared" si="26"/>
        <v>1020</v>
      </c>
      <c r="M573" s="18">
        <f t="shared" si="27"/>
        <v>86820</v>
      </c>
    </row>
    <row r="574" spans="3:13" customFormat="1">
      <c r="C574" s="5">
        <v>7</v>
      </c>
      <c r="D574" s="6">
        <v>45146</v>
      </c>
      <c r="E574" s="1" t="s">
        <v>18</v>
      </c>
      <c r="F574" s="1" t="s">
        <v>31</v>
      </c>
      <c r="G574" s="1">
        <v>1</v>
      </c>
      <c r="H574" s="2">
        <v>9451</v>
      </c>
      <c r="I574" s="2">
        <v>9451</v>
      </c>
      <c r="J574" s="1">
        <v>0</v>
      </c>
      <c r="K574" s="2">
        <f t="shared" si="25"/>
        <v>95990</v>
      </c>
      <c r="L574" s="18">
        <f t="shared" si="26"/>
        <v>2555</v>
      </c>
      <c r="M574" s="18">
        <f t="shared" si="27"/>
        <v>93435</v>
      </c>
    </row>
    <row r="575" spans="3:13" customFormat="1">
      <c r="C575" s="5">
        <v>22</v>
      </c>
      <c r="D575" s="6">
        <v>44969</v>
      </c>
      <c r="E575" s="1" t="s">
        <v>21</v>
      </c>
      <c r="F575" s="1" t="s">
        <v>40</v>
      </c>
      <c r="G575" s="1">
        <v>8</v>
      </c>
      <c r="H575" s="2">
        <v>4153</v>
      </c>
      <c r="I575" s="2">
        <v>33224</v>
      </c>
      <c r="J575" s="1">
        <v>1</v>
      </c>
      <c r="K575" s="2">
        <f t="shared" si="25"/>
        <v>87840</v>
      </c>
      <c r="L575" s="18">
        <f t="shared" si="26"/>
        <v>1020</v>
      </c>
      <c r="M575" s="18">
        <f t="shared" si="27"/>
        <v>86820</v>
      </c>
    </row>
    <row r="576" spans="3:13" customFormat="1">
      <c r="C576" s="5">
        <v>73</v>
      </c>
      <c r="D576" s="6">
        <v>45146</v>
      </c>
      <c r="E576" s="1" t="s">
        <v>19</v>
      </c>
      <c r="F576" s="1" t="s">
        <v>30</v>
      </c>
      <c r="G576" s="1">
        <v>8</v>
      </c>
      <c r="H576" s="2">
        <v>6254</v>
      </c>
      <c r="I576" s="2">
        <v>50032</v>
      </c>
      <c r="J576" s="1">
        <v>0</v>
      </c>
      <c r="K576" s="2">
        <f t="shared" si="25"/>
        <v>99210</v>
      </c>
      <c r="L576" s="18">
        <f t="shared" si="26"/>
        <v>4238</v>
      </c>
      <c r="M576" s="18">
        <f t="shared" si="27"/>
        <v>94972</v>
      </c>
    </row>
    <row r="577" spans="3:13" customFormat="1">
      <c r="C577" s="5">
        <v>15</v>
      </c>
      <c r="D577" s="6">
        <v>45148</v>
      </c>
      <c r="E577" s="1" t="s">
        <v>15</v>
      </c>
      <c r="F577" s="1" t="s">
        <v>24</v>
      </c>
      <c r="G577" s="1">
        <v>6</v>
      </c>
      <c r="H577" s="2">
        <v>9610</v>
      </c>
      <c r="I577" s="2">
        <v>57660</v>
      </c>
      <c r="J577" s="1">
        <v>0</v>
      </c>
      <c r="K577" s="2">
        <f t="shared" si="25"/>
        <v>80802</v>
      </c>
      <c r="L577" s="18">
        <f t="shared" si="26"/>
        <v>1568</v>
      </c>
      <c r="M577" s="18">
        <f t="shared" si="27"/>
        <v>79234</v>
      </c>
    </row>
    <row r="578" spans="3:13" customFormat="1">
      <c r="C578" s="5">
        <v>18</v>
      </c>
      <c r="D578" s="6">
        <v>45148</v>
      </c>
      <c r="E578" s="1" t="s">
        <v>18</v>
      </c>
      <c r="F578" s="1" t="s">
        <v>32</v>
      </c>
      <c r="G578" s="1">
        <v>2</v>
      </c>
      <c r="H578" s="2">
        <v>1830</v>
      </c>
      <c r="I578" s="2">
        <v>3660</v>
      </c>
      <c r="J578" s="1">
        <v>1</v>
      </c>
      <c r="K578" s="2">
        <f t="shared" si="25"/>
        <v>85833</v>
      </c>
      <c r="L578" s="18">
        <f t="shared" si="26"/>
        <v>2073</v>
      </c>
      <c r="M578" s="18">
        <f t="shared" si="27"/>
        <v>83760</v>
      </c>
    </row>
    <row r="579" spans="3:13" customFormat="1">
      <c r="C579" s="5">
        <v>62</v>
      </c>
      <c r="D579" s="6">
        <v>45072</v>
      </c>
      <c r="E579" s="1" t="s">
        <v>21</v>
      </c>
      <c r="F579" s="1" t="s">
        <v>40</v>
      </c>
      <c r="G579" s="1">
        <v>10</v>
      </c>
      <c r="H579" s="2">
        <v>3458</v>
      </c>
      <c r="I579" s="2">
        <v>34580</v>
      </c>
      <c r="J579" s="1">
        <v>1</v>
      </c>
      <c r="K579" s="2">
        <f t="shared" ref="K579:K642" si="28">_xlfn.MAXIFS($I$3:$I$999, $E$3:$E$999, E579, $F$3:$F$999, F579)</f>
        <v>87840</v>
      </c>
      <c r="L579" s="18">
        <f t="shared" ref="L579:L642" si="29">_xlfn.MINIFS($I$3:$I$999, $E$3:$E$999, E579, $F$3:$F$999, F579)</f>
        <v>1020</v>
      </c>
      <c r="M579" s="18">
        <f t="shared" si="27"/>
        <v>86820</v>
      </c>
    </row>
    <row r="580" spans="3:13" customFormat="1">
      <c r="C580" s="5">
        <v>41</v>
      </c>
      <c r="D580" s="6">
        <v>45007</v>
      </c>
      <c r="E580" s="1" t="s">
        <v>21</v>
      </c>
      <c r="F580" s="1" t="s">
        <v>42</v>
      </c>
      <c r="G580" s="1">
        <v>3</v>
      </c>
      <c r="H580" s="2">
        <v>7692</v>
      </c>
      <c r="I580" s="2">
        <v>23076</v>
      </c>
      <c r="J580" s="1">
        <v>0</v>
      </c>
      <c r="K580" s="2">
        <f t="shared" si="28"/>
        <v>88200</v>
      </c>
      <c r="L580" s="18">
        <f t="shared" si="29"/>
        <v>995</v>
      </c>
      <c r="M580" s="18">
        <f t="shared" si="27"/>
        <v>87205</v>
      </c>
    </row>
    <row r="581" spans="3:13" customFormat="1">
      <c r="C581" s="5">
        <v>66</v>
      </c>
      <c r="D581" s="6">
        <v>45148</v>
      </c>
      <c r="E581" s="1" t="s">
        <v>15</v>
      </c>
      <c r="F581" s="1" t="s">
        <v>24</v>
      </c>
      <c r="G581" s="1">
        <v>3</v>
      </c>
      <c r="H581" s="2">
        <v>7129</v>
      </c>
      <c r="I581" s="2">
        <v>21387</v>
      </c>
      <c r="J581" s="1">
        <v>1</v>
      </c>
      <c r="K581" s="2">
        <f t="shared" si="28"/>
        <v>80802</v>
      </c>
      <c r="L581" s="18">
        <f t="shared" si="29"/>
        <v>1568</v>
      </c>
      <c r="M581" s="18">
        <f t="shared" si="27"/>
        <v>79234</v>
      </c>
    </row>
    <row r="582" spans="3:13" customFormat="1">
      <c r="C582" s="5">
        <v>12</v>
      </c>
      <c r="D582" s="6">
        <v>45024</v>
      </c>
      <c r="E582" s="1" t="s">
        <v>21</v>
      </c>
      <c r="F582" s="1" t="s">
        <v>41</v>
      </c>
      <c r="G582" s="1">
        <v>8</v>
      </c>
      <c r="H582" s="2">
        <v>5102</v>
      </c>
      <c r="I582" s="2">
        <v>40816</v>
      </c>
      <c r="J582" s="1">
        <v>0</v>
      </c>
      <c r="K582" s="2">
        <f t="shared" si="28"/>
        <v>88790</v>
      </c>
      <c r="L582" s="18">
        <f t="shared" si="29"/>
        <v>1587</v>
      </c>
      <c r="M582" s="18">
        <f t="shared" si="27"/>
        <v>87203</v>
      </c>
    </row>
    <row r="583" spans="3:13" customFormat="1">
      <c r="C583" s="5">
        <v>46</v>
      </c>
      <c r="D583" s="6">
        <v>45149</v>
      </c>
      <c r="E583" s="1" t="s">
        <v>20</v>
      </c>
      <c r="F583" s="1" t="s">
        <v>37</v>
      </c>
      <c r="G583" s="1">
        <v>6</v>
      </c>
      <c r="H583" s="2">
        <v>4475</v>
      </c>
      <c r="I583" s="2">
        <v>26850</v>
      </c>
      <c r="J583" s="1">
        <v>0</v>
      </c>
      <c r="K583" s="2">
        <f t="shared" si="28"/>
        <v>86283</v>
      </c>
      <c r="L583" s="18">
        <f t="shared" si="29"/>
        <v>2684</v>
      </c>
      <c r="M583" s="18">
        <f t="shared" si="27"/>
        <v>83599</v>
      </c>
    </row>
    <row r="584" spans="3:13" customFormat="1">
      <c r="C584" s="5">
        <v>79</v>
      </c>
      <c r="D584" s="6">
        <v>45149</v>
      </c>
      <c r="E584" s="1" t="s">
        <v>18</v>
      </c>
      <c r="F584" s="1" t="s">
        <v>33</v>
      </c>
      <c r="G584" s="1">
        <v>5</v>
      </c>
      <c r="H584" s="2">
        <v>9817</v>
      </c>
      <c r="I584" s="2">
        <v>49085</v>
      </c>
      <c r="J584" s="1">
        <v>0</v>
      </c>
      <c r="K584" s="2">
        <f t="shared" si="28"/>
        <v>88767</v>
      </c>
      <c r="L584" s="18">
        <f t="shared" si="29"/>
        <v>1344</v>
      </c>
      <c r="M584" s="18">
        <f t="shared" si="27"/>
        <v>87423</v>
      </c>
    </row>
    <row r="585" spans="3:13" customFormat="1">
      <c r="C585" s="5">
        <v>84</v>
      </c>
      <c r="D585" s="6">
        <v>45149</v>
      </c>
      <c r="E585" s="1" t="s">
        <v>17</v>
      </c>
      <c r="F585" s="1" t="s">
        <v>35</v>
      </c>
      <c r="G585" s="1">
        <v>8</v>
      </c>
      <c r="H585" s="2">
        <v>1326</v>
      </c>
      <c r="I585" s="2">
        <v>10608</v>
      </c>
      <c r="J585" s="1">
        <v>0</v>
      </c>
      <c r="K585" s="2">
        <f t="shared" si="28"/>
        <v>76944</v>
      </c>
      <c r="L585" s="18">
        <f t="shared" si="29"/>
        <v>870</v>
      </c>
      <c r="M585" s="18">
        <f t="shared" si="27"/>
        <v>76074</v>
      </c>
    </row>
    <row r="586" spans="3:13">
      <c r="C586" s="30">
        <v>14</v>
      </c>
      <c r="D586" s="31">
        <v>45151</v>
      </c>
      <c r="E586" s="32" t="s">
        <v>16</v>
      </c>
      <c r="F586" s="32" t="s">
        <v>27</v>
      </c>
      <c r="G586" s="32">
        <v>1</v>
      </c>
      <c r="H586" s="33">
        <v>5315</v>
      </c>
      <c r="I586" s="33">
        <v>5315</v>
      </c>
      <c r="J586" s="32">
        <v>1</v>
      </c>
      <c r="K586" s="33">
        <f t="shared" si="28"/>
        <v>78984</v>
      </c>
      <c r="L586" s="35">
        <f t="shared" si="29"/>
        <v>1106</v>
      </c>
      <c r="M586" s="33">
        <f t="shared" si="27"/>
        <v>77878</v>
      </c>
    </row>
    <row r="587" spans="3:13" customFormat="1">
      <c r="C587" s="5">
        <v>16</v>
      </c>
      <c r="D587" s="6">
        <v>44931</v>
      </c>
      <c r="E587" s="1" t="s">
        <v>21</v>
      </c>
      <c r="F587" s="1" t="s">
        <v>41</v>
      </c>
      <c r="G587" s="1">
        <v>6</v>
      </c>
      <c r="H587" s="2">
        <v>7655</v>
      </c>
      <c r="I587" s="2">
        <v>45930</v>
      </c>
      <c r="J587" s="1">
        <v>0</v>
      </c>
      <c r="K587" s="2">
        <f t="shared" si="28"/>
        <v>88790</v>
      </c>
      <c r="L587" s="18">
        <f t="shared" si="29"/>
        <v>1587</v>
      </c>
      <c r="M587" s="18">
        <f t="shared" si="27"/>
        <v>87203</v>
      </c>
    </row>
    <row r="588" spans="3:13" customFormat="1">
      <c r="C588" s="5">
        <v>43</v>
      </c>
      <c r="D588" s="6">
        <v>45151</v>
      </c>
      <c r="E588" s="1" t="s">
        <v>19</v>
      </c>
      <c r="F588" s="1" t="s">
        <v>28</v>
      </c>
      <c r="G588" s="1">
        <v>3</v>
      </c>
      <c r="H588" s="2">
        <v>976</v>
      </c>
      <c r="I588" s="2">
        <v>2928</v>
      </c>
      <c r="J588" s="1">
        <v>0</v>
      </c>
      <c r="K588" s="2">
        <f t="shared" si="28"/>
        <v>85650</v>
      </c>
      <c r="L588" s="18">
        <f t="shared" si="29"/>
        <v>2530</v>
      </c>
      <c r="M588" s="18">
        <f t="shared" si="27"/>
        <v>83120</v>
      </c>
    </row>
    <row r="589" spans="3:13" customFormat="1">
      <c r="C589" s="5">
        <v>52</v>
      </c>
      <c r="D589" s="6">
        <v>45151</v>
      </c>
      <c r="E589" s="1" t="s">
        <v>18</v>
      </c>
      <c r="F589" s="1" t="s">
        <v>33</v>
      </c>
      <c r="G589" s="1">
        <v>1</v>
      </c>
      <c r="H589" s="2">
        <v>4428</v>
      </c>
      <c r="I589" s="2">
        <v>4428</v>
      </c>
      <c r="J589" s="1">
        <v>0</v>
      </c>
      <c r="K589" s="2">
        <f t="shared" si="28"/>
        <v>88767</v>
      </c>
      <c r="L589" s="18">
        <f t="shared" si="29"/>
        <v>1344</v>
      </c>
      <c r="M589" s="18">
        <f t="shared" si="27"/>
        <v>87423</v>
      </c>
    </row>
    <row r="590" spans="3:13" customFormat="1">
      <c r="C590" s="5">
        <v>2</v>
      </c>
      <c r="D590" s="6">
        <v>45164</v>
      </c>
      <c r="E590" s="1" t="s">
        <v>21</v>
      </c>
      <c r="F590" s="1" t="s">
        <v>40</v>
      </c>
      <c r="G590" s="1">
        <v>9</v>
      </c>
      <c r="H590" s="2">
        <v>4109</v>
      </c>
      <c r="I590" s="2">
        <v>36981</v>
      </c>
      <c r="J590" s="1">
        <v>1</v>
      </c>
      <c r="K590" s="2">
        <f t="shared" si="28"/>
        <v>87840</v>
      </c>
      <c r="L590" s="18">
        <f t="shared" si="29"/>
        <v>1020</v>
      </c>
      <c r="M590" s="18">
        <f t="shared" si="27"/>
        <v>86820</v>
      </c>
    </row>
    <row r="591" spans="3:13" customFormat="1">
      <c r="C591" s="5">
        <v>75</v>
      </c>
      <c r="D591" s="6">
        <v>45151</v>
      </c>
      <c r="E591" s="1" t="s">
        <v>17</v>
      </c>
      <c r="F591" s="1" t="s">
        <v>34</v>
      </c>
      <c r="G591" s="1">
        <v>9</v>
      </c>
      <c r="H591" s="2">
        <v>8755</v>
      </c>
      <c r="I591" s="2">
        <v>78795</v>
      </c>
      <c r="J591" s="1">
        <v>1</v>
      </c>
      <c r="K591" s="2">
        <f t="shared" si="28"/>
        <v>84663</v>
      </c>
      <c r="L591" s="18">
        <f t="shared" si="29"/>
        <v>869</v>
      </c>
      <c r="M591" s="18">
        <f t="shared" ref="M591:M654" si="30">K591-L591</f>
        <v>83794</v>
      </c>
    </row>
    <row r="592" spans="3:13" customFormat="1">
      <c r="C592" s="5">
        <v>76</v>
      </c>
      <c r="D592" s="6">
        <v>45151</v>
      </c>
      <c r="E592" s="1" t="s">
        <v>19</v>
      </c>
      <c r="F592" s="1" t="s">
        <v>28</v>
      </c>
      <c r="G592" s="1">
        <v>2</v>
      </c>
      <c r="H592" s="2">
        <v>1265</v>
      </c>
      <c r="I592" s="2">
        <v>2530</v>
      </c>
      <c r="J592" s="1">
        <v>0</v>
      </c>
      <c r="K592" s="2">
        <f t="shared" si="28"/>
        <v>85650</v>
      </c>
      <c r="L592" s="18">
        <f t="shared" si="29"/>
        <v>2530</v>
      </c>
      <c r="M592" s="18">
        <f t="shared" si="30"/>
        <v>83120</v>
      </c>
    </row>
    <row r="593" spans="3:13" customFormat="1">
      <c r="C593" s="5">
        <v>24</v>
      </c>
      <c r="D593" s="6">
        <v>45126</v>
      </c>
      <c r="E593" s="1" t="s">
        <v>21</v>
      </c>
      <c r="F593" s="1" t="s">
        <v>42</v>
      </c>
      <c r="G593" s="1">
        <v>6</v>
      </c>
      <c r="H593" s="2">
        <v>4078</v>
      </c>
      <c r="I593" s="2">
        <v>24468</v>
      </c>
      <c r="J593" s="1">
        <v>1</v>
      </c>
      <c r="K593" s="2">
        <f t="shared" si="28"/>
        <v>88200</v>
      </c>
      <c r="L593" s="18">
        <f t="shared" si="29"/>
        <v>995</v>
      </c>
      <c r="M593" s="18">
        <f t="shared" si="30"/>
        <v>87205</v>
      </c>
    </row>
    <row r="594" spans="3:13" customFormat="1">
      <c r="C594" s="5">
        <v>36</v>
      </c>
      <c r="D594" s="6">
        <v>45152</v>
      </c>
      <c r="E594" s="1" t="s">
        <v>18</v>
      </c>
      <c r="F594" s="1" t="s">
        <v>32</v>
      </c>
      <c r="G594" s="1">
        <v>6</v>
      </c>
      <c r="H594" s="2">
        <v>4914</v>
      </c>
      <c r="I594" s="2">
        <v>29484</v>
      </c>
      <c r="J594" s="1">
        <v>0</v>
      </c>
      <c r="K594" s="2">
        <f t="shared" si="28"/>
        <v>85833</v>
      </c>
      <c r="L594" s="18">
        <f t="shared" si="29"/>
        <v>2073</v>
      </c>
      <c r="M594" s="18">
        <f t="shared" si="30"/>
        <v>83760</v>
      </c>
    </row>
    <row r="595" spans="3:13" customFormat="1">
      <c r="C595" s="5">
        <v>63</v>
      </c>
      <c r="D595" s="6">
        <v>45152</v>
      </c>
      <c r="E595" s="1" t="s">
        <v>19</v>
      </c>
      <c r="F595" s="1" t="s">
        <v>29</v>
      </c>
      <c r="G595" s="1">
        <v>5</v>
      </c>
      <c r="H595" s="2">
        <v>8208</v>
      </c>
      <c r="I595" s="2">
        <v>41040</v>
      </c>
      <c r="J595" s="1">
        <v>1</v>
      </c>
      <c r="K595" s="2">
        <f t="shared" si="28"/>
        <v>85401</v>
      </c>
      <c r="L595" s="18">
        <f t="shared" si="29"/>
        <v>1658</v>
      </c>
      <c r="M595" s="18">
        <f t="shared" si="30"/>
        <v>83743</v>
      </c>
    </row>
    <row r="596" spans="3:13" customFormat="1">
      <c r="C596" s="5">
        <v>81</v>
      </c>
      <c r="D596" s="6">
        <v>45152</v>
      </c>
      <c r="E596" s="1" t="s">
        <v>19</v>
      </c>
      <c r="F596" s="1" t="s">
        <v>28</v>
      </c>
      <c r="G596" s="1">
        <v>9</v>
      </c>
      <c r="H596" s="2">
        <v>4607</v>
      </c>
      <c r="I596" s="2">
        <v>41463</v>
      </c>
      <c r="J596" s="1">
        <v>1</v>
      </c>
      <c r="K596" s="2">
        <f t="shared" si="28"/>
        <v>85650</v>
      </c>
      <c r="L596" s="18">
        <f t="shared" si="29"/>
        <v>2530</v>
      </c>
      <c r="M596" s="18">
        <f t="shared" si="30"/>
        <v>83120</v>
      </c>
    </row>
    <row r="597" spans="3:13" customFormat="1">
      <c r="C597" s="5">
        <v>5</v>
      </c>
      <c r="D597" s="6">
        <v>45153</v>
      </c>
      <c r="E597" s="1" t="s">
        <v>15</v>
      </c>
      <c r="F597" s="1" t="s">
        <v>24</v>
      </c>
      <c r="G597" s="1">
        <v>10</v>
      </c>
      <c r="H597" s="2">
        <v>2054</v>
      </c>
      <c r="I597" s="2">
        <v>20540</v>
      </c>
      <c r="J597" s="1">
        <v>1</v>
      </c>
      <c r="K597" s="2">
        <f t="shared" si="28"/>
        <v>80802</v>
      </c>
      <c r="L597" s="18">
        <f t="shared" si="29"/>
        <v>1568</v>
      </c>
      <c r="M597" s="18">
        <f t="shared" si="30"/>
        <v>79234</v>
      </c>
    </row>
    <row r="598" spans="3:13" customFormat="1">
      <c r="C598" s="5">
        <v>38</v>
      </c>
      <c r="D598" s="6">
        <v>45239</v>
      </c>
      <c r="E598" s="1" t="s">
        <v>21</v>
      </c>
      <c r="F598" s="1" t="s">
        <v>40</v>
      </c>
      <c r="G598" s="1">
        <v>4</v>
      </c>
      <c r="H598" s="2">
        <v>9417</v>
      </c>
      <c r="I598" s="2">
        <v>37668</v>
      </c>
      <c r="J598" s="1">
        <v>1</v>
      </c>
      <c r="K598" s="2">
        <f t="shared" si="28"/>
        <v>87840</v>
      </c>
      <c r="L598" s="18">
        <f t="shared" si="29"/>
        <v>1020</v>
      </c>
      <c r="M598" s="18">
        <f t="shared" si="30"/>
        <v>86820</v>
      </c>
    </row>
    <row r="599" spans="3:13" customFormat="1">
      <c r="C599" s="5">
        <v>14</v>
      </c>
      <c r="D599" s="6">
        <v>45154</v>
      </c>
      <c r="E599" s="1" t="s">
        <v>15</v>
      </c>
      <c r="F599" s="1" t="s">
        <v>23</v>
      </c>
      <c r="G599" s="1">
        <v>6</v>
      </c>
      <c r="H599" s="2">
        <v>4430</v>
      </c>
      <c r="I599" s="2">
        <v>26580</v>
      </c>
      <c r="J599" s="1">
        <v>0</v>
      </c>
      <c r="K599" s="2">
        <f t="shared" si="28"/>
        <v>77319</v>
      </c>
      <c r="L599" s="18">
        <f t="shared" si="29"/>
        <v>3059</v>
      </c>
      <c r="M599" s="18">
        <f t="shared" si="30"/>
        <v>74260</v>
      </c>
    </row>
    <row r="600" spans="3:13" customFormat="1">
      <c r="C600" s="5">
        <v>29</v>
      </c>
      <c r="D600" s="6">
        <v>45154</v>
      </c>
      <c r="E600" s="1" t="s">
        <v>17</v>
      </c>
      <c r="F600" s="1" t="s">
        <v>35</v>
      </c>
      <c r="G600" s="1">
        <v>8</v>
      </c>
      <c r="H600" s="2">
        <v>7586</v>
      </c>
      <c r="I600" s="2">
        <v>60688</v>
      </c>
      <c r="J600" s="1">
        <v>0</v>
      </c>
      <c r="K600" s="2">
        <f t="shared" si="28"/>
        <v>76944</v>
      </c>
      <c r="L600" s="18">
        <f t="shared" si="29"/>
        <v>870</v>
      </c>
      <c r="M600" s="18">
        <f t="shared" si="30"/>
        <v>76074</v>
      </c>
    </row>
    <row r="601" spans="3:13" customFormat="1">
      <c r="C601" s="5">
        <v>32</v>
      </c>
      <c r="D601" s="6">
        <v>45152</v>
      </c>
      <c r="E601" s="1" t="s">
        <v>21</v>
      </c>
      <c r="F601" s="1" t="s">
        <v>42</v>
      </c>
      <c r="G601" s="1">
        <v>5</v>
      </c>
      <c r="H601" s="2">
        <v>4951</v>
      </c>
      <c r="I601" s="2">
        <v>24755</v>
      </c>
      <c r="J601" s="1">
        <v>0</v>
      </c>
      <c r="K601" s="2">
        <f t="shared" si="28"/>
        <v>88200</v>
      </c>
      <c r="L601" s="18">
        <f t="shared" si="29"/>
        <v>995</v>
      </c>
      <c r="M601" s="18">
        <f t="shared" si="30"/>
        <v>87205</v>
      </c>
    </row>
    <row r="602" spans="3:13" customFormat="1">
      <c r="C602" s="5">
        <v>87</v>
      </c>
      <c r="D602" s="6">
        <v>45154</v>
      </c>
      <c r="E602" s="1" t="s">
        <v>19</v>
      </c>
      <c r="F602" s="1" t="s">
        <v>29</v>
      </c>
      <c r="G602" s="1">
        <v>10</v>
      </c>
      <c r="H602" s="2">
        <v>1092</v>
      </c>
      <c r="I602" s="2">
        <v>10920</v>
      </c>
      <c r="J602" s="1">
        <v>0</v>
      </c>
      <c r="K602" s="2">
        <f t="shared" si="28"/>
        <v>85401</v>
      </c>
      <c r="L602" s="18">
        <f t="shared" si="29"/>
        <v>1658</v>
      </c>
      <c r="M602" s="18">
        <f t="shared" si="30"/>
        <v>83743</v>
      </c>
    </row>
    <row r="603" spans="3:13" customFormat="1">
      <c r="C603" s="5">
        <v>9</v>
      </c>
      <c r="D603" s="6">
        <v>45155</v>
      </c>
      <c r="E603" s="1" t="s">
        <v>20</v>
      </c>
      <c r="F603" s="1" t="s">
        <v>38</v>
      </c>
      <c r="G603" s="1">
        <v>9</v>
      </c>
      <c r="H603" s="2">
        <v>9336</v>
      </c>
      <c r="I603" s="2">
        <v>84024</v>
      </c>
      <c r="J603" s="1">
        <v>0</v>
      </c>
      <c r="K603" s="2">
        <f t="shared" si="28"/>
        <v>84024</v>
      </c>
      <c r="L603" s="18">
        <f t="shared" si="29"/>
        <v>735</v>
      </c>
      <c r="M603" s="18">
        <f t="shared" si="30"/>
        <v>83289</v>
      </c>
    </row>
    <row r="604" spans="3:13" customFormat="1">
      <c r="C604" s="5">
        <v>28</v>
      </c>
      <c r="D604" s="6">
        <v>45155</v>
      </c>
      <c r="E604" s="1" t="s">
        <v>17</v>
      </c>
      <c r="F604" s="1" t="s">
        <v>34</v>
      </c>
      <c r="G604" s="1">
        <v>1</v>
      </c>
      <c r="H604" s="2">
        <v>5071</v>
      </c>
      <c r="I604" s="2">
        <v>5071</v>
      </c>
      <c r="J604" s="1">
        <v>1</v>
      </c>
      <c r="K604" s="2">
        <f t="shared" si="28"/>
        <v>84663</v>
      </c>
      <c r="L604" s="18">
        <f t="shared" si="29"/>
        <v>869</v>
      </c>
      <c r="M604" s="18">
        <f t="shared" si="30"/>
        <v>83794</v>
      </c>
    </row>
    <row r="605" spans="3:13" customFormat="1">
      <c r="C605" s="5">
        <v>47</v>
      </c>
      <c r="D605" s="6">
        <v>45283</v>
      </c>
      <c r="E605" s="1" t="s">
        <v>21</v>
      </c>
      <c r="F605" s="1" t="s">
        <v>42</v>
      </c>
      <c r="G605" s="1">
        <v>4</v>
      </c>
      <c r="H605" s="2">
        <v>6945</v>
      </c>
      <c r="I605" s="2">
        <v>27780</v>
      </c>
      <c r="J605" s="1">
        <v>0</v>
      </c>
      <c r="K605" s="2">
        <f t="shared" si="28"/>
        <v>88200</v>
      </c>
      <c r="L605" s="18">
        <f t="shared" si="29"/>
        <v>995</v>
      </c>
      <c r="M605" s="18">
        <f t="shared" si="30"/>
        <v>87205</v>
      </c>
    </row>
    <row r="606" spans="3:13">
      <c r="C606" s="30">
        <v>56</v>
      </c>
      <c r="D606" s="31">
        <v>45155</v>
      </c>
      <c r="E606" s="32" t="s">
        <v>16</v>
      </c>
      <c r="F606" s="32" t="s">
        <v>26</v>
      </c>
      <c r="G606" s="32">
        <v>10</v>
      </c>
      <c r="H606" s="33">
        <v>6034</v>
      </c>
      <c r="I606" s="33">
        <v>60340</v>
      </c>
      <c r="J606" s="32">
        <v>1</v>
      </c>
      <c r="K606" s="33">
        <f t="shared" si="28"/>
        <v>76060</v>
      </c>
      <c r="L606" s="33">
        <f t="shared" si="29"/>
        <v>672</v>
      </c>
      <c r="M606" s="33">
        <f t="shared" si="30"/>
        <v>75388</v>
      </c>
    </row>
    <row r="607" spans="3:13" customFormat="1">
      <c r="C607" s="5">
        <v>98</v>
      </c>
      <c r="D607" s="6">
        <v>45155</v>
      </c>
      <c r="E607" s="1" t="s">
        <v>20</v>
      </c>
      <c r="F607" s="1" t="s">
        <v>39</v>
      </c>
      <c r="G607" s="1">
        <v>7</v>
      </c>
      <c r="H607" s="2">
        <v>2635</v>
      </c>
      <c r="I607" s="2">
        <v>18445</v>
      </c>
      <c r="J607" s="1">
        <v>1</v>
      </c>
      <c r="K607" s="2">
        <f t="shared" si="28"/>
        <v>97140</v>
      </c>
      <c r="L607" s="18">
        <f t="shared" si="29"/>
        <v>881</v>
      </c>
      <c r="M607" s="18">
        <f t="shared" si="30"/>
        <v>96259</v>
      </c>
    </row>
    <row r="608" spans="3:13" customFormat="1">
      <c r="C608" s="5">
        <v>13</v>
      </c>
      <c r="D608" s="6">
        <v>45156</v>
      </c>
      <c r="E608" s="1" t="s">
        <v>17</v>
      </c>
      <c r="F608" s="1" t="s">
        <v>35</v>
      </c>
      <c r="G608" s="1">
        <v>6</v>
      </c>
      <c r="H608" s="2">
        <v>6388</v>
      </c>
      <c r="I608" s="2">
        <v>38328</v>
      </c>
      <c r="J608" s="1">
        <v>1</v>
      </c>
      <c r="K608" s="2">
        <f t="shared" si="28"/>
        <v>76944</v>
      </c>
      <c r="L608" s="18">
        <f t="shared" si="29"/>
        <v>870</v>
      </c>
      <c r="M608" s="18">
        <f t="shared" si="30"/>
        <v>76074</v>
      </c>
    </row>
    <row r="609" spans="3:13">
      <c r="C609" s="30">
        <v>19</v>
      </c>
      <c r="D609" s="31">
        <v>45156</v>
      </c>
      <c r="E609" s="32" t="s">
        <v>16</v>
      </c>
      <c r="F609" s="32" t="s">
        <v>25</v>
      </c>
      <c r="G609" s="32">
        <v>7</v>
      </c>
      <c r="H609" s="33">
        <v>1284</v>
      </c>
      <c r="I609" s="33">
        <v>8988</v>
      </c>
      <c r="J609" s="32">
        <v>0</v>
      </c>
      <c r="K609" s="33">
        <f t="shared" si="28"/>
        <v>88929</v>
      </c>
      <c r="L609" s="33">
        <f t="shared" si="29"/>
        <v>2071</v>
      </c>
      <c r="M609" s="33">
        <f t="shared" si="30"/>
        <v>86858</v>
      </c>
    </row>
    <row r="610" spans="3:13">
      <c r="C610" s="30">
        <v>34</v>
      </c>
      <c r="D610" s="31">
        <v>45156</v>
      </c>
      <c r="E610" s="32" t="s">
        <v>16</v>
      </c>
      <c r="F610" s="32" t="s">
        <v>25</v>
      </c>
      <c r="G610" s="32">
        <v>9</v>
      </c>
      <c r="H610" s="33">
        <v>9881</v>
      </c>
      <c r="I610" s="33">
        <v>88929</v>
      </c>
      <c r="J610" s="32">
        <v>1</v>
      </c>
      <c r="K610" s="33">
        <f t="shared" si="28"/>
        <v>88929</v>
      </c>
      <c r="L610" s="33">
        <f t="shared" si="29"/>
        <v>2071</v>
      </c>
      <c r="M610" s="33">
        <f t="shared" si="30"/>
        <v>86858</v>
      </c>
    </row>
    <row r="611" spans="3:13" customFormat="1">
      <c r="C611" s="5">
        <v>59</v>
      </c>
      <c r="D611" s="6">
        <v>45156</v>
      </c>
      <c r="E611" s="1" t="s">
        <v>20</v>
      </c>
      <c r="F611" s="1" t="s">
        <v>39</v>
      </c>
      <c r="G611" s="1">
        <v>10</v>
      </c>
      <c r="H611" s="2">
        <v>8898</v>
      </c>
      <c r="I611" s="2">
        <v>88980</v>
      </c>
      <c r="J611" s="1">
        <v>0</v>
      </c>
      <c r="K611" s="2">
        <f t="shared" si="28"/>
        <v>97140</v>
      </c>
      <c r="L611" s="18">
        <f t="shared" si="29"/>
        <v>881</v>
      </c>
      <c r="M611" s="18">
        <f t="shared" si="30"/>
        <v>96259</v>
      </c>
    </row>
    <row r="612" spans="3:13" customFormat="1">
      <c r="C612" s="5">
        <v>66</v>
      </c>
      <c r="D612" s="6">
        <v>45157</v>
      </c>
      <c r="E612" s="1" t="s">
        <v>19</v>
      </c>
      <c r="F612" s="1" t="s">
        <v>29</v>
      </c>
      <c r="G612" s="1">
        <v>1</v>
      </c>
      <c r="H612" s="2">
        <v>5171</v>
      </c>
      <c r="I612" s="2">
        <v>5171</v>
      </c>
      <c r="J612" s="1">
        <v>0</v>
      </c>
      <c r="K612" s="2">
        <f t="shared" si="28"/>
        <v>85401</v>
      </c>
      <c r="L612" s="18">
        <f t="shared" si="29"/>
        <v>1658</v>
      </c>
      <c r="M612" s="18">
        <f t="shared" si="30"/>
        <v>83743</v>
      </c>
    </row>
    <row r="613" spans="3:13" customFormat="1">
      <c r="C613" s="5">
        <v>73</v>
      </c>
      <c r="D613" s="6">
        <v>45157</v>
      </c>
      <c r="E613" s="1" t="s">
        <v>17</v>
      </c>
      <c r="F613" s="1" t="s">
        <v>34</v>
      </c>
      <c r="G613" s="1">
        <v>5</v>
      </c>
      <c r="H613" s="2">
        <v>5072</v>
      </c>
      <c r="I613" s="2">
        <v>25360</v>
      </c>
      <c r="J613" s="1">
        <v>0</v>
      </c>
      <c r="K613" s="2">
        <f t="shared" si="28"/>
        <v>84663</v>
      </c>
      <c r="L613" s="18">
        <f t="shared" si="29"/>
        <v>869</v>
      </c>
      <c r="M613" s="18">
        <f t="shared" si="30"/>
        <v>83794</v>
      </c>
    </row>
    <row r="614" spans="3:13" customFormat="1">
      <c r="C614" s="5">
        <v>81</v>
      </c>
      <c r="D614" s="6">
        <v>45157</v>
      </c>
      <c r="E614" s="1" t="s">
        <v>20</v>
      </c>
      <c r="F614" s="1" t="s">
        <v>37</v>
      </c>
      <c r="G614" s="1">
        <v>6</v>
      </c>
      <c r="H614" s="2">
        <v>7841</v>
      </c>
      <c r="I614" s="2">
        <v>47046</v>
      </c>
      <c r="J614" s="1">
        <v>1</v>
      </c>
      <c r="K614" s="2">
        <f t="shared" si="28"/>
        <v>86283</v>
      </c>
      <c r="L614" s="18">
        <f t="shared" si="29"/>
        <v>2684</v>
      </c>
      <c r="M614" s="18">
        <f t="shared" si="30"/>
        <v>83599</v>
      </c>
    </row>
    <row r="615" spans="3:13">
      <c r="C615" s="30">
        <v>93</v>
      </c>
      <c r="D615" s="31">
        <v>45157</v>
      </c>
      <c r="E615" s="32" t="s">
        <v>16</v>
      </c>
      <c r="F615" s="32" t="s">
        <v>25</v>
      </c>
      <c r="G615" s="32">
        <v>9</v>
      </c>
      <c r="H615" s="33">
        <v>1918</v>
      </c>
      <c r="I615" s="33">
        <v>17262</v>
      </c>
      <c r="J615" s="32">
        <v>1</v>
      </c>
      <c r="K615" s="33">
        <f t="shared" si="28"/>
        <v>88929</v>
      </c>
      <c r="L615" s="33">
        <f t="shared" si="29"/>
        <v>2071</v>
      </c>
      <c r="M615" s="33">
        <f t="shared" si="30"/>
        <v>86858</v>
      </c>
    </row>
    <row r="616" spans="3:13" customFormat="1">
      <c r="C616" s="5">
        <v>41</v>
      </c>
      <c r="D616" s="6">
        <v>45159</v>
      </c>
      <c r="E616" s="1" t="s">
        <v>17</v>
      </c>
      <c r="F616" s="1" t="s">
        <v>35</v>
      </c>
      <c r="G616" s="1">
        <v>9</v>
      </c>
      <c r="H616" s="2">
        <v>7655</v>
      </c>
      <c r="I616" s="2">
        <v>68895</v>
      </c>
      <c r="J616" s="1">
        <v>0</v>
      </c>
      <c r="K616" s="2">
        <f t="shared" si="28"/>
        <v>76944</v>
      </c>
      <c r="L616" s="18">
        <f t="shared" si="29"/>
        <v>870</v>
      </c>
      <c r="M616" s="18">
        <f t="shared" si="30"/>
        <v>76074</v>
      </c>
    </row>
    <row r="617" spans="3:13" customFormat="1">
      <c r="C617" s="5">
        <v>20</v>
      </c>
      <c r="D617" s="6">
        <v>45160</v>
      </c>
      <c r="E617" s="1" t="s">
        <v>19</v>
      </c>
      <c r="F617" s="1" t="s">
        <v>28</v>
      </c>
      <c r="G617" s="1">
        <v>10</v>
      </c>
      <c r="H617" s="2">
        <v>7960</v>
      </c>
      <c r="I617" s="2">
        <v>79600</v>
      </c>
      <c r="J617" s="1">
        <v>1</v>
      </c>
      <c r="K617" s="2">
        <f t="shared" si="28"/>
        <v>85650</v>
      </c>
      <c r="L617" s="18">
        <f t="shared" si="29"/>
        <v>2530</v>
      </c>
      <c r="M617" s="18">
        <f t="shared" si="30"/>
        <v>83120</v>
      </c>
    </row>
    <row r="618" spans="3:13" customFormat="1">
      <c r="C618" s="5">
        <v>23</v>
      </c>
      <c r="D618" s="6">
        <v>45160</v>
      </c>
      <c r="E618" s="1" t="s">
        <v>15</v>
      </c>
      <c r="F618" s="1" t="s">
        <v>24</v>
      </c>
      <c r="G618" s="1">
        <v>3</v>
      </c>
      <c r="H618" s="2">
        <v>3339</v>
      </c>
      <c r="I618" s="2">
        <v>10017</v>
      </c>
      <c r="J618" s="1">
        <v>1</v>
      </c>
      <c r="K618" s="2">
        <f t="shared" si="28"/>
        <v>80802</v>
      </c>
      <c r="L618" s="18">
        <f t="shared" si="29"/>
        <v>1568</v>
      </c>
      <c r="M618" s="18">
        <f t="shared" si="30"/>
        <v>79234</v>
      </c>
    </row>
    <row r="619" spans="3:13" customFormat="1">
      <c r="C619" s="5">
        <v>82</v>
      </c>
      <c r="D619" s="6">
        <v>45160</v>
      </c>
      <c r="E619" s="1" t="s">
        <v>17</v>
      </c>
      <c r="F619" s="1" t="s">
        <v>34</v>
      </c>
      <c r="G619" s="1">
        <v>6</v>
      </c>
      <c r="H619" s="2">
        <v>5475</v>
      </c>
      <c r="I619" s="2">
        <v>32850</v>
      </c>
      <c r="J619" s="1">
        <v>1</v>
      </c>
      <c r="K619" s="2">
        <f t="shared" si="28"/>
        <v>84663</v>
      </c>
      <c r="L619" s="18">
        <f t="shared" si="29"/>
        <v>869</v>
      </c>
      <c r="M619" s="18">
        <f t="shared" si="30"/>
        <v>83794</v>
      </c>
    </row>
    <row r="620" spans="3:13" customFormat="1">
      <c r="C620" s="5">
        <v>8</v>
      </c>
      <c r="D620" s="6">
        <v>45161</v>
      </c>
      <c r="E620" s="1" t="s">
        <v>17</v>
      </c>
      <c r="F620" s="1" t="s">
        <v>36</v>
      </c>
      <c r="G620" s="1">
        <v>6</v>
      </c>
      <c r="H620" s="2">
        <v>7739</v>
      </c>
      <c r="I620" s="2">
        <v>46434</v>
      </c>
      <c r="J620" s="1">
        <v>0</v>
      </c>
      <c r="K620" s="2">
        <f t="shared" si="28"/>
        <v>96130</v>
      </c>
      <c r="L620" s="18">
        <f t="shared" si="29"/>
        <v>629</v>
      </c>
      <c r="M620" s="18">
        <f t="shared" si="30"/>
        <v>95501</v>
      </c>
    </row>
    <row r="621" spans="3:13" customFormat="1">
      <c r="C621" s="5">
        <v>36</v>
      </c>
      <c r="D621" s="6">
        <v>45161</v>
      </c>
      <c r="E621" s="1" t="s">
        <v>18</v>
      </c>
      <c r="F621" s="1" t="s">
        <v>31</v>
      </c>
      <c r="G621" s="1">
        <v>7</v>
      </c>
      <c r="H621" s="2">
        <v>9592</v>
      </c>
      <c r="I621" s="2">
        <v>67144</v>
      </c>
      <c r="J621" s="1">
        <v>1</v>
      </c>
      <c r="K621" s="2">
        <f t="shared" si="28"/>
        <v>95990</v>
      </c>
      <c r="L621" s="18">
        <f t="shared" si="29"/>
        <v>2555</v>
      </c>
      <c r="M621" s="18">
        <f t="shared" si="30"/>
        <v>93435</v>
      </c>
    </row>
    <row r="622" spans="3:13" customFormat="1">
      <c r="C622" s="5">
        <v>43</v>
      </c>
      <c r="D622" s="6">
        <v>45161</v>
      </c>
      <c r="E622" s="1" t="s">
        <v>17</v>
      </c>
      <c r="F622" s="1" t="s">
        <v>36</v>
      </c>
      <c r="G622" s="1">
        <v>9</v>
      </c>
      <c r="H622" s="2">
        <v>6359</v>
      </c>
      <c r="I622" s="2">
        <v>57231</v>
      </c>
      <c r="J622" s="1">
        <v>0</v>
      </c>
      <c r="K622" s="2">
        <f t="shared" si="28"/>
        <v>96130</v>
      </c>
      <c r="L622" s="18">
        <f t="shared" si="29"/>
        <v>629</v>
      </c>
      <c r="M622" s="18">
        <f t="shared" si="30"/>
        <v>95501</v>
      </c>
    </row>
    <row r="623" spans="3:13" customFormat="1">
      <c r="C623" s="5">
        <v>70</v>
      </c>
      <c r="D623" s="6">
        <v>45161</v>
      </c>
      <c r="E623" s="1" t="s">
        <v>20</v>
      </c>
      <c r="F623" s="1" t="s">
        <v>37</v>
      </c>
      <c r="G623" s="1">
        <v>8</v>
      </c>
      <c r="H623" s="2">
        <v>7577</v>
      </c>
      <c r="I623" s="2">
        <v>60616</v>
      </c>
      <c r="J623" s="1">
        <v>0</v>
      </c>
      <c r="K623" s="2">
        <f t="shared" si="28"/>
        <v>86283</v>
      </c>
      <c r="L623" s="18">
        <f t="shared" si="29"/>
        <v>2684</v>
      </c>
      <c r="M623" s="18">
        <f t="shared" si="30"/>
        <v>83599</v>
      </c>
    </row>
    <row r="624" spans="3:13" customFormat="1">
      <c r="C624" s="5">
        <v>2</v>
      </c>
      <c r="D624" s="6">
        <v>45162</v>
      </c>
      <c r="E624" s="1" t="s">
        <v>19</v>
      </c>
      <c r="F624" s="1" t="s">
        <v>30</v>
      </c>
      <c r="G624" s="1">
        <v>6</v>
      </c>
      <c r="H624" s="2">
        <v>5724</v>
      </c>
      <c r="I624" s="2">
        <v>34344</v>
      </c>
      <c r="J624" s="1">
        <v>1</v>
      </c>
      <c r="K624" s="2">
        <f t="shared" si="28"/>
        <v>99210</v>
      </c>
      <c r="L624" s="18">
        <f t="shared" si="29"/>
        <v>4238</v>
      </c>
      <c r="M624" s="18">
        <f t="shared" si="30"/>
        <v>94972</v>
      </c>
    </row>
    <row r="625" spans="3:13" customFormat="1">
      <c r="C625" s="5">
        <v>25</v>
      </c>
      <c r="D625" s="6">
        <v>45162</v>
      </c>
      <c r="E625" s="1" t="s">
        <v>15</v>
      </c>
      <c r="F625" s="1" t="s">
        <v>22</v>
      </c>
      <c r="G625" s="1">
        <v>6</v>
      </c>
      <c r="H625" s="2">
        <v>2723</v>
      </c>
      <c r="I625" s="2">
        <v>16338</v>
      </c>
      <c r="J625" s="1">
        <v>1</v>
      </c>
      <c r="K625" s="2">
        <f t="shared" si="28"/>
        <v>93320</v>
      </c>
      <c r="L625" s="18">
        <f t="shared" si="29"/>
        <v>808</v>
      </c>
      <c r="M625" s="18">
        <f t="shared" si="30"/>
        <v>92512</v>
      </c>
    </row>
    <row r="626" spans="3:13">
      <c r="C626" s="30">
        <v>40</v>
      </c>
      <c r="D626" s="31">
        <v>45162</v>
      </c>
      <c r="E626" s="32" t="s">
        <v>16</v>
      </c>
      <c r="F626" s="32" t="s">
        <v>26</v>
      </c>
      <c r="G626" s="32">
        <v>10</v>
      </c>
      <c r="H626" s="33">
        <v>7606</v>
      </c>
      <c r="I626" s="33">
        <v>76060</v>
      </c>
      <c r="J626" s="32">
        <v>0</v>
      </c>
      <c r="K626" s="33">
        <f t="shared" si="28"/>
        <v>76060</v>
      </c>
      <c r="L626" s="33">
        <f t="shared" si="29"/>
        <v>672</v>
      </c>
      <c r="M626" s="33">
        <f t="shared" si="30"/>
        <v>75388</v>
      </c>
    </row>
    <row r="627" spans="3:13" customFormat="1">
      <c r="C627" s="5">
        <v>85</v>
      </c>
      <c r="D627" s="6">
        <v>45162</v>
      </c>
      <c r="E627" s="1" t="s">
        <v>18</v>
      </c>
      <c r="F627" s="1" t="s">
        <v>32</v>
      </c>
      <c r="G627" s="1">
        <v>10</v>
      </c>
      <c r="H627" s="2">
        <v>4260</v>
      </c>
      <c r="I627" s="2">
        <v>42600</v>
      </c>
      <c r="J627" s="1">
        <v>0</v>
      </c>
      <c r="K627" s="2">
        <f t="shared" si="28"/>
        <v>85833</v>
      </c>
      <c r="L627" s="18">
        <f t="shared" si="29"/>
        <v>2073</v>
      </c>
      <c r="M627" s="18">
        <f t="shared" si="30"/>
        <v>83760</v>
      </c>
    </row>
    <row r="628" spans="3:13" customFormat="1">
      <c r="C628" s="5">
        <v>13</v>
      </c>
      <c r="D628" s="6">
        <v>45163</v>
      </c>
      <c r="E628" s="1" t="s">
        <v>15</v>
      </c>
      <c r="F628" s="1" t="s">
        <v>22</v>
      </c>
      <c r="G628" s="1">
        <v>4</v>
      </c>
      <c r="H628" s="2">
        <v>4442</v>
      </c>
      <c r="I628" s="2">
        <v>17768</v>
      </c>
      <c r="J628" s="1">
        <v>1</v>
      </c>
      <c r="K628" s="2">
        <f t="shared" si="28"/>
        <v>93320</v>
      </c>
      <c r="L628" s="18">
        <f t="shared" si="29"/>
        <v>808</v>
      </c>
      <c r="M628" s="18">
        <f t="shared" si="30"/>
        <v>92512</v>
      </c>
    </row>
    <row r="629" spans="3:13" customFormat="1">
      <c r="C629" s="5">
        <v>29</v>
      </c>
      <c r="D629" s="6">
        <v>45163</v>
      </c>
      <c r="E629" s="1" t="s">
        <v>17</v>
      </c>
      <c r="F629" s="1" t="s">
        <v>35</v>
      </c>
      <c r="G629" s="1">
        <v>3</v>
      </c>
      <c r="H629" s="2">
        <v>6225</v>
      </c>
      <c r="I629" s="2">
        <v>18675</v>
      </c>
      <c r="J629" s="1">
        <v>1</v>
      </c>
      <c r="K629" s="2">
        <f t="shared" si="28"/>
        <v>76944</v>
      </c>
      <c r="L629" s="18">
        <f t="shared" si="29"/>
        <v>870</v>
      </c>
      <c r="M629" s="18">
        <f t="shared" si="30"/>
        <v>76074</v>
      </c>
    </row>
    <row r="630" spans="3:13" customFormat="1">
      <c r="C630" s="5">
        <v>30</v>
      </c>
      <c r="D630" s="6">
        <v>45163</v>
      </c>
      <c r="E630" s="1" t="s">
        <v>18</v>
      </c>
      <c r="F630" s="1" t="s">
        <v>31</v>
      </c>
      <c r="G630" s="1">
        <v>10</v>
      </c>
      <c r="H630" s="2">
        <v>854</v>
      </c>
      <c r="I630" s="2">
        <v>8540</v>
      </c>
      <c r="J630" s="1">
        <v>1</v>
      </c>
      <c r="K630" s="2">
        <f t="shared" si="28"/>
        <v>95990</v>
      </c>
      <c r="L630" s="18">
        <f t="shared" si="29"/>
        <v>2555</v>
      </c>
      <c r="M630" s="18">
        <f t="shared" si="30"/>
        <v>93435</v>
      </c>
    </row>
    <row r="631" spans="3:13" customFormat="1">
      <c r="C631" s="5">
        <v>96</v>
      </c>
      <c r="D631" s="6">
        <v>45163</v>
      </c>
      <c r="E631" s="1" t="s">
        <v>15</v>
      </c>
      <c r="F631" s="1" t="s">
        <v>22</v>
      </c>
      <c r="G631" s="1">
        <v>3</v>
      </c>
      <c r="H631" s="2">
        <v>9506</v>
      </c>
      <c r="I631" s="2">
        <v>28518</v>
      </c>
      <c r="J631" s="1">
        <v>0</v>
      </c>
      <c r="K631" s="2">
        <f t="shared" si="28"/>
        <v>93320</v>
      </c>
      <c r="L631" s="18">
        <f t="shared" si="29"/>
        <v>808</v>
      </c>
      <c r="M631" s="18">
        <f t="shared" si="30"/>
        <v>92512</v>
      </c>
    </row>
    <row r="632" spans="3:13" customFormat="1">
      <c r="C632" s="5">
        <v>37</v>
      </c>
      <c r="D632" s="6">
        <v>45188</v>
      </c>
      <c r="E632" s="1" t="s">
        <v>21</v>
      </c>
      <c r="F632" s="1" t="s">
        <v>40</v>
      </c>
      <c r="G632" s="1">
        <v>4</v>
      </c>
      <c r="H632" s="2">
        <v>9973</v>
      </c>
      <c r="I632" s="2">
        <v>39892</v>
      </c>
      <c r="J632" s="1">
        <v>1</v>
      </c>
      <c r="K632" s="2">
        <f t="shared" si="28"/>
        <v>87840</v>
      </c>
      <c r="L632" s="18">
        <f t="shared" si="29"/>
        <v>1020</v>
      </c>
      <c r="M632" s="18">
        <f t="shared" si="30"/>
        <v>86820</v>
      </c>
    </row>
    <row r="633" spans="3:13" customFormat="1">
      <c r="C633" s="5">
        <v>13</v>
      </c>
      <c r="D633" s="6">
        <v>45164</v>
      </c>
      <c r="E633" s="1" t="s">
        <v>17</v>
      </c>
      <c r="F633" s="1" t="s">
        <v>34</v>
      </c>
      <c r="G633" s="1">
        <v>5</v>
      </c>
      <c r="H633" s="2">
        <v>4542</v>
      </c>
      <c r="I633" s="2">
        <v>22710</v>
      </c>
      <c r="J633" s="1">
        <v>1</v>
      </c>
      <c r="K633" s="2">
        <f t="shared" si="28"/>
        <v>84663</v>
      </c>
      <c r="L633" s="18">
        <f t="shared" si="29"/>
        <v>869</v>
      </c>
      <c r="M633" s="18">
        <f t="shared" si="30"/>
        <v>83794</v>
      </c>
    </row>
    <row r="634" spans="3:13" customFormat="1">
      <c r="C634" s="5">
        <v>19</v>
      </c>
      <c r="D634" s="6">
        <v>45164</v>
      </c>
      <c r="E634" s="1" t="s">
        <v>18</v>
      </c>
      <c r="F634" s="1" t="s">
        <v>32</v>
      </c>
      <c r="G634" s="1">
        <v>6</v>
      </c>
      <c r="H634" s="2">
        <v>8144</v>
      </c>
      <c r="I634" s="2">
        <v>48864</v>
      </c>
      <c r="J634" s="1">
        <v>1</v>
      </c>
      <c r="K634" s="2">
        <f t="shared" si="28"/>
        <v>85833</v>
      </c>
      <c r="L634" s="18">
        <f t="shared" si="29"/>
        <v>2073</v>
      </c>
      <c r="M634" s="18">
        <f t="shared" si="30"/>
        <v>83760</v>
      </c>
    </row>
    <row r="635" spans="3:13" customFormat="1">
      <c r="C635" s="5">
        <v>42</v>
      </c>
      <c r="D635" s="6">
        <v>45164</v>
      </c>
      <c r="E635" s="1" t="s">
        <v>17</v>
      </c>
      <c r="F635" s="1" t="s">
        <v>34</v>
      </c>
      <c r="G635" s="1">
        <v>6</v>
      </c>
      <c r="H635" s="2">
        <v>5825</v>
      </c>
      <c r="I635" s="2">
        <v>34950</v>
      </c>
      <c r="J635" s="1">
        <v>0</v>
      </c>
      <c r="K635" s="2">
        <f t="shared" si="28"/>
        <v>84663</v>
      </c>
      <c r="L635" s="18">
        <f t="shared" si="29"/>
        <v>869</v>
      </c>
      <c r="M635" s="18">
        <f t="shared" si="30"/>
        <v>83794</v>
      </c>
    </row>
    <row r="636" spans="3:13" customFormat="1">
      <c r="C636" s="5">
        <v>57</v>
      </c>
      <c r="D636" s="6">
        <v>45164</v>
      </c>
      <c r="E636" s="1" t="s">
        <v>17</v>
      </c>
      <c r="F636" s="1" t="s">
        <v>34</v>
      </c>
      <c r="G636" s="1">
        <v>2</v>
      </c>
      <c r="H636" s="2">
        <v>3039</v>
      </c>
      <c r="I636" s="2">
        <v>6078</v>
      </c>
      <c r="J636" s="1">
        <v>1</v>
      </c>
      <c r="K636" s="2">
        <f t="shared" si="28"/>
        <v>84663</v>
      </c>
      <c r="L636" s="18">
        <f t="shared" si="29"/>
        <v>869</v>
      </c>
      <c r="M636" s="18">
        <f t="shared" si="30"/>
        <v>83794</v>
      </c>
    </row>
    <row r="637" spans="3:13" customFormat="1">
      <c r="C637" s="5">
        <v>67</v>
      </c>
      <c r="D637" s="6">
        <v>45164</v>
      </c>
      <c r="E637" s="1" t="s">
        <v>18</v>
      </c>
      <c r="F637" s="1" t="s">
        <v>33</v>
      </c>
      <c r="G637" s="1">
        <v>4</v>
      </c>
      <c r="H637" s="2">
        <v>2507</v>
      </c>
      <c r="I637" s="2">
        <v>10028</v>
      </c>
      <c r="J637" s="1">
        <v>0</v>
      </c>
      <c r="K637" s="2">
        <f t="shared" si="28"/>
        <v>88767</v>
      </c>
      <c r="L637" s="18">
        <f t="shared" si="29"/>
        <v>1344</v>
      </c>
      <c r="M637" s="18">
        <f t="shared" si="30"/>
        <v>87423</v>
      </c>
    </row>
    <row r="638" spans="3:13" customFormat="1">
      <c r="C638" s="5">
        <v>82</v>
      </c>
      <c r="D638" s="6">
        <v>45164</v>
      </c>
      <c r="E638" s="1" t="s">
        <v>17</v>
      </c>
      <c r="F638" s="1" t="s">
        <v>36</v>
      </c>
      <c r="G638" s="1">
        <v>5</v>
      </c>
      <c r="H638" s="2">
        <v>5384</v>
      </c>
      <c r="I638" s="2">
        <v>26920</v>
      </c>
      <c r="J638" s="1">
        <v>1</v>
      </c>
      <c r="K638" s="2">
        <f t="shared" si="28"/>
        <v>96130</v>
      </c>
      <c r="L638" s="18">
        <f t="shared" si="29"/>
        <v>629</v>
      </c>
      <c r="M638" s="18">
        <f t="shared" si="30"/>
        <v>95501</v>
      </c>
    </row>
    <row r="639" spans="3:13" customFormat="1">
      <c r="C639" s="5">
        <v>98</v>
      </c>
      <c r="D639" s="6">
        <v>45164</v>
      </c>
      <c r="E639" s="1" t="s">
        <v>17</v>
      </c>
      <c r="F639" s="1" t="s">
        <v>36</v>
      </c>
      <c r="G639" s="1">
        <v>1</v>
      </c>
      <c r="H639" s="2">
        <v>3577</v>
      </c>
      <c r="I639" s="2">
        <v>3577</v>
      </c>
      <c r="J639" s="1">
        <v>1</v>
      </c>
      <c r="K639" s="2">
        <f t="shared" si="28"/>
        <v>96130</v>
      </c>
      <c r="L639" s="18">
        <f t="shared" si="29"/>
        <v>629</v>
      </c>
      <c r="M639" s="18">
        <f t="shared" si="30"/>
        <v>95501</v>
      </c>
    </row>
    <row r="640" spans="3:13" customFormat="1">
      <c r="C640" s="5">
        <v>60</v>
      </c>
      <c r="D640" s="6">
        <v>45165</v>
      </c>
      <c r="E640" s="1" t="s">
        <v>20</v>
      </c>
      <c r="F640" s="1" t="s">
        <v>39</v>
      </c>
      <c r="G640" s="1">
        <v>7</v>
      </c>
      <c r="H640" s="2">
        <v>1992</v>
      </c>
      <c r="I640" s="2">
        <v>13944</v>
      </c>
      <c r="J640" s="1">
        <v>0</v>
      </c>
      <c r="K640" s="2">
        <f t="shared" si="28"/>
        <v>97140</v>
      </c>
      <c r="L640" s="18">
        <f t="shared" si="29"/>
        <v>881</v>
      </c>
      <c r="M640" s="18">
        <f t="shared" si="30"/>
        <v>96259</v>
      </c>
    </row>
    <row r="641" spans="3:13" customFormat="1">
      <c r="C641" s="5">
        <v>59</v>
      </c>
      <c r="D641" s="6">
        <v>45261</v>
      </c>
      <c r="E641" s="1" t="s">
        <v>21</v>
      </c>
      <c r="F641" s="1" t="s">
        <v>41</v>
      </c>
      <c r="G641" s="1">
        <v>6</v>
      </c>
      <c r="H641" s="2">
        <v>7974</v>
      </c>
      <c r="I641" s="2">
        <v>47844</v>
      </c>
      <c r="J641" s="1">
        <v>0</v>
      </c>
      <c r="K641" s="2">
        <f t="shared" si="28"/>
        <v>88790</v>
      </c>
      <c r="L641" s="18">
        <f t="shared" si="29"/>
        <v>1587</v>
      </c>
      <c r="M641" s="18">
        <f t="shared" si="30"/>
        <v>87203</v>
      </c>
    </row>
    <row r="642" spans="3:13" customFormat="1">
      <c r="C642" s="5">
        <v>3</v>
      </c>
      <c r="D642" s="6">
        <v>45167</v>
      </c>
      <c r="E642" s="1" t="s">
        <v>19</v>
      </c>
      <c r="F642" s="1" t="s">
        <v>29</v>
      </c>
      <c r="G642" s="1">
        <v>9</v>
      </c>
      <c r="H642" s="2">
        <v>9489</v>
      </c>
      <c r="I642" s="2">
        <v>85401</v>
      </c>
      <c r="J642" s="1">
        <v>1</v>
      </c>
      <c r="K642" s="2">
        <f t="shared" si="28"/>
        <v>85401</v>
      </c>
      <c r="L642" s="18">
        <f t="shared" si="29"/>
        <v>1658</v>
      </c>
      <c r="M642" s="18">
        <f t="shared" si="30"/>
        <v>83743</v>
      </c>
    </row>
    <row r="643" spans="3:13" customFormat="1">
      <c r="C643" s="5">
        <v>13</v>
      </c>
      <c r="D643" s="6">
        <v>45167</v>
      </c>
      <c r="E643" s="1" t="s">
        <v>18</v>
      </c>
      <c r="F643" s="1" t="s">
        <v>31</v>
      </c>
      <c r="G643" s="1">
        <v>9</v>
      </c>
      <c r="H643" s="2">
        <v>558</v>
      </c>
      <c r="I643" s="2">
        <v>5022</v>
      </c>
      <c r="J643" s="1">
        <v>1</v>
      </c>
      <c r="K643" s="2">
        <f t="shared" ref="K643:K706" si="31">_xlfn.MAXIFS($I$3:$I$999, $E$3:$E$999, E643, $F$3:$F$999, F643)</f>
        <v>95990</v>
      </c>
      <c r="L643" s="18">
        <f t="shared" ref="L643:L706" si="32">_xlfn.MINIFS($I$3:$I$999, $E$3:$E$999, E643, $F$3:$F$999, F643)</f>
        <v>2555</v>
      </c>
      <c r="M643" s="18">
        <f t="shared" si="30"/>
        <v>93435</v>
      </c>
    </row>
    <row r="644" spans="3:13">
      <c r="C644" s="30">
        <v>21</v>
      </c>
      <c r="D644" s="31">
        <v>45167</v>
      </c>
      <c r="E644" s="32" t="s">
        <v>16</v>
      </c>
      <c r="F644" s="32" t="s">
        <v>27</v>
      </c>
      <c r="G644" s="32">
        <v>3</v>
      </c>
      <c r="H644" s="33">
        <v>4294</v>
      </c>
      <c r="I644" s="33">
        <v>12882</v>
      </c>
      <c r="J644" s="32">
        <v>1</v>
      </c>
      <c r="K644" s="33">
        <f t="shared" si="31"/>
        <v>78984</v>
      </c>
      <c r="L644" s="35">
        <f t="shared" si="32"/>
        <v>1106</v>
      </c>
      <c r="M644" s="33">
        <f t="shared" si="30"/>
        <v>77878</v>
      </c>
    </row>
    <row r="645" spans="3:13" customFormat="1">
      <c r="C645" s="5">
        <v>78</v>
      </c>
      <c r="D645" s="6">
        <v>45167</v>
      </c>
      <c r="E645" s="1" t="s">
        <v>18</v>
      </c>
      <c r="F645" s="1" t="s">
        <v>31</v>
      </c>
      <c r="G645" s="1">
        <v>7</v>
      </c>
      <c r="H645" s="2">
        <v>4973</v>
      </c>
      <c r="I645" s="2">
        <v>34811</v>
      </c>
      <c r="J645" s="1">
        <v>0</v>
      </c>
      <c r="K645" s="2">
        <f t="shared" si="31"/>
        <v>95990</v>
      </c>
      <c r="L645" s="18">
        <f t="shared" si="32"/>
        <v>2555</v>
      </c>
      <c r="M645" s="18">
        <f t="shared" si="30"/>
        <v>93435</v>
      </c>
    </row>
    <row r="646" spans="3:13" customFormat="1">
      <c r="C646" s="5">
        <v>68</v>
      </c>
      <c r="D646" s="6">
        <v>45077</v>
      </c>
      <c r="E646" s="1" t="s">
        <v>21</v>
      </c>
      <c r="F646" s="1" t="s">
        <v>41</v>
      </c>
      <c r="G646" s="1">
        <v>8</v>
      </c>
      <c r="H646" s="2">
        <v>6202</v>
      </c>
      <c r="I646" s="2">
        <v>49616</v>
      </c>
      <c r="J646" s="1">
        <v>1</v>
      </c>
      <c r="K646" s="2">
        <f t="shared" si="31"/>
        <v>88790</v>
      </c>
      <c r="L646" s="18">
        <f t="shared" si="32"/>
        <v>1587</v>
      </c>
      <c r="M646" s="18">
        <f t="shared" si="30"/>
        <v>87203</v>
      </c>
    </row>
    <row r="647" spans="3:13" customFormat="1">
      <c r="C647" s="5">
        <v>19</v>
      </c>
      <c r="D647" s="6">
        <v>45168</v>
      </c>
      <c r="E647" s="1" t="s">
        <v>20</v>
      </c>
      <c r="F647" s="1" t="s">
        <v>37</v>
      </c>
      <c r="G647" s="1">
        <v>8</v>
      </c>
      <c r="H647" s="2">
        <v>7196</v>
      </c>
      <c r="I647" s="2">
        <v>57568</v>
      </c>
      <c r="J647" s="1">
        <v>1</v>
      </c>
      <c r="K647" s="2">
        <f t="shared" si="31"/>
        <v>86283</v>
      </c>
      <c r="L647" s="18">
        <f t="shared" si="32"/>
        <v>2684</v>
      </c>
      <c r="M647" s="18">
        <f t="shared" si="30"/>
        <v>83599</v>
      </c>
    </row>
    <row r="648" spans="3:13" customFormat="1">
      <c r="C648" s="5">
        <v>71</v>
      </c>
      <c r="D648" s="6">
        <v>45168</v>
      </c>
      <c r="E648" s="1" t="s">
        <v>18</v>
      </c>
      <c r="F648" s="1" t="s">
        <v>33</v>
      </c>
      <c r="G648" s="1">
        <v>6</v>
      </c>
      <c r="H648" s="2">
        <v>9576</v>
      </c>
      <c r="I648" s="2">
        <v>57456</v>
      </c>
      <c r="J648" s="1">
        <v>0</v>
      </c>
      <c r="K648" s="2">
        <f t="shared" si="31"/>
        <v>88767</v>
      </c>
      <c r="L648" s="18">
        <f t="shared" si="32"/>
        <v>1344</v>
      </c>
      <c r="M648" s="18">
        <f t="shared" si="30"/>
        <v>87423</v>
      </c>
    </row>
    <row r="649" spans="3:13" customFormat="1">
      <c r="C649" s="5">
        <v>25</v>
      </c>
      <c r="D649" s="6">
        <v>45169</v>
      </c>
      <c r="E649" s="1" t="s">
        <v>19</v>
      </c>
      <c r="F649" s="1" t="s">
        <v>28</v>
      </c>
      <c r="G649" s="1">
        <v>4</v>
      </c>
      <c r="H649" s="2">
        <v>7853</v>
      </c>
      <c r="I649" s="2">
        <v>31412</v>
      </c>
      <c r="J649" s="1">
        <v>1</v>
      </c>
      <c r="K649" s="2">
        <f t="shared" si="31"/>
        <v>85650</v>
      </c>
      <c r="L649" s="18">
        <f t="shared" si="32"/>
        <v>2530</v>
      </c>
      <c r="M649" s="18">
        <f t="shared" si="30"/>
        <v>83120</v>
      </c>
    </row>
    <row r="650" spans="3:13">
      <c r="C650" s="30">
        <v>77</v>
      </c>
      <c r="D650" s="31">
        <v>45169</v>
      </c>
      <c r="E650" s="32" t="s">
        <v>16</v>
      </c>
      <c r="F650" s="32" t="s">
        <v>26</v>
      </c>
      <c r="G650" s="32">
        <v>5</v>
      </c>
      <c r="H650" s="33">
        <v>5932</v>
      </c>
      <c r="I650" s="33">
        <v>29660</v>
      </c>
      <c r="J650" s="32">
        <v>1</v>
      </c>
      <c r="K650" s="33">
        <f t="shared" si="31"/>
        <v>76060</v>
      </c>
      <c r="L650" s="33">
        <f t="shared" si="32"/>
        <v>672</v>
      </c>
      <c r="M650" s="33">
        <f t="shared" si="30"/>
        <v>75388</v>
      </c>
    </row>
    <row r="651" spans="3:13" customFormat="1">
      <c r="C651" s="5">
        <v>76</v>
      </c>
      <c r="D651" s="6">
        <v>45114</v>
      </c>
      <c r="E651" s="1" t="s">
        <v>21</v>
      </c>
      <c r="F651" s="1" t="s">
        <v>42</v>
      </c>
      <c r="G651" s="1">
        <v>8</v>
      </c>
      <c r="H651" s="2">
        <v>3552</v>
      </c>
      <c r="I651" s="2">
        <v>28416</v>
      </c>
      <c r="J651" s="1">
        <v>1</v>
      </c>
      <c r="K651" s="2">
        <f t="shared" si="31"/>
        <v>88200</v>
      </c>
      <c r="L651" s="18">
        <f t="shared" si="32"/>
        <v>995</v>
      </c>
      <c r="M651" s="18">
        <f t="shared" si="30"/>
        <v>87205</v>
      </c>
    </row>
    <row r="652" spans="3:13" customFormat="1">
      <c r="C652" s="5">
        <v>35</v>
      </c>
      <c r="D652" s="6">
        <v>45171</v>
      </c>
      <c r="E652" s="1" t="s">
        <v>19</v>
      </c>
      <c r="F652" s="1" t="s">
        <v>28</v>
      </c>
      <c r="G652" s="1">
        <v>10</v>
      </c>
      <c r="H652" s="2">
        <v>4516</v>
      </c>
      <c r="I652" s="2">
        <v>45160</v>
      </c>
      <c r="J652" s="1">
        <v>0</v>
      </c>
      <c r="K652" s="2">
        <f t="shared" si="31"/>
        <v>85650</v>
      </c>
      <c r="L652" s="18">
        <f t="shared" si="32"/>
        <v>2530</v>
      </c>
      <c r="M652" s="18">
        <f t="shared" si="30"/>
        <v>83120</v>
      </c>
    </row>
    <row r="653" spans="3:13" customFormat="1">
      <c r="C653" s="5">
        <v>56</v>
      </c>
      <c r="D653" s="6">
        <v>45171</v>
      </c>
      <c r="E653" s="1" t="s">
        <v>20</v>
      </c>
      <c r="F653" s="1" t="s">
        <v>37</v>
      </c>
      <c r="G653" s="1">
        <v>4</v>
      </c>
      <c r="H653" s="2">
        <v>671</v>
      </c>
      <c r="I653" s="2">
        <v>2684</v>
      </c>
      <c r="J653" s="1">
        <v>0</v>
      </c>
      <c r="K653" s="2">
        <f t="shared" si="31"/>
        <v>86283</v>
      </c>
      <c r="L653" s="18">
        <f t="shared" si="32"/>
        <v>2684</v>
      </c>
      <c r="M653" s="18">
        <f t="shared" si="30"/>
        <v>83599</v>
      </c>
    </row>
    <row r="654" spans="3:13" customFormat="1">
      <c r="C654" s="5">
        <v>64</v>
      </c>
      <c r="D654" s="6">
        <v>45171</v>
      </c>
      <c r="E654" s="1" t="s">
        <v>15</v>
      </c>
      <c r="F654" s="1" t="s">
        <v>23</v>
      </c>
      <c r="G654" s="1">
        <v>1</v>
      </c>
      <c r="H654" s="2">
        <v>3059</v>
      </c>
      <c r="I654" s="2">
        <v>3059</v>
      </c>
      <c r="J654" s="1">
        <v>1</v>
      </c>
      <c r="K654" s="2">
        <f t="shared" si="31"/>
        <v>77319</v>
      </c>
      <c r="L654" s="18">
        <f t="shared" si="32"/>
        <v>3059</v>
      </c>
      <c r="M654" s="18">
        <f t="shared" si="30"/>
        <v>74260</v>
      </c>
    </row>
    <row r="655" spans="3:13">
      <c r="C655" s="30">
        <v>78</v>
      </c>
      <c r="D655" s="31">
        <v>45171</v>
      </c>
      <c r="E655" s="32" t="s">
        <v>16</v>
      </c>
      <c r="F655" s="32" t="s">
        <v>26</v>
      </c>
      <c r="G655" s="32">
        <v>6</v>
      </c>
      <c r="H655" s="33">
        <v>4828</v>
      </c>
      <c r="I655" s="33">
        <v>28968</v>
      </c>
      <c r="J655" s="32">
        <v>1</v>
      </c>
      <c r="K655" s="33">
        <f t="shared" si="31"/>
        <v>76060</v>
      </c>
      <c r="L655" s="33">
        <f t="shared" si="32"/>
        <v>672</v>
      </c>
      <c r="M655" s="33">
        <f t="shared" ref="M655:M718" si="33">K655-L655</f>
        <v>75388</v>
      </c>
    </row>
    <row r="656" spans="3:13" customFormat="1">
      <c r="C656" s="5">
        <v>52</v>
      </c>
      <c r="D656" s="6">
        <v>45113</v>
      </c>
      <c r="E656" s="1" t="s">
        <v>21</v>
      </c>
      <c r="F656" s="1" t="s">
        <v>40</v>
      </c>
      <c r="G656" s="1">
        <v>5</v>
      </c>
      <c r="H656" s="2">
        <v>8911</v>
      </c>
      <c r="I656" s="2">
        <v>44555</v>
      </c>
      <c r="J656" s="1">
        <v>0</v>
      </c>
      <c r="K656" s="2">
        <f t="shared" si="31"/>
        <v>87840</v>
      </c>
      <c r="L656" s="18">
        <f t="shared" si="32"/>
        <v>1020</v>
      </c>
      <c r="M656" s="18">
        <f t="shared" si="33"/>
        <v>86820</v>
      </c>
    </row>
    <row r="657" spans="3:13" customFormat="1">
      <c r="C657" s="5">
        <v>100</v>
      </c>
      <c r="D657" s="6">
        <v>45171</v>
      </c>
      <c r="E657" s="1" t="s">
        <v>15</v>
      </c>
      <c r="F657" s="1" t="s">
        <v>22</v>
      </c>
      <c r="G657" s="1">
        <v>10</v>
      </c>
      <c r="H657" s="2">
        <v>5850</v>
      </c>
      <c r="I657" s="2">
        <v>58500</v>
      </c>
      <c r="J657" s="1">
        <v>0</v>
      </c>
      <c r="K657" s="2">
        <f t="shared" si="31"/>
        <v>93320</v>
      </c>
      <c r="L657" s="18">
        <f t="shared" si="32"/>
        <v>808</v>
      </c>
      <c r="M657" s="18">
        <f t="shared" si="33"/>
        <v>92512</v>
      </c>
    </row>
    <row r="658" spans="3:13" customFormat="1">
      <c r="C658" s="5">
        <v>13</v>
      </c>
      <c r="D658" s="6">
        <v>45172</v>
      </c>
      <c r="E658" s="1" t="s">
        <v>20</v>
      </c>
      <c r="F658" s="1" t="s">
        <v>39</v>
      </c>
      <c r="G658" s="1">
        <v>5</v>
      </c>
      <c r="H658" s="2">
        <v>8866</v>
      </c>
      <c r="I658" s="2">
        <v>44330</v>
      </c>
      <c r="J658" s="1">
        <v>1</v>
      </c>
      <c r="K658" s="2">
        <f t="shared" si="31"/>
        <v>97140</v>
      </c>
      <c r="L658" s="18">
        <f t="shared" si="32"/>
        <v>881</v>
      </c>
      <c r="M658" s="18">
        <f t="shared" si="33"/>
        <v>96259</v>
      </c>
    </row>
    <row r="659" spans="3:13" customFormat="1">
      <c r="C659" s="5">
        <v>23</v>
      </c>
      <c r="D659" s="6">
        <v>45172</v>
      </c>
      <c r="E659" s="1" t="s">
        <v>20</v>
      </c>
      <c r="F659" s="1" t="s">
        <v>37</v>
      </c>
      <c r="G659" s="1">
        <v>10</v>
      </c>
      <c r="H659" s="2">
        <v>6505</v>
      </c>
      <c r="I659" s="2">
        <v>65050</v>
      </c>
      <c r="J659" s="1">
        <v>0</v>
      </c>
      <c r="K659" s="2">
        <f t="shared" si="31"/>
        <v>86283</v>
      </c>
      <c r="L659" s="18">
        <f t="shared" si="32"/>
        <v>2684</v>
      </c>
      <c r="M659" s="18">
        <f t="shared" si="33"/>
        <v>83599</v>
      </c>
    </row>
    <row r="660" spans="3:13" customFormat="1">
      <c r="C660" s="5">
        <v>70</v>
      </c>
      <c r="D660" s="6">
        <v>45172</v>
      </c>
      <c r="E660" s="1" t="s">
        <v>20</v>
      </c>
      <c r="F660" s="1" t="s">
        <v>39</v>
      </c>
      <c r="G660" s="1">
        <v>10</v>
      </c>
      <c r="H660" s="2">
        <v>9714</v>
      </c>
      <c r="I660" s="2">
        <v>97140</v>
      </c>
      <c r="J660" s="1">
        <v>1</v>
      </c>
      <c r="K660" s="2">
        <f t="shared" si="31"/>
        <v>97140</v>
      </c>
      <c r="L660" s="18">
        <f t="shared" si="32"/>
        <v>881</v>
      </c>
      <c r="M660" s="18">
        <f t="shared" si="33"/>
        <v>96259</v>
      </c>
    </row>
    <row r="661" spans="3:13" customFormat="1">
      <c r="C661" s="5">
        <v>10</v>
      </c>
      <c r="D661" s="6">
        <v>45173</v>
      </c>
      <c r="E661" s="1" t="s">
        <v>20</v>
      </c>
      <c r="F661" s="1" t="s">
        <v>39</v>
      </c>
      <c r="G661" s="1">
        <v>8</v>
      </c>
      <c r="H661" s="2">
        <v>5694</v>
      </c>
      <c r="I661" s="2">
        <v>45552</v>
      </c>
      <c r="J661" s="1">
        <v>1</v>
      </c>
      <c r="K661" s="2">
        <f t="shared" si="31"/>
        <v>97140</v>
      </c>
      <c r="L661" s="18">
        <f t="shared" si="32"/>
        <v>881</v>
      </c>
      <c r="M661" s="18">
        <f t="shared" si="33"/>
        <v>96259</v>
      </c>
    </row>
    <row r="662" spans="3:13" customFormat="1">
      <c r="C662" s="5">
        <v>17</v>
      </c>
      <c r="D662" s="6">
        <v>45173</v>
      </c>
      <c r="E662" s="1" t="s">
        <v>17</v>
      </c>
      <c r="F662" s="1" t="s">
        <v>34</v>
      </c>
      <c r="G662" s="1">
        <v>3</v>
      </c>
      <c r="H662" s="2">
        <v>1674</v>
      </c>
      <c r="I662" s="2">
        <v>5022</v>
      </c>
      <c r="J662" s="1">
        <v>1</v>
      </c>
      <c r="K662" s="2">
        <f t="shared" si="31"/>
        <v>84663</v>
      </c>
      <c r="L662" s="18">
        <f t="shared" si="32"/>
        <v>869</v>
      </c>
      <c r="M662" s="18">
        <f t="shared" si="33"/>
        <v>83794</v>
      </c>
    </row>
    <row r="663" spans="3:13" customFormat="1">
      <c r="C663" s="5">
        <v>84</v>
      </c>
      <c r="D663" s="6">
        <v>45192</v>
      </c>
      <c r="E663" s="1" t="s">
        <v>21</v>
      </c>
      <c r="F663" s="1" t="s">
        <v>42</v>
      </c>
      <c r="G663" s="1">
        <v>6</v>
      </c>
      <c r="H663" s="2">
        <v>5767</v>
      </c>
      <c r="I663" s="2">
        <v>34602</v>
      </c>
      <c r="J663" s="1">
        <v>1</v>
      </c>
      <c r="K663" s="2">
        <f t="shared" si="31"/>
        <v>88200</v>
      </c>
      <c r="L663" s="18">
        <f t="shared" si="32"/>
        <v>995</v>
      </c>
      <c r="M663" s="18">
        <f t="shared" si="33"/>
        <v>87205</v>
      </c>
    </row>
    <row r="664" spans="3:13" customFormat="1">
      <c r="C664" s="5">
        <v>81</v>
      </c>
      <c r="D664" s="6">
        <v>45173</v>
      </c>
      <c r="E664" s="1" t="s">
        <v>15</v>
      </c>
      <c r="F664" s="1" t="s">
        <v>23</v>
      </c>
      <c r="G664" s="1">
        <v>4</v>
      </c>
      <c r="H664" s="2">
        <v>9969</v>
      </c>
      <c r="I664" s="2">
        <v>39876</v>
      </c>
      <c r="J664" s="1">
        <v>0</v>
      </c>
      <c r="K664" s="2">
        <f t="shared" si="31"/>
        <v>77319</v>
      </c>
      <c r="L664" s="18">
        <f t="shared" si="32"/>
        <v>3059</v>
      </c>
      <c r="M664" s="18">
        <f t="shared" si="33"/>
        <v>74260</v>
      </c>
    </row>
    <row r="665" spans="3:13" customFormat="1">
      <c r="C665" s="5">
        <v>85</v>
      </c>
      <c r="D665" s="6">
        <v>45173</v>
      </c>
      <c r="E665" s="1" t="s">
        <v>15</v>
      </c>
      <c r="F665" s="1" t="s">
        <v>22</v>
      </c>
      <c r="G665" s="1">
        <v>7</v>
      </c>
      <c r="H665" s="2">
        <v>4149</v>
      </c>
      <c r="I665" s="2">
        <v>29043</v>
      </c>
      <c r="J665" s="1">
        <v>0</v>
      </c>
      <c r="K665" s="2">
        <f t="shared" si="31"/>
        <v>93320</v>
      </c>
      <c r="L665" s="18">
        <f t="shared" si="32"/>
        <v>808</v>
      </c>
      <c r="M665" s="18">
        <f t="shared" si="33"/>
        <v>92512</v>
      </c>
    </row>
    <row r="666" spans="3:13" customFormat="1">
      <c r="C666" s="5">
        <v>96</v>
      </c>
      <c r="D666" s="6">
        <v>45173</v>
      </c>
      <c r="E666" s="1" t="s">
        <v>18</v>
      </c>
      <c r="F666" s="1" t="s">
        <v>31</v>
      </c>
      <c r="G666" s="1">
        <v>5</v>
      </c>
      <c r="H666" s="2">
        <v>9688</v>
      </c>
      <c r="I666" s="2">
        <v>48440</v>
      </c>
      <c r="J666" s="1">
        <v>0</v>
      </c>
      <c r="K666" s="2">
        <f t="shared" si="31"/>
        <v>95990</v>
      </c>
      <c r="L666" s="18">
        <f t="shared" si="32"/>
        <v>2555</v>
      </c>
      <c r="M666" s="18">
        <f t="shared" si="33"/>
        <v>93435</v>
      </c>
    </row>
    <row r="667" spans="3:13" customFormat="1">
      <c r="C667" s="5">
        <v>91</v>
      </c>
      <c r="D667" s="6">
        <v>45174</v>
      </c>
      <c r="E667" s="1" t="s">
        <v>18</v>
      </c>
      <c r="F667" s="1" t="s">
        <v>33</v>
      </c>
      <c r="G667" s="1">
        <v>6</v>
      </c>
      <c r="H667" s="2">
        <v>4449</v>
      </c>
      <c r="I667" s="2">
        <v>26694</v>
      </c>
      <c r="J667" s="1">
        <v>0</v>
      </c>
      <c r="K667" s="2">
        <f t="shared" si="31"/>
        <v>88767</v>
      </c>
      <c r="L667" s="18">
        <f t="shared" si="32"/>
        <v>1344</v>
      </c>
      <c r="M667" s="18">
        <f t="shared" si="33"/>
        <v>87423</v>
      </c>
    </row>
    <row r="668" spans="3:13" customFormat="1">
      <c r="C668" s="5">
        <v>93</v>
      </c>
      <c r="D668" s="6">
        <v>45174</v>
      </c>
      <c r="E668" s="1" t="s">
        <v>15</v>
      </c>
      <c r="F668" s="1" t="s">
        <v>22</v>
      </c>
      <c r="G668" s="1">
        <v>8</v>
      </c>
      <c r="H668" s="2">
        <v>5308</v>
      </c>
      <c r="I668" s="2">
        <v>42464</v>
      </c>
      <c r="J668" s="1">
        <v>0</v>
      </c>
      <c r="K668" s="2">
        <f t="shared" si="31"/>
        <v>93320</v>
      </c>
      <c r="L668" s="18">
        <f t="shared" si="32"/>
        <v>808</v>
      </c>
      <c r="M668" s="18">
        <f t="shared" si="33"/>
        <v>92512</v>
      </c>
    </row>
    <row r="669" spans="3:13" customFormat="1">
      <c r="C669" s="5">
        <v>96</v>
      </c>
      <c r="D669" s="6">
        <v>45174</v>
      </c>
      <c r="E669" s="1" t="s">
        <v>15</v>
      </c>
      <c r="F669" s="1" t="s">
        <v>24</v>
      </c>
      <c r="G669" s="1">
        <v>6</v>
      </c>
      <c r="H669" s="2">
        <v>6920</v>
      </c>
      <c r="I669" s="2">
        <v>41520</v>
      </c>
      <c r="J669" s="1">
        <v>1</v>
      </c>
      <c r="K669" s="2">
        <f t="shared" si="31"/>
        <v>80802</v>
      </c>
      <c r="L669" s="18">
        <f t="shared" si="32"/>
        <v>1568</v>
      </c>
      <c r="M669" s="18">
        <f t="shared" si="33"/>
        <v>79234</v>
      </c>
    </row>
    <row r="670" spans="3:13" customFormat="1">
      <c r="C670" s="5">
        <v>46</v>
      </c>
      <c r="D670" s="6">
        <v>45175</v>
      </c>
      <c r="E670" s="1" t="s">
        <v>18</v>
      </c>
      <c r="F670" s="1" t="s">
        <v>31</v>
      </c>
      <c r="G670" s="1">
        <v>2</v>
      </c>
      <c r="H670" s="2">
        <v>4244</v>
      </c>
      <c r="I670" s="2">
        <v>8488</v>
      </c>
      <c r="J670" s="1">
        <v>0</v>
      </c>
      <c r="K670" s="2">
        <f t="shared" si="31"/>
        <v>95990</v>
      </c>
      <c r="L670" s="18">
        <f t="shared" si="32"/>
        <v>2555</v>
      </c>
      <c r="M670" s="18">
        <f t="shared" si="33"/>
        <v>93435</v>
      </c>
    </row>
    <row r="671" spans="3:13" customFormat="1">
      <c r="C671" s="5">
        <v>59</v>
      </c>
      <c r="D671" s="6">
        <v>45175</v>
      </c>
      <c r="E671" s="1" t="s">
        <v>15</v>
      </c>
      <c r="F671" s="1" t="s">
        <v>22</v>
      </c>
      <c r="G671" s="1">
        <v>9</v>
      </c>
      <c r="H671" s="2">
        <v>1981</v>
      </c>
      <c r="I671" s="2">
        <v>17829</v>
      </c>
      <c r="J671" s="1">
        <v>1</v>
      </c>
      <c r="K671" s="2">
        <f t="shared" si="31"/>
        <v>93320</v>
      </c>
      <c r="L671" s="18">
        <f t="shared" si="32"/>
        <v>808</v>
      </c>
      <c r="M671" s="18">
        <f t="shared" si="33"/>
        <v>92512</v>
      </c>
    </row>
    <row r="672" spans="3:13">
      <c r="C672" s="30">
        <v>92</v>
      </c>
      <c r="D672" s="31">
        <v>45175</v>
      </c>
      <c r="E672" s="32" t="s">
        <v>16</v>
      </c>
      <c r="F672" s="32" t="s">
        <v>25</v>
      </c>
      <c r="G672" s="32">
        <v>1</v>
      </c>
      <c r="H672" s="33">
        <v>7565</v>
      </c>
      <c r="I672" s="33">
        <v>7565</v>
      </c>
      <c r="J672" s="32">
        <v>0</v>
      </c>
      <c r="K672" s="33">
        <f t="shared" si="31"/>
        <v>88929</v>
      </c>
      <c r="L672" s="33">
        <f t="shared" si="32"/>
        <v>2071</v>
      </c>
      <c r="M672" s="33">
        <f t="shared" si="33"/>
        <v>86858</v>
      </c>
    </row>
    <row r="673" spans="3:13" customFormat="1">
      <c r="C673" s="5">
        <v>4</v>
      </c>
      <c r="D673" s="6">
        <v>45176</v>
      </c>
      <c r="E673" s="1" t="s">
        <v>18</v>
      </c>
      <c r="F673" s="1" t="s">
        <v>33</v>
      </c>
      <c r="G673" s="1">
        <v>9</v>
      </c>
      <c r="H673" s="2">
        <v>3081</v>
      </c>
      <c r="I673" s="2">
        <v>27729</v>
      </c>
      <c r="J673" s="1">
        <v>1</v>
      </c>
      <c r="K673" s="2">
        <f t="shared" si="31"/>
        <v>88767</v>
      </c>
      <c r="L673" s="18">
        <f t="shared" si="32"/>
        <v>1344</v>
      </c>
      <c r="M673" s="18">
        <f t="shared" si="33"/>
        <v>87423</v>
      </c>
    </row>
    <row r="674" spans="3:13">
      <c r="C674" s="30">
        <v>79</v>
      </c>
      <c r="D674" s="31">
        <v>45176</v>
      </c>
      <c r="E674" s="32" t="s">
        <v>16</v>
      </c>
      <c r="F674" s="32" t="s">
        <v>25</v>
      </c>
      <c r="G674" s="32">
        <v>3</v>
      </c>
      <c r="H674" s="33">
        <v>3216</v>
      </c>
      <c r="I674" s="33">
        <v>9648</v>
      </c>
      <c r="J674" s="32">
        <v>0</v>
      </c>
      <c r="K674" s="33">
        <f t="shared" si="31"/>
        <v>88929</v>
      </c>
      <c r="L674" s="33">
        <f t="shared" si="32"/>
        <v>2071</v>
      </c>
      <c r="M674" s="33">
        <f t="shared" si="33"/>
        <v>86858</v>
      </c>
    </row>
    <row r="675" spans="3:13" customFormat="1">
      <c r="C675" s="5">
        <v>36</v>
      </c>
      <c r="D675" s="6">
        <v>45176</v>
      </c>
      <c r="E675" s="1" t="s">
        <v>15</v>
      </c>
      <c r="F675" s="1" t="s">
        <v>22</v>
      </c>
      <c r="G675" s="1">
        <v>3</v>
      </c>
      <c r="H675" s="2">
        <v>5874</v>
      </c>
      <c r="I675" s="2">
        <v>17622</v>
      </c>
      <c r="J675" s="1">
        <v>0</v>
      </c>
      <c r="K675" s="2">
        <f t="shared" si="31"/>
        <v>93320</v>
      </c>
      <c r="L675" s="18">
        <f t="shared" si="32"/>
        <v>808</v>
      </c>
      <c r="M675" s="18">
        <f t="shared" si="33"/>
        <v>92512</v>
      </c>
    </row>
    <row r="676" spans="3:13">
      <c r="C676" s="30">
        <v>19</v>
      </c>
      <c r="D676" s="31">
        <v>45176</v>
      </c>
      <c r="E676" s="32" t="s">
        <v>16</v>
      </c>
      <c r="F676" s="32" t="s">
        <v>26</v>
      </c>
      <c r="G676" s="32">
        <v>6</v>
      </c>
      <c r="H676" s="33">
        <v>3731</v>
      </c>
      <c r="I676" s="33">
        <v>22386</v>
      </c>
      <c r="J676" s="32">
        <v>0</v>
      </c>
      <c r="K676" s="33">
        <f t="shared" si="31"/>
        <v>76060</v>
      </c>
      <c r="L676" s="33">
        <f t="shared" si="32"/>
        <v>672</v>
      </c>
      <c r="M676" s="33">
        <f t="shared" si="33"/>
        <v>75388</v>
      </c>
    </row>
    <row r="677" spans="3:13" customFormat="1">
      <c r="C677" s="5">
        <v>5</v>
      </c>
      <c r="D677" s="6">
        <v>45177</v>
      </c>
      <c r="E677" s="1" t="s">
        <v>17</v>
      </c>
      <c r="F677" s="1" t="s">
        <v>35</v>
      </c>
      <c r="G677" s="1">
        <v>1</v>
      </c>
      <c r="H677" s="2">
        <v>8425</v>
      </c>
      <c r="I677" s="2">
        <v>8425</v>
      </c>
      <c r="J677" s="1">
        <v>1</v>
      </c>
      <c r="K677" s="2">
        <f t="shared" si="31"/>
        <v>76944</v>
      </c>
      <c r="L677" s="18">
        <f t="shared" si="32"/>
        <v>870</v>
      </c>
      <c r="M677" s="18">
        <f t="shared" si="33"/>
        <v>76074</v>
      </c>
    </row>
    <row r="678" spans="3:13" customFormat="1">
      <c r="C678" s="5">
        <v>3</v>
      </c>
      <c r="D678" s="6">
        <v>45178</v>
      </c>
      <c r="E678" s="1" t="s">
        <v>20</v>
      </c>
      <c r="F678" s="1" t="s">
        <v>37</v>
      </c>
      <c r="G678" s="1">
        <v>6</v>
      </c>
      <c r="H678" s="2">
        <v>4523</v>
      </c>
      <c r="I678" s="2">
        <v>27138</v>
      </c>
      <c r="J678" s="1">
        <v>1</v>
      </c>
      <c r="K678" s="2">
        <f t="shared" si="31"/>
        <v>86283</v>
      </c>
      <c r="L678" s="18">
        <f t="shared" si="32"/>
        <v>2684</v>
      </c>
      <c r="M678" s="18">
        <f t="shared" si="33"/>
        <v>83599</v>
      </c>
    </row>
    <row r="679" spans="3:13">
      <c r="C679" s="30">
        <v>31</v>
      </c>
      <c r="D679" s="31">
        <v>45178</v>
      </c>
      <c r="E679" s="32" t="s">
        <v>16</v>
      </c>
      <c r="F679" s="32" t="s">
        <v>25</v>
      </c>
      <c r="G679" s="32">
        <v>3</v>
      </c>
      <c r="H679" s="33">
        <v>9023</v>
      </c>
      <c r="I679" s="33">
        <v>27069</v>
      </c>
      <c r="J679" s="32">
        <v>0</v>
      </c>
      <c r="K679" s="33">
        <f t="shared" si="31"/>
        <v>88929</v>
      </c>
      <c r="L679" s="33">
        <f t="shared" si="32"/>
        <v>2071</v>
      </c>
      <c r="M679" s="33">
        <f t="shared" si="33"/>
        <v>86858</v>
      </c>
    </row>
    <row r="680" spans="3:13" customFormat="1">
      <c r="C680" s="5">
        <v>52</v>
      </c>
      <c r="D680" s="6">
        <v>45178</v>
      </c>
      <c r="E680" s="1" t="s">
        <v>18</v>
      </c>
      <c r="F680" s="1" t="s">
        <v>33</v>
      </c>
      <c r="G680" s="1">
        <v>8</v>
      </c>
      <c r="H680" s="2">
        <v>7825</v>
      </c>
      <c r="I680" s="2">
        <v>62600</v>
      </c>
      <c r="J680" s="1">
        <v>0</v>
      </c>
      <c r="K680" s="2">
        <f t="shared" si="31"/>
        <v>88767</v>
      </c>
      <c r="L680" s="18">
        <f t="shared" si="32"/>
        <v>1344</v>
      </c>
      <c r="M680" s="18">
        <f t="shared" si="33"/>
        <v>87423</v>
      </c>
    </row>
    <row r="681" spans="3:13" customFormat="1">
      <c r="C681" s="5">
        <v>58</v>
      </c>
      <c r="D681" s="6">
        <v>45178</v>
      </c>
      <c r="E681" s="1" t="s">
        <v>19</v>
      </c>
      <c r="F681" s="1" t="s">
        <v>28</v>
      </c>
      <c r="G681" s="1">
        <v>4</v>
      </c>
      <c r="H681" s="2">
        <v>2716</v>
      </c>
      <c r="I681" s="2">
        <v>10864</v>
      </c>
      <c r="J681" s="1">
        <v>1</v>
      </c>
      <c r="K681" s="2">
        <f t="shared" si="31"/>
        <v>85650</v>
      </c>
      <c r="L681" s="18">
        <f t="shared" si="32"/>
        <v>2530</v>
      </c>
      <c r="M681" s="18">
        <f t="shared" si="33"/>
        <v>83120</v>
      </c>
    </row>
    <row r="682" spans="3:13" customFormat="1">
      <c r="C682" s="5">
        <v>5</v>
      </c>
      <c r="D682" s="6">
        <v>45179</v>
      </c>
      <c r="E682" s="1" t="s">
        <v>19</v>
      </c>
      <c r="F682" s="1" t="s">
        <v>30</v>
      </c>
      <c r="G682" s="1">
        <v>10</v>
      </c>
      <c r="H682" s="2">
        <v>9697</v>
      </c>
      <c r="I682" s="2">
        <v>96970</v>
      </c>
      <c r="J682" s="1">
        <v>0</v>
      </c>
      <c r="K682" s="2">
        <f t="shared" si="31"/>
        <v>99210</v>
      </c>
      <c r="L682" s="18">
        <f t="shared" si="32"/>
        <v>4238</v>
      </c>
      <c r="M682" s="18">
        <f t="shared" si="33"/>
        <v>94972</v>
      </c>
    </row>
    <row r="683" spans="3:13" customFormat="1">
      <c r="C683" s="5">
        <v>32</v>
      </c>
      <c r="D683" s="6">
        <v>45179</v>
      </c>
      <c r="E683" s="1" t="s">
        <v>15</v>
      </c>
      <c r="F683" s="1" t="s">
        <v>24</v>
      </c>
      <c r="G683" s="1">
        <v>7</v>
      </c>
      <c r="H683" s="2">
        <v>7180</v>
      </c>
      <c r="I683" s="2">
        <v>50260</v>
      </c>
      <c r="J683" s="1">
        <v>1</v>
      </c>
      <c r="K683" s="2">
        <f t="shared" si="31"/>
        <v>80802</v>
      </c>
      <c r="L683" s="18">
        <f t="shared" si="32"/>
        <v>1568</v>
      </c>
      <c r="M683" s="18">
        <f t="shared" si="33"/>
        <v>79234</v>
      </c>
    </row>
    <row r="684" spans="3:13">
      <c r="C684" s="30">
        <v>31</v>
      </c>
      <c r="D684" s="31">
        <v>45180</v>
      </c>
      <c r="E684" s="32" t="s">
        <v>16</v>
      </c>
      <c r="F684" s="32" t="s">
        <v>25</v>
      </c>
      <c r="G684" s="32">
        <v>10</v>
      </c>
      <c r="H684" s="33">
        <v>7829</v>
      </c>
      <c r="I684" s="33">
        <v>78290</v>
      </c>
      <c r="J684" s="32">
        <v>1</v>
      </c>
      <c r="K684" s="33">
        <f t="shared" si="31"/>
        <v>88929</v>
      </c>
      <c r="L684" s="33">
        <f t="shared" si="32"/>
        <v>2071</v>
      </c>
      <c r="M684" s="33">
        <f t="shared" si="33"/>
        <v>86858</v>
      </c>
    </row>
    <row r="685" spans="3:13" customFormat="1">
      <c r="C685" s="5">
        <v>91</v>
      </c>
      <c r="D685" s="6">
        <v>45180</v>
      </c>
      <c r="E685" s="1" t="s">
        <v>20</v>
      </c>
      <c r="F685" s="1" t="s">
        <v>39</v>
      </c>
      <c r="G685" s="1">
        <v>6</v>
      </c>
      <c r="H685" s="2">
        <v>2473</v>
      </c>
      <c r="I685" s="2">
        <v>14838</v>
      </c>
      <c r="J685" s="1">
        <v>0</v>
      </c>
      <c r="K685" s="2">
        <f t="shared" si="31"/>
        <v>97140</v>
      </c>
      <c r="L685" s="18">
        <f t="shared" si="32"/>
        <v>881</v>
      </c>
      <c r="M685" s="18">
        <f t="shared" si="33"/>
        <v>96259</v>
      </c>
    </row>
    <row r="686" spans="3:13" customFormat="1">
      <c r="C686" s="5">
        <v>43</v>
      </c>
      <c r="D686" s="6">
        <v>45181</v>
      </c>
      <c r="E686" s="1" t="s">
        <v>17</v>
      </c>
      <c r="F686" s="1" t="s">
        <v>34</v>
      </c>
      <c r="G686" s="1">
        <v>9</v>
      </c>
      <c r="H686" s="2">
        <v>531</v>
      </c>
      <c r="I686" s="2">
        <v>4779</v>
      </c>
      <c r="J686" s="1">
        <v>1</v>
      </c>
      <c r="K686" s="2">
        <f t="shared" si="31"/>
        <v>84663</v>
      </c>
      <c r="L686" s="18">
        <f t="shared" si="32"/>
        <v>869</v>
      </c>
      <c r="M686" s="18">
        <f t="shared" si="33"/>
        <v>83794</v>
      </c>
    </row>
    <row r="687" spans="3:13" customFormat="1">
      <c r="C687" s="5">
        <v>60</v>
      </c>
      <c r="D687" s="6">
        <v>45181</v>
      </c>
      <c r="E687" s="1" t="s">
        <v>20</v>
      </c>
      <c r="F687" s="1" t="s">
        <v>39</v>
      </c>
      <c r="G687" s="1">
        <v>6</v>
      </c>
      <c r="H687" s="2">
        <v>3151</v>
      </c>
      <c r="I687" s="2">
        <v>18906</v>
      </c>
      <c r="J687" s="1">
        <v>0</v>
      </c>
      <c r="K687" s="2">
        <f t="shared" si="31"/>
        <v>97140</v>
      </c>
      <c r="L687" s="18">
        <f t="shared" si="32"/>
        <v>881</v>
      </c>
      <c r="M687" s="18">
        <f t="shared" si="33"/>
        <v>96259</v>
      </c>
    </row>
    <row r="688" spans="3:13" customFormat="1">
      <c r="C688" s="5">
        <v>65</v>
      </c>
      <c r="D688" s="6">
        <v>45181</v>
      </c>
      <c r="E688" s="1" t="s">
        <v>15</v>
      </c>
      <c r="F688" s="1" t="s">
        <v>22</v>
      </c>
      <c r="G688" s="1">
        <v>6</v>
      </c>
      <c r="H688" s="2">
        <v>1442</v>
      </c>
      <c r="I688" s="2">
        <v>8652</v>
      </c>
      <c r="J688" s="1">
        <v>1</v>
      </c>
      <c r="K688" s="2">
        <f t="shared" si="31"/>
        <v>93320</v>
      </c>
      <c r="L688" s="18">
        <f t="shared" si="32"/>
        <v>808</v>
      </c>
      <c r="M688" s="18">
        <f t="shared" si="33"/>
        <v>92512</v>
      </c>
    </row>
    <row r="689" spans="3:13" customFormat="1">
      <c r="C689" s="5">
        <v>70</v>
      </c>
      <c r="D689" s="6">
        <v>45182</v>
      </c>
      <c r="E689" s="1" t="s">
        <v>17</v>
      </c>
      <c r="F689" s="1" t="s">
        <v>34</v>
      </c>
      <c r="G689" s="1">
        <v>1</v>
      </c>
      <c r="H689" s="2">
        <v>4448</v>
      </c>
      <c r="I689" s="2">
        <v>4448</v>
      </c>
      <c r="J689" s="1">
        <v>0</v>
      </c>
      <c r="K689" s="2">
        <f t="shared" si="31"/>
        <v>84663</v>
      </c>
      <c r="L689" s="18">
        <f t="shared" si="32"/>
        <v>869</v>
      </c>
      <c r="M689" s="18">
        <f t="shared" si="33"/>
        <v>83794</v>
      </c>
    </row>
    <row r="690" spans="3:13" customFormat="1">
      <c r="C690" s="5">
        <v>39</v>
      </c>
      <c r="D690" s="6">
        <v>45183</v>
      </c>
      <c r="E690" s="1" t="s">
        <v>18</v>
      </c>
      <c r="F690" s="1" t="s">
        <v>32</v>
      </c>
      <c r="G690" s="1">
        <v>10</v>
      </c>
      <c r="H690" s="2">
        <v>2593</v>
      </c>
      <c r="I690" s="2">
        <v>25930</v>
      </c>
      <c r="J690" s="1">
        <v>0</v>
      </c>
      <c r="K690" s="2">
        <f t="shared" si="31"/>
        <v>85833</v>
      </c>
      <c r="L690" s="18">
        <f t="shared" si="32"/>
        <v>2073</v>
      </c>
      <c r="M690" s="18">
        <f t="shared" si="33"/>
        <v>83760</v>
      </c>
    </row>
    <row r="691" spans="3:13" customFormat="1">
      <c r="C691" s="5">
        <v>20</v>
      </c>
      <c r="D691" s="6">
        <v>45184</v>
      </c>
      <c r="E691" s="1" t="s">
        <v>18</v>
      </c>
      <c r="F691" s="1" t="s">
        <v>33</v>
      </c>
      <c r="G691" s="1">
        <v>9</v>
      </c>
      <c r="H691" s="2">
        <v>5365</v>
      </c>
      <c r="I691" s="2">
        <v>48285</v>
      </c>
      <c r="J691" s="1">
        <v>1</v>
      </c>
      <c r="K691" s="2">
        <f t="shared" si="31"/>
        <v>88767</v>
      </c>
      <c r="L691" s="18">
        <f t="shared" si="32"/>
        <v>1344</v>
      </c>
      <c r="M691" s="18">
        <f t="shared" si="33"/>
        <v>87423</v>
      </c>
    </row>
    <row r="692" spans="3:13" customFormat="1">
      <c r="C692" s="5">
        <v>34</v>
      </c>
      <c r="D692" s="6">
        <v>45184</v>
      </c>
      <c r="E692" s="1" t="s">
        <v>17</v>
      </c>
      <c r="F692" s="1" t="s">
        <v>36</v>
      </c>
      <c r="G692" s="1">
        <v>6</v>
      </c>
      <c r="H692" s="2">
        <v>5370</v>
      </c>
      <c r="I692" s="2">
        <v>32220</v>
      </c>
      <c r="J692" s="1">
        <v>1</v>
      </c>
      <c r="K692" s="2">
        <f t="shared" si="31"/>
        <v>96130</v>
      </c>
      <c r="L692" s="18">
        <f t="shared" si="32"/>
        <v>629</v>
      </c>
      <c r="M692" s="18">
        <f t="shared" si="33"/>
        <v>95501</v>
      </c>
    </row>
    <row r="693" spans="3:13" customFormat="1">
      <c r="C693" s="5">
        <v>62</v>
      </c>
      <c r="D693" s="6">
        <v>45184</v>
      </c>
      <c r="E693" s="1" t="s">
        <v>19</v>
      </c>
      <c r="F693" s="1" t="s">
        <v>28</v>
      </c>
      <c r="G693" s="1">
        <v>8</v>
      </c>
      <c r="H693" s="2">
        <v>6687</v>
      </c>
      <c r="I693" s="2">
        <v>53496</v>
      </c>
      <c r="J693" s="1">
        <v>1</v>
      </c>
      <c r="K693" s="2">
        <f t="shared" si="31"/>
        <v>85650</v>
      </c>
      <c r="L693" s="18">
        <f t="shared" si="32"/>
        <v>2530</v>
      </c>
      <c r="M693" s="18">
        <f t="shared" si="33"/>
        <v>83120</v>
      </c>
    </row>
    <row r="694" spans="3:13">
      <c r="C694" s="30">
        <v>9</v>
      </c>
      <c r="D694" s="31">
        <v>45185</v>
      </c>
      <c r="E694" s="32" t="s">
        <v>16</v>
      </c>
      <c r="F694" s="32" t="s">
        <v>26</v>
      </c>
      <c r="G694" s="32">
        <v>9</v>
      </c>
      <c r="H694" s="33">
        <v>7066</v>
      </c>
      <c r="I694" s="33">
        <v>63594</v>
      </c>
      <c r="J694" s="32">
        <v>1</v>
      </c>
      <c r="K694" s="33">
        <f t="shared" si="31"/>
        <v>76060</v>
      </c>
      <c r="L694" s="33">
        <f t="shared" si="32"/>
        <v>672</v>
      </c>
      <c r="M694" s="33">
        <f t="shared" si="33"/>
        <v>75388</v>
      </c>
    </row>
    <row r="695" spans="3:13" customFormat="1">
      <c r="C695" s="5">
        <v>98</v>
      </c>
      <c r="D695" s="6">
        <v>45185</v>
      </c>
      <c r="E695" s="1" t="s">
        <v>15</v>
      </c>
      <c r="F695" s="1" t="s">
        <v>23</v>
      </c>
      <c r="G695" s="1">
        <v>1</v>
      </c>
      <c r="H695" s="2">
        <v>6964</v>
      </c>
      <c r="I695" s="2">
        <v>6964</v>
      </c>
      <c r="J695" s="1">
        <v>1</v>
      </c>
      <c r="K695" s="2">
        <f t="shared" si="31"/>
        <v>77319</v>
      </c>
      <c r="L695" s="18">
        <f t="shared" si="32"/>
        <v>3059</v>
      </c>
      <c r="M695" s="18">
        <f t="shared" si="33"/>
        <v>74260</v>
      </c>
    </row>
    <row r="696" spans="3:13" customFormat="1">
      <c r="C696" s="5">
        <v>98</v>
      </c>
      <c r="D696" s="6">
        <v>45185</v>
      </c>
      <c r="E696" s="1" t="s">
        <v>15</v>
      </c>
      <c r="F696" s="1" t="s">
        <v>23</v>
      </c>
      <c r="G696" s="1">
        <v>5</v>
      </c>
      <c r="H696" s="2">
        <v>6541</v>
      </c>
      <c r="I696" s="2">
        <v>32705</v>
      </c>
      <c r="J696" s="1">
        <v>0</v>
      </c>
      <c r="K696" s="2">
        <f t="shared" si="31"/>
        <v>77319</v>
      </c>
      <c r="L696" s="18">
        <f t="shared" si="32"/>
        <v>3059</v>
      </c>
      <c r="M696" s="18">
        <f t="shared" si="33"/>
        <v>74260</v>
      </c>
    </row>
    <row r="697" spans="3:13" customFormat="1">
      <c r="C697" s="5">
        <v>59</v>
      </c>
      <c r="D697" s="6">
        <v>45186</v>
      </c>
      <c r="E697" s="1" t="s">
        <v>20</v>
      </c>
      <c r="F697" s="1" t="s">
        <v>39</v>
      </c>
      <c r="G697" s="1">
        <v>1</v>
      </c>
      <c r="H697" s="2">
        <v>4221</v>
      </c>
      <c r="I697" s="2">
        <v>4221</v>
      </c>
      <c r="J697" s="1">
        <v>0</v>
      </c>
      <c r="K697" s="2">
        <f t="shared" si="31"/>
        <v>97140</v>
      </c>
      <c r="L697" s="18">
        <f t="shared" si="32"/>
        <v>881</v>
      </c>
      <c r="M697" s="18">
        <f t="shared" si="33"/>
        <v>96259</v>
      </c>
    </row>
    <row r="698" spans="3:13" customFormat="1">
      <c r="C698" s="5">
        <v>97</v>
      </c>
      <c r="D698" s="6">
        <v>45186</v>
      </c>
      <c r="E698" s="1" t="s">
        <v>18</v>
      </c>
      <c r="F698" s="1" t="s">
        <v>33</v>
      </c>
      <c r="G698" s="1">
        <v>8</v>
      </c>
      <c r="H698" s="2">
        <v>6911</v>
      </c>
      <c r="I698" s="2">
        <v>55288</v>
      </c>
      <c r="J698" s="1">
        <v>0</v>
      </c>
      <c r="K698" s="2">
        <f t="shared" si="31"/>
        <v>88767</v>
      </c>
      <c r="L698" s="18">
        <f t="shared" si="32"/>
        <v>1344</v>
      </c>
      <c r="M698" s="18">
        <f t="shared" si="33"/>
        <v>87423</v>
      </c>
    </row>
    <row r="699" spans="3:13">
      <c r="C699" s="30">
        <v>14</v>
      </c>
      <c r="D699" s="31">
        <v>45187</v>
      </c>
      <c r="E699" s="32" t="s">
        <v>16</v>
      </c>
      <c r="F699" s="32" t="s">
        <v>26</v>
      </c>
      <c r="G699" s="32">
        <v>4</v>
      </c>
      <c r="H699" s="33">
        <v>3368</v>
      </c>
      <c r="I699" s="33">
        <v>13472</v>
      </c>
      <c r="J699" s="32">
        <v>1</v>
      </c>
      <c r="K699" s="33">
        <f t="shared" si="31"/>
        <v>76060</v>
      </c>
      <c r="L699" s="33">
        <f t="shared" si="32"/>
        <v>672</v>
      </c>
      <c r="M699" s="33">
        <f t="shared" si="33"/>
        <v>75388</v>
      </c>
    </row>
    <row r="700" spans="3:13" customFormat="1">
      <c r="C700" s="5">
        <v>31</v>
      </c>
      <c r="D700" s="6">
        <v>45187</v>
      </c>
      <c r="E700" s="1" t="s">
        <v>15</v>
      </c>
      <c r="F700" s="1" t="s">
        <v>22</v>
      </c>
      <c r="G700" s="1">
        <v>2</v>
      </c>
      <c r="H700" s="2">
        <v>8889</v>
      </c>
      <c r="I700" s="2">
        <v>17778</v>
      </c>
      <c r="J700" s="1">
        <v>0</v>
      </c>
      <c r="K700" s="2">
        <f t="shared" si="31"/>
        <v>93320</v>
      </c>
      <c r="L700" s="18">
        <f t="shared" si="32"/>
        <v>808</v>
      </c>
      <c r="M700" s="18">
        <f t="shared" si="33"/>
        <v>92512</v>
      </c>
    </row>
    <row r="701" spans="3:13" customFormat="1">
      <c r="C701" s="5">
        <v>88</v>
      </c>
      <c r="D701" s="6">
        <v>45133</v>
      </c>
      <c r="E701" s="1" t="s">
        <v>21</v>
      </c>
      <c r="F701" s="1" t="s">
        <v>40</v>
      </c>
      <c r="G701" s="1">
        <v>8</v>
      </c>
      <c r="H701" s="2">
        <v>5901</v>
      </c>
      <c r="I701" s="2">
        <v>47208</v>
      </c>
      <c r="J701" s="1">
        <v>1</v>
      </c>
      <c r="K701" s="2">
        <f t="shared" si="31"/>
        <v>87840</v>
      </c>
      <c r="L701" s="18">
        <f t="shared" si="32"/>
        <v>1020</v>
      </c>
      <c r="M701" s="18">
        <f t="shared" si="33"/>
        <v>86820</v>
      </c>
    </row>
    <row r="702" spans="3:13" customFormat="1">
      <c r="C702" s="5">
        <v>43</v>
      </c>
      <c r="D702" s="6">
        <v>45187</v>
      </c>
      <c r="E702" s="1" t="s">
        <v>15</v>
      </c>
      <c r="F702" s="1" t="s">
        <v>23</v>
      </c>
      <c r="G702" s="1">
        <v>9</v>
      </c>
      <c r="H702" s="2">
        <v>8591</v>
      </c>
      <c r="I702" s="2">
        <v>77319</v>
      </c>
      <c r="J702" s="1">
        <v>1</v>
      </c>
      <c r="K702" s="2">
        <f t="shared" si="31"/>
        <v>77319</v>
      </c>
      <c r="L702" s="18">
        <f t="shared" si="32"/>
        <v>3059</v>
      </c>
      <c r="M702" s="18">
        <f t="shared" si="33"/>
        <v>74260</v>
      </c>
    </row>
    <row r="703" spans="3:13">
      <c r="C703" s="30">
        <v>7</v>
      </c>
      <c r="D703" s="31">
        <v>45188</v>
      </c>
      <c r="E703" s="32" t="s">
        <v>16</v>
      </c>
      <c r="F703" s="32" t="s">
        <v>27</v>
      </c>
      <c r="G703" s="32">
        <v>4</v>
      </c>
      <c r="H703" s="33">
        <v>9645</v>
      </c>
      <c r="I703" s="33">
        <v>38580</v>
      </c>
      <c r="J703" s="32">
        <v>1</v>
      </c>
      <c r="K703" s="33">
        <f t="shared" si="31"/>
        <v>78984</v>
      </c>
      <c r="L703" s="35">
        <f t="shared" si="32"/>
        <v>1106</v>
      </c>
      <c r="M703" s="33">
        <f t="shared" si="33"/>
        <v>77878</v>
      </c>
    </row>
    <row r="704" spans="3:13" customFormat="1">
      <c r="C704" s="5">
        <v>15</v>
      </c>
      <c r="D704" s="6">
        <v>45188</v>
      </c>
      <c r="E704" s="1" t="s">
        <v>19</v>
      </c>
      <c r="F704" s="1" t="s">
        <v>30</v>
      </c>
      <c r="G704" s="1">
        <v>3</v>
      </c>
      <c r="H704" s="2">
        <v>2928</v>
      </c>
      <c r="I704" s="2">
        <v>8784</v>
      </c>
      <c r="J704" s="1">
        <v>1</v>
      </c>
      <c r="K704" s="2">
        <f t="shared" si="31"/>
        <v>99210</v>
      </c>
      <c r="L704" s="18">
        <f t="shared" si="32"/>
        <v>4238</v>
      </c>
      <c r="M704" s="18">
        <f t="shared" si="33"/>
        <v>94972</v>
      </c>
    </row>
    <row r="705" spans="3:13" customFormat="1">
      <c r="C705" s="5">
        <v>19</v>
      </c>
      <c r="D705" s="6">
        <v>45188</v>
      </c>
      <c r="E705" s="1" t="s">
        <v>17</v>
      </c>
      <c r="F705" s="1" t="s">
        <v>34</v>
      </c>
      <c r="G705" s="1">
        <v>6</v>
      </c>
      <c r="H705" s="2">
        <v>1568</v>
      </c>
      <c r="I705" s="2">
        <v>9408</v>
      </c>
      <c r="J705" s="1">
        <v>1</v>
      </c>
      <c r="K705" s="2">
        <f t="shared" si="31"/>
        <v>84663</v>
      </c>
      <c r="L705" s="18">
        <f t="shared" si="32"/>
        <v>869</v>
      </c>
      <c r="M705" s="18">
        <f t="shared" si="33"/>
        <v>83794</v>
      </c>
    </row>
    <row r="706" spans="3:13" customFormat="1">
      <c r="C706" s="5">
        <v>58</v>
      </c>
      <c r="D706" s="6">
        <v>45014</v>
      </c>
      <c r="E706" s="1" t="s">
        <v>21</v>
      </c>
      <c r="F706" s="1" t="s">
        <v>40</v>
      </c>
      <c r="G706" s="1">
        <v>6</v>
      </c>
      <c r="H706" s="2">
        <v>7936</v>
      </c>
      <c r="I706" s="2">
        <v>47616</v>
      </c>
      <c r="J706" s="1">
        <v>0</v>
      </c>
      <c r="K706" s="2">
        <f t="shared" si="31"/>
        <v>87840</v>
      </c>
      <c r="L706" s="18">
        <f t="shared" si="32"/>
        <v>1020</v>
      </c>
      <c r="M706" s="18">
        <f t="shared" si="33"/>
        <v>86820</v>
      </c>
    </row>
    <row r="707" spans="3:13">
      <c r="C707" s="30">
        <v>73</v>
      </c>
      <c r="D707" s="31">
        <v>45188</v>
      </c>
      <c r="E707" s="32" t="s">
        <v>16</v>
      </c>
      <c r="F707" s="32" t="s">
        <v>27</v>
      </c>
      <c r="G707" s="32">
        <v>10</v>
      </c>
      <c r="H707" s="33">
        <v>5334</v>
      </c>
      <c r="I707" s="33">
        <v>53340</v>
      </c>
      <c r="J707" s="32">
        <v>0</v>
      </c>
      <c r="K707" s="33">
        <f t="shared" ref="K707:K770" si="34">_xlfn.MAXIFS($I$3:$I$999, $E$3:$E$999, E707, $F$3:$F$999, F707)</f>
        <v>78984</v>
      </c>
      <c r="L707" s="35">
        <f t="shared" ref="L707:L770" si="35">_xlfn.MINIFS($I$3:$I$999, $E$3:$E$999, E707, $F$3:$F$999, F707)</f>
        <v>1106</v>
      </c>
      <c r="M707" s="33">
        <f t="shared" si="33"/>
        <v>77878</v>
      </c>
    </row>
    <row r="708" spans="3:13" customFormat="1">
      <c r="C708" s="5">
        <v>76</v>
      </c>
      <c r="D708" s="6">
        <v>45188</v>
      </c>
      <c r="E708" s="1" t="s">
        <v>18</v>
      </c>
      <c r="F708" s="1" t="s">
        <v>33</v>
      </c>
      <c r="G708" s="1">
        <v>2</v>
      </c>
      <c r="H708" s="2">
        <v>9909</v>
      </c>
      <c r="I708" s="2">
        <v>19818</v>
      </c>
      <c r="J708" s="1">
        <v>0</v>
      </c>
      <c r="K708" s="2">
        <f t="shared" si="34"/>
        <v>88767</v>
      </c>
      <c r="L708" s="18">
        <f t="shared" si="35"/>
        <v>1344</v>
      </c>
      <c r="M708" s="18">
        <f t="shared" si="33"/>
        <v>87423</v>
      </c>
    </row>
    <row r="709" spans="3:13" customFormat="1">
      <c r="C709" s="5">
        <v>83</v>
      </c>
      <c r="D709" s="6">
        <v>45188</v>
      </c>
      <c r="E709" s="1" t="s">
        <v>15</v>
      </c>
      <c r="F709" s="1" t="s">
        <v>22</v>
      </c>
      <c r="G709" s="1">
        <v>9</v>
      </c>
      <c r="H709" s="2">
        <v>8784</v>
      </c>
      <c r="I709" s="2">
        <v>79056</v>
      </c>
      <c r="J709" s="1">
        <v>0</v>
      </c>
      <c r="K709" s="2">
        <f t="shared" si="34"/>
        <v>93320</v>
      </c>
      <c r="L709" s="18">
        <f t="shared" si="35"/>
        <v>808</v>
      </c>
      <c r="M709" s="18">
        <f t="shared" si="33"/>
        <v>92512</v>
      </c>
    </row>
    <row r="710" spans="3:13" customFormat="1">
      <c r="C710" s="5">
        <v>87</v>
      </c>
      <c r="D710" s="6">
        <v>45188</v>
      </c>
      <c r="E710" s="1" t="s">
        <v>15</v>
      </c>
      <c r="F710" s="1" t="s">
        <v>24</v>
      </c>
      <c r="G710" s="1">
        <v>9</v>
      </c>
      <c r="H710" s="2">
        <v>2216</v>
      </c>
      <c r="I710" s="2">
        <v>19944</v>
      </c>
      <c r="J710" s="1">
        <v>1</v>
      </c>
      <c r="K710" s="2">
        <f t="shared" si="34"/>
        <v>80802</v>
      </c>
      <c r="L710" s="18">
        <f t="shared" si="35"/>
        <v>1568</v>
      </c>
      <c r="M710" s="18">
        <f t="shared" si="33"/>
        <v>79234</v>
      </c>
    </row>
    <row r="711" spans="3:13" customFormat="1">
      <c r="C711" s="5">
        <v>100</v>
      </c>
      <c r="D711" s="6">
        <v>45188</v>
      </c>
      <c r="E711" s="1" t="s">
        <v>18</v>
      </c>
      <c r="F711" s="1" t="s">
        <v>32</v>
      </c>
      <c r="G711" s="1">
        <v>6</v>
      </c>
      <c r="H711" s="2">
        <v>1755</v>
      </c>
      <c r="I711" s="2">
        <v>10530</v>
      </c>
      <c r="J711" s="1">
        <v>0</v>
      </c>
      <c r="K711" s="2">
        <f t="shared" si="34"/>
        <v>85833</v>
      </c>
      <c r="L711" s="18">
        <f t="shared" si="35"/>
        <v>2073</v>
      </c>
      <c r="M711" s="18">
        <f t="shared" si="33"/>
        <v>83760</v>
      </c>
    </row>
    <row r="712" spans="3:13" customFormat="1">
      <c r="C712" s="5">
        <v>8</v>
      </c>
      <c r="D712" s="6">
        <v>45189</v>
      </c>
      <c r="E712" s="1" t="s">
        <v>17</v>
      </c>
      <c r="F712" s="1" t="s">
        <v>34</v>
      </c>
      <c r="G712" s="1">
        <v>8</v>
      </c>
      <c r="H712" s="2">
        <v>5722</v>
      </c>
      <c r="I712" s="2">
        <v>45776</v>
      </c>
      <c r="J712" s="1">
        <v>1</v>
      </c>
      <c r="K712" s="2">
        <f t="shared" si="34"/>
        <v>84663</v>
      </c>
      <c r="L712" s="18">
        <f t="shared" si="35"/>
        <v>869</v>
      </c>
      <c r="M712" s="18">
        <f t="shared" si="33"/>
        <v>83794</v>
      </c>
    </row>
    <row r="713" spans="3:13">
      <c r="C713" s="30">
        <v>27</v>
      </c>
      <c r="D713" s="31">
        <v>45189</v>
      </c>
      <c r="E713" s="32" t="s">
        <v>16</v>
      </c>
      <c r="F713" s="32" t="s">
        <v>27</v>
      </c>
      <c r="G713" s="32">
        <v>2</v>
      </c>
      <c r="H713" s="33">
        <v>4508</v>
      </c>
      <c r="I713" s="33">
        <v>9016</v>
      </c>
      <c r="J713" s="32">
        <v>1</v>
      </c>
      <c r="K713" s="33">
        <f t="shared" si="34"/>
        <v>78984</v>
      </c>
      <c r="L713" s="35">
        <f t="shared" si="35"/>
        <v>1106</v>
      </c>
      <c r="M713" s="33">
        <f t="shared" si="33"/>
        <v>77878</v>
      </c>
    </row>
    <row r="714" spans="3:13" customFormat="1">
      <c r="C714" s="5">
        <v>37</v>
      </c>
      <c r="D714" s="6">
        <v>45189</v>
      </c>
      <c r="E714" s="1" t="s">
        <v>20</v>
      </c>
      <c r="F714" s="1" t="s">
        <v>37</v>
      </c>
      <c r="G714" s="1">
        <v>10</v>
      </c>
      <c r="H714" s="2">
        <v>5598</v>
      </c>
      <c r="I714" s="2">
        <v>55980</v>
      </c>
      <c r="J714" s="1">
        <v>1</v>
      </c>
      <c r="K714" s="2">
        <f t="shared" si="34"/>
        <v>86283</v>
      </c>
      <c r="L714" s="18">
        <f t="shared" si="35"/>
        <v>2684</v>
      </c>
      <c r="M714" s="18">
        <f t="shared" si="33"/>
        <v>83599</v>
      </c>
    </row>
    <row r="715" spans="3:13" customFormat="1">
      <c r="C715" s="5">
        <v>100</v>
      </c>
      <c r="D715" s="6">
        <v>45189</v>
      </c>
      <c r="E715" s="1" t="s">
        <v>18</v>
      </c>
      <c r="F715" s="1" t="s">
        <v>31</v>
      </c>
      <c r="G715" s="1">
        <v>8</v>
      </c>
      <c r="H715" s="2">
        <v>9914</v>
      </c>
      <c r="I715" s="2">
        <v>79312</v>
      </c>
      <c r="J715" s="1">
        <v>1</v>
      </c>
      <c r="K715" s="2">
        <f t="shared" si="34"/>
        <v>95990</v>
      </c>
      <c r="L715" s="18">
        <f t="shared" si="35"/>
        <v>2555</v>
      </c>
      <c r="M715" s="18">
        <f t="shared" si="33"/>
        <v>93435</v>
      </c>
    </row>
    <row r="716" spans="3:13" customFormat="1">
      <c r="C716" s="5">
        <v>54</v>
      </c>
      <c r="D716" s="6">
        <v>45201</v>
      </c>
      <c r="E716" s="1" t="s">
        <v>21</v>
      </c>
      <c r="F716" s="1" t="s">
        <v>42</v>
      </c>
      <c r="G716" s="1">
        <v>8</v>
      </c>
      <c r="H716" s="2">
        <v>4370</v>
      </c>
      <c r="I716" s="2">
        <v>34960</v>
      </c>
      <c r="J716" s="1">
        <v>0</v>
      </c>
      <c r="K716" s="2">
        <f t="shared" si="34"/>
        <v>88200</v>
      </c>
      <c r="L716" s="18">
        <f t="shared" si="35"/>
        <v>995</v>
      </c>
      <c r="M716" s="18">
        <f t="shared" si="33"/>
        <v>87205</v>
      </c>
    </row>
    <row r="717" spans="3:13" customFormat="1">
      <c r="C717" s="5">
        <v>71</v>
      </c>
      <c r="D717" s="6">
        <v>45105</v>
      </c>
      <c r="E717" s="1" t="s">
        <v>21</v>
      </c>
      <c r="F717" s="1" t="s">
        <v>42</v>
      </c>
      <c r="G717" s="1">
        <v>9</v>
      </c>
      <c r="H717" s="2">
        <v>3941</v>
      </c>
      <c r="I717" s="2">
        <v>35469</v>
      </c>
      <c r="J717" s="1">
        <v>0</v>
      </c>
      <c r="K717" s="2">
        <f t="shared" si="34"/>
        <v>88200</v>
      </c>
      <c r="L717" s="18">
        <f t="shared" si="35"/>
        <v>995</v>
      </c>
      <c r="M717" s="18">
        <f t="shared" si="33"/>
        <v>87205</v>
      </c>
    </row>
    <row r="718" spans="3:13" customFormat="1">
      <c r="C718" s="5">
        <v>76</v>
      </c>
      <c r="D718" s="6">
        <v>45190</v>
      </c>
      <c r="E718" s="1" t="s">
        <v>19</v>
      </c>
      <c r="F718" s="1" t="s">
        <v>30</v>
      </c>
      <c r="G718" s="1">
        <v>8</v>
      </c>
      <c r="H718" s="2">
        <v>7282</v>
      </c>
      <c r="I718" s="2">
        <v>58256</v>
      </c>
      <c r="J718" s="1">
        <v>1</v>
      </c>
      <c r="K718" s="2">
        <f t="shared" si="34"/>
        <v>99210</v>
      </c>
      <c r="L718" s="18">
        <f t="shared" si="35"/>
        <v>4238</v>
      </c>
      <c r="M718" s="18">
        <f t="shared" si="33"/>
        <v>94972</v>
      </c>
    </row>
    <row r="719" spans="3:13" customFormat="1">
      <c r="C719" s="5">
        <v>87</v>
      </c>
      <c r="D719" s="6">
        <v>45190</v>
      </c>
      <c r="E719" s="1" t="s">
        <v>19</v>
      </c>
      <c r="F719" s="1" t="s">
        <v>29</v>
      </c>
      <c r="G719" s="1">
        <v>5</v>
      </c>
      <c r="H719" s="2">
        <v>4454</v>
      </c>
      <c r="I719" s="2">
        <v>22270</v>
      </c>
      <c r="J719" s="1">
        <v>0</v>
      </c>
      <c r="K719" s="2">
        <f t="shared" si="34"/>
        <v>85401</v>
      </c>
      <c r="L719" s="18">
        <f t="shared" si="35"/>
        <v>1658</v>
      </c>
      <c r="M719" s="18">
        <f t="shared" ref="M719:M782" si="36">K719-L719</f>
        <v>83743</v>
      </c>
    </row>
    <row r="720" spans="3:13" customFormat="1">
      <c r="C720" s="5">
        <v>13</v>
      </c>
      <c r="D720" s="6">
        <v>45192</v>
      </c>
      <c r="E720" s="1" t="s">
        <v>17</v>
      </c>
      <c r="F720" s="1" t="s">
        <v>34</v>
      </c>
      <c r="G720" s="1">
        <v>6</v>
      </c>
      <c r="H720" s="2">
        <v>5858</v>
      </c>
      <c r="I720" s="2">
        <v>35148</v>
      </c>
      <c r="J720" s="1">
        <v>1</v>
      </c>
      <c r="K720" s="2">
        <f t="shared" si="34"/>
        <v>84663</v>
      </c>
      <c r="L720" s="18">
        <f t="shared" si="35"/>
        <v>869</v>
      </c>
      <c r="M720" s="18">
        <f t="shared" si="36"/>
        <v>83794</v>
      </c>
    </row>
    <row r="721" spans="3:13" customFormat="1">
      <c r="C721" s="5">
        <v>35</v>
      </c>
      <c r="D721" s="6">
        <v>45133</v>
      </c>
      <c r="E721" s="1" t="s">
        <v>21</v>
      </c>
      <c r="F721" s="1" t="s">
        <v>40</v>
      </c>
      <c r="G721" s="1">
        <v>6</v>
      </c>
      <c r="H721" s="2">
        <v>8654</v>
      </c>
      <c r="I721" s="2">
        <v>51924</v>
      </c>
      <c r="J721" s="1">
        <v>1</v>
      </c>
      <c r="K721" s="2">
        <f t="shared" si="34"/>
        <v>87840</v>
      </c>
      <c r="L721" s="18">
        <f t="shared" si="35"/>
        <v>1020</v>
      </c>
      <c r="M721" s="18">
        <f t="shared" si="36"/>
        <v>86820</v>
      </c>
    </row>
    <row r="722" spans="3:13">
      <c r="C722" s="30">
        <v>26</v>
      </c>
      <c r="D722" s="31">
        <v>45192</v>
      </c>
      <c r="E722" s="32" t="s">
        <v>16</v>
      </c>
      <c r="F722" s="32" t="s">
        <v>26</v>
      </c>
      <c r="G722" s="32">
        <v>1</v>
      </c>
      <c r="H722" s="33">
        <v>9509</v>
      </c>
      <c r="I722" s="33">
        <v>9509</v>
      </c>
      <c r="J722" s="32">
        <v>0</v>
      </c>
      <c r="K722" s="33">
        <f t="shared" si="34"/>
        <v>76060</v>
      </c>
      <c r="L722" s="33">
        <f t="shared" si="35"/>
        <v>672</v>
      </c>
      <c r="M722" s="33">
        <f t="shared" si="36"/>
        <v>75388</v>
      </c>
    </row>
    <row r="723" spans="3:13">
      <c r="C723" s="30">
        <v>73</v>
      </c>
      <c r="D723" s="31">
        <v>45192</v>
      </c>
      <c r="E723" s="32" t="s">
        <v>16</v>
      </c>
      <c r="F723" s="32" t="s">
        <v>25</v>
      </c>
      <c r="G723" s="32">
        <v>6</v>
      </c>
      <c r="H723" s="33">
        <v>8157</v>
      </c>
      <c r="I723" s="33">
        <v>48942</v>
      </c>
      <c r="J723" s="32">
        <v>0</v>
      </c>
      <c r="K723" s="33">
        <f t="shared" si="34"/>
        <v>88929</v>
      </c>
      <c r="L723" s="33">
        <f t="shared" si="35"/>
        <v>2071</v>
      </c>
      <c r="M723" s="33">
        <f t="shared" si="36"/>
        <v>86858</v>
      </c>
    </row>
    <row r="724" spans="3:13" customFormat="1">
      <c r="C724" s="5">
        <v>76</v>
      </c>
      <c r="D724" s="6">
        <v>45055</v>
      </c>
      <c r="E724" s="1" t="s">
        <v>21</v>
      </c>
      <c r="F724" s="1" t="s">
        <v>42</v>
      </c>
      <c r="G724" s="1">
        <v>4</v>
      </c>
      <c r="H724" s="2">
        <v>9179</v>
      </c>
      <c r="I724" s="2">
        <v>36716</v>
      </c>
      <c r="J724" s="1">
        <v>1</v>
      </c>
      <c r="K724" s="2">
        <f t="shared" si="34"/>
        <v>88200</v>
      </c>
      <c r="L724" s="18">
        <f t="shared" si="35"/>
        <v>995</v>
      </c>
      <c r="M724" s="18">
        <f t="shared" si="36"/>
        <v>87205</v>
      </c>
    </row>
    <row r="725" spans="3:13" customFormat="1">
      <c r="C725" s="5">
        <v>76</v>
      </c>
      <c r="D725" s="6">
        <v>45193</v>
      </c>
      <c r="E725" s="1" t="s">
        <v>17</v>
      </c>
      <c r="F725" s="1" t="s">
        <v>36</v>
      </c>
      <c r="G725" s="1">
        <v>10</v>
      </c>
      <c r="H725" s="2">
        <v>8502</v>
      </c>
      <c r="I725" s="2">
        <v>85020</v>
      </c>
      <c r="J725" s="1">
        <v>0</v>
      </c>
      <c r="K725" s="2">
        <f t="shared" si="34"/>
        <v>96130</v>
      </c>
      <c r="L725" s="18">
        <f t="shared" si="35"/>
        <v>629</v>
      </c>
      <c r="M725" s="18">
        <f t="shared" si="36"/>
        <v>95501</v>
      </c>
    </row>
    <row r="726" spans="3:13" customFormat="1">
      <c r="C726" s="5">
        <v>46</v>
      </c>
      <c r="D726" s="6">
        <v>45194</v>
      </c>
      <c r="E726" s="1" t="s">
        <v>19</v>
      </c>
      <c r="F726" s="1" t="s">
        <v>30</v>
      </c>
      <c r="G726" s="1">
        <v>2</v>
      </c>
      <c r="H726" s="2">
        <v>9609</v>
      </c>
      <c r="I726" s="2">
        <v>19218</v>
      </c>
      <c r="J726" s="1">
        <v>0</v>
      </c>
      <c r="K726" s="2">
        <f t="shared" si="34"/>
        <v>99210</v>
      </c>
      <c r="L726" s="18">
        <f t="shared" si="35"/>
        <v>4238</v>
      </c>
      <c r="M726" s="18">
        <f t="shared" si="36"/>
        <v>94972</v>
      </c>
    </row>
    <row r="727" spans="3:13" customFormat="1">
      <c r="C727" s="5">
        <v>16</v>
      </c>
      <c r="D727" s="6">
        <v>45052</v>
      </c>
      <c r="E727" s="1" t="s">
        <v>21</v>
      </c>
      <c r="F727" s="1" t="s">
        <v>41</v>
      </c>
      <c r="G727" s="1">
        <v>10</v>
      </c>
      <c r="H727" s="2">
        <v>5181</v>
      </c>
      <c r="I727" s="2">
        <v>51810</v>
      </c>
      <c r="J727" s="1">
        <v>1</v>
      </c>
      <c r="K727" s="2">
        <f t="shared" si="34"/>
        <v>88790</v>
      </c>
      <c r="L727" s="18">
        <f t="shared" si="35"/>
        <v>1587</v>
      </c>
      <c r="M727" s="18">
        <f t="shared" si="36"/>
        <v>87203</v>
      </c>
    </row>
    <row r="728" spans="3:13">
      <c r="C728" s="30">
        <v>66</v>
      </c>
      <c r="D728" s="31">
        <v>45194</v>
      </c>
      <c r="E728" s="32" t="s">
        <v>16</v>
      </c>
      <c r="F728" s="32" t="s">
        <v>26</v>
      </c>
      <c r="G728" s="32">
        <v>5</v>
      </c>
      <c r="H728" s="33">
        <v>4010</v>
      </c>
      <c r="I728" s="33">
        <v>20050</v>
      </c>
      <c r="J728" s="32">
        <v>1</v>
      </c>
      <c r="K728" s="33">
        <f t="shared" si="34"/>
        <v>76060</v>
      </c>
      <c r="L728" s="33">
        <f t="shared" si="35"/>
        <v>672</v>
      </c>
      <c r="M728" s="33">
        <f t="shared" si="36"/>
        <v>75388</v>
      </c>
    </row>
    <row r="729" spans="3:13" customFormat="1">
      <c r="C729" s="5">
        <v>83</v>
      </c>
      <c r="D729" s="6">
        <v>45194</v>
      </c>
      <c r="E729" s="1" t="s">
        <v>17</v>
      </c>
      <c r="F729" s="1" t="s">
        <v>35</v>
      </c>
      <c r="G729" s="1">
        <v>8</v>
      </c>
      <c r="H729" s="2">
        <v>9175</v>
      </c>
      <c r="I729" s="2">
        <v>73400</v>
      </c>
      <c r="J729" s="1">
        <v>0</v>
      </c>
      <c r="K729" s="2">
        <f t="shared" si="34"/>
        <v>76944</v>
      </c>
      <c r="L729" s="18">
        <f t="shared" si="35"/>
        <v>870</v>
      </c>
      <c r="M729" s="18">
        <f t="shared" si="36"/>
        <v>76074</v>
      </c>
    </row>
    <row r="730" spans="3:13" customFormat="1">
      <c r="C730" s="5">
        <v>90</v>
      </c>
      <c r="D730" s="6">
        <v>45194</v>
      </c>
      <c r="E730" s="1" t="s">
        <v>15</v>
      </c>
      <c r="F730" s="1" t="s">
        <v>23</v>
      </c>
      <c r="G730" s="1">
        <v>5</v>
      </c>
      <c r="H730" s="2">
        <v>6580</v>
      </c>
      <c r="I730" s="2">
        <v>32900</v>
      </c>
      <c r="J730" s="1">
        <v>1</v>
      </c>
      <c r="K730" s="2">
        <f t="shared" si="34"/>
        <v>77319</v>
      </c>
      <c r="L730" s="18">
        <f t="shared" si="35"/>
        <v>3059</v>
      </c>
      <c r="M730" s="18">
        <f t="shared" si="36"/>
        <v>74260</v>
      </c>
    </row>
    <row r="731" spans="3:13" customFormat="1">
      <c r="C731" s="5">
        <v>47</v>
      </c>
      <c r="D731" s="6">
        <v>45195</v>
      </c>
      <c r="E731" s="1" t="s">
        <v>19</v>
      </c>
      <c r="F731" s="1" t="s">
        <v>28</v>
      </c>
      <c r="G731" s="1">
        <v>8</v>
      </c>
      <c r="H731" s="2">
        <v>5689</v>
      </c>
      <c r="I731" s="2">
        <v>45512</v>
      </c>
      <c r="J731" s="1">
        <v>1</v>
      </c>
      <c r="K731" s="2">
        <f t="shared" si="34"/>
        <v>85650</v>
      </c>
      <c r="L731" s="18">
        <f t="shared" si="35"/>
        <v>2530</v>
      </c>
      <c r="M731" s="18">
        <f t="shared" si="36"/>
        <v>83120</v>
      </c>
    </row>
    <row r="732" spans="3:13">
      <c r="C732" s="30">
        <v>64</v>
      </c>
      <c r="D732" s="31">
        <v>45195</v>
      </c>
      <c r="E732" s="32" t="s">
        <v>16</v>
      </c>
      <c r="F732" s="32" t="s">
        <v>27</v>
      </c>
      <c r="G732" s="32">
        <v>1</v>
      </c>
      <c r="H732" s="33">
        <v>5294</v>
      </c>
      <c r="I732" s="33">
        <v>5294</v>
      </c>
      <c r="J732" s="32">
        <v>0</v>
      </c>
      <c r="K732" s="33">
        <f t="shared" si="34"/>
        <v>78984</v>
      </c>
      <c r="L732" s="35">
        <f t="shared" si="35"/>
        <v>1106</v>
      </c>
      <c r="M732" s="33">
        <f t="shared" si="36"/>
        <v>77878</v>
      </c>
    </row>
    <row r="733" spans="3:13" customFormat="1">
      <c r="C733" s="5">
        <v>66</v>
      </c>
      <c r="D733" s="6">
        <v>45195</v>
      </c>
      <c r="E733" s="1" t="s">
        <v>20</v>
      </c>
      <c r="F733" s="1" t="s">
        <v>37</v>
      </c>
      <c r="G733" s="1">
        <v>8</v>
      </c>
      <c r="H733" s="2">
        <v>1696</v>
      </c>
      <c r="I733" s="2">
        <v>13568</v>
      </c>
      <c r="J733" s="1">
        <v>0</v>
      </c>
      <c r="K733" s="2">
        <f t="shared" si="34"/>
        <v>86283</v>
      </c>
      <c r="L733" s="18">
        <f t="shared" si="35"/>
        <v>2684</v>
      </c>
      <c r="M733" s="18">
        <f t="shared" si="36"/>
        <v>83599</v>
      </c>
    </row>
    <row r="734" spans="3:13" customFormat="1">
      <c r="C734" s="5">
        <v>18</v>
      </c>
      <c r="D734" s="6">
        <v>45197</v>
      </c>
      <c r="E734" s="1" t="s">
        <v>15</v>
      </c>
      <c r="F734" s="1" t="s">
        <v>24</v>
      </c>
      <c r="G734" s="1">
        <v>8</v>
      </c>
      <c r="H734" s="2">
        <v>991</v>
      </c>
      <c r="I734" s="2">
        <v>7928</v>
      </c>
      <c r="J734" s="1">
        <v>1</v>
      </c>
      <c r="K734" s="2">
        <f t="shared" si="34"/>
        <v>80802</v>
      </c>
      <c r="L734" s="18">
        <f t="shared" si="35"/>
        <v>1568</v>
      </c>
      <c r="M734" s="18">
        <f t="shared" si="36"/>
        <v>79234</v>
      </c>
    </row>
    <row r="735" spans="3:13">
      <c r="C735" s="30">
        <v>85</v>
      </c>
      <c r="D735" s="31">
        <v>45197</v>
      </c>
      <c r="E735" s="32" t="s">
        <v>16</v>
      </c>
      <c r="F735" s="32" t="s">
        <v>25</v>
      </c>
      <c r="G735" s="32">
        <v>6</v>
      </c>
      <c r="H735" s="33">
        <v>8048</v>
      </c>
      <c r="I735" s="33">
        <v>48288</v>
      </c>
      <c r="J735" s="32">
        <v>1</v>
      </c>
      <c r="K735" s="33">
        <f t="shared" si="34"/>
        <v>88929</v>
      </c>
      <c r="L735" s="33">
        <f t="shared" si="35"/>
        <v>2071</v>
      </c>
      <c r="M735" s="33">
        <f t="shared" si="36"/>
        <v>86858</v>
      </c>
    </row>
    <row r="736" spans="3:13" customFormat="1">
      <c r="C736" s="5">
        <v>29</v>
      </c>
      <c r="D736" s="6">
        <v>45198</v>
      </c>
      <c r="E736" s="1" t="s">
        <v>19</v>
      </c>
      <c r="F736" s="1" t="s">
        <v>30</v>
      </c>
      <c r="G736" s="1">
        <v>4</v>
      </c>
      <c r="H736" s="2">
        <v>7463</v>
      </c>
      <c r="I736" s="2">
        <v>29852</v>
      </c>
      <c r="J736" s="1">
        <v>0</v>
      </c>
      <c r="K736" s="2">
        <f t="shared" si="34"/>
        <v>99210</v>
      </c>
      <c r="L736" s="18">
        <f t="shared" si="35"/>
        <v>4238</v>
      </c>
      <c r="M736" s="18">
        <f t="shared" si="36"/>
        <v>94972</v>
      </c>
    </row>
    <row r="737" spans="3:13" customFormat="1">
      <c r="C737" s="5">
        <v>94</v>
      </c>
      <c r="D737" s="6">
        <v>45198</v>
      </c>
      <c r="E737" s="1" t="s">
        <v>17</v>
      </c>
      <c r="F737" s="1" t="s">
        <v>35</v>
      </c>
      <c r="G737" s="1">
        <v>8</v>
      </c>
      <c r="H737" s="2">
        <v>2641</v>
      </c>
      <c r="I737" s="2">
        <v>21128</v>
      </c>
      <c r="J737" s="1">
        <v>0</v>
      </c>
      <c r="K737" s="2">
        <f t="shared" si="34"/>
        <v>76944</v>
      </c>
      <c r="L737" s="18">
        <f t="shared" si="35"/>
        <v>870</v>
      </c>
      <c r="M737" s="18">
        <f t="shared" si="36"/>
        <v>76074</v>
      </c>
    </row>
    <row r="738" spans="3:13" customFormat="1">
      <c r="C738" s="5">
        <v>8</v>
      </c>
      <c r="D738" s="6">
        <v>45199</v>
      </c>
      <c r="E738" s="1" t="s">
        <v>17</v>
      </c>
      <c r="F738" s="1" t="s">
        <v>35</v>
      </c>
      <c r="G738" s="1">
        <v>4</v>
      </c>
      <c r="H738" s="2">
        <v>8319</v>
      </c>
      <c r="I738" s="2">
        <v>33276</v>
      </c>
      <c r="J738" s="1">
        <v>0</v>
      </c>
      <c r="K738" s="2">
        <f t="shared" si="34"/>
        <v>76944</v>
      </c>
      <c r="L738" s="18">
        <f t="shared" si="35"/>
        <v>870</v>
      </c>
      <c r="M738" s="18">
        <f t="shared" si="36"/>
        <v>76074</v>
      </c>
    </row>
    <row r="739" spans="3:13" customFormat="1">
      <c r="C739" s="5">
        <v>8</v>
      </c>
      <c r="D739" s="6">
        <v>45199</v>
      </c>
      <c r="E739" s="1" t="s">
        <v>15</v>
      </c>
      <c r="F739" s="1" t="s">
        <v>24</v>
      </c>
      <c r="G739" s="1">
        <v>5</v>
      </c>
      <c r="H739" s="2">
        <v>9833</v>
      </c>
      <c r="I739" s="2">
        <v>49165</v>
      </c>
      <c r="J739" s="1">
        <v>1</v>
      </c>
      <c r="K739" s="2">
        <f t="shared" si="34"/>
        <v>80802</v>
      </c>
      <c r="L739" s="18">
        <f t="shared" si="35"/>
        <v>1568</v>
      </c>
      <c r="M739" s="18">
        <f t="shared" si="36"/>
        <v>79234</v>
      </c>
    </row>
    <row r="740" spans="3:13" customFormat="1">
      <c r="C740" s="5">
        <v>55</v>
      </c>
      <c r="D740" s="6">
        <v>45200</v>
      </c>
      <c r="E740" s="1" t="s">
        <v>20</v>
      </c>
      <c r="F740" s="1" t="s">
        <v>39</v>
      </c>
      <c r="G740" s="1">
        <v>10</v>
      </c>
      <c r="H740" s="2">
        <v>7862</v>
      </c>
      <c r="I740" s="2">
        <v>78620</v>
      </c>
      <c r="J740" s="1">
        <v>0</v>
      </c>
      <c r="K740" s="2">
        <f t="shared" si="34"/>
        <v>97140</v>
      </c>
      <c r="L740" s="18">
        <f t="shared" si="35"/>
        <v>881</v>
      </c>
      <c r="M740" s="18">
        <f t="shared" si="36"/>
        <v>96259</v>
      </c>
    </row>
    <row r="741" spans="3:13" customFormat="1">
      <c r="C741" s="5">
        <v>9</v>
      </c>
      <c r="D741" s="6">
        <v>45201</v>
      </c>
      <c r="E741" s="1" t="s">
        <v>18</v>
      </c>
      <c r="F741" s="1" t="s">
        <v>31</v>
      </c>
      <c r="G741" s="1">
        <v>6</v>
      </c>
      <c r="H741" s="2">
        <v>8602</v>
      </c>
      <c r="I741" s="2">
        <v>51612</v>
      </c>
      <c r="J741" s="1">
        <v>1</v>
      </c>
      <c r="K741" s="2">
        <f t="shared" si="34"/>
        <v>95990</v>
      </c>
      <c r="L741" s="18">
        <f t="shared" si="35"/>
        <v>2555</v>
      </c>
      <c r="M741" s="18">
        <f t="shared" si="36"/>
        <v>93435</v>
      </c>
    </row>
    <row r="742" spans="3:13" customFormat="1">
      <c r="C742" s="5">
        <v>30</v>
      </c>
      <c r="D742" s="6">
        <v>45201</v>
      </c>
      <c r="E742" s="1" t="s">
        <v>19</v>
      </c>
      <c r="F742" s="1" t="s">
        <v>28</v>
      </c>
      <c r="G742" s="1">
        <v>8</v>
      </c>
      <c r="H742" s="2">
        <v>1592</v>
      </c>
      <c r="I742" s="2">
        <v>12736</v>
      </c>
      <c r="J742" s="1">
        <v>1</v>
      </c>
      <c r="K742" s="2">
        <f t="shared" si="34"/>
        <v>85650</v>
      </c>
      <c r="L742" s="18">
        <f t="shared" si="35"/>
        <v>2530</v>
      </c>
      <c r="M742" s="18">
        <f t="shared" si="36"/>
        <v>83120</v>
      </c>
    </row>
    <row r="743" spans="3:13" customFormat="1">
      <c r="C743" s="5">
        <v>72</v>
      </c>
      <c r="D743" s="6">
        <v>45154</v>
      </c>
      <c r="E743" s="1" t="s">
        <v>21</v>
      </c>
      <c r="F743" s="1" t="s">
        <v>42</v>
      </c>
      <c r="G743" s="1">
        <v>7</v>
      </c>
      <c r="H743" s="2">
        <v>5302</v>
      </c>
      <c r="I743" s="2">
        <v>37114</v>
      </c>
      <c r="J743" s="1">
        <v>1</v>
      </c>
      <c r="K743" s="2">
        <f t="shared" si="34"/>
        <v>88200</v>
      </c>
      <c r="L743" s="18">
        <f t="shared" si="35"/>
        <v>995</v>
      </c>
      <c r="M743" s="18">
        <f t="shared" si="36"/>
        <v>87205</v>
      </c>
    </row>
    <row r="744" spans="3:13" customFormat="1">
      <c r="C744" s="5">
        <v>57</v>
      </c>
      <c r="D744" s="6">
        <v>45201</v>
      </c>
      <c r="E744" s="1" t="s">
        <v>20</v>
      </c>
      <c r="F744" s="1" t="s">
        <v>37</v>
      </c>
      <c r="G744" s="1">
        <v>6</v>
      </c>
      <c r="H744" s="2">
        <v>9243</v>
      </c>
      <c r="I744" s="2">
        <v>55458</v>
      </c>
      <c r="J744" s="1">
        <v>0</v>
      </c>
      <c r="K744" s="2">
        <f t="shared" si="34"/>
        <v>86283</v>
      </c>
      <c r="L744" s="18">
        <f t="shared" si="35"/>
        <v>2684</v>
      </c>
      <c r="M744" s="18">
        <f t="shared" si="36"/>
        <v>83599</v>
      </c>
    </row>
    <row r="745" spans="3:13" customFormat="1">
      <c r="C745" s="5">
        <v>72</v>
      </c>
      <c r="D745" s="6">
        <v>45202</v>
      </c>
      <c r="E745" s="1" t="s">
        <v>18</v>
      </c>
      <c r="F745" s="1" t="s">
        <v>32</v>
      </c>
      <c r="G745" s="1">
        <v>2</v>
      </c>
      <c r="H745" s="2">
        <v>4412</v>
      </c>
      <c r="I745" s="2">
        <v>8824</v>
      </c>
      <c r="J745" s="1">
        <v>0</v>
      </c>
      <c r="K745" s="2">
        <f t="shared" si="34"/>
        <v>85833</v>
      </c>
      <c r="L745" s="18">
        <f t="shared" si="35"/>
        <v>2073</v>
      </c>
      <c r="M745" s="18">
        <f t="shared" si="36"/>
        <v>83760</v>
      </c>
    </row>
    <row r="746" spans="3:13" customFormat="1">
      <c r="C746" s="5">
        <v>89</v>
      </c>
      <c r="D746" s="6">
        <v>45202</v>
      </c>
      <c r="E746" s="1" t="s">
        <v>18</v>
      </c>
      <c r="F746" s="1" t="s">
        <v>33</v>
      </c>
      <c r="G746" s="1">
        <v>7</v>
      </c>
      <c r="H746" s="2">
        <v>9069</v>
      </c>
      <c r="I746" s="2">
        <v>63483</v>
      </c>
      <c r="J746" s="1">
        <v>1</v>
      </c>
      <c r="K746" s="2">
        <f t="shared" si="34"/>
        <v>88767</v>
      </c>
      <c r="L746" s="18">
        <f t="shared" si="35"/>
        <v>1344</v>
      </c>
      <c r="M746" s="18">
        <f t="shared" si="36"/>
        <v>87423</v>
      </c>
    </row>
    <row r="747" spans="3:13" customFormat="1">
      <c r="C747" s="5">
        <v>9</v>
      </c>
      <c r="D747" s="6">
        <v>45061</v>
      </c>
      <c r="E747" s="1" t="s">
        <v>21</v>
      </c>
      <c r="F747" s="1" t="s">
        <v>42</v>
      </c>
      <c r="G747" s="1">
        <v>4</v>
      </c>
      <c r="H747" s="2">
        <v>9511</v>
      </c>
      <c r="I747" s="2">
        <v>38044</v>
      </c>
      <c r="J747" s="1">
        <v>0</v>
      </c>
      <c r="K747" s="2">
        <f t="shared" si="34"/>
        <v>88200</v>
      </c>
      <c r="L747" s="18">
        <f t="shared" si="35"/>
        <v>995</v>
      </c>
      <c r="M747" s="18">
        <f t="shared" si="36"/>
        <v>87205</v>
      </c>
    </row>
    <row r="748" spans="3:13" customFormat="1">
      <c r="C748" s="5">
        <v>67</v>
      </c>
      <c r="D748" s="6">
        <v>45203</v>
      </c>
      <c r="E748" s="1" t="s">
        <v>17</v>
      </c>
      <c r="F748" s="1" t="s">
        <v>34</v>
      </c>
      <c r="G748" s="1">
        <v>7</v>
      </c>
      <c r="H748" s="2">
        <v>7977</v>
      </c>
      <c r="I748" s="2">
        <v>55839</v>
      </c>
      <c r="J748" s="1">
        <v>1</v>
      </c>
      <c r="K748" s="2">
        <f t="shared" si="34"/>
        <v>84663</v>
      </c>
      <c r="L748" s="18">
        <f t="shared" si="35"/>
        <v>869</v>
      </c>
      <c r="M748" s="18">
        <f t="shared" si="36"/>
        <v>83794</v>
      </c>
    </row>
    <row r="749" spans="3:13" customFormat="1">
      <c r="C749" s="5">
        <v>69</v>
      </c>
      <c r="D749" s="6">
        <v>45203</v>
      </c>
      <c r="E749" s="1" t="s">
        <v>18</v>
      </c>
      <c r="F749" s="1" t="s">
        <v>33</v>
      </c>
      <c r="G749" s="1">
        <v>8</v>
      </c>
      <c r="H749" s="2">
        <v>1825</v>
      </c>
      <c r="I749" s="2">
        <v>14600</v>
      </c>
      <c r="J749" s="1">
        <v>1</v>
      </c>
      <c r="K749" s="2">
        <f t="shared" si="34"/>
        <v>88767</v>
      </c>
      <c r="L749" s="18">
        <f t="shared" si="35"/>
        <v>1344</v>
      </c>
      <c r="M749" s="18">
        <f t="shared" si="36"/>
        <v>87423</v>
      </c>
    </row>
    <row r="750" spans="3:13" customFormat="1">
      <c r="C750" s="5">
        <v>24</v>
      </c>
      <c r="D750" s="6">
        <v>45204</v>
      </c>
      <c r="E750" s="1" t="s">
        <v>18</v>
      </c>
      <c r="F750" s="1" t="s">
        <v>31</v>
      </c>
      <c r="G750" s="1">
        <v>3</v>
      </c>
      <c r="H750" s="2">
        <v>6112</v>
      </c>
      <c r="I750" s="2">
        <v>18336</v>
      </c>
      <c r="J750" s="1">
        <v>1</v>
      </c>
      <c r="K750" s="2">
        <f t="shared" si="34"/>
        <v>95990</v>
      </c>
      <c r="L750" s="18">
        <f t="shared" si="35"/>
        <v>2555</v>
      </c>
      <c r="M750" s="18">
        <f t="shared" si="36"/>
        <v>93435</v>
      </c>
    </row>
    <row r="751" spans="3:13" customFormat="1">
      <c r="C751" s="5">
        <v>100</v>
      </c>
      <c r="D751" s="6">
        <v>45205</v>
      </c>
      <c r="E751" s="1" t="s">
        <v>20</v>
      </c>
      <c r="F751" s="1" t="s">
        <v>38</v>
      </c>
      <c r="G751" s="1">
        <v>6</v>
      </c>
      <c r="H751" s="2">
        <v>7639</v>
      </c>
      <c r="I751" s="2">
        <v>45834</v>
      </c>
      <c r="J751" s="1">
        <v>0</v>
      </c>
      <c r="K751" s="2">
        <f t="shared" si="34"/>
        <v>84024</v>
      </c>
      <c r="L751" s="18">
        <f t="shared" si="35"/>
        <v>735</v>
      </c>
      <c r="M751" s="18">
        <f t="shared" si="36"/>
        <v>83289</v>
      </c>
    </row>
    <row r="752" spans="3:13">
      <c r="C752" s="30">
        <v>81</v>
      </c>
      <c r="D752" s="31">
        <v>45206</v>
      </c>
      <c r="E752" s="32" t="s">
        <v>16</v>
      </c>
      <c r="F752" s="32" t="s">
        <v>25</v>
      </c>
      <c r="G752" s="32">
        <v>8</v>
      </c>
      <c r="H752" s="33">
        <v>8791</v>
      </c>
      <c r="I752" s="33">
        <v>70328</v>
      </c>
      <c r="J752" s="32">
        <v>0</v>
      </c>
      <c r="K752" s="33">
        <f t="shared" si="34"/>
        <v>88929</v>
      </c>
      <c r="L752" s="33">
        <f t="shared" si="35"/>
        <v>2071</v>
      </c>
      <c r="M752" s="33">
        <f t="shared" si="36"/>
        <v>86858</v>
      </c>
    </row>
    <row r="753" spans="3:13" customFormat="1">
      <c r="C753" s="5">
        <v>81</v>
      </c>
      <c r="D753" s="6">
        <v>45206</v>
      </c>
      <c r="E753" s="1" t="s">
        <v>18</v>
      </c>
      <c r="F753" s="1" t="s">
        <v>33</v>
      </c>
      <c r="G753" s="1">
        <v>1</v>
      </c>
      <c r="H753" s="2">
        <v>5575</v>
      </c>
      <c r="I753" s="2">
        <v>5575</v>
      </c>
      <c r="J753" s="1">
        <v>0</v>
      </c>
      <c r="K753" s="2">
        <f t="shared" si="34"/>
        <v>88767</v>
      </c>
      <c r="L753" s="18">
        <f t="shared" si="35"/>
        <v>1344</v>
      </c>
      <c r="M753" s="18">
        <f t="shared" si="36"/>
        <v>87423</v>
      </c>
    </row>
    <row r="754" spans="3:13">
      <c r="C754" s="30">
        <v>89</v>
      </c>
      <c r="D754" s="31">
        <v>45207</v>
      </c>
      <c r="E754" s="32" t="s">
        <v>16</v>
      </c>
      <c r="F754" s="32" t="s">
        <v>27</v>
      </c>
      <c r="G754" s="32">
        <v>2</v>
      </c>
      <c r="H754" s="33">
        <v>776</v>
      </c>
      <c r="I754" s="33">
        <v>1552</v>
      </c>
      <c r="J754" s="32">
        <v>1</v>
      </c>
      <c r="K754" s="33">
        <f t="shared" si="34"/>
        <v>78984</v>
      </c>
      <c r="L754" s="35">
        <f t="shared" si="35"/>
        <v>1106</v>
      </c>
      <c r="M754" s="33">
        <f t="shared" si="36"/>
        <v>77878</v>
      </c>
    </row>
    <row r="755" spans="3:13" customFormat="1">
      <c r="C755" s="5">
        <v>74</v>
      </c>
      <c r="D755" s="6">
        <v>45207</v>
      </c>
      <c r="E755" s="1" t="s">
        <v>20</v>
      </c>
      <c r="F755" s="1" t="s">
        <v>37</v>
      </c>
      <c r="G755" s="1">
        <v>7</v>
      </c>
      <c r="H755" s="2">
        <v>5186</v>
      </c>
      <c r="I755" s="2">
        <v>36302</v>
      </c>
      <c r="J755" s="1">
        <v>1</v>
      </c>
      <c r="K755" s="2">
        <f t="shared" si="34"/>
        <v>86283</v>
      </c>
      <c r="L755" s="18">
        <f t="shared" si="35"/>
        <v>2684</v>
      </c>
      <c r="M755" s="18">
        <f t="shared" si="36"/>
        <v>83599</v>
      </c>
    </row>
    <row r="756" spans="3:13" customFormat="1">
      <c r="C756" s="5">
        <v>74</v>
      </c>
      <c r="D756" s="6">
        <v>44982</v>
      </c>
      <c r="E756" s="1" t="s">
        <v>21</v>
      </c>
      <c r="F756" s="1" t="s">
        <v>40</v>
      </c>
      <c r="G756" s="1">
        <v>8</v>
      </c>
      <c r="H756" s="2">
        <v>6551</v>
      </c>
      <c r="I756" s="2">
        <v>52408</v>
      </c>
      <c r="J756" s="1">
        <v>1</v>
      </c>
      <c r="K756" s="2">
        <f t="shared" si="34"/>
        <v>87840</v>
      </c>
      <c r="L756" s="18">
        <f t="shared" si="35"/>
        <v>1020</v>
      </c>
      <c r="M756" s="18">
        <f t="shared" si="36"/>
        <v>86820</v>
      </c>
    </row>
    <row r="757" spans="3:13">
      <c r="C757" s="30">
        <v>67</v>
      </c>
      <c r="D757" s="31">
        <v>45207</v>
      </c>
      <c r="E757" s="32" t="s">
        <v>16</v>
      </c>
      <c r="F757" s="32" t="s">
        <v>27</v>
      </c>
      <c r="G757" s="32">
        <v>7</v>
      </c>
      <c r="H757" s="33">
        <v>8818</v>
      </c>
      <c r="I757" s="33">
        <v>61726</v>
      </c>
      <c r="J757" s="32">
        <v>1</v>
      </c>
      <c r="K757" s="33">
        <f t="shared" si="34"/>
        <v>78984</v>
      </c>
      <c r="L757" s="35">
        <f t="shared" si="35"/>
        <v>1106</v>
      </c>
      <c r="M757" s="33">
        <f t="shared" si="36"/>
        <v>77878</v>
      </c>
    </row>
    <row r="758" spans="3:13" customFormat="1">
      <c r="C758" s="5">
        <v>93</v>
      </c>
      <c r="D758" s="6">
        <v>45207</v>
      </c>
      <c r="E758" s="1" t="s">
        <v>17</v>
      </c>
      <c r="F758" s="1" t="s">
        <v>36</v>
      </c>
      <c r="G758" s="1">
        <v>7</v>
      </c>
      <c r="H758" s="2">
        <v>1232</v>
      </c>
      <c r="I758" s="2">
        <v>8624</v>
      </c>
      <c r="J758" s="1">
        <v>0</v>
      </c>
      <c r="K758" s="2">
        <f t="shared" si="34"/>
        <v>96130</v>
      </c>
      <c r="L758" s="18">
        <f t="shared" si="35"/>
        <v>629</v>
      </c>
      <c r="M758" s="18">
        <f t="shared" si="36"/>
        <v>95501</v>
      </c>
    </row>
    <row r="759" spans="3:13" customFormat="1">
      <c r="C759" s="5">
        <v>98</v>
      </c>
      <c r="D759" s="6">
        <v>45207</v>
      </c>
      <c r="E759" s="1" t="s">
        <v>15</v>
      </c>
      <c r="F759" s="1" t="s">
        <v>22</v>
      </c>
      <c r="G759" s="1">
        <v>8</v>
      </c>
      <c r="H759" s="2">
        <v>5086</v>
      </c>
      <c r="I759" s="2">
        <v>40688</v>
      </c>
      <c r="J759" s="1">
        <v>1</v>
      </c>
      <c r="K759" s="2">
        <f t="shared" si="34"/>
        <v>93320</v>
      </c>
      <c r="L759" s="18">
        <f t="shared" si="35"/>
        <v>808</v>
      </c>
      <c r="M759" s="18">
        <f t="shared" si="36"/>
        <v>92512</v>
      </c>
    </row>
    <row r="760" spans="3:13" customFormat="1">
      <c r="C760" s="5">
        <v>88</v>
      </c>
      <c r="D760" s="6">
        <v>45208</v>
      </c>
      <c r="E760" s="1" t="s">
        <v>15</v>
      </c>
      <c r="F760" s="1" t="s">
        <v>22</v>
      </c>
      <c r="G760" s="1">
        <v>8</v>
      </c>
      <c r="H760" s="2">
        <v>8302</v>
      </c>
      <c r="I760" s="2">
        <v>66416</v>
      </c>
      <c r="J760" s="1">
        <v>1</v>
      </c>
      <c r="K760" s="2">
        <f t="shared" si="34"/>
        <v>93320</v>
      </c>
      <c r="L760" s="18">
        <f t="shared" si="35"/>
        <v>808</v>
      </c>
      <c r="M760" s="18">
        <f t="shared" si="36"/>
        <v>92512</v>
      </c>
    </row>
    <row r="761" spans="3:13" customFormat="1">
      <c r="C761" s="5">
        <v>96</v>
      </c>
      <c r="D761" s="6">
        <v>45208</v>
      </c>
      <c r="E761" s="1" t="s">
        <v>19</v>
      </c>
      <c r="F761" s="1" t="s">
        <v>28</v>
      </c>
      <c r="G761" s="1">
        <v>5</v>
      </c>
      <c r="H761" s="2">
        <v>8736</v>
      </c>
      <c r="I761" s="2">
        <v>43680</v>
      </c>
      <c r="J761" s="1">
        <v>1</v>
      </c>
      <c r="K761" s="2">
        <f t="shared" si="34"/>
        <v>85650</v>
      </c>
      <c r="L761" s="18">
        <f t="shared" si="35"/>
        <v>2530</v>
      </c>
      <c r="M761" s="18">
        <f t="shared" si="36"/>
        <v>83120</v>
      </c>
    </row>
    <row r="762" spans="3:13" customFormat="1">
      <c r="C762" s="5">
        <v>27</v>
      </c>
      <c r="D762" s="6">
        <v>44979</v>
      </c>
      <c r="E762" s="1" t="s">
        <v>21</v>
      </c>
      <c r="F762" s="1" t="s">
        <v>40</v>
      </c>
      <c r="G762" s="1">
        <v>8</v>
      </c>
      <c r="H762" s="2">
        <v>6580</v>
      </c>
      <c r="I762" s="2">
        <v>52640</v>
      </c>
      <c r="J762" s="1">
        <v>1</v>
      </c>
      <c r="K762" s="2">
        <f t="shared" si="34"/>
        <v>87840</v>
      </c>
      <c r="L762" s="18">
        <f t="shared" si="35"/>
        <v>1020</v>
      </c>
      <c r="M762" s="18">
        <f t="shared" si="36"/>
        <v>86820</v>
      </c>
    </row>
    <row r="763" spans="3:13" customFormat="1">
      <c r="C763" s="5">
        <v>38</v>
      </c>
      <c r="D763" s="6">
        <v>45213</v>
      </c>
      <c r="E763" s="1" t="s">
        <v>21</v>
      </c>
      <c r="F763" s="1" t="s">
        <v>40</v>
      </c>
      <c r="G763" s="1">
        <v>7</v>
      </c>
      <c r="H763" s="2">
        <v>7754</v>
      </c>
      <c r="I763" s="2">
        <v>54278</v>
      </c>
      <c r="J763" s="1">
        <v>0</v>
      </c>
      <c r="K763" s="2">
        <f t="shared" si="34"/>
        <v>87840</v>
      </c>
      <c r="L763" s="18">
        <f t="shared" si="35"/>
        <v>1020</v>
      </c>
      <c r="M763" s="18">
        <f t="shared" si="36"/>
        <v>86820</v>
      </c>
    </row>
    <row r="764" spans="3:13" customFormat="1">
      <c r="C764" s="5">
        <v>46</v>
      </c>
      <c r="D764" s="6">
        <v>45209</v>
      </c>
      <c r="E764" s="1" t="s">
        <v>15</v>
      </c>
      <c r="F764" s="1" t="s">
        <v>23</v>
      </c>
      <c r="G764" s="1">
        <v>9</v>
      </c>
      <c r="H764" s="2">
        <v>2990</v>
      </c>
      <c r="I764" s="2">
        <v>26910</v>
      </c>
      <c r="J764" s="1">
        <v>1</v>
      </c>
      <c r="K764" s="2">
        <f t="shared" si="34"/>
        <v>77319</v>
      </c>
      <c r="L764" s="18">
        <f t="shared" si="35"/>
        <v>3059</v>
      </c>
      <c r="M764" s="18">
        <f t="shared" si="36"/>
        <v>74260</v>
      </c>
    </row>
    <row r="765" spans="3:13" customFormat="1">
      <c r="C765" s="5">
        <v>68</v>
      </c>
      <c r="D765" s="6">
        <v>45209</v>
      </c>
      <c r="E765" s="1" t="s">
        <v>19</v>
      </c>
      <c r="F765" s="1" t="s">
        <v>28</v>
      </c>
      <c r="G765" s="1">
        <v>2</v>
      </c>
      <c r="H765" s="2">
        <v>4977</v>
      </c>
      <c r="I765" s="2">
        <v>9954</v>
      </c>
      <c r="J765" s="1">
        <v>0</v>
      </c>
      <c r="K765" s="2">
        <f t="shared" si="34"/>
        <v>85650</v>
      </c>
      <c r="L765" s="18">
        <f t="shared" si="35"/>
        <v>2530</v>
      </c>
      <c r="M765" s="18">
        <f t="shared" si="36"/>
        <v>83120</v>
      </c>
    </row>
    <row r="766" spans="3:13" customFormat="1">
      <c r="C766" s="5">
        <v>86</v>
      </c>
      <c r="D766" s="6">
        <v>45209</v>
      </c>
      <c r="E766" s="1" t="s">
        <v>15</v>
      </c>
      <c r="F766" s="1" t="s">
        <v>22</v>
      </c>
      <c r="G766" s="1">
        <v>3</v>
      </c>
      <c r="H766" s="2">
        <v>9915</v>
      </c>
      <c r="I766" s="2">
        <v>29745</v>
      </c>
      <c r="J766" s="1">
        <v>1</v>
      </c>
      <c r="K766" s="2">
        <f t="shared" si="34"/>
        <v>93320</v>
      </c>
      <c r="L766" s="18">
        <f t="shared" si="35"/>
        <v>808</v>
      </c>
      <c r="M766" s="18">
        <f t="shared" si="36"/>
        <v>92512</v>
      </c>
    </row>
    <row r="767" spans="3:13" customFormat="1">
      <c r="C767" s="5">
        <v>99</v>
      </c>
      <c r="D767" s="6">
        <v>45209</v>
      </c>
      <c r="E767" s="1" t="s">
        <v>19</v>
      </c>
      <c r="F767" s="1" t="s">
        <v>29</v>
      </c>
      <c r="G767" s="1">
        <v>4</v>
      </c>
      <c r="H767" s="2">
        <v>3797</v>
      </c>
      <c r="I767" s="2">
        <v>15188</v>
      </c>
      <c r="J767" s="1">
        <v>1</v>
      </c>
      <c r="K767" s="2">
        <f t="shared" si="34"/>
        <v>85401</v>
      </c>
      <c r="L767" s="18">
        <f t="shared" si="35"/>
        <v>1658</v>
      </c>
      <c r="M767" s="18">
        <f t="shared" si="36"/>
        <v>83743</v>
      </c>
    </row>
    <row r="768" spans="3:13" customFormat="1">
      <c r="C768" s="5">
        <v>12</v>
      </c>
      <c r="D768" s="6">
        <v>45210</v>
      </c>
      <c r="E768" s="1" t="s">
        <v>18</v>
      </c>
      <c r="F768" s="1" t="s">
        <v>31</v>
      </c>
      <c r="G768" s="1">
        <v>4</v>
      </c>
      <c r="H768" s="2">
        <v>8457</v>
      </c>
      <c r="I768" s="2">
        <v>33828</v>
      </c>
      <c r="J768" s="1">
        <v>1</v>
      </c>
      <c r="K768" s="2">
        <f t="shared" si="34"/>
        <v>95990</v>
      </c>
      <c r="L768" s="18">
        <f t="shared" si="35"/>
        <v>2555</v>
      </c>
      <c r="M768" s="18">
        <f t="shared" si="36"/>
        <v>93435</v>
      </c>
    </row>
    <row r="769" spans="3:13" customFormat="1">
      <c r="C769" s="5">
        <v>34</v>
      </c>
      <c r="D769" s="6">
        <v>45211</v>
      </c>
      <c r="E769" s="1" t="s">
        <v>18</v>
      </c>
      <c r="F769" s="1" t="s">
        <v>32</v>
      </c>
      <c r="G769" s="1">
        <v>6</v>
      </c>
      <c r="H769" s="2">
        <v>6154</v>
      </c>
      <c r="I769" s="2">
        <v>36924</v>
      </c>
      <c r="J769" s="1">
        <v>0</v>
      </c>
      <c r="K769" s="2">
        <f t="shared" si="34"/>
        <v>85833</v>
      </c>
      <c r="L769" s="18">
        <f t="shared" si="35"/>
        <v>2073</v>
      </c>
      <c r="M769" s="18">
        <f t="shared" si="36"/>
        <v>83760</v>
      </c>
    </row>
    <row r="770" spans="3:13">
      <c r="C770" s="30">
        <v>13</v>
      </c>
      <c r="D770" s="31">
        <v>45212</v>
      </c>
      <c r="E770" s="32" t="s">
        <v>16</v>
      </c>
      <c r="F770" s="32" t="s">
        <v>27</v>
      </c>
      <c r="G770" s="32">
        <v>1</v>
      </c>
      <c r="H770" s="33">
        <v>3695</v>
      </c>
      <c r="I770" s="33">
        <v>3695</v>
      </c>
      <c r="J770" s="32">
        <v>1</v>
      </c>
      <c r="K770" s="33">
        <f t="shared" si="34"/>
        <v>78984</v>
      </c>
      <c r="L770" s="35">
        <f t="shared" si="35"/>
        <v>1106</v>
      </c>
      <c r="M770" s="33">
        <f t="shared" si="36"/>
        <v>77878</v>
      </c>
    </row>
    <row r="771" spans="3:13" customFormat="1">
      <c r="C771" s="5">
        <v>23</v>
      </c>
      <c r="D771" s="6">
        <v>45212</v>
      </c>
      <c r="E771" s="1" t="s">
        <v>19</v>
      </c>
      <c r="F771" s="1" t="s">
        <v>29</v>
      </c>
      <c r="G771" s="1">
        <v>5</v>
      </c>
      <c r="H771" s="2">
        <v>3831</v>
      </c>
      <c r="I771" s="2">
        <v>19155</v>
      </c>
      <c r="J771" s="1">
        <v>1</v>
      </c>
      <c r="K771" s="2">
        <f t="shared" ref="K771:K834" si="37">_xlfn.MAXIFS($I$3:$I$999, $E$3:$E$999, E771, $F$3:$F$999, F771)</f>
        <v>85401</v>
      </c>
      <c r="L771" s="18">
        <f t="shared" ref="L771:L834" si="38">_xlfn.MINIFS($I$3:$I$999, $E$3:$E$999, E771, $F$3:$F$999, F771)</f>
        <v>1658</v>
      </c>
      <c r="M771" s="18">
        <f t="shared" si="36"/>
        <v>83743</v>
      </c>
    </row>
    <row r="772" spans="3:13" customFormat="1">
      <c r="C772" s="5">
        <v>37</v>
      </c>
      <c r="D772" s="6">
        <v>45212</v>
      </c>
      <c r="E772" s="1" t="s">
        <v>17</v>
      </c>
      <c r="F772" s="1" t="s">
        <v>35</v>
      </c>
      <c r="G772" s="1">
        <v>7</v>
      </c>
      <c r="H772" s="2">
        <v>6329</v>
      </c>
      <c r="I772" s="2">
        <v>44303</v>
      </c>
      <c r="J772" s="1">
        <v>0</v>
      </c>
      <c r="K772" s="2">
        <f t="shared" si="37"/>
        <v>76944</v>
      </c>
      <c r="L772" s="18">
        <f t="shared" si="38"/>
        <v>870</v>
      </c>
      <c r="M772" s="18">
        <f t="shared" si="36"/>
        <v>76074</v>
      </c>
    </row>
    <row r="773" spans="3:13" customFormat="1">
      <c r="C773" s="5">
        <v>43</v>
      </c>
      <c r="D773" s="6">
        <v>45212</v>
      </c>
      <c r="E773" s="1" t="s">
        <v>20</v>
      </c>
      <c r="F773" s="1" t="s">
        <v>38</v>
      </c>
      <c r="G773" s="1">
        <v>3</v>
      </c>
      <c r="H773" s="2">
        <v>5522</v>
      </c>
      <c r="I773" s="2">
        <v>16566</v>
      </c>
      <c r="J773" s="1">
        <v>0</v>
      </c>
      <c r="K773" s="2">
        <f t="shared" si="37"/>
        <v>84024</v>
      </c>
      <c r="L773" s="18">
        <f t="shared" si="38"/>
        <v>735</v>
      </c>
      <c r="M773" s="18">
        <f t="shared" si="36"/>
        <v>83289</v>
      </c>
    </row>
    <row r="774" spans="3:13" customFormat="1">
      <c r="C774" s="5">
        <v>22</v>
      </c>
      <c r="D774" s="6">
        <v>44967</v>
      </c>
      <c r="E774" s="1" t="s">
        <v>21</v>
      </c>
      <c r="F774" s="1" t="s">
        <v>40</v>
      </c>
      <c r="G774" s="1">
        <v>7</v>
      </c>
      <c r="H774" s="2">
        <v>7812</v>
      </c>
      <c r="I774" s="2">
        <v>54684</v>
      </c>
      <c r="J774" s="1">
        <v>1</v>
      </c>
      <c r="K774" s="2">
        <f t="shared" si="37"/>
        <v>87840</v>
      </c>
      <c r="L774" s="18">
        <f t="shared" si="38"/>
        <v>1020</v>
      </c>
      <c r="M774" s="18">
        <f t="shared" si="36"/>
        <v>86820</v>
      </c>
    </row>
    <row r="775" spans="3:13">
      <c r="C775" s="30">
        <v>14</v>
      </c>
      <c r="D775" s="31">
        <v>45214</v>
      </c>
      <c r="E775" s="32" t="s">
        <v>16</v>
      </c>
      <c r="F775" s="32" t="s">
        <v>27</v>
      </c>
      <c r="G775" s="32">
        <v>4</v>
      </c>
      <c r="H775" s="33">
        <v>6746</v>
      </c>
      <c r="I775" s="33">
        <v>26984</v>
      </c>
      <c r="J775" s="32">
        <v>0</v>
      </c>
      <c r="K775" s="33">
        <f t="shared" si="37"/>
        <v>78984</v>
      </c>
      <c r="L775" s="35">
        <f t="shared" si="38"/>
        <v>1106</v>
      </c>
      <c r="M775" s="33">
        <f t="shared" si="36"/>
        <v>77878</v>
      </c>
    </row>
    <row r="776" spans="3:13" customFormat="1">
      <c r="C776" s="5">
        <v>37</v>
      </c>
      <c r="D776" s="6">
        <v>45214</v>
      </c>
      <c r="E776" s="1" t="s">
        <v>20</v>
      </c>
      <c r="F776" s="1" t="s">
        <v>39</v>
      </c>
      <c r="G776" s="1">
        <v>7</v>
      </c>
      <c r="H776" s="2">
        <v>2873</v>
      </c>
      <c r="I776" s="2">
        <v>20111</v>
      </c>
      <c r="J776" s="1">
        <v>0</v>
      </c>
      <c r="K776" s="2">
        <f t="shared" si="37"/>
        <v>97140</v>
      </c>
      <c r="L776" s="18">
        <f t="shared" si="38"/>
        <v>881</v>
      </c>
      <c r="M776" s="18">
        <f t="shared" si="36"/>
        <v>96259</v>
      </c>
    </row>
    <row r="777" spans="3:13" customFormat="1">
      <c r="C777" s="5">
        <v>58</v>
      </c>
      <c r="D777" s="6">
        <v>45214</v>
      </c>
      <c r="E777" s="1" t="s">
        <v>19</v>
      </c>
      <c r="F777" s="1" t="s">
        <v>30</v>
      </c>
      <c r="G777" s="1">
        <v>10</v>
      </c>
      <c r="H777" s="2">
        <v>8663</v>
      </c>
      <c r="I777" s="2">
        <v>86630</v>
      </c>
      <c r="J777" s="1">
        <v>1</v>
      </c>
      <c r="K777" s="2">
        <f t="shared" si="37"/>
        <v>99210</v>
      </c>
      <c r="L777" s="18">
        <f t="shared" si="38"/>
        <v>4238</v>
      </c>
      <c r="M777" s="18">
        <f t="shared" si="36"/>
        <v>94972</v>
      </c>
    </row>
    <row r="778" spans="3:13" customFormat="1">
      <c r="C778" s="5">
        <v>40</v>
      </c>
      <c r="D778" s="6">
        <v>45215</v>
      </c>
      <c r="E778" s="1" t="s">
        <v>17</v>
      </c>
      <c r="F778" s="1" t="s">
        <v>35</v>
      </c>
      <c r="G778" s="1">
        <v>6</v>
      </c>
      <c r="H778" s="2">
        <v>523</v>
      </c>
      <c r="I778" s="2">
        <v>3138</v>
      </c>
      <c r="J778" s="1">
        <v>1</v>
      </c>
      <c r="K778" s="2">
        <f t="shared" si="37"/>
        <v>76944</v>
      </c>
      <c r="L778" s="18">
        <f t="shared" si="38"/>
        <v>870</v>
      </c>
      <c r="M778" s="18">
        <f t="shared" si="36"/>
        <v>76074</v>
      </c>
    </row>
    <row r="779" spans="3:13" customFormat="1">
      <c r="C779" s="5">
        <v>85</v>
      </c>
      <c r="D779" s="6">
        <v>45215</v>
      </c>
      <c r="E779" s="1" t="s">
        <v>17</v>
      </c>
      <c r="F779" s="1" t="s">
        <v>35</v>
      </c>
      <c r="G779" s="1">
        <v>1</v>
      </c>
      <c r="H779" s="2">
        <v>870</v>
      </c>
      <c r="I779" s="2">
        <v>870</v>
      </c>
      <c r="J779" s="1">
        <v>0</v>
      </c>
      <c r="K779" s="2">
        <f t="shared" si="37"/>
        <v>76944</v>
      </c>
      <c r="L779" s="18">
        <f t="shared" si="38"/>
        <v>870</v>
      </c>
      <c r="M779" s="18">
        <f t="shared" si="36"/>
        <v>76074</v>
      </c>
    </row>
    <row r="780" spans="3:13" customFormat="1">
      <c r="C780" s="5">
        <v>87</v>
      </c>
      <c r="D780" s="6">
        <v>45215</v>
      </c>
      <c r="E780" s="1" t="s">
        <v>15</v>
      </c>
      <c r="F780" s="1" t="s">
        <v>23</v>
      </c>
      <c r="G780" s="1">
        <v>1</v>
      </c>
      <c r="H780" s="2">
        <v>8932</v>
      </c>
      <c r="I780" s="2">
        <v>8932</v>
      </c>
      <c r="J780" s="1">
        <v>0</v>
      </c>
      <c r="K780" s="2">
        <f t="shared" si="37"/>
        <v>77319</v>
      </c>
      <c r="L780" s="18">
        <f t="shared" si="38"/>
        <v>3059</v>
      </c>
      <c r="M780" s="18">
        <f t="shared" si="36"/>
        <v>74260</v>
      </c>
    </row>
    <row r="781" spans="3:13" customFormat="1">
      <c r="C781" s="5">
        <v>49</v>
      </c>
      <c r="D781" s="6">
        <v>45216</v>
      </c>
      <c r="E781" s="1" t="s">
        <v>15</v>
      </c>
      <c r="F781" s="1" t="s">
        <v>24</v>
      </c>
      <c r="G781" s="1">
        <v>2</v>
      </c>
      <c r="H781" s="2">
        <v>4991</v>
      </c>
      <c r="I781" s="2">
        <v>9982</v>
      </c>
      <c r="J781" s="1">
        <v>0</v>
      </c>
      <c r="K781" s="2">
        <f t="shared" si="37"/>
        <v>80802</v>
      </c>
      <c r="L781" s="18">
        <f t="shared" si="38"/>
        <v>1568</v>
      </c>
      <c r="M781" s="18">
        <f t="shared" si="36"/>
        <v>79234</v>
      </c>
    </row>
    <row r="782" spans="3:13" customFormat="1">
      <c r="C782" s="5">
        <v>52</v>
      </c>
      <c r="D782" s="6">
        <v>45216</v>
      </c>
      <c r="E782" s="1" t="s">
        <v>20</v>
      </c>
      <c r="F782" s="1" t="s">
        <v>38</v>
      </c>
      <c r="G782" s="1">
        <v>2</v>
      </c>
      <c r="H782" s="2">
        <v>7011</v>
      </c>
      <c r="I782" s="2">
        <v>14022</v>
      </c>
      <c r="J782" s="1">
        <v>1</v>
      </c>
      <c r="K782" s="2">
        <f t="shared" si="37"/>
        <v>84024</v>
      </c>
      <c r="L782" s="18">
        <f t="shared" si="38"/>
        <v>735</v>
      </c>
      <c r="M782" s="18">
        <f t="shared" si="36"/>
        <v>83289</v>
      </c>
    </row>
    <row r="783" spans="3:13" customFormat="1">
      <c r="C783" s="5">
        <v>63</v>
      </c>
      <c r="D783" s="6">
        <v>45216</v>
      </c>
      <c r="E783" s="1" t="s">
        <v>19</v>
      </c>
      <c r="F783" s="1" t="s">
        <v>28</v>
      </c>
      <c r="G783" s="1">
        <v>3</v>
      </c>
      <c r="H783" s="2">
        <v>7878</v>
      </c>
      <c r="I783" s="2">
        <v>23634</v>
      </c>
      <c r="J783" s="1">
        <v>0</v>
      </c>
      <c r="K783" s="2">
        <f t="shared" si="37"/>
        <v>85650</v>
      </c>
      <c r="L783" s="18">
        <f t="shared" si="38"/>
        <v>2530</v>
      </c>
      <c r="M783" s="18">
        <f t="shared" ref="M783:M846" si="39">K783-L783</f>
        <v>83120</v>
      </c>
    </row>
    <row r="784" spans="3:13" customFormat="1">
      <c r="C784" s="5">
        <v>78</v>
      </c>
      <c r="D784" s="6">
        <v>45216</v>
      </c>
      <c r="E784" s="1" t="s">
        <v>18</v>
      </c>
      <c r="F784" s="1" t="s">
        <v>33</v>
      </c>
      <c r="G784" s="1">
        <v>1</v>
      </c>
      <c r="H784" s="2">
        <v>2193</v>
      </c>
      <c r="I784" s="2">
        <v>2193</v>
      </c>
      <c r="J784" s="1">
        <v>1</v>
      </c>
      <c r="K784" s="2">
        <f t="shared" si="37"/>
        <v>88767</v>
      </c>
      <c r="L784" s="18">
        <f t="shared" si="38"/>
        <v>1344</v>
      </c>
      <c r="M784" s="18">
        <f t="shared" si="39"/>
        <v>87423</v>
      </c>
    </row>
    <row r="785" spans="3:13" customFormat="1">
      <c r="C785" s="5">
        <v>87</v>
      </c>
      <c r="D785" s="6">
        <v>45216</v>
      </c>
      <c r="E785" s="1" t="s">
        <v>18</v>
      </c>
      <c r="F785" s="1" t="s">
        <v>31</v>
      </c>
      <c r="G785" s="1">
        <v>6</v>
      </c>
      <c r="H785" s="2">
        <v>5718</v>
      </c>
      <c r="I785" s="2">
        <v>34308</v>
      </c>
      <c r="J785" s="1">
        <v>0</v>
      </c>
      <c r="K785" s="2">
        <f t="shared" si="37"/>
        <v>95990</v>
      </c>
      <c r="L785" s="18">
        <f t="shared" si="38"/>
        <v>2555</v>
      </c>
      <c r="M785" s="18">
        <f t="shared" si="39"/>
        <v>93435</v>
      </c>
    </row>
    <row r="786" spans="3:13" customFormat="1">
      <c r="C786" s="5">
        <v>45</v>
      </c>
      <c r="D786" s="6">
        <v>45217</v>
      </c>
      <c r="E786" s="1" t="s">
        <v>20</v>
      </c>
      <c r="F786" s="1" t="s">
        <v>39</v>
      </c>
      <c r="G786" s="1">
        <v>10</v>
      </c>
      <c r="H786" s="2">
        <v>2762</v>
      </c>
      <c r="I786" s="2">
        <v>27620</v>
      </c>
      <c r="J786" s="1">
        <v>1</v>
      </c>
      <c r="K786" s="2">
        <f t="shared" si="37"/>
        <v>97140</v>
      </c>
      <c r="L786" s="18">
        <f t="shared" si="38"/>
        <v>881</v>
      </c>
      <c r="M786" s="18">
        <f t="shared" si="39"/>
        <v>96259</v>
      </c>
    </row>
    <row r="787" spans="3:13" customFormat="1">
      <c r="C787" s="5">
        <v>49</v>
      </c>
      <c r="D787" s="6">
        <v>45217</v>
      </c>
      <c r="E787" s="1" t="s">
        <v>19</v>
      </c>
      <c r="F787" s="1" t="s">
        <v>28</v>
      </c>
      <c r="G787" s="1">
        <v>9</v>
      </c>
      <c r="H787" s="2">
        <v>3342</v>
      </c>
      <c r="I787" s="2">
        <v>30078</v>
      </c>
      <c r="J787" s="1">
        <v>0</v>
      </c>
      <c r="K787" s="2">
        <f t="shared" si="37"/>
        <v>85650</v>
      </c>
      <c r="L787" s="18">
        <f t="shared" si="38"/>
        <v>2530</v>
      </c>
      <c r="M787" s="18">
        <f t="shared" si="39"/>
        <v>83120</v>
      </c>
    </row>
    <row r="788" spans="3:13" customFormat="1">
      <c r="C788" s="5">
        <v>59</v>
      </c>
      <c r="D788" s="6">
        <v>45217</v>
      </c>
      <c r="E788" s="1" t="s">
        <v>20</v>
      </c>
      <c r="F788" s="1" t="s">
        <v>37</v>
      </c>
      <c r="G788" s="1">
        <v>4</v>
      </c>
      <c r="H788" s="2">
        <v>6505</v>
      </c>
      <c r="I788" s="2">
        <v>26020</v>
      </c>
      <c r="J788" s="1">
        <v>0</v>
      </c>
      <c r="K788" s="2">
        <f t="shared" si="37"/>
        <v>86283</v>
      </c>
      <c r="L788" s="18">
        <f t="shared" si="38"/>
        <v>2684</v>
      </c>
      <c r="M788" s="18">
        <f t="shared" si="39"/>
        <v>83599</v>
      </c>
    </row>
    <row r="789" spans="3:13" customFormat="1">
      <c r="C789" s="5">
        <v>80</v>
      </c>
      <c r="D789" s="6">
        <v>45217</v>
      </c>
      <c r="E789" s="1" t="s">
        <v>20</v>
      </c>
      <c r="F789" s="1" t="s">
        <v>38</v>
      </c>
      <c r="G789" s="1">
        <v>5</v>
      </c>
      <c r="H789" s="2">
        <v>1871</v>
      </c>
      <c r="I789" s="2">
        <v>9355</v>
      </c>
      <c r="J789" s="1">
        <v>0</v>
      </c>
      <c r="K789" s="2">
        <f t="shared" si="37"/>
        <v>84024</v>
      </c>
      <c r="L789" s="18">
        <f t="shared" si="38"/>
        <v>735</v>
      </c>
      <c r="M789" s="18">
        <f t="shared" si="39"/>
        <v>83289</v>
      </c>
    </row>
    <row r="790" spans="3:13">
      <c r="C790" s="30">
        <v>90</v>
      </c>
      <c r="D790" s="31">
        <v>45217</v>
      </c>
      <c r="E790" s="32" t="s">
        <v>16</v>
      </c>
      <c r="F790" s="32" t="s">
        <v>26</v>
      </c>
      <c r="G790" s="32">
        <v>5</v>
      </c>
      <c r="H790" s="33">
        <v>4734</v>
      </c>
      <c r="I790" s="33">
        <v>23670</v>
      </c>
      <c r="J790" s="32">
        <v>1</v>
      </c>
      <c r="K790" s="33">
        <f t="shared" si="37"/>
        <v>76060</v>
      </c>
      <c r="L790" s="33">
        <f t="shared" si="38"/>
        <v>672</v>
      </c>
      <c r="M790" s="33">
        <f t="shared" si="39"/>
        <v>75388</v>
      </c>
    </row>
    <row r="791" spans="3:13" customFormat="1">
      <c r="C791" s="5">
        <v>97</v>
      </c>
      <c r="D791" s="6">
        <v>45217</v>
      </c>
      <c r="E791" s="1" t="s">
        <v>15</v>
      </c>
      <c r="F791" s="1" t="s">
        <v>22</v>
      </c>
      <c r="G791" s="1">
        <v>1</v>
      </c>
      <c r="H791" s="2">
        <v>808</v>
      </c>
      <c r="I791" s="2">
        <v>808</v>
      </c>
      <c r="J791" s="1">
        <v>0</v>
      </c>
      <c r="K791" s="2">
        <f t="shared" si="37"/>
        <v>93320</v>
      </c>
      <c r="L791" s="18">
        <f t="shared" si="38"/>
        <v>808</v>
      </c>
      <c r="M791" s="18">
        <f t="shared" si="39"/>
        <v>92512</v>
      </c>
    </row>
    <row r="792" spans="3:13" customFormat="1">
      <c r="C792" s="5">
        <v>50</v>
      </c>
      <c r="D792" s="6">
        <v>45218</v>
      </c>
      <c r="E792" s="1" t="s">
        <v>15</v>
      </c>
      <c r="F792" s="1" t="s">
        <v>24</v>
      </c>
      <c r="G792" s="1">
        <v>4</v>
      </c>
      <c r="H792" s="2">
        <v>1653</v>
      </c>
      <c r="I792" s="2">
        <v>6612</v>
      </c>
      <c r="J792" s="1">
        <v>1</v>
      </c>
      <c r="K792" s="2">
        <f t="shared" si="37"/>
        <v>80802</v>
      </c>
      <c r="L792" s="18">
        <f t="shared" si="38"/>
        <v>1568</v>
      </c>
      <c r="M792" s="18">
        <f t="shared" si="39"/>
        <v>79234</v>
      </c>
    </row>
    <row r="793" spans="3:13" customFormat="1">
      <c r="C793" s="5">
        <v>95</v>
      </c>
      <c r="D793" s="6">
        <v>45218</v>
      </c>
      <c r="E793" s="1" t="s">
        <v>15</v>
      </c>
      <c r="F793" s="1" t="s">
        <v>24</v>
      </c>
      <c r="G793" s="1">
        <v>5</v>
      </c>
      <c r="H793" s="2">
        <v>7528</v>
      </c>
      <c r="I793" s="2">
        <v>37640</v>
      </c>
      <c r="J793" s="1">
        <v>1</v>
      </c>
      <c r="K793" s="2">
        <f t="shared" si="37"/>
        <v>80802</v>
      </c>
      <c r="L793" s="18">
        <f t="shared" si="38"/>
        <v>1568</v>
      </c>
      <c r="M793" s="18">
        <f t="shared" si="39"/>
        <v>79234</v>
      </c>
    </row>
    <row r="794" spans="3:13" customFormat="1">
      <c r="C794" s="5">
        <v>36</v>
      </c>
      <c r="D794" s="6">
        <v>45219</v>
      </c>
      <c r="E794" s="1" t="s">
        <v>19</v>
      </c>
      <c r="F794" s="1" t="s">
        <v>28</v>
      </c>
      <c r="G794" s="1">
        <v>4</v>
      </c>
      <c r="H794" s="2">
        <v>4421</v>
      </c>
      <c r="I794" s="2">
        <v>17684</v>
      </c>
      <c r="J794" s="1">
        <v>0</v>
      </c>
      <c r="K794" s="2">
        <f t="shared" si="37"/>
        <v>85650</v>
      </c>
      <c r="L794" s="18">
        <f t="shared" si="38"/>
        <v>2530</v>
      </c>
      <c r="M794" s="18">
        <f t="shared" si="39"/>
        <v>83120</v>
      </c>
    </row>
    <row r="795" spans="3:13" customFormat="1">
      <c r="C795" s="5">
        <v>39</v>
      </c>
      <c r="D795" s="6">
        <v>45219</v>
      </c>
      <c r="E795" s="1" t="s">
        <v>18</v>
      </c>
      <c r="F795" s="1" t="s">
        <v>33</v>
      </c>
      <c r="G795" s="1">
        <v>8</v>
      </c>
      <c r="H795" s="2">
        <v>9993</v>
      </c>
      <c r="I795" s="2">
        <v>79944</v>
      </c>
      <c r="J795" s="1">
        <v>0</v>
      </c>
      <c r="K795" s="2">
        <f t="shared" si="37"/>
        <v>88767</v>
      </c>
      <c r="L795" s="18">
        <f t="shared" si="38"/>
        <v>1344</v>
      </c>
      <c r="M795" s="18">
        <f t="shared" si="39"/>
        <v>87423</v>
      </c>
    </row>
    <row r="796" spans="3:13" customFormat="1">
      <c r="C796" s="5">
        <v>48</v>
      </c>
      <c r="D796" s="6">
        <v>45219</v>
      </c>
      <c r="E796" s="1" t="s">
        <v>15</v>
      </c>
      <c r="F796" s="1" t="s">
        <v>22</v>
      </c>
      <c r="G796" s="1">
        <v>7</v>
      </c>
      <c r="H796" s="2">
        <v>7647</v>
      </c>
      <c r="I796" s="2">
        <v>53529</v>
      </c>
      <c r="J796" s="1">
        <v>0</v>
      </c>
      <c r="K796" s="2">
        <f t="shared" si="37"/>
        <v>93320</v>
      </c>
      <c r="L796" s="18">
        <f t="shared" si="38"/>
        <v>808</v>
      </c>
      <c r="M796" s="18">
        <f t="shared" si="39"/>
        <v>92512</v>
      </c>
    </row>
    <row r="797" spans="3:13" customFormat="1">
      <c r="C797" s="5">
        <v>49</v>
      </c>
      <c r="D797" s="6">
        <v>45190</v>
      </c>
      <c r="E797" s="1" t="s">
        <v>21</v>
      </c>
      <c r="F797" s="1" t="s">
        <v>42</v>
      </c>
      <c r="G797" s="1">
        <v>9</v>
      </c>
      <c r="H797" s="2">
        <v>4525</v>
      </c>
      <c r="I797" s="2">
        <v>40725</v>
      </c>
      <c r="J797" s="1">
        <v>1</v>
      </c>
      <c r="K797" s="2">
        <f t="shared" si="37"/>
        <v>88200</v>
      </c>
      <c r="L797" s="18">
        <f t="shared" si="38"/>
        <v>995</v>
      </c>
      <c r="M797" s="18">
        <f t="shared" si="39"/>
        <v>87205</v>
      </c>
    </row>
    <row r="798" spans="3:13">
      <c r="C798" s="30">
        <v>96</v>
      </c>
      <c r="D798" s="31">
        <v>45219</v>
      </c>
      <c r="E798" s="32" t="s">
        <v>16</v>
      </c>
      <c r="F798" s="32" t="s">
        <v>25</v>
      </c>
      <c r="G798" s="32">
        <v>2</v>
      </c>
      <c r="H798" s="33">
        <v>4107</v>
      </c>
      <c r="I798" s="33">
        <v>8214</v>
      </c>
      <c r="J798" s="32">
        <v>1</v>
      </c>
      <c r="K798" s="33">
        <f t="shared" si="37"/>
        <v>88929</v>
      </c>
      <c r="L798" s="33">
        <f t="shared" si="38"/>
        <v>2071</v>
      </c>
      <c r="M798" s="33">
        <f t="shared" si="39"/>
        <v>86858</v>
      </c>
    </row>
    <row r="799" spans="3:13" customFormat="1">
      <c r="C799" s="5">
        <v>19</v>
      </c>
      <c r="D799" s="6">
        <v>45220</v>
      </c>
      <c r="E799" s="1" t="s">
        <v>18</v>
      </c>
      <c r="F799" s="1" t="s">
        <v>33</v>
      </c>
      <c r="G799" s="1">
        <v>8</v>
      </c>
      <c r="H799" s="2">
        <v>7607</v>
      </c>
      <c r="I799" s="2">
        <v>60856</v>
      </c>
      <c r="J799" s="1">
        <v>0</v>
      </c>
      <c r="K799" s="2">
        <f t="shared" si="37"/>
        <v>88767</v>
      </c>
      <c r="L799" s="18">
        <f t="shared" si="38"/>
        <v>1344</v>
      </c>
      <c r="M799" s="18">
        <f t="shared" si="39"/>
        <v>87423</v>
      </c>
    </row>
    <row r="800" spans="3:13" customFormat="1">
      <c r="C800" s="5">
        <v>99</v>
      </c>
      <c r="D800" s="6">
        <v>45220</v>
      </c>
      <c r="E800" s="1" t="s">
        <v>18</v>
      </c>
      <c r="F800" s="1" t="s">
        <v>32</v>
      </c>
      <c r="G800" s="1">
        <v>1</v>
      </c>
      <c r="H800" s="2">
        <v>6408</v>
      </c>
      <c r="I800" s="2">
        <v>6408</v>
      </c>
      <c r="J800" s="1">
        <v>0</v>
      </c>
      <c r="K800" s="2">
        <f t="shared" si="37"/>
        <v>85833</v>
      </c>
      <c r="L800" s="18">
        <f t="shared" si="38"/>
        <v>2073</v>
      </c>
      <c r="M800" s="18">
        <f t="shared" si="39"/>
        <v>83760</v>
      </c>
    </row>
    <row r="801" spans="3:13" customFormat="1">
      <c r="C801" s="5">
        <v>4</v>
      </c>
      <c r="D801" s="6">
        <v>45221</v>
      </c>
      <c r="E801" s="1" t="s">
        <v>17</v>
      </c>
      <c r="F801" s="1" t="s">
        <v>35</v>
      </c>
      <c r="G801" s="1">
        <v>8</v>
      </c>
      <c r="H801" s="2">
        <v>2373</v>
      </c>
      <c r="I801" s="2">
        <v>18984</v>
      </c>
      <c r="J801" s="1">
        <v>0</v>
      </c>
      <c r="K801" s="2">
        <f t="shared" si="37"/>
        <v>76944</v>
      </c>
      <c r="L801" s="18">
        <f t="shared" si="38"/>
        <v>870</v>
      </c>
      <c r="M801" s="18">
        <f t="shared" si="39"/>
        <v>76074</v>
      </c>
    </row>
    <row r="802" spans="3:13" customFormat="1">
      <c r="C802" s="5">
        <v>88</v>
      </c>
      <c r="D802" s="6">
        <v>45221</v>
      </c>
      <c r="E802" s="1" t="s">
        <v>17</v>
      </c>
      <c r="F802" s="1" t="s">
        <v>36</v>
      </c>
      <c r="G802" s="1">
        <v>5</v>
      </c>
      <c r="H802" s="2">
        <v>6597</v>
      </c>
      <c r="I802" s="2">
        <v>32985</v>
      </c>
      <c r="J802" s="1">
        <v>1</v>
      </c>
      <c r="K802" s="2">
        <f t="shared" si="37"/>
        <v>96130</v>
      </c>
      <c r="L802" s="18">
        <f t="shared" si="38"/>
        <v>629</v>
      </c>
      <c r="M802" s="18">
        <f t="shared" si="39"/>
        <v>95501</v>
      </c>
    </row>
    <row r="803" spans="3:13">
      <c r="C803" s="30">
        <v>98</v>
      </c>
      <c r="D803" s="31">
        <v>45221</v>
      </c>
      <c r="E803" s="32" t="s">
        <v>16</v>
      </c>
      <c r="F803" s="32" t="s">
        <v>27</v>
      </c>
      <c r="G803" s="32">
        <v>9</v>
      </c>
      <c r="H803" s="33">
        <v>5943</v>
      </c>
      <c r="I803" s="33">
        <v>53487</v>
      </c>
      <c r="J803" s="32">
        <v>0</v>
      </c>
      <c r="K803" s="33">
        <f t="shared" si="37"/>
        <v>78984</v>
      </c>
      <c r="L803" s="35">
        <f t="shared" si="38"/>
        <v>1106</v>
      </c>
      <c r="M803" s="33">
        <f t="shared" si="39"/>
        <v>77878</v>
      </c>
    </row>
    <row r="804" spans="3:13" customFormat="1">
      <c r="C804" s="5">
        <v>4</v>
      </c>
      <c r="D804" s="6">
        <v>45222</v>
      </c>
      <c r="E804" s="1" t="s">
        <v>18</v>
      </c>
      <c r="F804" s="1" t="s">
        <v>31</v>
      </c>
      <c r="G804" s="1">
        <v>8</v>
      </c>
      <c r="H804" s="2">
        <v>8217</v>
      </c>
      <c r="I804" s="2">
        <v>65736</v>
      </c>
      <c r="J804" s="1">
        <v>1</v>
      </c>
      <c r="K804" s="2">
        <f t="shared" si="37"/>
        <v>95990</v>
      </c>
      <c r="L804" s="18">
        <f t="shared" si="38"/>
        <v>2555</v>
      </c>
      <c r="M804" s="18">
        <f t="shared" si="39"/>
        <v>93435</v>
      </c>
    </row>
    <row r="805" spans="3:13" customFormat="1">
      <c r="C805" s="5">
        <v>39</v>
      </c>
      <c r="D805" s="6">
        <v>45222</v>
      </c>
      <c r="E805" s="1" t="s">
        <v>19</v>
      </c>
      <c r="F805" s="1" t="s">
        <v>29</v>
      </c>
      <c r="G805" s="1">
        <v>10</v>
      </c>
      <c r="H805" s="2">
        <v>8532</v>
      </c>
      <c r="I805" s="2">
        <v>85320</v>
      </c>
      <c r="J805" s="1">
        <v>0</v>
      </c>
      <c r="K805" s="2">
        <f t="shared" si="37"/>
        <v>85401</v>
      </c>
      <c r="L805" s="18">
        <f t="shared" si="38"/>
        <v>1658</v>
      </c>
      <c r="M805" s="18">
        <f t="shared" si="39"/>
        <v>83743</v>
      </c>
    </row>
    <row r="806" spans="3:13" customFormat="1">
      <c r="C806" s="5">
        <v>61</v>
      </c>
      <c r="D806" s="6">
        <v>45222</v>
      </c>
      <c r="E806" s="1" t="s">
        <v>17</v>
      </c>
      <c r="F806" s="1" t="s">
        <v>35</v>
      </c>
      <c r="G806" s="1">
        <v>10</v>
      </c>
      <c r="H806" s="2">
        <v>1512</v>
      </c>
      <c r="I806" s="2">
        <v>15120</v>
      </c>
      <c r="J806" s="1">
        <v>1</v>
      </c>
      <c r="K806" s="2">
        <f t="shared" si="37"/>
        <v>76944</v>
      </c>
      <c r="L806" s="18">
        <f t="shared" si="38"/>
        <v>870</v>
      </c>
      <c r="M806" s="18">
        <f t="shared" si="39"/>
        <v>76074</v>
      </c>
    </row>
    <row r="807" spans="3:13" customFormat="1">
      <c r="C807" s="5">
        <v>66</v>
      </c>
      <c r="D807" s="6">
        <v>45222</v>
      </c>
      <c r="E807" s="1" t="s">
        <v>17</v>
      </c>
      <c r="F807" s="1" t="s">
        <v>35</v>
      </c>
      <c r="G807" s="1">
        <v>1</v>
      </c>
      <c r="H807" s="2">
        <v>7020</v>
      </c>
      <c r="I807" s="2">
        <v>7020</v>
      </c>
      <c r="J807" s="1">
        <v>0</v>
      </c>
      <c r="K807" s="2">
        <f t="shared" si="37"/>
        <v>76944</v>
      </c>
      <c r="L807" s="18">
        <f t="shared" si="38"/>
        <v>870</v>
      </c>
      <c r="M807" s="18">
        <f t="shared" si="39"/>
        <v>76074</v>
      </c>
    </row>
    <row r="808" spans="3:13" customFormat="1">
      <c r="C808" s="5">
        <v>74</v>
      </c>
      <c r="D808" s="6">
        <v>45130</v>
      </c>
      <c r="E808" s="1" t="s">
        <v>21</v>
      </c>
      <c r="F808" s="1" t="s">
        <v>40</v>
      </c>
      <c r="G808" s="1">
        <v>9</v>
      </c>
      <c r="H808" s="2">
        <v>6123</v>
      </c>
      <c r="I808" s="2">
        <v>55107</v>
      </c>
      <c r="J808" s="1">
        <v>1</v>
      </c>
      <c r="K808" s="2">
        <f t="shared" si="37"/>
        <v>87840</v>
      </c>
      <c r="L808" s="18">
        <f t="shared" si="38"/>
        <v>1020</v>
      </c>
      <c r="M808" s="18">
        <f t="shared" si="39"/>
        <v>86820</v>
      </c>
    </row>
    <row r="809" spans="3:13" customFormat="1">
      <c r="C809" s="5">
        <v>99</v>
      </c>
      <c r="D809" s="6">
        <v>45222</v>
      </c>
      <c r="E809" s="1" t="s">
        <v>20</v>
      </c>
      <c r="F809" s="1" t="s">
        <v>37</v>
      </c>
      <c r="G809" s="1">
        <v>2</v>
      </c>
      <c r="H809" s="2">
        <v>8917</v>
      </c>
      <c r="I809" s="2">
        <v>17834</v>
      </c>
      <c r="J809" s="1">
        <v>1</v>
      </c>
      <c r="K809" s="2">
        <f t="shared" si="37"/>
        <v>86283</v>
      </c>
      <c r="L809" s="18">
        <f t="shared" si="38"/>
        <v>2684</v>
      </c>
      <c r="M809" s="18">
        <f t="shared" si="39"/>
        <v>83599</v>
      </c>
    </row>
    <row r="810" spans="3:13" customFormat="1">
      <c r="C810" s="5">
        <v>23</v>
      </c>
      <c r="D810" s="6">
        <v>45223</v>
      </c>
      <c r="E810" s="1" t="s">
        <v>18</v>
      </c>
      <c r="F810" s="1" t="s">
        <v>33</v>
      </c>
      <c r="G810" s="1">
        <v>1</v>
      </c>
      <c r="H810" s="2">
        <v>1344</v>
      </c>
      <c r="I810" s="2">
        <v>1344</v>
      </c>
      <c r="J810" s="1">
        <v>1</v>
      </c>
      <c r="K810" s="2">
        <f t="shared" si="37"/>
        <v>88767</v>
      </c>
      <c r="L810" s="18">
        <f t="shared" si="38"/>
        <v>1344</v>
      </c>
      <c r="M810" s="18">
        <f t="shared" si="39"/>
        <v>87423</v>
      </c>
    </row>
    <row r="811" spans="3:13" customFormat="1">
      <c r="C811" s="5">
        <v>58</v>
      </c>
      <c r="D811" s="6">
        <v>45223</v>
      </c>
      <c r="E811" s="1" t="s">
        <v>17</v>
      </c>
      <c r="F811" s="1" t="s">
        <v>34</v>
      </c>
      <c r="G811" s="1">
        <v>2</v>
      </c>
      <c r="H811" s="2">
        <v>6456</v>
      </c>
      <c r="I811" s="2">
        <v>12912</v>
      </c>
      <c r="J811" s="1">
        <v>0</v>
      </c>
      <c r="K811" s="2">
        <f t="shared" si="37"/>
        <v>84663</v>
      </c>
      <c r="L811" s="18">
        <f t="shared" si="38"/>
        <v>869</v>
      </c>
      <c r="M811" s="18">
        <f t="shared" si="39"/>
        <v>83794</v>
      </c>
    </row>
    <row r="812" spans="3:13" customFormat="1">
      <c r="C812" s="5">
        <v>55</v>
      </c>
      <c r="D812" s="6">
        <v>45224</v>
      </c>
      <c r="E812" s="1" t="s">
        <v>20</v>
      </c>
      <c r="F812" s="1" t="s">
        <v>38</v>
      </c>
      <c r="G812" s="1">
        <v>1</v>
      </c>
      <c r="H812" s="2">
        <v>8382</v>
      </c>
      <c r="I812" s="2">
        <v>8382</v>
      </c>
      <c r="J812" s="1">
        <v>0</v>
      </c>
      <c r="K812" s="2">
        <f t="shared" si="37"/>
        <v>84024</v>
      </c>
      <c r="L812" s="18">
        <f t="shared" si="38"/>
        <v>735</v>
      </c>
      <c r="M812" s="18">
        <f t="shared" si="39"/>
        <v>83289</v>
      </c>
    </row>
    <row r="813" spans="3:13">
      <c r="C813" s="30">
        <v>81</v>
      </c>
      <c r="D813" s="31">
        <v>45224</v>
      </c>
      <c r="E813" s="32" t="s">
        <v>16</v>
      </c>
      <c r="F813" s="32" t="s">
        <v>25</v>
      </c>
      <c r="G813" s="32">
        <v>3</v>
      </c>
      <c r="H813" s="33">
        <v>8530</v>
      </c>
      <c r="I813" s="33">
        <v>25590</v>
      </c>
      <c r="J813" s="32">
        <v>1</v>
      </c>
      <c r="K813" s="33">
        <f t="shared" si="37"/>
        <v>88929</v>
      </c>
      <c r="L813" s="33">
        <f t="shared" si="38"/>
        <v>2071</v>
      </c>
      <c r="M813" s="33">
        <f t="shared" si="39"/>
        <v>86858</v>
      </c>
    </row>
    <row r="814" spans="3:13" customFormat="1">
      <c r="C814" s="5">
        <v>11</v>
      </c>
      <c r="D814" s="6">
        <v>45225</v>
      </c>
      <c r="E814" s="1" t="s">
        <v>18</v>
      </c>
      <c r="F814" s="1" t="s">
        <v>32</v>
      </c>
      <c r="G814" s="1">
        <v>6</v>
      </c>
      <c r="H814" s="2">
        <v>5994</v>
      </c>
      <c r="I814" s="2">
        <v>35964</v>
      </c>
      <c r="J814" s="1">
        <v>1</v>
      </c>
      <c r="K814" s="2">
        <f t="shared" si="37"/>
        <v>85833</v>
      </c>
      <c r="L814" s="18">
        <f t="shared" si="38"/>
        <v>2073</v>
      </c>
      <c r="M814" s="18">
        <f t="shared" si="39"/>
        <v>83760</v>
      </c>
    </row>
    <row r="815" spans="3:13">
      <c r="C815" s="30">
        <v>22</v>
      </c>
      <c r="D815" s="31">
        <v>45225</v>
      </c>
      <c r="E815" s="32" t="s">
        <v>16</v>
      </c>
      <c r="F815" s="32" t="s">
        <v>25</v>
      </c>
      <c r="G815" s="32">
        <v>2</v>
      </c>
      <c r="H815" s="33">
        <v>1711</v>
      </c>
      <c r="I815" s="33">
        <v>3422</v>
      </c>
      <c r="J815" s="32">
        <v>0</v>
      </c>
      <c r="K815" s="33">
        <f t="shared" si="37"/>
        <v>88929</v>
      </c>
      <c r="L815" s="33">
        <f t="shared" si="38"/>
        <v>2071</v>
      </c>
      <c r="M815" s="33">
        <f t="shared" si="39"/>
        <v>86858</v>
      </c>
    </row>
    <row r="816" spans="3:13" customFormat="1">
      <c r="C816" s="5">
        <v>46</v>
      </c>
      <c r="D816" s="6">
        <v>45225</v>
      </c>
      <c r="E816" s="1" t="s">
        <v>15</v>
      </c>
      <c r="F816" s="1" t="s">
        <v>24</v>
      </c>
      <c r="G816" s="1">
        <v>2</v>
      </c>
      <c r="H816" s="2">
        <v>8365</v>
      </c>
      <c r="I816" s="2">
        <v>16730</v>
      </c>
      <c r="J816" s="1">
        <v>1</v>
      </c>
      <c r="K816" s="2">
        <f t="shared" si="37"/>
        <v>80802</v>
      </c>
      <c r="L816" s="18">
        <f t="shared" si="38"/>
        <v>1568</v>
      </c>
      <c r="M816" s="18">
        <f t="shared" si="39"/>
        <v>79234</v>
      </c>
    </row>
    <row r="817" spans="3:13" customFormat="1">
      <c r="C817" s="5">
        <v>79</v>
      </c>
      <c r="D817" s="6">
        <v>45225</v>
      </c>
      <c r="E817" s="1" t="s">
        <v>15</v>
      </c>
      <c r="F817" s="1" t="s">
        <v>22</v>
      </c>
      <c r="G817" s="1">
        <v>8</v>
      </c>
      <c r="H817" s="2">
        <v>5590</v>
      </c>
      <c r="I817" s="2">
        <v>44720</v>
      </c>
      <c r="J817" s="1">
        <v>1</v>
      </c>
      <c r="K817" s="2">
        <f t="shared" si="37"/>
        <v>93320</v>
      </c>
      <c r="L817" s="18">
        <f t="shared" si="38"/>
        <v>808</v>
      </c>
      <c r="M817" s="18">
        <f t="shared" si="39"/>
        <v>92512</v>
      </c>
    </row>
    <row r="818" spans="3:13" customFormat="1">
      <c r="C818" s="5">
        <v>4</v>
      </c>
      <c r="D818" s="6">
        <v>45226</v>
      </c>
      <c r="E818" s="1" t="s">
        <v>20</v>
      </c>
      <c r="F818" s="1" t="s">
        <v>39</v>
      </c>
      <c r="G818" s="1">
        <v>5</v>
      </c>
      <c r="H818" s="2">
        <v>8384</v>
      </c>
      <c r="I818" s="2">
        <v>41920</v>
      </c>
      <c r="J818" s="1">
        <v>1</v>
      </c>
      <c r="K818" s="2">
        <f t="shared" si="37"/>
        <v>97140</v>
      </c>
      <c r="L818" s="18">
        <f t="shared" si="38"/>
        <v>881</v>
      </c>
      <c r="M818" s="18">
        <f t="shared" si="39"/>
        <v>96259</v>
      </c>
    </row>
    <row r="819" spans="3:13" customFormat="1">
      <c r="C819" s="5">
        <v>52</v>
      </c>
      <c r="D819" s="6">
        <v>45008</v>
      </c>
      <c r="E819" s="1" t="s">
        <v>21</v>
      </c>
      <c r="F819" s="1" t="s">
        <v>42</v>
      </c>
      <c r="G819" s="1">
        <v>7</v>
      </c>
      <c r="H819" s="2">
        <v>6740</v>
      </c>
      <c r="I819" s="2">
        <v>47180</v>
      </c>
      <c r="J819" s="1">
        <v>0</v>
      </c>
      <c r="K819" s="2">
        <f t="shared" si="37"/>
        <v>88200</v>
      </c>
      <c r="L819" s="18">
        <f t="shared" si="38"/>
        <v>995</v>
      </c>
      <c r="M819" s="18">
        <f t="shared" si="39"/>
        <v>87205</v>
      </c>
    </row>
    <row r="820" spans="3:13" customFormat="1">
      <c r="C820" s="5">
        <v>34</v>
      </c>
      <c r="D820" s="6">
        <v>45226</v>
      </c>
      <c r="E820" s="1" t="s">
        <v>15</v>
      </c>
      <c r="F820" s="1" t="s">
        <v>24</v>
      </c>
      <c r="G820" s="1">
        <v>4</v>
      </c>
      <c r="H820" s="2">
        <v>8948</v>
      </c>
      <c r="I820" s="2">
        <v>35792</v>
      </c>
      <c r="J820" s="1">
        <v>1</v>
      </c>
      <c r="K820" s="2">
        <f t="shared" si="37"/>
        <v>80802</v>
      </c>
      <c r="L820" s="18">
        <f t="shared" si="38"/>
        <v>1568</v>
      </c>
      <c r="M820" s="18">
        <f t="shared" si="39"/>
        <v>79234</v>
      </c>
    </row>
    <row r="821" spans="3:13" customFormat="1">
      <c r="C821" s="5">
        <v>77</v>
      </c>
      <c r="D821" s="6">
        <v>45143</v>
      </c>
      <c r="E821" s="1" t="s">
        <v>21</v>
      </c>
      <c r="F821" s="1" t="s">
        <v>41</v>
      </c>
      <c r="G821" s="1">
        <v>8</v>
      </c>
      <c r="H821" s="2">
        <v>7743</v>
      </c>
      <c r="I821" s="2">
        <v>61944</v>
      </c>
      <c r="J821" s="1">
        <v>0</v>
      </c>
      <c r="K821" s="2">
        <f t="shared" si="37"/>
        <v>88790</v>
      </c>
      <c r="L821" s="18">
        <f t="shared" si="38"/>
        <v>1587</v>
      </c>
      <c r="M821" s="18">
        <f t="shared" si="39"/>
        <v>87203</v>
      </c>
    </row>
    <row r="822" spans="3:13" customFormat="1">
      <c r="C822" s="5">
        <v>52</v>
      </c>
      <c r="D822" s="6">
        <v>45227</v>
      </c>
      <c r="E822" s="1" t="s">
        <v>17</v>
      </c>
      <c r="F822" s="1" t="s">
        <v>34</v>
      </c>
      <c r="G822" s="1">
        <v>10</v>
      </c>
      <c r="H822" s="2">
        <v>647</v>
      </c>
      <c r="I822" s="2">
        <v>6470</v>
      </c>
      <c r="J822" s="1">
        <v>1</v>
      </c>
      <c r="K822" s="2">
        <f t="shared" si="37"/>
        <v>84663</v>
      </c>
      <c r="L822" s="18">
        <f t="shared" si="38"/>
        <v>869</v>
      </c>
      <c r="M822" s="18">
        <f t="shared" si="39"/>
        <v>83794</v>
      </c>
    </row>
    <row r="823" spans="3:13" customFormat="1">
      <c r="C823" s="5">
        <v>6</v>
      </c>
      <c r="D823" s="6">
        <v>45228</v>
      </c>
      <c r="E823" s="1" t="s">
        <v>20</v>
      </c>
      <c r="F823" s="1" t="s">
        <v>39</v>
      </c>
      <c r="G823" s="1">
        <v>10</v>
      </c>
      <c r="H823" s="2">
        <v>7464</v>
      </c>
      <c r="I823" s="2">
        <v>74640</v>
      </c>
      <c r="J823" s="1">
        <v>0</v>
      </c>
      <c r="K823" s="2">
        <f t="shared" si="37"/>
        <v>97140</v>
      </c>
      <c r="L823" s="18">
        <f t="shared" si="38"/>
        <v>881</v>
      </c>
      <c r="M823" s="18">
        <f t="shared" si="39"/>
        <v>96259</v>
      </c>
    </row>
    <row r="824" spans="3:13" customFormat="1">
      <c r="C824" s="5">
        <v>81</v>
      </c>
      <c r="D824" s="6">
        <v>45228</v>
      </c>
      <c r="E824" s="1" t="s">
        <v>17</v>
      </c>
      <c r="F824" s="1" t="s">
        <v>34</v>
      </c>
      <c r="G824" s="1">
        <v>8</v>
      </c>
      <c r="H824" s="2">
        <v>2835</v>
      </c>
      <c r="I824" s="2">
        <v>22680</v>
      </c>
      <c r="J824" s="1">
        <v>0</v>
      </c>
      <c r="K824" s="2">
        <f t="shared" si="37"/>
        <v>84663</v>
      </c>
      <c r="L824" s="18">
        <f t="shared" si="38"/>
        <v>869</v>
      </c>
      <c r="M824" s="18">
        <f t="shared" si="39"/>
        <v>83794</v>
      </c>
    </row>
    <row r="825" spans="3:13" customFormat="1">
      <c r="C825" s="5">
        <v>11</v>
      </c>
      <c r="D825" s="6">
        <v>45229</v>
      </c>
      <c r="E825" s="1" t="s">
        <v>20</v>
      </c>
      <c r="F825" s="1" t="s">
        <v>38</v>
      </c>
      <c r="G825" s="1">
        <v>8</v>
      </c>
      <c r="H825" s="2">
        <v>980</v>
      </c>
      <c r="I825" s="2">
        <v>7840</v>
      </c>
      <c r="J825" s="1">
        <v>0</v>
      </c>
      <c r="K825" s="2">
        <f t="shared" si="37"/>
        <v>84024</v>
      </c>
      <c r="L825" s="18">
        <f t="shared" si="38"/>
        <v>735</v>
      </c>
      <c r="M825" s="18">
        <f t="shared" si="39"/>
        <v>83289</v>
      </c>
    </row>
    <row r="826" spans="3:13" customFormat="1">
      <c r="C826" s="5">
        <v>21</v>
      </c>
      <c r="D826" s="6">
        <v>45229</v>
      </c>
      <c r="E826" s="1" t="s">
        <v>20</v>
      </c>
      <c r="F826" s="1" t="s">
        <v>37</v>
      </c>
      <c r="G826" s="1">
        <v>1</v>
      </c>
      <c r="H826" s="2">
        <v>5135</v>
      </c>
      <c r="I826" s="2">
        <v>5135</v>
      </c>
      <c r="J826" s="1">
        <v>0</v>
      </c>
      <c r="K826" s="2">
        <f t="shared" si="37"/>
        <v>86283</v>
      </c>
      <c r="L826" s="18">
        <f t="shared" si="38"/>
        <v>2684</v>
      </c>
      <c r="M826" s="18">
        <f t="shared" si="39"/>
        <v>83599</v>
      </c>
    </row>
    <row r="827" spans="3:13" customFormat="1">
      <c r="C827" s="5">
        <v>34</v>
      </c>
      <c r="D827" s="6">
        <v>45229</v>
      </c>
      <c r="E827" s="1" t="s">
        <v>20</v>
      </c>
      <c r="F827" s="1" t="s">
        <v>37</v>
      </c>
      <c r="G827" s="1">
        <v>3</v>
      </c>
      <c r="H827" s="2">
        <v>6566</v>
      </c>
      <c r="I827" s="2">
        <v>19698</v>
      </c>
      <c r="J827" s="1">
        <v>0</v>
      </c>
      <c r="K827" s="2">
        <f t="shared" si="37"/>
        <v>86283</v>
      </c>
      <c r="L827" s="18">
        <f t="shared" si="38"/>
        <v>2684</v>
      </c>
      <c r="M827" s="18">
        <f t="shared" si="39"/>
        <v>83599</v>
      </c>
    </row>
    <row r="828" spans="3:13" customFormat="1">
      <c r="C828" s="5">
        <v>66</v>
      </c>
      <c r="D828" s="6">
        <v>45148</v>
      </c>
      <c r="E828" s="1" t="s">
        <v>21</v>
      </c>
      <c r="F828" s="1" t="s">
        <v>42</v>
      </c>
      <c r="G828" s="1">
        <v>10</v>
      </c>
      <c r="H828" s="2">
        <v>4750</v>
      </c>
      <c r="I828" s="2">
        <v>47500</v>
      </c>
      <c r="J828" s="1">
        <v>1</v>
      </c>
      <c r="K828" s="2">
        <f t="shared" si="37"/>
        <v>88200</v>
      </c>
      <c r="L828" s="18">
        <f t="shared" si="38"/>
        <v>995</v>
      </c>
      <c r="M828" s="18">
        <f t="shared" si="39"/>
        <v>87205</v>
      </c>
    </row>
    <row r="829" spans="3:13" customFormat="1">
      <c r="C829" s="5">
        <v>80</v>
      </c>
      <c r="D829" s="6">
        <v>45229</v>
      </c>
      <c r="E829" s="1" t="s">
        <v>20</v>
      </c>
      <c r="F829" s="1" t="s">
        <v>39</v>
      </c>
      <c r="G829" s="1">
        <v>9</v>
      </c>
      <c r="H829" s="2">
        <v>5917</v>
      </c>
      <c r="I829" s="2">
        <v>53253</v>
      </c>
      <c r="J829" s="1">
        <v>1</v>
      </c>
      <c r="K829" s="2">
        <f t="shared" si="37"/>
        <v>97140</v>
      </c>
      <c r="L829" s="18">
        <f t="shared" si="38"/>
        <v>881</v>
      </c>
      <c r="M829" s="18">
        <f t="shared" si="39"/>
        <v>96259</v>
      </c>
    </row>
    <row r="830" spans="3:13" customFormat="1">
      <c r="C830" s="5">
        <v>45</v>
      </c>
      <c r="D830" s="6">
        <v>45230</v>
      </c>
      <c r="E830" s="1" t="s">
        <v>19</v>
      </c>
      <c r="F830" s="1" t="s">
        <v>30</v>
      </c>
      <c r="G830" s="1">
        <v>2</v>
      </c>
      <c r="H830" s="2">
        <v>9385</v>
      </c>
      <c r="I830" s="2">
        <v>18770</v>
      </c>
      <c r="J830" s="1">
        <v>0</v>
      </c>
      <c r="K830" s="2">
        <f t="shared" si="37"/>
        <v>99210</v>
      </c>
      <c r="L830" s="18">
        <f t="shared" si="38"/>
        <v>4238</v>
      </c>
      <c r="M830" s="18">
        <f t="shared" si="39"/>
        <v>94972</v>
      </c>
    </row>
    <row r="831" spans="3:13" customFormat="1">
      <c r="C831" s="5">
        <v>71</v>
      </c>
      <c r="D831" s="6">
        <v>45230</v>
      </c>
      <c r="E831" s="1" t="s">
        <v>19</v>
      </c>
      <c r="F831" s="1" t="s">
        <v>29</v>
      </c>
      <c r="G831" s="1">
        <v>8</v>
      </c>
      <c r="H831" s="2">
        <v>1102</v>
      </c>
      <c r="I831" s="2">
        <v>8816</v>
      </c>
      <c r="J831" s="1">
        <v>1</v>
      </c>
      <c r="K831" s="2">
        <f t="shared" si="37"/>
        <v>85401</v>
      </c>
      <c r="L831" s="18">
        <f t="shared" si="38"/>
        <v>1658</v>
      </c>
      <c r="M831" s="18">
        <f t="shared" si="39"/>
        <v>83743</v>
      </c>
    </row>
    <row r="832" spans="3:13" customFormat="1">
      <c r="C832" s="5">
        <v>72</v>
      </c>
      <c r="D832" s="6">
        <v>45230</v>
      </c>
      <c r="E832" s="1" t="s">
        <v>20</v>
      </c>
      <c r="F832" s="1" t="s">
        <v>37</v>
      </c>
      <c r="G832" s="1">
        <v>3</v>
      </c>
      <c r="H832" s="2">
        <v>4700</v>
      </c>
      <c r="I832" s="2">
        <v>14100</v>
      </c>
      <c r="J832" s="1">
        <v>0</v>
      </c>
      <c r="K832" s="2">
        <f t="shared" si="37"/>
        <v>86283</v>
      </c>
      <c r="L832" s="18">
        <f t="shared" si="38"/>
        <v>2684</v>
      </c>
      <c r="M832" s="18">
        <f t="shared" si="39"/>
        <v>83599</v>
      </c>
    </row>
    <row r="833" spans="3:13">
      <c r="C833" s="30">
        <v>96</v>
      </c>
      <c r="D833" s="31">
        <v>45230</v>
      </c>
      <c r="E833" s="32" t="s">
        <v>16</v>
      </c>
      <c r="F833" s="32" t="s">
        <v>26</v>
      </c>
      <c r="G833" s="32">
        <v>10</v>
      </c>
      <c r="H833" s="33">
        <v>7420</v>
      </c>
      <c r="I833" s="33">
        <v>74200</v>
      </c>
      <c r="J833" s="32">
        <v>1</v>
      </c>
      <c r="K833" s="33">
        <f t="shared" si="37"/>
        <v>76060</v>
      </c>
      <c r="L833" s="33">
        <f t="shared" si="38"/>
        <v>672</v>
      </c>
      <c r="M833" s="33">
        <f t="shared" si="39"/>
        <v>75388</v>
      </c>
    </row>
    <row r="834" spans="3:13" customFormat="1">
      <c r="C834" s="5">
        <v>3</v>
      </c>
      <c r="D834" s="6">
        <v>45231</v>
      </c>
      <c r="E834" s="1" t="s">
        <v>18</v>
      </c>
      <c r="F834" s="1" t="s">
        <v>31</v>
      </c>
      <c r="G834" s="1">
        <v>8</v>
      </c>
      <c r="H834" s="2">
        <v>9771</v>
      </c>
      <c r="I834" s="2">
        <v>78168</v>
      </c>
      <c r="J834" s="1">
        <v>0</v>
      </c>
      <c r="K834" s="2">
        <f t="shared" si="37"/>
        <v>95990</v>
      </c>
      <c r="L834" s="18">
        <f t="shared" si="38"/>
        <v>2555</v>
      </c>
      <c r="M834" s="18">
        <f t="shared" si="39"/>
        <v>93435</v>
      </c>
    </row>
    <row r="835" spans="3:13" customFormat="1">
      <c r="C835" s="5">
        <v>58</v>
      </c>
      <c r="D835" s="6">
        <v>45231</v>
      </c>
      <c r="E835" s="1" t="s">
        <v>18</v>
      </c>
      <c r="F835" s="1" t="s">
        <v>31</v>
      </c>
      <c r="G835" s="1">
        <v>10</v>
      </c>
      <c r="H835" s="2">
        <v>1315</v>
      </c>
      <c r="I835" s="2">
        <v>13150</v>
      </c>
      <c r="J835" s="1">
        <v>0</v>
      </c>
      <c r="K835" s="2">
        <f t="shared" ref="K835:K898" si="40">_xlfn.MAXIFS($I$3:$I$999, $E$3:$E$999, E835, $F$3:$F$999, F835)</f>
        <v>95990</v>
      </c>
      <c r="L835" s="18">
        <f t="shared" ref="L835:L898" si="41">_xlfn.MINIFS($I$3:$I$999, $E$3:$E$999, E835, $F$3:$F$999, F835)</f>
        <v>2555</v>
      </c>
      <c r="M835" s="18">
        <f t="shared" si="39"/>
        <v>93435</v>
      </c>
    </row>
    <row r="836" spans="3:13" customFormat="1">
      <c r="C836" s="5">
        <v>77</v>
      </c>
      <c r="D836" s="6">
        <v>45060</v>
      </c>
      <c r="E836" s="1" t="s">
        <v>21</v>
      </c>
      <c r="F836" s="1" t="s">
        <v>41</v>
      </c>
      <c r="G836" s="1">
        <v>7</v>
      </c>
      <c r="H836" s="2">
        <v>9089</v>
      </c>
      <c r="I836" s="2">
        <v>63623</v>
      </c>
      <c r="J836" s="1">
        <v>1</v>
      </c>
      <c r="K836" s="2">
        <f t="shared" si="40"/>
        <v>88790</v>
      </c>
      <c r="L836" s="18">
        <f t="shared" si="41"/>
        <v>1587</v>
      </c>
      <c r="M836" s="18">
        <f t="shared" si="39"/>
        <v>87203</v>
      </c>
    </row>
    <row r="837" spans="3:13" customFormat="1">
      <c r="C837" s="5">
        <v>24</v>
      </c>
      <c r="D837" s="6">
        <v>45233</v>
      </c>
      <c r="E837" s="1" t="s">
        <v>18</v>
      </c>
      <c r="F837" s="1" t="s">
        <v>32</v>
      </c>
      <c r="G837" s="1">
        <v>5</v>
      </c>
      <c r="H837" s="2">
        <v>5451</v>
      </c>
      <c r="I837" s="2">
        <v>27255</v>
      </c>
      <c r="J837" s="1">
        <v>0</v>
      </c>
      <c r="K837" s="2">
        <f t="shared" si="40"/>
        <v>85833</v>
      </c>
      <c r="L837" s="18">
        <f t="shared" si="41"/>
        <v>2073</v>
      </c>
      <c r="M837" s="18">
        <f t="shared" si="39"/>
        <v>83760</v>
      </c>
    </row>
    <row r="838" spans="3:13" customFormat="1">
      <c r="C838" s="5">
        <v>29</v>
      </c>
      <c r="D838" s="6">
        <v>45233</v>
      </c>
      <c r="E838" s="1" t="s">
        <v>19</v>
      </c>
      <c r="F838" s="1" t="s">
        <v>30</v>
      </c>
      <c r="G838" s="1">
        <v>7</v>
      </c>
      <c r="H838" s="2">
        <v>2664</v>
      </c>
      <c r="I838" s="2">
        <v>18648</v>
      </c>
      <c r="J838" s="1">
        <v>1</v>
      </c>
      <c r="K838" s="2">
        <f t="shared" si="40"/>
        <v>99210</v>
      </c>
      <c r="L838" s="18">
        <f t="shared" si="41"/>
        <v>4238</v>
      </c>
      <c r="M838" s="18">
        <f t="shared" si="39"/>
        <v>94972</v>
      </c>
    </row>
    <row r="839" spans="3:13">
      <c r="C839" s="30">
        <v>93</v>
      </c>
      <c r="D839" s="31">
        <v>45233</v>
      </c>
      <c r="E839" s="32" t="s">
        <v>16</v>
      </c>
      <c r="F839" s="32" t="s">
        <v>25</v>
      </c>
      <c r="G839" s="32">
        <v>4</v>
      </c>
      <c r="H839" s="33">
        <v>3432</v>
      </c>
      <c r="I839" s="33">
        <v>13728</v>
      </c>
      <c r="J839" s="32">
        <v>0</v>
      </c>
      <c r="K839" s="33">
        <f t="shared" si="40"/>
        <v>88929</v>
      </c>
      <c r="L839" s="33">
        <f t="shared" si="41"/>
        <v>2071</v>
      </c>
      <c r="M839" s="33">
        <f t="shared" si="39"/>
        <v>86858</v>
      </c>
    </row>
    <row r="840" spans="3:13" customFormat="1">
      <c r="C840" s="5">
        <v>100</v>
      </c>
      <c r="D840" s="6">
        <v>45233</v>
      </c>
      <c r="E840" s="1" t="s">
        <v>17</v>
      </c>
      <c r="F840" s="1" t="s">
        <v>35</v>
      </c>
      <c r="G840" s="1">
        <v>5</v>
      </c>
      <c r="H840" s="2">
        <v>5239</v>
      </c>
      <c r="I840" s="2">
        <v>26195</v>
      </c>
      <c r="J840" s="1">
        <v>0</v>
      </c>
      <c r="K840" s="2">
        <f t="shared" si="40"/>
        <v>76944</v>
      </c>
      <c r="L840" s="18">
        <f t="shared" si="41"/>
        <v>870</v>
      </c>
      <c r="M840" s="18">
        <f t="shared" si="39"/>
        <v>76074</v>
      </c>
    </row>
    <row r="841" spans="3:13" customFormat="1">
      <c r="C841" s="5">
        <v>33</v>
      </c>
      <c r="D841" s="6">
        <v>45287</v>
      </c>
      <c r="E841" s="1" t="s">
        <v>21</v>
      </c>
      <c r="F841" s="1" t="s">
        <v>41</v>
      </c>
      <c r="G841" s="1">
        <v>10</v>
      </c>
      <c r="H841" s="2">
        <v>6439</v>
      </c>
      <c r="I841" s="2">
        <v>64390</v>
      </c>
      <c r="J841" s="1">
        <v>0</v>
      </c>
      <c r="K841" s="2">
        <f t="shared" si="40"/>
        <v>88790</v>
      </c>
      <c r="L841" s="18">
        <f t="shared" si="41"/>
        <v>1587</v>
      </c>
      <c r="M841" s="18">
        <f t="shared" si="39"/>
        <v>87203</v>
      </c>
    </row>
    <row r="842" spans="3:13" customFormat="1">
      <c r="C842" s="5">
        <v>34</v>
      </c>
      <c r="D842" s="6">
        <v>45235</v>
      </c>
      <c r="E842" s="1" t="s">
        <v>20</v>
      </c>
      <c r="F842" s="1" t="s">
        <v>37</v>
      </c>
      <c r="G842" s="1">
        <v>10</v>
      </c>
      <c r="H842" s="2">
        <v>7470</v>
      </c>
      <c r="I842" s="2">
        <v>74700</v>
      </c>
      <c r="J842" s="1">
        <v>1</v>
      </c>
      <c r="K842" s="2">
        <f t="shared" si="40"/>
        <v>86283</v>
      </c>
      <c r="L842" s="18">
        <f t="shared" si="41"/>
        <v>2684</v>
      </c>
      <c r="M842" s="18">
        <f t="shared" si="39"/>
        <v>83599</v>
      </c>
    </row>
    <row r="843" spans="3:13" customFormat="1">
      <c r="C843" s="5">
        <v>81</v>
      </c>
      <c r="D843" s="6">
        <v>45235</v>
      </c>
      <c r="E843" s="1" t="s">
        <v>15</v>
      </c>
      <c r="F843" s="1" t="s">
        <v>24</v>
      </c>
      <c r="G843" s="1">
        <v>6</v>
      </c>
      <c r="H843" s="2">
        <v>9726</v>
      </c>
      <c r="I843" s="2">
        <v>58356</v>
      </c>
      <c r="J843" s="1">
        <v>1</v>
      </c>
      <c r="K843" s="2">
        <f t="shared" si="40"/>
        <v>80802</v>
      </c>
      <c r="L843" s="18">
        <f t="shared" si="41"/>
        <v>1568</v>
      </c>
      <c r="M843" s="18">
        <f t="shared" si="39"/>
        <v>79234</v>
      </c>
    </row>
    <row r="844" spans="3:13">
      <c r="C844" s="30">
        <v>88</v>
      </c>
      <c r="D844" s="31">
        <v>45235</v>
      </c>
      <c r="E844" s="32" t="s">
        <v>16</v>
      </c>
      <c r="F844" s="32" t="s">
        <v>25</v>
      </c>
      <c r="G844" s="32">
        <v>2</v>
      </c>
      <c r="H844" s="33">
        <v>7416</v>
      </c>
      <c r="I844" s="33">
        <v>14832</v>
      </c>
      <c r="J844" s="32">
        <v>1</v>
      </c>
      <c r="K844" s="33">
        <f t="shared" si="40"/>
        <v>88929</v>
      </c>
      <c r="L844" s="33">
        <f t="shared" si="41"/>
        <v>2071</v>
      </c>
      <c r="M844" s="33">
        <f t="shared" si="39"/>
        <v>86858</v>
      </c>
    </row>
    <row r="845" spans="3:13" customFormat="1">
      <c r="C845" s="5">
        <v>53</v>
      </c>
      <c r="D845" s="6">
        <v>44931</v>
      </c>
      <c r="E845" s="1" t="s">
        <v>21</v>
      </c>
      <c r="F845" s="1" t="s">
        <v>40</v>
      </c>
      <c r="G845" s="1">
        <v>8</v>
      </c>
      <c r="H845" s="2">
        <v>7558</v>
      </c>
      <c r="I845" s="2">
        <v>60464</v>
      </c>
      <c r="J845" s="1">
        <v>1</v>
      </c>
      <c r="K845" s="2">
        <f t="shared" si="40"/>
        <v>87840</v>
      </c>
      <c r="L845" s="18">
        <f t="shared" si="41"/>
        <v>1020</v>
      </c>
      <c r="M845" s="18">
        <f t="shared" si="39"/>
        <v>86820</v>
      </c>
    </row>
    <row r="846" spans="3:13" customFormat="1">
      <c r="C846" s="5">
        <v>94</v>
      </c>
      <c r="D846" s="6">
        <v>45219</v>
      </c>
      <c r="E846" s="1" t="s">
        <v>21</v>
      </c>
      <c r="F846" s="1" t="s">
        <v>42</v>
      </c>
      <c r="G846" s="1">
        <v>7</v>
      </c>
      <c r="H846" s="2">
        <v>8726</v>
      </c>
      <c r="I846" s="2">
        <v>61082</v>
      </c>
      <c r="J846" s="1">
        <v>1</v>
      </c>
      <c r="K846" s="2">
        <f t="shared" si="40"/>
        <v>88200</v>
      </c>
      <c r="L846" s="18">
        <f t="shared" si="41"/>
        <v>995</v>
      </c>
      <c r="M846" s="18">
        <f t="shared" si="39"/>
        <v>87205</v>
      </c>
    </row>
    <row r="847" spans="3:13" customFormat="1">
      <c r="C847" s="5">
        <v>90</v>
      </c>
      <c r="D847" s="6">
        <v>44934</v>
      </c>
      <c r="E847" s="1" t="s">
        <v>21</v>
      </c>
      <c r="F847" s="1" t="s">
        <v>40</v>
      </c>
      <c r="G847" s="1">
        <v>10</v>
      </c>
      <c r="H847" s="2">
        <v>6414</v>
      </c>
      <c r="I847" s="2">
        <v>64140</v>
      </c>
      <c r="J847" s="1">
        <v>1</v>
      </c>
      <c r="K847" s="2">
        <f t="shared" si="40"/>
        <v>87840</v>
      </c>
      <c r="L847" s="18">
        <f t="shared" si="41"/>
        <v>1020</v>
      </c>
      <c r="M847" s="18">
        <f t="shared" ref="M847:M910" si="42">K847-L847</f>
        <v>86820</v>
      </c>
    </row>
    <row r="848" spans="3:13">
      <c r="C848" s="30">
        <v>64</v>
      </c>
      <c r="D848" s="31">
        <v>45236</v>
      </c>
      <c r="E848" s="32" t="s">
        <v>16</v>
      </c>
      <c r="F848" s="32" t="s">
        <v>27</v>
      </c>
      <c r="G848" s="32">
        <v>10</v>
      </c>
      <c r="H848" s="33">
        <v>2935</v>
      </c>
      <c r="I848" s="33">
        <v>29350</v>
      </c>
      <c r="J848" s="32">
        <v>1</v>
      </c>
      <c r="K848" s="33">
        <f t="shared" si="40"/>
        <v>78984</v>
      </c>
      <c r="L848" s="35">
        <f t="shared" si="41"/>
        <v>1106</v>
      </c>
      <c r="M848" s="33">
        <f t="shared" si="42"/>
        <v>77878</v>
      </c>
    </row>
    <row r="849" spans="3:13" customFormat="1">
      <c r="C849" s="5">
        <v>99</v>
      </c>
      <c r="D849" s="6">
        <v>45236</v>
      </c>
      <c r="E849" s="1" t="s">
        <v>17</v>
      </c>
      <c r="F849" s="1" t="s">
        <v>35</v>
      </c>
      <c r="G849" s="1">
        <v>7</v>
      </c>
      <c r="H849" s="2">
        <v>9598</v>
      </c>
      <c r="I849" s="2">
        <v>67186</v>
      </c>
      <c r="J849" s="1">
        <v>1</v>
      </c>
      <c r="K849" s="2">
        <f t="shared" si="40"/>
        <v>76944</v>
      </c>
      <c r="L849" s="18">
        <f t="shared" si="41"/>
        <v>870</v>
      </c>
      <c r="M849" s="18">
        <f t="shared" si="42"/>
        <v>76074</v>
      </c>
    </row>
    <row r="850" spans="3:13" customFormat="1">
      <c r="C850" s="5">
        <v>62</v>
      </c>
      <c r="D850" s="6">
        <v>45237</v>
      </c>
      <c r="E850" s="1" t="s">
        <v>19</v>
      </c>
      <c r="F850" s="1" t="s">
        <v>29</v>
      </c>
      <c r="G850" s="1">
        <v>4</v>
      </c>
      <c r="H850" s="2">
        <v>1652</v>
      </c>
      <c r="I850" s="2">
        <v>6608</v>
      </c>
      <c r="J850" s="1">
        <v>1</v>
      </c>
      <c r="K850" s="2">
        <f t="shared" si="40"/>
        <v>85401</v>
      </c>
      <c r="L850" s="18">
        <f t="shared" si="41"/>
        <v>1658</v>
      </c>
      <c r="M850" s="18">
        <f t="shared" si="42"/>
        <v>83743</v>
      </c>
    </row>
    <row r="851" spans="3:13" customFormat="1">
      <c r="C851" s="5">
        <v>91</v>
      </c>
      <c r="D851" s="6">
        <v>45237</v>
      </c>
      <c r="E851" s="1" t="s">
        <v>15</v>
      </c>
      <c r="F851" s="1" t="s">
        <v>22</v>
      </c>
      <c r="G851" s="1">
        <v>4</v>
      </c>
      <c r="H851" s="2">
        <v>8737</v>
      </c>
      <c r="I851" s="2">
        <v>34948</v>
      </c>
      <c r="J851" s="1">
        <v>1</v>
      </c>
      <c r="K851" s="2">
        <f t="shared" si="40"/>
        <v>93320</v>
      </c>
      <c r="L851" s="18">
        <f t="shared" si="41"/>
        <v>808</v>
      </c>
      <c r="M851" s="18">
        <f t="shared" si="42"/>
        <v>92512</v>
      </c>
    </row>
    <row r="852" spans="3:13" customFormat="1">
      <c r="C852" s="5">
        <v>4</v>
      </c>
      <c r="D852" s="6">
        <v>45238</v>
      </c>
      <c r="E852" s="1" t="s">
        <v>15</v>
      </c>
      <c r="F852" s="1" t="s">
        <v>24</v>
      </c>
      <c r="G852" s="1">
        <v>3</v>
      </c>
      <c r="H852" s="2">
        <v>5458</v>
      </c>
      <c r="I852" s="2">
        <v>16374</v>
      </c>
      <c r="J852" s="1">
        <v>0</v>
      </c>
      <c r="K852" s="2">
        <f t="shared" si="40"/>
        <v>80802</v>
      </c>
      <c r="L852" s="18">
        <f t="shared" si="41"/>
        <v>1568</v>
      </c>
      <c r="M852" s="18">
        <f t="shared" si="42"/>
        <v>79234</v>
      </c>
    </row>
    <row r="853" spans="3:13">
      <c r="C853" s="30">
        <v>24</v>
      </c>
      <c r="D853" s="31">
        <v>45238</v>
      </c>
      <c r="E853" s="32" t="s">
        <v>16</v>
      </c>
      <c r="F853" s="32" t="s">
        <v>26</v>
      </c>
      <c r="G853" s="32">
        <v>2</v>
      </c>
      <c r="H853" s="33">
        <v>6086</v>
      </c>
      <c r="I853" s="33">
        <v>12172</v>
      </c>
      <c r="J853" s="32">
        <v>1</v>
      </c>
      <c r="K853" s="33">
        <f t="shared" si="40"/>
        <v>76060</v>
      </c>
      <c r="L853" s="33">
        <f t="shared" si="41"/>
        <v>672</v>
      </c>
      <c r="M853" s="33">
        <f t="shared" si="42"/>
        <v>75388</v>
      </c>
    </row>
    <row r="854" spans="3:13" customFormat="1">
      <c r="C854" s="5">
        <v>17</v>
      </c>
      <c r="D854" s="6">
        <v>45239</v>
      </c>
      <c r="E854" s="1" t="s">
        <v>15</v>
      </c>
      <c r="F854" s="1" t="s">
        <v>22</v>
      </c>
      <c r="G854" s="1">
        <v>7</v>
      </c>
      <c r="H854" s="2">
        <v>4148</v>
      </c>
      <c r="I854" s="2">
        <v>29036</v>
      </c>
      <c r="J854" s="1">
        <v>0</v>
      </c>
      <c r="K854" s="2">
        <f t="shared" si="40"/>
        <v>93320</v>
      </c>
      <c r="L854" s="18">
        <f t="shared" si="41"/>
        <v>808</v>
      </c>
      <c r="M854" s="18">
        <f t="shared" si="42"/>
        <v>92512</v>
      </c>
    </row>
    <row r="855" spans="3:13" customFormat="1">
      <c r="C855" s="5">
        <v>84</v>
      </c>
      <c r="D855" s="6">
        <v>45043</v>
      </c>
      <c r="E855" s="1" t="s">
        <v>21</v>
      </c>
      <c r="F855" s="1" t="s">
        <v>41</v>
      </c>
      <c r="G855" s="1">
        <v>8</v>
      </c>
      <c r="H855" s="2">
        <v>8062</v>
      </c>
      <c r="I855" s="2">
        <v>64496</v>
      </c>
      <c r="J855" s="1">
        <v>0</v>
      </c>
      <c r="K855" s="2">
        <f t="shared" si="40"/>
        <v>88790</v>
      </c>
      <c r="L855" s="18">
        <f t="shared" si="41"/>
        <v>1587</v>
      </c>
      <c r="M855" s="18">
        <f t="shared" si="42"/>
        <v>87203</v>
      </c>
    </row>
    <row r="856" spans="3:13" customFormat="1">
      <c r="C856" s="5">
        <v>81</v>
      </c>
      <c r="D856" s="6">
        <v>45171</v>
      </c>
      <c r="E856" s="1" t="s">
        <v>21</v>
      </c>
      <c r="F856" s="1" t="s">
        <v>40</v>
      </c>
      <c r="G856" s="1">
        <v>8</v>
      </c>
      <c r="H856" s="2">
        <v>8139</v>
      </c>
      <c r="I856" s="2">
        <v>65112</v>
      </c>
      <c r="J856" s="1">
        <v>0</v>
      </c>
      <c r="K856" s="2">
        <f t="shared" si="40"/>
        <v>87840</v>
      </c>
      <c r="L856" s="18">
        <f t="shared" si="41"/>
        <v>1020</v>
      </c>
      <c r="M856" s="18">
        <f t="shared" si="42"/>
        <v>86820</v>
      </c>
    </row>
    <row r="857" spans="3:13" customFormat="1">
      <c r="C857" s="5">
        <v>67</v>
      </c>
      <c r="D857" s="6">
        <v>45239</v>
      </c>
      <c r="E857" s="1" t="s">
        <v>20</v>
      </c>
      <c r="F857" s="1" t="s">
        <v>37</v>
      </c>
      <c r="G857" s="1">
        <v>9</v>
      </c>
      <c r="H857" s="2">
        <v>5466</v>
      </c>
      <c r="I857" s="2">
        <v>49194</v>
      </c>
      <c r="J857" s="1">
        <v>1</v>
      </c>
      <c r="K857" s="2">
        <f t="shared" si="40"/>
        <v>86283</v>
      </c>
      <c r="L857" s="18">
        <f t="shared" si="41"/>
        <v>2684</v>
      </c>
      <c r="M857" s="18">
        <f t="shared" si="42"/>
        <v>83599</v>
      </c>
    </row>
    <row r="858" spans="3:13" customFormat="1">
      <c r="C858" s="5">
        <v>97</v>
      </c>
      <c r="D858" s="6">
        <v>45239</v>
      </c>
      <c r="E858" s="1" t="s">
        <v>18</v>
      </c>
      <c r="F858" s="1" t="s">
        <v>31</v>
      </c>
      <c r="G858" s="1">
        <v>4</v>
      </c>
      <c r="H858" s="2">
        <v>5874</v>
      </c>
      <c r="I858" s="2">
        <v>23496</v>
      </c>
      <c r="J858" s="1">
        <v>1</v>
      </c>
      <c r="K858" s="2">
        <f t="shared" si="40"/>
        <v>95990</v>
      </c>
      <c r="L858" s="18">
        <f t="shared" si="41"/>
        <v>2555</v>
      </c>
      <c r="M858" s="18">
        <f t="shared" si="42"/>
        <v>93435</v>
      </c>
    </row>
    <row r="859" spans="3:13">
      <c r="C859" s="30">
        <v>2</v>
      </c>
      <c r="D859" s="31">
        <v>45240</v>
      </c>
      <c r="E859" s="32" t="s">
        <v>16</v>
      </c>
      <c r="F859" s="32" t="s">
        <v>25</v>
      </c>
      <c r="G859" s="32">
        <v>3</v>
      </c>
      <c r="H859" s="33">
        <v>5264</v>
      </c>
      <c r="I859" s="33">
        <v>15792</v>
      </c>
      <c r="J859" s="32">
        <v>1</v>
      </c>
      <c r="K859" s="33">
        <f t="shared" si="40"/>
        <v>88929</v>
      </c>
      <c r="L859" s="33">
        <f t="shared" si="41"/>
        <v>2071</v>
      </c>
      <c r="M859" s="33">
        <f t="shared" si="42"/>
        <v>86858</v>
      </c>
    </row>
    <row r="860" spans="3:13" customFormat="1">
      <c r="C860" s="5">
        <v>25</v>
      </c>
      <c r="D860" s="6">
        <v>44974</v>
      </c>
      <c r="E860" s="1" t="s">
        <v>21</v>
      </c>
      <c r="F860" s="1" t="s">
        <v>40</v>
      </c>
      <c r="G860" s="1">
        <v>7</v>
      </c>
      <c r="H860" s="2">
        <v>9719</v>
      </c>
      <c r="I860" s="2">
        <v>68033</v>
      </c>
      <c r="J860" s="1">
        <v>0</v>
      </c>
      <c r="K860" s="2">
        <f t="shared" si="40"/>
        <v>87840</v>
      </c>
      <c r="L860" s="18">
        <f t="shared" si="41"/>
        <v>1020</v>
      </c>
      <c r="M860" s="18">
        <f t="shared" si="42"/>
        <v>86820</v>
      </c>
    </row>
    <row r="861" spans="3:13" customFormat="1">
      <c r="C861" s="5">
        <v>87</v>
      </c>
      <c r="D861" s="6">
        <v>45240</v>
      </c>
      <c r="E861" s="1" t="s">
        <v>18</v>
      </c>
      <c r="F861" s="1" t="s">
        <v>31</v>
      </c>
      <c r="G861" s="1">
        <v>9</v>
      </c>
      <c r="H861" s="2">
        <v>2292</v>
      </c>
      <c r="I861" s="2">
        <v>20628</v>
      </c>
      <c r="J861" s="1">
        <v>0</v>
      </c>
      <c r="K861" s="2">
        <f t="shared" si="40"/>
        <v>95990</v>
      </c>
      <c r="L861" s="18">
        <f t="shared" si="41"/>
        <v>2555</v>
      </c>
      <c r="M861" s="18">
        <f t="shared" si="42"/>
        <v>93435</v>
      </c>
    </row>
    <row r="862" spans="3:13" customFormat="1">
      <c r="C862" s="5">
        <v>7</v>
      </c>
      <c r="D862" s="6">
        <v>45241</v>
      </c>
      <c r="E862" s="1" t="s">
        <v>20</v>
      </c>
      <c r="F862" s="1" t="s">
        <v>38</v>
      </c>
      <c r="G862" s="1">
        <v>4</v>
      </c>
      <c r="H862" s="2">
        <v>2260</v>
      </c>
      <c r="I862" s="2">
        <v>9040</v>
      </c>
      <c r="J862" s="1">
        <v>0</v>
      </c>
      <c r="K862" s="2">
        <f t="shared" si="40"/>
        <v>84024</v>
      </c>
      <c r="L862" s="18">
        <f t="shared" si="41"/>
        <v>735</v>
      </c>
      <c r="M862" s="18">
        <f t="shared" si="42"/>
        <v>83289</v>
      </c>
    </row>
    <row r="863" spans="3:13" customFormat="1">
      <c r="C863" s="5">
        <v>37</v>
      </c>
      <c r="D863" s="6">
        <v>45241</v>
      </c>
      <c r="E863" s="1" t="s">
        <v>15</v>
      </c>
      <c r="F863" s="1" t="s">
        <v>23</v>
      </c>
      <c r="G863" s="1">
        <v>6</v>
      </c>
      <c r="H863" s="2">
        <v>5320</v>
      </c>
      <c r="I863" s="2">
        <v>31920</v>
      </c>
      <c r="J863" s="1">
        <v>0</v>
      </c>
      <c r="K863" s="2">
        <f t="shared" si="40"/>
        <v>77319</v>
      </c>
      <c r="L863" s="18">
        <f t="shared" si="41"/>
        <v>3059</v>
      </c>
      <c r="M863" s="18">
        <f t="shared" si="42"/>
        <v>74260</v>
      </c>
    </row>
    <row r="864" spans="3:13" customFormat="1">
      <c r="C864" s="5">
        <v>65</v>
      </c>
      <c r="D864" s="6">
        <v>44947</v>
      </c>
      <c r="E864" s="1" t="s">
        <v>21</v>
      </c>
      <c r="F864" s="1" t="s">
        <v>40</v>
      </c>
      <c r="G864" s="1">
        <v>9</v>
      </c>
      <c r="H864" s="2">
        <v>8333</v>
      </c>
      <c r="I864" s="2">
        <v>74997</v>
      </c>
      <c r="J864" s="1">
        <v>0</v>
      </c>
      <c r="K864" s="2">
        <f t="shared" si="40"/>
        <v>87840</v>
      </c>
      <c r="L864" s="18">
        <f t="shared" si="41"/>
        <v>1020</v>
      </c>
      <c r="M864" s="18">
        <f t="shared" si="42"/>
        <v>86820</v>
      </c>
    </row>
    <row r="865" spans="3:13" customFormat="1">
      <c r="C865" s="5">
        <v>78</v>
      </c>
      <c r="D865" s="6">
        <v>45241</v>
      </c>
      <c r="E865" s="1" t="s">
        <v>18</v>
      </c>
      <c r="F865" s="1" t="s">
        <v>33</v>
      </c>
      <c r="G865" s="1">
        <v>8</v>
      </c>
      <c r="H865" s="2">
        <v>1982</v>
      </c>
      <c r="I865" s="2">
        <v>15856</v>
      </c>
      <c r="J865" s="1">
        <v>0</v>
      </c>
      <c r="K865" s="2">
        <f t="shared" si="40"/>
        <v>88767</v>
      </c>
      <c r="L865" s="18">
        <f t="shared" si="41"/>
        <v>1344</v>
      </c>
      <c r="M865" s="18">
        <f t="shared" si="42"/>
        <v>87423</v>
      </c>
    </row>
    <row r="866" spans="3:13" customFormat="1">
      <c r="C866" s="5">
        <v>97</v>
      </c>
      <c r="D866" s="6">
        <v>45241</v>
      </c>
      <c r="E866" s="1" t="s">
        <v>18</v>
      </c>
      <c r="F866" s="1" t="s">
        <v>31</v>
      </c>
      <c r="G866" s="1">
        <v>6</v>
      </c>
      <c r="H866" s="2">
        <v>5786</v>
      </c>
      <c r="I866" s="2">
        <v>34716</v>
      </c>
      <c r="J866" s="1">
        <v>0</v>
      </c>
      <c r="K866" s="2">
        <f t="shared" si="40"/>
        <v>95990</v>
      </c>
      <c r="L866" s="18">
        <f t="shared" si="41"/>
        <v>2555</v>
      </c>
      <c r="M866" s="18">
        <f t="shared" si="42"/>
        <v>93435</v>
      </c>
    </row>
    <row r="867" spans="3:13" customFormat="1">
      <c r="C867" s="5">
        <v>36</v>
      </c>
      <c r="D867" s="6">
        <v>45242</v>
      </c>
      <c r="E867" s="1" t="s">
        <v>15</v>
      </c>
      <c r="F867" s="1" t="s">
        <v>22</v>
      </c>
      <c r="G867" s="1">
        <v>3</v>
      </c>
      <c r="H867" s="2">
        <v>3660</v>
      </c>
      <c r="I867" s="2">
        <v>10980</v>
      </c>
      <c r="J867" s="1">
        <v>1</v>
      </c>
      <c r="K867" s="2">
        <f t="shared" si="40"/>
        <v>93320</v>
      </c>
      <c r="L867" s="18">
        <f t="shared" si="41"/>
        <v>808</v>
      </c>
      <c r="M867" s="18">
        <f t="shared" si="42"/>
        <v>92512</v>
      </c>
    </row>
    <row r="868" spans="3:13">
      <c r="C868" s="30">
        <v>78</v>
      </c>
      <c r="D868" s="31">
        <v>45242</v>
      </c>
      <c r="E868" s="32" t="s">
        <v>16</v>
      </c>
      <c r="F868" s="32" t="s">
        <v>27</v>
      </c>
      <c r="G868" s="32">
        <v>1</v>
      </c>
      <c r="H868" s="33">
        <v>1106</v>
      </c>
      <c r="I868" s="33">
        <v>1106</v>
      </c>
      <c r="J868" s="32">
        <v>0</v>
      </c>
      <c r="K868" s="33">
        <f t="shared" si="40"/>
        <v>78984</v>
      </c>
      <c r="L868" s="33">
        <f t="shared" si="41"/>
        <v>1106</v>
      </c>
      <c r="M868" s="33">
        <f t="shared" si="42"/>
        <v>77878</v>
      </c>
    </row>
    <row r="869" spans="3:13" customFormat="1">
      <c r="C869" s="5">
        <v>41</v>
      </c>
      <c r="D869" s="6">
        <v>45242</v>
      </c>
      <c r="E869" s="1" t="s">
        <v>18</v>
      </c>
      <c r="F869" s="1" t="s">
        <v>33</v>
      </c>
      <c r="G869" s="1">
        <v>3</v>
      </c>
      <c r="H869" s="2">
        <v>5039</v>
      </c>
      <c r="I869" s="2">
        <v>15117</v>
      </c>
      <c r="J869" s="1">
        <v>0</v>
      </c>
      <c r="K869" s="2">
        <f t="shared" si="40"/>
        <v>88767</v>
      </c>
      <c r="L869" s="18">
        <f t="shared" si="41"/>
        <v>1344</v>
      </c>
      <c r="M869" s="18">
        <f t="shared" si="42"/>
        <v>87423</v>
      </c>
    </row>
    <row r="870" spans="3:13" customFormat="1">
      <c r="C870" s="5">
        <v>61</v>
      </c>
      <c r="D870" s="6">
        <v>45242</v>
      </c>
      <c r="E870" s="1" t="s">
        <v>15</v>
      </c>
      <c r="F870" s="1" t="s">
        <v>24</v>
      </c>
      <c r="G870" s="1">
        <v>1</v>
      </c>
      <c r="H870" s="2">
        <v>5868</v>
      </c>
      <c r="I870" s="2">
        <v>5868</v>
      </c>
      <c r="J870" s="1">
        <v>1</v>
      </c>
      <c r="K870" s="2">
        <f t="shared" si="40"/>
        <v>80802</v>
      </c>
      <c r="L870" s="18">
        <f t="shared" si="41"/>
        <v>1568</v>
      </c>
      <c r="M870" s="18">
        <f t="shared" si="42"/>
        <v>79234</v>
      </c>
    </row>
    <row r="871" spans="3:13">
      <c r="C871" s="30">
        <v>40</v>
      </c>
      <c r="D871" s="31">
        <v>45242</v>
      </c>
      <c r="E871" s="32" t="s">
        <v>16</v>
      </c>
      <c r="F871" s="32" t="s">
        <v>25</v>
      </c>
      <c r="G871" s="32">
        <v>10</v>
      </c>
      <c r="H871" s="33">
        <v>1852</v>
      </c>
      <c r="I871" s="33">
        <v>18520</v>
      </c>
      <c r="J871" s="32">
        <v>1</v>
      </c>
      <c r="K871" s="33">
        <f t="shared" si="40"/>
        <v>88929</v>
      </c>
      <c r="L871" s="35">
        <f t="shared" si="41"/>
        <v>2071</v>
      </c>
      <c r="M871" s="33">
        <f t="shared" si="42"/>
        <v>86858</v>
      </c>
    </row>
    <row r="872" spans="3:13" customFormat="1">
      <c r="C872" s="5">
        <v>84</v>
      </c>
      <c r="D872" s="6">
        <v>45207</v>
      </c>
      <c r="E872" s="1" t="s">
        <v>21</v>
      </c>
      <c r="F872" s="1" t="s">
        <v>40</v>
      </c>
      <c r="G872" s="1">
        <v>9</v>
      </c>
      <c r="H872" s="2">
        <v>8876</v>
      </c>
      <c r="I872" s="2">
        <v>79884</v>
      </c>
      <c r="J872" s="1">
        <v>1</v>
      </c>
      <c r="K872" s="2">
        <f t="shared" si="40"/>
        <v>87840</v>
      </c>
      <c r="L872" s="18">
        <f t="shared" si="41"/>
        <v>1020</v>
      </c>
      <c r="M872" s="18">
        <f t="shared" si="42"/>
        <v>86820</v>
      </c>
    </row>
    <row r="873" spans="3:13" customFormat="1">
      <c r="C873" s="5">
        <v>63</v>
      </c>
      <c r="D873" s="6">
        <v>45243</v>
      </c>
      <c r="E873" s="1" t="s">
        <v>15</v>
      </c>
      <c r="F873" s="1" t="s">
        <v>22</v>
      </c>
      <c r="G873" s="1">
        <v>7</v>
      </c>
      <c r="H873" s="2">
        <v>9029</v>
      </c>
      <c r="I873" s="2">
        <v>63203</v>
      </c>
      <c r="J873" s="1">
        <v>1</v>
      </c>
      <c r="K873" s="2">
        <f t="shared" si="40"/>
        <v>93320</v>
      </c>
      <c r="L873" s="18">
        <f t="shared" si="41"/>
        <v>808</v>
      </c>
      <c r="M873" s="18">
        <f t="shared" si="42"/>
        <v>92512</v>
      </c>
    </row>
    <row r="874" spans="3:13" customFormat="1">
      <c r="C874" s="5">
        <v>75</v>
      </c>
      <c r="D874" s="6">
        <v>45243</v>
      </c>
      <c r="E874" s="1" t="s">
        <v>19</v>
      </c>
      <c r="F874" s="1" t="s">
        <v>29</v>
      </c>
      <c r="G874" s="1">
        <v>3</v>
      </c>
      <c r="H874" s="2">
        <v>9315</v>
      </c>
      <c r="I874" s="2">
        <v>27945</v>
      </c>
      <c r="J874" s="1">
        <v>0</v>
      </c>
      <c r="K874" s="2">
        <f t="shared" si="40"/>
        <v>85401</v>
      </c>
      <c r="L874" s="18">
        <f t="shared" si="41"/>
        <v>1658</v>
      </c>
      <c r="M874" s="18">
        <f t="shared" si="42"/>
        <v>83743</v>
      </c>
    </row>
    <row r="875" spans="3:13" customFormat="1">
      <c r="C875" s="5">
        <v>17</v>
      </c>
      <c r="D875" s="6">
        <v>45244</v>
      </c>
      <c r="E875" s="1" t="s">
        <v>18</v>
      </c>
      <c r="F875" s="1" t="s">
        <v>31</v>
      </c>
      <c r="G875" s="1">
        <v>1</v>
      </c>
      <c r="H875" s="2">
        <v>5430</v>
      </c>
      <c r="I875" s="2">
        <v>5430</v>
      </c>
      <c r="J875" s="1">
        <v>1</v>
      </c>
      <c r="K875" s="2">
        <f t="shared" si="40"/>
        <v>95990</v>
      </c>
      <c r="L875" s="18">
        <f t="shared" si="41"/>
        <v>2555</v>
      </c>
      <c r="M875" s="18">
        <f t="shared" si="42"/>
        <v>93435</v>
      </c>
    </row>
    <row r="876" spans="3:13" customFormat="1">
      <c r="C876" s="5">
        <v>17</v>
      </c>
      <c r="D876" s="6">
        <v>45244</v>
      </c>
      <c r="E876" s="1" t="s">
        <v>20</v>
      </c>
      <c r="F876" s="1" t="s">
        <v>39</v>
      </c>
      <c r="G876" s="1">
        <v>6</v>
      </c>
      <c r="H876" s="2">
        <v>4824</v>
      </c>
      <c r="I876" s="2">
        <v>28944</v>
      </c>
      <c r="J876" s="1">
        <v>0</v>
      </c>
      <c r="K876" s="2">
        <f t="shared" si="40"/>
        <v>97140</v>
      </c>
      <c r="L876" s="18">
        <f t="shared" si="41"/>
        <v>881</v>
      </c>
      <c r="M876" s="18">
        <f t="shared" si="42"/>
        <v>96259</v>
      </c>
    </row>
    <row r="877" spans="3:13">
      <c r="C877" s="30">
        <v>94</v>
      </c>
      <c r="D877" s="31">
        <v>45244</v>
      </c>
      <c r="E877" s="32" t="s">
        <v>16</v>
      </c>
      <c r="F877" s="32" t="s">
        <v>25</v>
      </c>
      <c r="G877" s="32">
        <v>3</v>
      </c>
      <c r="H877" s="33">
        <v>5187</v>
      </c>
      <c r="I877" s="33">
        <v>15561</v>
      </c>
      <c r="J877" s="32">
        <v>0</v>
      </c>
      <c r="K877" s="33">
        <f t="shared" si="40"/>
        <v>88929</v>
      </c>
      <c r="L877" s="33">
        <f t="shared" si="41"/>
        <v>2071</v>
      </c>
      <c r="M877" s="33">
        <f t="shared" si="42"/>
        <v>86858</v>
      </c>
    </row>
    <row r="878" spans="3:13" customFormat="1">
      <c r="C878" s="5">
        <v>83</v>
      </c>
      <c r="D878" s="6">
        <v>45244</v>
      </c>
      <c r="E878" s="1" t="s">
        <v>20</v>
      </c>
      <c r="F878" s="1" t="s">
        <v>39</v>
      </c>
      <c r="G878" s="1">
        <v>7</v>
      </c>
      <c r="H878" s="2">
        <v>6593</v>
      </c>
      <c r="I878" s="2">
        <v>46151</v>
      </c>
      <c r="J878" s="1">
        <v>1</v>
      </c>
      <c r="K878" s="2">
        <f t="shared" si="40"/>
        <v>97140</v>
      </c>
      <c r="L878" s="18">
        <f t="shared" si="41"/>
        <v>881</v>
      </c>
      <c r="M878" s="18">
        <f t="shared" si="42"/>
        <v>96259</v>
      </c>
    </row>
    <row r="879" spans="3:13">
      <c r="C879" s="30">
        <v>26</v>
      </c>
      <c r="D879" s="31">
        <v>45244</v>
      </c>
      <c r="E879" s="32" t="s">
        <v>16</v>
      </c>
      <c r="F879" s="32" t="s">
        <v>26</v>
      </c>
      <c r="G879" s="32">
        <v>3</v>
      </c>
      <c r="H879" s="33">
        <v>9926</v>
      </c>
      <c r="I879" s="33">
        <v>29778</v>
      </c>
      <c r="J879" s="32">
        <v>0</v>
      </c>
      <c r="K879" s="33">
        <f t="shared" si="40"/>
        <v>76060</v>
      </c>
      <c r="L879" s="33">
        <f t="shared" si="41"/>
        <v>672</v>
      </c>
      <c r="M879" s="33">
        <f t="shared" si="42"/>
        <v>75388</v>
      </c>
    </row>
    <row r="880" spans="3:13" customFormat="1">
      <c r="C880" s="5">
        <v>59</v>
      </c>
      <c r="D880" s="6">
        <v>45245</v>
      </c>
      <c r="E880" s="1" t="s">
        <v>15</v>
      </c>
      <c r="F880" s="1" t="s">
        <v>23</v>
      </c>
      <c r="G880" s="1">
        <v>2</v>
      </c>
      <c r="H880" s="2">
        <v>2330</v>
      </c>
      <c r="I880" s="2">
        <v>4660</v>
      </c>
      <c r="J880" s="1">
        <v>1</v>
      </c>
      <c r="K880" s="2">
        <f t="shared" si="40"/>
        <v>77319</v>
      </c>
      <c r="L880" s="18">
        <f t="shared" si="41"/>
        <v>3059</v>
      </c>
      <c r="M880" s="18">
        <f t="shared" si="42"/>
        <v>74260</v>
      </c>
    </row>
    <row r="881" spans="3:13" customFormat="1">
      <c r="C881" s="5">
        <v>73</v>
      </c>
      <c r="D881" s="6">
        <v>45245</v>
      </c>
      <c r="E881" s="1" t="s">
        <v>19</v>
      </c>
      <c r="F881" s="1" t="s">
        <v>28</v>
      </c>
      <c r="G881" s="1">
        <v>3</v>
      </c>
      <c r="H881" s="2">
        <v>8256</v>
      </c>
      <c r="I881" s="2">
        <v>24768</v>
      </c>
      <c r="J881" s="1">
        <v>1</v>
      </c>
      <c r="K881" s="2">
        <f t="shared" si="40"/>
        <v>85650</v>
      </c>
      <c r="L881" s="18">
        <f t="shared" si="41"/>
        <v>2530</v>
      </c>
      <c r="M881" s="18">
        <f t="shared" si="42"/>
        <v>83120</v>
      </c>
    </row>
    <row r="882" spans="3:13">
      <c r="C882" s="30">
        <v>97</v>
      </c>
      <c r="D882" s="31">
        <v>45245</v>
      </c>
      <c r="E882" s="32" t="s">
        <v>16</v>
      </c>
      <c r="F882" s="32" t="s">
        <v>26</v>
      </c>
      <c r="G882" s="32">
        <v>5</v>
      </c>
      <c r="H882" s="33">
        <v>9259</v>
      </c>
      <c r="I882" s="33">
        <v>46295</v>
      </c>
      <c r="J882" s="32">
        <v>1</v>
      </c>
      <c r="K882" s="33">
        <f t="shared" si="40"/>
        <v>76060</v>
      </c>
      <c r="L882" s="33">
        <f t="shared" si="41"/>
        <v>672</v>
      </c>
      <c r="M882" s="33">
        <f t="shared" si="42"/>
        <v>75388</v>
      </c>
    </row>
    <row r="883" spans="3:13" customFormat="1">
      <c r="C883" s="5">
        <v>16</v>
      </c>
      <c r="D883" s="6">
        <v>45247</v>
      </c>
      <c r="E883" s="1" t="s">
        <v>20</v>
      </c>
      <c r="F883" s="1" t="s">
        <v>38</v>
      </c>
      <c r="G883" s="1">
        <v>2</v>
      </c>
      <c r="H883" s="2">
        <v>8607</v>
      </c>
      <c r="I883" s="2">
        <v>17214</v>
      </c>
      <c r="J883" s="1">
        <v>1</v>
      </c>
      <c r="K883" s="2">
        <f t="shared" si="40"/>
        <v>84024</v>
      </c>
      <c r="L883" s="18">
        <f t="shared" si="41"/>
        <v>735</v>
      </c>
      <c r="M883" s="18">
        <f t="shared" si="42"/>
        <v>83289</v>
      </c>
    </row>
    <row r="884" spans="3:13" customFormat="1">
      <c r="C884" s="5">
        <v>100</v>
      </c>
      <c r="D884" s="6">
        <v>45248</v>
      </c>
      <c r="E884" s="1" t="s">
        <v>17</v>
      </c>
      <c r="F884" s="1" t="s">
        <v>36</v>
      </c>
      <c r="G884" s="1">
        <v>5</v>
      </c>
      <c r="H884" s="2">
        <v>2369</v>
      </c>
      <c r="I884" s="2">
        <v>11845</v>
      </c>
      <c r="J884" s="1">
        <v>0</v>
      </c>
      <c r="K884" s="2">
        <f t="shared" si="40"/>
        <v>96130</v>
      </c>
      <c r="L884" s="18">
        <f t="shared" si="41"/>
        <v>629</v>
      </c>
      <c r="M884" s="18">
        <f t="shared" si="42"/>
        <v>95501</v>
      </c>
    </row>
    <row r="885" spans="3:13" customFormat="1">
      <c r="C885" s="5">
        <v>46</v>
      </c>
      <c r="D885" s="6">
        <v>45250</v>
      </c>
      <c r="E885" s="1" t="s">
        <v>17</v>
      </c>
      <c r="F885" s="1" t="s">
        <v>36</v>
      </c>
      <c r="G885" s="1">
        <v>6</v>
      </c>
      <c r="H885" s="2">
        <v>1423</v>
      </c>
      <c r="I885" s="2">
        <v>8538</v>
      </c>
      <c r="J885" s="1">
        <v>1</v>
      </c>
      <c r="K885" s="2">
        <f t="shared" si="40"/>
        <v>96130</v>
      </c>
      <c r="L885" s="18">
        <f t="shared" si="41"/>
        <v>629</v>
      </c>
      <c r="M885" s="18">
        <f t="shared" si="42"/>
        <v>95501</v>
      </c>
    </row>
    <row r="886" spans="3:13" customFormat="1">
      <c r="C886" s="5">
        <v>100</v>
      </c>
      <c r="D886" s="6">
        <v>45250</v>
      </c>
      <c r="E886" s="1" t="s">
        <v>15</v>
      </c>
      <c r="F886" s="1" t="s">
        <v>22</v>
      </c>
      <c r="G886" s="1">
        <v>6</v>
      </c>
      <c r="H886" s="2">
        <v>2233</v>
      </c>
      <c r="I886" s="2">
        <v>13398</v>
      </c>
      <c r="J886" s="1">
        <v>1</v>
      </c>
      <c r="K886" s="2">
        <f t="shared" si="40"/>
        <v>93320</v>
      </c>
      <c r="L886" s="18">
        <f t="shared" si="41"/>
        <v>808</v>
      </c>
      <c r="M886" s="18">
        <f t="shared" si="42"/>
        <v>92512</v>
      </c>
    </row>
    <row r="887" spans="3:13" customFormat="1">
      <c r="C887" s="5">
        <v>37</v>
      </c>
      <c r="D887" s="6">
        <v>45251</v>
      </c>
      <c r="E887" s="1" t="s">
        <v>20</v>
      </c>
      <c r="F887" s="1" t="s">
        <v>38</v>
      </c>
      <c r="G887" s="1">
        <v>2</v>
      </c>
      <c r="H887" s="2">
        <v>2397</v>
      </c>
      <c r="I887" s="2">
        <v>4794</v>
      </c>
      <c r="J887" s="1">
        <v>1</v>
      </c>
      <c r="K887" s="2">
        <f t="shared" si="40"/>
        <v>84024</v>
      </c>
      <c r="L887" s="18">
        <f t="shared" si="41"/>
        <v>735</v>
      </c>
      <c r="M887" s="18">
        <f t="shared" si="42"/>
        <v>83289</v>
      </c>
    </row>
    <row r="888" spans="3:13" customFormat="1">
      <c r="C888" s="5">
        <v>57</v>
      </c>
      <c r="D888" s="6">
        <v>45251</v>
      </c>
      <c r="E888" s="1" t="s">
        <v>15</v>
      </c>
      <c r="F888" s="1" t="s">
        <v>23</v>
      </c>
      <c r="G888" s="1">
        <v>10</v>
      </c>
      <c r="H888" s="2">
        <v>6379</v>
      </c>
      <c r="I888" s="2">
        <v>63790</v>
      </c>
      <c r="J888" s="1">
        <v>1</v>
      </c>
      <c r="K888" s="2">
        <f t="shared" si="40"/>
        <v>77319</v>
      </c>
      <c r="L888" s="18">
        <f t="shared" si="41"/>
        <v>3059</v>
      </c>
      <c r="M888" s="18">
        <f t="shared" si="42"/>
        <v>74260</v>
      </c>
    </row>
    <row r="889" spans="3:13">
      <c r="C889" s="30">
        <v>58</v>
      </c>
      <c r="D889" s="31">
        <v>45252</v>
      </c>
      <c r="E889" s="32" t="s">
        <v>16</v>
      </c>
      <c r="F889" s="32" t="s">
        <v>26</v>
      </c>
      <c r="G889" s="32">
        <v>8</v>
      </c>
      <c r="H889" s="33">
        <v>5672</v>
      </c>
      <c r="I889" s="33">
        <v>45376</v>
      </c>
      <c r="J889" s="32">
        <v>1</v>
      </c>
      <c r="K889" s="33">
        <f t="shared" si="40"/>
        <v>76060</v>
      </c>
      <c r="L889" s="33">
        <f t="shared" si="41"/>
        <v>672</v>
      </c>
      <c r="M889" s="33">
        <f t="shared" si="42"/>
        <v>75388</v>
      </c>
    </row>
    <row r="890" spans="3:13" customFormat="1">
      <c r="C890" s="5">
        <v>1</v>
      </c>
      <c r="D890" s="6">
        <v>45253</v>
      </c>
      <c r="E890" s="1" t="s">
        <v>19</v>
      </c>
      <c r="F890" s="1" t="s">
        <v>30</v>
      </c>
      <c r="G890" s="1">
        <v>10</v>
      </c>
      <c r="H890" s="2">
        <v>4243</v>
      </c>
      <c r="I890" s="2">
        <v>42430</v>
      </c>
      <c r="J890" s="1">
        <v>0</v>
      </c>
      <c r="K890" s="2">
        <f t="shared" si="40"/>
        <v>99210</v>
      </c>
      <c r="L890" s="18">
        <f t="shared" si="41"/>
        <v>4238</v>
      </c>
      <c r="M890" s="18">
        <f t="shared" si="42"/>
        <v>94972</v>
      </c>
    </row>
    <row r="891" spans="3:13" customFormat="1">
      <c r="C891" s="5">
        <v>17</v>
      </c>
      <c r="D891" s="6">
        <v>45021</v>
      </c>
      <c r="E891" s="1" t="s">
        <v>21</v>
      </c>
      <c r="F891" s="1" t="s">
        <v>41</v>
      </c>
      <c r="G891" s="1">
        <v>10</v>
      </c>
      <c r="H891" s="2">
        <v>7788</v>
      </c>
      <c r="I891" s="2">
        <v>77880</v>
      </c>
      <c r="J891" s="1">
        <v>0</v>
      </c>
      <c r="K891" s="2">
        <f t="shared" si="40"/>
        <v>88790</v>
      </c>
      <c r="L891" s="18">
        <f t="shared" si="41"/>
        <v>1587</v>
      </c>
      <c r="M891" s="18">
        <f t="shared" si="42"/>
        <v>87203</v>
      </c>
    </row>
    <row r="892" spans="3:13" customFormat="1">
      <c r="C892" s="5">
        <v>99</v>
      </c>
      <c r="D892" s="6">
        <v>45253</v>
      </c>
      <c r="E892" s="1" t="s">
        <v>20</v>
      </c>
      <c r="F892" s="1" t="s">
        <v>39</v>
      </c>
      <c r="G892" s="1">
        <v>7</v>
      </c>
      <c r="H892" s="2">
        <v>6462</v>
      </c>
      <c r="I892" s="2">
        <v>45234</v>
      </c>
      <c r="J892" s="1">
        <v>1</v>
      </c>
      <c r="K892" s="2">
        <f t="shared" si="40"/>
        <v>97140</v>
      </c>
      <c r="L892" s="18">
        <f t="shared" si="41"/>
        <v>881</v>
      </c>
      <c r="M892" s="18">
        <f t="shared" si="42"/>
        <v>96259</v>
      </c>
    </row>
    <row r="893" spans="3:13" customFormat="1">
      <c r="C893" s="5">
        <v>11</v>
      </c>
      <c r="D893" s="6">
        <v>45254</v>
      </c>
      <c r="E893" s="1" t="s">
        <v>18</v>
      </c>
      <c r="F893" s="1" t="s">
        <v>31</v>
      </c>
      <c r="G893" s="1">
        <v>5</v>
      </c>
      <c r="H893" s="2">
        <v>2780</v>
      </c>
      <c r="I893" s="2">
        <v>13900</v>
      </c>
      <c r="J893" s="1">
        <v>0</v>
      </c>
      <c r="K893" s="2">
        <f t="shared" si="40"/>
        <v>95990</v>
      </c>
      <c r="L893" s="18">
        <f t="shared" si="41"/>
        <v>2555</v>
      </c>
      <c r="M893" s="18">
        <f t="shared" si="42"/>
        <v>93435</v>
      </c>
    </row>
    <row r="894" spans="3:13" customFormat="1">
      <c r="C894" s="5">
        <v>51</v>
      </c>
      <c r="D894" s="6">
        <v>45254</v>
      </c>
      <c r="E894" s="1" t="s">
        <v>19</v>
      </c>
      <c r="F894" s="1" t="s">
        <v>30</v>
      </c>
      <c r="G894" s="1">
        <v>4</v>
      </c>
      <c r="H894" s="2">
        <v>4630</v>
      </c>
      <c r="I894" s="2">
        <v>18520</v>
      </c>
      <c r="J894" s="1">
        <v>1</v>
      </c>
      <c r="K894" s="2">
        <f t="shared" si="40"/>
        <v>99210</v>
      </c>
      <c r="L894" s="18">
        <f t="shared" si="41"/>
        <v>4238</v>
      </c>
      <c r="M894" s="18">
        <f t="shared" si="42"/>
        <v>94972</v>
      </c>
    </row>
    <row r="895" spans="3:13" customFormat="1">
      <c r="C895" s="5">
        <v>74</v>
      </c>
      <c r="D895" s="6">
        <v>45254</v>
      </c>
      <c r="E895" s="1" t="s">
        <v>15</v>
      </c>
      <c r="F895" s="1" t="s">
        <v>24</v>
      </c>
      <c r="G895" s="1">
        <v>1</v>
      </c>
      <c r="H895" s="2">
        <v>4568</v>
      </c>
      <c r="I895" s="2">
        <v>4568</v>
      </c>
      <c r="J895" s="1">
        <v>1</v>
      </c>
      <c r="K895" s="2">
        <f t="shared" si="40"/>
        <v>80802</v>
      </c>
      <c r="L895" s="18">
        <f t="shared" si="41"/>
        <v>1568</v>
      </c>
      <c r="M895" s="18">
        <f t="shared" si="42"/>
        <v>79234</v>
      </c>
    </row>
    <row r="896" spans="3:13" customFormat="1">
      <c r="C896" s="5">
        <v>98</v>
      </c>
      <c r="D896" s="6">
        <v>45254</v>
      </c>
      <c r="E896" s="1" t="s">
        <v>15</v>
      </c>
      <c r="F896" s="1" t="s">
        <v>23</v>
      </c>
      <c r="G896" s="1">
        <v>7</v>
      </c>
      <c r="H896" s="2">
        <v>1257</v>
      </c>
      <c r="I896" s="2">
        <v>8799</v>
      </c>
      <c r="J896" s="1">
        <v>1</v>
      </c>
      <c r="K896" s="2">
        <f t="shared" si="40"/>
        <v>77319</v>
      </c>
      <c r="L896" s="18">
        <f t="shared" si="41"/>
        <v>3059</v>
      </c>
      <c r="M896" s="18">
        <f t="shared" si="42"/>
        <v>74260</v>
      </c>
    </row>
    <row r="897" spans="3:13" customFormat="1">
      <c r="C897" s="5">
        <v>31</v>
      </c>
      <c r="D897" s="6">
        <v>45255</v>
      </c>
      <c r="E897" s="1" t="s">
        <v>20</v>
      </c>
      <c r="F897" s="1" t="s">
        <v>38</v>
      </c>
      <c r="G897" s="1">
        <v>3</v>
      </c>
      <c r="H897" s="2">
        <v>9767</v>
      </c>
      <c r="I897" s="2">
        <v>29301</v>
      </c>
      <c r="J897" s="1">
        <v>0</v>
      </c>
      <c r="K897" s="2">
        <f t="shared" si="40"/>
        <v>84024</v>
      </c>
      <c r="L897" s="18">
        <f t="shared" si="41"/>
        <v>735</v>
      </c>
      <c r="M897" s="18">
        <f t="shared" si="42"/>
        <v>83289</v>
      </c>
    </row>
    <row r="898" spans="3:13" customFormat="1">
      <c r="C898" s="5">
        <v>60</v>
      </c>
      <c r="D898" s="6">
        <v>45255</v>
      </c>
      <c r="E898" s="1" t="s">
        <v>18</v>
      </c>
      <c r="F898" s="1" t="s">
        <v>32</v>
      </c>
      <c r="G898" s="1">
        <v>3</v>
      </c>
      <c r="H898" s="2">
        <v>6646</v>
      </c>
      <c r="I898" s="2">
        <v>19938</v>
      </c>
      <c r="J898" s="1">
        <v>1</v>
      </c>
      <c r="K898" s="2">
        <f t="shared" si="40"/>
        <v>85833</v>
      </c>
      <c r="L898" s="18">
        <f t="shared" si="41"/>
        <v>2073</v>
      </c>
      <c r="M898" s="18">
        <f t="shared" si="42"/>
        <v>83760</v>
      </c>
    </row>
    <row r="899" spans="3:13" customFormat="1">
      <c r="C899" s="5">
        <v>63</v>
      </c>
      <c r="D899" s="6">
        <v>45255</v>
      </c>
      <c r="E899" s="1" t="s">
        <v>20</v>
      </c>
      <c r="F899" s="1" t="s">
        <v>38</v>
      </c>
      <c r="G899" s="1">
        <v>3</v>
      </c>
      <c r="H899" s="2">
        <v>6495</v>
      </c>
      <c r="I899" s="2">
        <v>19485</v>
      </c>
      <c r="J899" s="1">
        <v>1</v>
      </c>
      <c r="K899" s="2">
        <f t="shared" ref="K899:K962" si="43">_xlfn.MAXIFS($I$3:$I$999, $E$3:$E$999, E899, $F$3:$F$999, F899)</f>
        <v>84024</v>
      </c>
      <c r="L899" s="18">
        <f t="shared" ref="L899:L962" si="44">_xlfn.MINIFS($I$3:$I$999, $E$3:$E$999, E899, $F$3:$F$999, F899)</f>
        <v>735</v>
      </c>
      <c r="M899" s="18">
        <f t="shared" si="42"/>
        <v>83289</v>
      </c>
    </row>
    <row r="900" spans="3:13">
      <c r="C900" s="30">
        <v>88</v>
      </c>
      <c r="D900" s="31">
        <v>45255</v>
      </c>
      <c r="E900" s="32" t="s">
        <v>16</v>
      </c>
      <c r="F900" s="32" t="s">
        <v>27</v>
      </c>
      <c r="G900" s="32">
        <v>3</v>
      </c>
      <c r="H900" s="33">
        <v>9353</v>
      </c>
      <c r="I900" s="33">
        <v>28059</v>
      </c>
      <c r="J900" s="32">
        <v>1</v>
      </c>
      <c r="K900" s="33">
        <f t="shared" si="43"/>
        <v>78984</v>
      </c>
      <c r="L900" s="35">
        <f t="shared" si="44"/>
        <v>1106</v>
      </c>
      <c r="M900" s="33">
        <f t="shared" si="42"/>
        <v>77878</v>
      </c>
    </row>
    <row r="901" spans="3:13" customFormat="1">
      <c r="C901" s="5">
        <v>3</v>
      </c>
      <c r="D901" s="6">
        <v>45256</v>
      </c>
      <c r="E901" s="1" t="s">
        <v>18</v>
      </c>
      <c r="F901" s="1" t="s">
        <v>32</v>
      </c>
      <c r="G901" s="1">
        <v>2</v>
      </c>
      <c r="H901" s="2">
        <v>5013</v>
      </c>
      <c r="I901" s="2">
        <v>10026</v>
      </c>
      <c r="J901" s="1">
        <v>1</v>
      </c>
      <c r="K901" s="2">
        <f t="shared" si="43"/>
        <v>85833</v>
      </c>
      <c r="L901" s="18">
        <f t="shared" si="44"/>
        <v>2073</v>
      </c>
      <c r="M901" s="18">
        <f t="shared" si="42"/>
        <v>83760</v>
      </c>
    </row>
    <row r="902" spans="3:13" customFormat="1">
      <c r="C902" s="5">
        <v>10</v>
      </c>
      <c r="D902" s="6">
        <v>45256</v>
      </c>
      <c r="E902" s="1" t="s">
        <v>20</v>
      </c>
      <c r="F902" s="1" t="s">
        <v>37</v>
      </c>
      <c r="G902" s="1">
        <v>8</v>
      </c>
      <c r="H902" s="2">
        <v>3201</v>
      </c>
      <c r="I902" s="2">
        <v>25608</v>
      </c>
      <c r="J902" s="1">
        <v>0</v>
      </c>
      <c r="K902" s="2">
        <f t="shared" si="43"/>
        <v>86283</v>
      </c>
      <c r="L902" s="18">
        <f t="shared" si="44"/>
        <v>2684</v>
      </c>
      <c r="M902" s="18">
        <f t="shared" si="42"/>
        <v>83599</v>
      </c>
    </row>
    <row r="903" spans="3:13">
      <c r="C903" s="30">
        <v>46</v>
      </c>
      <c r="D903" s="31">
        <v>45256</v>
      </c>
      <c r="E903" s="32" t="s">
        <v>16</v>
      </c>
      <c r="F903" s="32" t="s">
        <v>26</v>
      </c>
      <c r="G903" s="32">
        <v>10</v>
      </c>
      <c r="H903" s="33">
        <v>6708</v>
      </c>
      <c r="I903" s="33">
        <v>67080</v>
      </c>
      <c r="J903" s="32">
        <v>1</v>
      </c>
      <c r="K903" s="33">
        <f t="shared" si="43"/>
        <v>76060</v>
      </c>
      <c r="L903" s="33">
        <f t="shared" si="44"/>
        <v>672</v>
      </c>
      <c r="M903" s="33">
        <f t="shared" si="42"/>
        <v>75388</v>
      </c>
    </row>
    <row r="904" spans="3:13" customFormat="1">
      <c r="C904" s="5">
        <v>49</v>
      </c>
      <c r="D904" s="6">
        <v>45256</v>
      </c>
      <c r="E904" s="1" t="s">
        <v>15</v>
      </c>
      <c r="F904" s="1" t="s">
        <v>24</v>
      </c>
      <c r="G904" s="1">
        <v>2</v>
      </c>
      <c r="H904" s="2">
        <v>5754</v>
      </c>
      <c r="I904" s="2">
        <v>11508</v>
      </c>
      <c r="J904" s="1">
        <v>0</v>
      </c>
      <c r="K904" s="2">
        <f t="shared" si="43"/>
        <v>80802</v>
      </c>
      <c r="L904" s="18">
        <f t="shared" si="44"/>
        <v>1568</v>
      </c>
      <c r="M904" s="18">
        <f t="shared" si="42"/>
        <v>79234</v>
      </c>
    </row>
    <row r="905" spans="3:13" customFormat="1">
      <c r="C905" s="5">
        <v>55</v>
      </c>
      <c r="D905" s="6">
        <v>44973</v>
      </c>
      <c r="E905" s="1" t="s">
        <v>21</v>
      </c>
      <c r="F905" s="1" t="s">
        <v>40</v>
      </c>
      <c r="G905" s="1">
        <v>10</v>
      </c>
      <c r="H905" s="2">
        <v>8023</v>
      </c>
      <c r="I905" s="2">
        <v>80230</v>
      </c>
      <c r="J905" s="1">
        <v>1</v>
      </c>
      <c r="K905" s="2">
        <f t="shared" si="43"/>
        <v>87840</v>
      </c>
      <c r="L905" s="18">
        <f t="shared" si="44"/>
        <v>1020</v>
      </c>
      <c r="M905" s="18">
        <f t="shared" si="42"/>
        <v>86820</v>
      </c>
    </row>
    <row r="906" spans="3:13" customFormat="1">
      <c r="C906" s="5">
        <v>84</v>
      </c>
      <c r="D906" s="6">
        <v>45256</v>
      </c>
      <c r="E906" s="1" t="s">
        <v>19</v>
      </c>
      <c r="F906" s="1" t="s">
        <v>30</v>
      </c>
      <c r="G906" s="1">
        <v>3</v>
      </c>
      <c r="H906" s="2">
        <v>2171</v>
      </c>
      <c r="I906" s="2">
        <v>6513</v>
      </c>
      <c r="J906" s="1">
        <v>0</v>
      </c>
      <c r="K906" s="2">
        <f t="shared" si="43"/>
        <v>99210</v>
      </c>
      <c r="L906" s="18">
        <f t="shared" si="44"/>
        <v>4238</v>
      </c>
      <c r="M906" s="18">
        <f t="shared" si="42"/>
        <v>94972</v>
      </c>
    </row>
    <row r="907" spans="3:13" customFormat="1">
      <c r="C907" s="5">
        <v>9</v>
      </c>
      <c r="D907" s="6">
        <v>45257</v>
      </c>
      <c r="E907" s="1" t="s">
        <v>20</v>
      </c>
      <c r="F907" s="1" t="s">
        <v>38</v>
      </c>
      <c r="G907" s="1">
        <v>3</v>
      </c>
      <c r="H907" s="2">
        <v>9515</v>
      </c>
      <c r="I907" s="2">
        <v>28545</v>
      </c>
      <c r="J907" s="1">
        <v>1</v>
      </c>
      <c r="K907" s="2">
        <f t="shared" si="43"/>
        <v>84024</v>
      </c>
      <c r="L907" s="18">
        <f t="shared" si="44"/>
        <v>735</v>
      </c>
      <c r="M907" s="18">
        <f t="shared" si="42"/>
        <v>83289</v>
      </c>
    </row>
    <row r="908" spans="3:13" customFormat="1">
      <c r="C908" s="5">
        <v>35</v>
      </c>
      <c r="D908" s="6">
        <v>45258</v>
      </c>
      <c r="E908" s="1" t="s">
        <v>18</v>
      </c>
      <c r="F908" s="1" t="s">
        <v>33</v>
      </c>
      <c r="G908" s="1">
        <v>4</v>
      </c>
      <c r="H908" s="2">
        <v>5225</v>
      </c>
      <c r="I908" s="2">
        <v>20900</v>
      </c>
      <c r="J908" s="1">
        <v>1</v>
      </c>
      <c r="K908" s="2">
        <f t="shared" si="43"/>
        <v>88767</v>
      </c>
      <c r="L908" s="18">
        <f t="shared" si="44"/>
        <v>1344</v>
      </c>
      <c r="M908" s="18">
        <f t="shared" si="42"/>
        <v>87423</v>
      </c>
    </row>
    <row r="909" spans="3:13">
      <c r="C909" s="30">
        <v>60</v>
      </c>
      <c r="D909" s="31">
        <v>45258</v>
      </c>
      <c r="E909" s="32" t="s">
        <v>16</v>
      </c>
      <c r="F909" s="32" t="s">
        <v>25</v>
      </c>
      <c r="G909" s="32">
        <v>5</v>
      </c>
      <c r="H909" s="33">
        <v>3577</v>
      </c>
      <c r="I909" s="33">
        <v>17885</v>
      </c>
      <c r="J909" s="32">
        <v>1</v>
      </c>
      <c r="K909" s="33">
        <f t="shared" si="43"/>
        <v>88929</v>
      </c>
      <c r="L909" s="33">
        <f t="shared" si="44"/>
        <v>2071</v>
      </c>
      <c r="M909" s="33">
        <f t="shared" si="42"/>
        <v>86858</v>
      </c>
    </row>
    <row r="910" spans="3:13" customFormat="1">
      <c r="C910" s="5">
        <v>87</v>
      </c>
      <c r="D910" s="6">
        <v>45258</v>
      </c>
      <c r="E910" s="1" t="s">
        <v>17</v>
      </c>
      <c r="F910" s="1" t="s">
        <v>36</v>
      </c>
      <c r="G910" s="1">
        <v>2</v>
      </c>
      <c r="H910" s="2">
        <v>927</v>
      </c>
      <c r="I910" s="2">
        <v>1854</v>
      </c>
      <c r="J910" s="1">
        <v>0</v>
      </c>
      <c r="K910" s="2">
        <f t="shared" si="43"/>
        <v>96130</v>
      </c>
      <c r="L910" s="18">
        <f t="shared" si="44"/>
        <v>629</v>
      </c>
      <c r="M910" s="18">
        <f t="shared" si="42"/>
        <v>95501</v>
      </c>
    </row>
    <row r="911" spans="3:13" customFormat="1">
      <c r="C911" s="5">
        <v>94</v>
      </c>
      <c r="D911" s="6">
        <v>45258</v>
      </c>
      <c r="E911" s="1" t="s">
        <v>20</v>
      </c>
      <c r="F911" s="1" t="s">
        <v>37</v>
      </c>
      <c r="G911" s="1">
        <v>7</v>
      </c>
      <c r="H911" s="2">
        <v>6282</v>
      </c>
      <c r="I911" s="2">
        <v>43974</v>
      </c>
      <c r="J911" s="1">
        <v>0</v>
      </c>
      <c r="K911" s="2">
        <f t="shared" si="43"/>
        <v>86283</v>
      </c>
      <c r="L911" s="18">
        <f t="shared" si="44"/>
        <v>2684</v>
      </c>
      <c r="M911" s="18">
        <f t="shared" ref="M911:M974" si="45">K911-L911</f>
        <v>83599</v>
      </c>
    </row>
    <row r="912" spans="3:13" customFormat="1">
      <c r="C912" s="5">
        <v>46</v>
      </c>
      <c r="D912" s="6">
        <v>45259</v>
      </c>
      <c r="E912" s="1" t="s">
        <v>19</v>
      </c>
      <c r="F912" s="1" t="s">
        <v>30</v>
      </c>
      <c r="G912" s="1">
        <v>6</v>
      </c>
      <c r="H912" s="2">
        <v>5488</v>
      </c>
      <c r="I912" s="2">
        <v>32928</v>
      </c>
      <c r="J912" s="1">
        <v>0</v>
      </c>
      <c r="K912" s="2">
        <f t="shared" si="43"/>
        <v>99210</v>
      </c>
      <c r="L912" s="18">
        <f t="shared" si="44"/>
        <v>4238</v>
      </c>
      <c r="M912" s="18">
        <f t="shared" si="45"/>
        <v>94972</v>
      </c>
    </row>
    <row r="913" spans="3:13" customFormat="1">
      <c r="C913" s="5">
        <v>56</v>
      </c>
      <c r="D913" s="6">
        <v>45259</v>
      </c>
      <c r="E913" s="1" t="s">
        <v>17</v>
      </c>
      <c r="F913" s="1" t="s">
        <v>36</v>
      </c>
      <c r="G913" s="1">
        <v>1</v>
      </c>
      <c r="H913" s="2">
        <v>6123</v>
      </c>
      <c r="I913" s="2">
        <v>6123</v>
      </c>
      <c r="J913" s="1">
        <v>0</v>
      </c>
      <c r="K913" s="2">
        <f t="shared" si="43"/>
        <v>96130</v>
      </c>
      <c r="L913" s="18">
        <f t="shared" si="44"/>
        <v>629</v>
      </c>
      <c r="M913" s="18">
        <f t="shared" si="45"/>
        <v>95501</v>
      </c>
    </row>
    <row r="914" spans="3:13" customFormat="1">
      <c r="C914" s="5">
        <v>94</v>
      </c>
      <c r="D914" s="6">
        <v>45259</v>
      </c>
      <c r="E914" s="1" t="s">
        <v>20</v>
      </c>
      <c r="F914" s="1" t="s">
        <v>37</v>
      </c>
      <c r="G914" s="1">
        <v>2</v>
      </c>
      <c r="H914" s="2">
        <v>5410</v>
      </c>
      <c r="I914" s="2">
        <v>10820</v>
      </c>
      <c r="J914" s="1">
        <v>1</v>
      </c>
      <c r="K914" s="2">
        <f t="shared" si="43"/>
        <v>86283</v>
      </c>
      <c r="L914" s="18">
        <f t="shared" si="44"/>
        <v>2684</v>
      </c>
      <c r="M914" s="18">
        <f t="shared" si="45"/>
        <v>83599</v>
      </c>
    </row>
    <row r="915" spans="3:13" customFormat="1">
      <c r="C915" s="5">
        <v>28</v>
      </c>
      <c r="D915" s="6">
        <v>45260</v>
      </c>
      <c r="E915" s="1" t="s">
        <v>17</v>
      </c>
      <c r="F915" s="1" t="s">
        <v>34</v>
      </c>
      <c r="G915" s="1">
        <v>9</v>
      </c>
      <c r="H915" s="2">
        <v>4522</v>
      </c>
      <c r="I915" s="2">
        <v>40698</v>
      </c>
      <c r="J915" s="1">
        <v>1</v>
      </c>
      <c r="K915" s="2">
        <f t="shared" si="43"/>
        <v>84663</v>
      </c>
      <c r="L915" s="18">
        <f t="shared" si="44"/>
        <v>869</v>
      </c>
      <c r="M915" s="18">
        <f t="shared" si="45"/>
        <v>83794</v>
      </c>
    </row>
    <row r="916" spans="3:13" customFormat="1">
      <c r="C916" s="5">
        <v>29</v>
      </c>
      <c r="D916" s="6">
        <v>45260</v>
      </c>
      <c r="E916" s="1" t="s">
        <v>17</v>
      </c>
      <c r="F916" s="1" t="s">
        <v>34</v>
      </c>
      <c r="G916" s="1">
        <v>5</v>
      </c>
      <c r="H916" s="2">
        <v>5651</v>
      </c>
      <c r="I916" s="2">
        <v>28255</v>
      </c>
      <c r="J916" s="1">
        <v>1</v>
      </c>
      <c r="K916" s="2">
        <f t="shared" si="43"/>
        <v>84663</v>
      </c>
      <c r="L916" s="18">
        <f t="shared" si="44"/>
        <v>869</v>
      </c>
      <c r="M916" s="18">
        <f t="shared" si="45"/>
        <v>83794</v>
      </c>
    </row>
    <row r="917" spans="3:13" customFormat="1">
      <c r="C917" s="5">
        <v>44</v>
      </c>
      <c r="D917" s="6">
        <v>45260</v>
      </c>
      <c r="E917" s="1" t="s">
        <v>15</v>
      </c>
      <c r="F917" s="1" t="s">
        <v>24</v>
      </c>
      <c r="G917" s="1">
        <v>8</v>
      </c>
      <c r="H917" s="2">
        <v>8617</v>
      </c>
      <c r="I917" s="2">
        <v>68936</v>
      </c>
      <c r="J917" s="1">
        <v>0</v>
      </c>
      <c r="K917" s="2">
        <f t="shared" si="43"/>
        <v>80802</v>
      </c>
      <c r="L917" s="18">
        <f t="shared" si="44"/>
        <v>1568</v>
      </c>
      <c r="M917" s="18">
        <f t="shared" si="45"/>
        <v>79234</v>
      </c>
    </row>
    <row r="918" spans="3:13" customFormat="1">
      <c r="C918" s="5">
        <v>44</v>
      </c>
      <c r="D918" s="6">
        <v>45241</v>
      </c>
      <c r="E918" s="1" t="s">
        <v>21</v>
      </c>
      <c r="F918" s="1" t="s">
        <v>40</v>
      </c>
      <c r="G918" s="1">
        <v>9</v>
      </c>
      <c r="H918" s="2">
        <v>9760</v>
      </c>
      <c r="I918" s="2">
        <v>87840</v>
      </c>
      <c r="J918" s="1">
        <v>1</v>
      </c>
      <c r="K918" s="2">
        <f t="shared" si="43"/>
        <v>87840</v>
      </c>
      <c r="L918" s="18">
        <f t="shared" si="44"/>
        <v>1020</v>
      </c>
      <c r="M918" s="18">
        <f t="shared" si="45"/>
        <v>86820</v>
      </c>
    </row>
    <row r="919" spans="3:13" customFormat="1">
      <c r="C919" s="5">
        <v>79</v>
      </c>
      <c r="D919" s="6">
        <v>45260</v>
      </c>
      <c r="E919" s="1" t="s">
        <v>17</v>
      </c>
      <c r="F919" s="1" t="s">
        <v>35</v>
      </c>
      <c r="G919" s="1">
        <v>7</v>
      </c>
      <c r="H919" s="2">
        <v>4578</v>
      </c>
      <c r="I919" s="2">
        <v>32046</v>
      </c>
      <c r="J919" s="1">
        <v>0</v>
      </c>
      <c r="K919" s="2">
        <f t="shared" si="43"/>
        <v>76944</v>
      </c>
      <c r="L919" s="18">
        <f t="shared" si="44"/>
        <v>870</v>
      </c>
      <c r="M919" s="18">
        <f t="shared" si="45"/>
        <v>76074</v>
      </c>
    </row>
    <row r="920" spans="3:13" customFormat="1">
      <c r="C920" s="5">
        <v>50</v>
      </c>
      <c r="D920" s="6">
        <v>45261</v>
      </c>
      <c r="E920" s="1" t="s">
        <v>17</v>
      </c>
      <c r="F920" s="1" t="s">
        <v>36</v>
      </c>
      <c r="G920" s="1">
        <v>10</v>
      </c>
      <c r="H920" s="2">
        <v>9613</v>
      </c>
      <c r="I920" s="2">
        <v>96130</v>
      </c>
      <c r="J920" s="1">
        <v>1</v>
      </c>
      <c r="K920" s="2">
        <f t="shared" si="43"/>
        <v>96130</v>
      </c>
      <c r="L920" s="18">
        <f t="shared" si="44"/>
        <v>629</v>
      </c>
      <c r="M920" s="18">
        <f t="shared" si="45"/>
        <v>95501</v>
      </c>
    </row>
    <row r="921" spans="3:13" customFormat="1">
      <c r="C921" s="5">
        <v>26</v>
      </c>
      <c r="D921" s="6">
        <v>45151</v>
      </c>
      <c r="E921" s="1" t="s">
        <v>21</v>
      </c>
      <c r="F921" s="1" t="s">
        <v>41</v>
      </c>
      <c r="G921" s="1">
        <v>9</v>
      </c>
      <c r="H921" s="2">
        <v>9286</v>
      </c>
      <c r="I921" s="2">
        <v>83574</v>
      </c>
      <c r="J921" s="1">
        <v>1</v>
      </c>
      <c r="K921" s="2">
        <f t="shared" si="43"/>
        <v>88790</v>
      </c>
      <c r="L921" s="18">
        <f t="shared" si="44"/>
        <v>1587</v>
      </c>
      <c r="M921" s="18">
        <f t="shared" si="45"/>
        <v>87203</v>
      </c>
    </row>
    <row r="922" spans="3:13">
      <c r="C922" s="30">
        <v>51</v>
      </c>
      <c r="D922" s="31">
        <v>45262</v>
      </c>
      <c r="E922" s="32" t="s">
        <v>16</v>
      </c>
      <c r="F922" s="32" t="s">
        <v>27</v>
      </c>
      <c r="G922" s="32">
        <v>4</v>
      </c>
      <c r="H922" s="33">
        <v>3168</v>
      </c>
      <c r="I922" s="33">
        <v>12672</v>
      </c>
      <c r="J922" s="32">
        <v>0</v>
      </c>
      <c r="K922" s="33">
        <f t="shared" si="43"/>
        <v>78984</v>
      </c>
      <c r="L922" s="35">
        <f t="shared" si="44"/>
        <v>1106</v>
      </c>
      <c r="M922" s="33">
        <f t="shared" si="45"/>
        <v>77878</v>
      </c>
    </row>
    <row r="923" spans="3:13" customFormat="1">
      <c r="C923" s="5">
        <v>94</v>
      </c>
      <c r="D923" s="6">
        <v>45101</v>
      </c>
      <c r="E923" s="1" t="s">
        <v>21</v>
      </c>
      <c r="F923" s="1" t="s">
        <v>42</v>
      </c>
      <c r="G923" s="1">
        <v>7</v>
      </c>
      <c r="H923" s="2">
        <v>8789</v>
      </c>
      <c r="I923" s="2">
        <v>61523</v>
      </c>
      <c r="J923" s="1">
        <v>0</v>
      </c>
      <c r="K923" s="2">
        <f t="shared" si="43"/>
        <v>88200</v>
      </c>
      <c r="L923" s="18">
        <f t="shared" si="44"/>
        <v>995</v>
      </c>
      <c r="M923" s="18">
        <f t="shared" si="45"/>
        <v>87205</v>
      </c>
    </row>
    <row r="924" spans="3:13" customFormat="1">
      <c r="C924" s="5">
        <v>11</v>
      </c>
      <c r="D924" s="6">
        <v>45264</v>
      </c>
      <c r="E924" s="1" t="s">
        <v>18</v>
      </c>
      <c r="F924" s="1" t="s">
        <v>31</v>
      </c>
      <c r="G924" s="1">
        <v>7</v>
      </c>
      <c r="H924" s="2">
        <v>9299</v>
      </c>
      <c r="I924" s="2">
        <v>65093</v>
      </c>
      <c r="J924" s="1">
        <v>1</v>
      </c>
      <c r="K924" s="2">
        <f t="shared" si="43"/>
        <v>95990</v>
      </c>
      <c r="L924" s="18">
        <f t="shared" si="44"/>
        <v>2555</v>
      </c>
      <c r="M924" s="18">
        <f t="shared" si="45"/>
        <v>93435</v>
      </c>
    </row>
    <row r="925" spans="3:13">
      <c r="C925" s="30">
        <v>25</v>
      </c>
      <c r="D925" s="31">
        <v>45264</v>
      </c>
      <c r="E925" s="32" t="s">
        <v>16</v>
      </c>
      <c r="F925" s="32" t="s">
        <v>25</v>
      </c>
      <c r="G925" s="32">
        <v>5</v>
      </c>
      <c r="H925" s="33">
        <v>2304</v>
      </c>
      <c r="I925" s="33">
        <v>11520</v>
      </c>
      <c r="J925" s="32">
        <v>0</v>
      </c>
      <c r="K925" s="33">
        <f t="shared" si="43"/>
        <v>88929</v>
      </c>
      <c r="L925" s="33">
        <f t="shared" si="44"/>
        <v>2071</v>
      </c>
      <c r="M925" s="33">
        <f t="shared" si="45"/>
        <v>86858</v>
      </c>
    </row>
    <row r="926" spans="3:13">
      <c r="C926" s="30">
        <v>62</v>
      </c>
      <c r="D926" s="31">
        <v>45264</v>
      </c>
      <c r="E926" s="32" t="s">
        <v>16</v>
      </c>
      <c r="F926" s="32" t="s">
        <v>25</v>
      </c>
      <c r="G926" s="32">
        <v>7</v>
      </c>
      <c r="H926" s="33">
        <v>5879</v>
      </c>
      <c r="I926" s="33">
        <v>41153</v>
      </c>
      <c r="J926" s="32">
        <v>1</v>
      </c>
      <c r="K926" s="33">
        <f t="shared" si="43"/>
        <v>88929</v>
      </c>
      <c r="L926" s="33">
        <f t="shared" si="44"/>
        <v>2071</v>
      </c>
      <c r="M926" s="33">
        <f t="shared" si="45"/>
        <v>86858</v>
      </c>
    </row>
    <row r="927" spans="3:13">
      <c r="C927" s="30">
        <v>15</v>
      </c>
      <c r="D927" s="31">
        <v>45264</v>
      </c>
      <c r="E927" s="32" t="s">
        <v>16</v>
      </c>
      <c r="F927" s="32" t="s">
        <v>25</v>
      </c>
      <c r="G927" s="32">
        <v>7</v>
      </c>
      <c r="H927" s="33">
        <v>9351</v>
      </c>
      <c r="I927" s="33">
        <v>65457</v>
      </c>
      <c r="J927" s="32">
        <v>1</v>
      </c>
      <c r="K927" s="33">
        <f t="shared" si="43"/>
        <v>88929</v>
      </c>
      <c r="L927" s="33">
        <f t="shared" si="44"/>
        <v>2071</v>
      </c>
      <c r="M927" s="33">
        <f t="shared" si="45"/>
        <v>86858</v>
      </c>
    </row>
    <row r="928" spans="3:13" customFormat="1">
      <c r="C928" s="5">
        <v>74</v>
      </c>
      <c r="D928" s="6">
        <v>45264</v>
      </c>
      <c r="E928" s="1" t="s">
        <v>15</v>
      </c>
      <c r="F928" s="1" t="s">
        <v>24</v>
      </c>
      <c r="G928" s="1">
        <v>3</v>
      </c>
      <c r="H928" s="2">
        <v>4410</v>
      </c>
      <c r="I928" s="2">
        <v>13230</v>
      </c>
      <c r="J928" s="1">
        <v>1</v>
      </c>
      <c r="K928" s="2">
        <f t="shared" si="43"/>
        <v>80802</v>
      </c>
      <c r="L928" s="18">
        <f t="shared" si="44"/>
        <v>1568</v>
      </c>
      <c r="M928" s="18">
        <f t="shared" si="45"/>
        <v>79234</v>
      </c>
    </row>
    <row r="929" spans="3:13" customFormat="1">
      <c r="C929" s="5">
        <v>6</v>
      </c>
      <c r="D929" s="6">
        <v>45265</v>
      </c>
      <c r="E929" s="1" t="s">
        <v>15</v>
      </c>
      <c r="F929" s="1" t="s">
        <v>24</v>
      </c>
      <c r="G929" s="1">
        <v>10</v>
      </c>
      <c r="H929" s="2">
        <v>7476</v>
      </c>
      <c r="I929" s="2">
        <v>74760</v>
      </c>
      <c r="J929" s="1">
        <v>1</v>
      </c>
      <c r="K929" s="2">
        <f t="shared" si="43"/>
        <v>80802</v>
      </c>
      <c r="L929" s="18">
        <f t="shared" si="44"/>
        <v>1568</v>
      </c>
      <c r="M929" s="18">
        <f t="shared" si="45"/>
        <v>79234</v>
      </c>
    </row>
    <row r="930" spans="3:13" customFormat="1">
      <c r="C930" s="5">
        <v>91</v>
      </c>
      <c r="D930" s="6">
        <v>45265</v>
      </c>
      <c r="E930" s="1" t="s">
        <v>18</v>
      </c>
      <c r="F930" s="1" t="s">
        <v>33</v>
      </c>
      <c r="G930" s="1">
        <v>7</v>
      </c>
      <c r="H930" s="2">
        <v>3309</v>
      </c>
      <c r="I930" s="2">
        <v>23163</v>
      </c>
      <c r="J930" s="1">
        <v>0</v>
      </c>
      <c r="K930" s="2">
        <f t="shared" si="43"/>
        <v>88767</v>
      </c>
      <c r="L930" s="18">
        <f t="shared" si="44"/>
        <v>1344</v>
      </c>
      <c r="M930" s="18">
        <f t="shared" si="45"/>
        <v>87423</v>
      </c>
    </row>
    <row r="931" spans="3:13" customFormat="1">
      <c r="C931" s="5">
        <v>59</v>
      </c>
      <c r="D931" s="6">
        <v>45266</v>
      </c>
      <c r="E931" s="1" t="s">
        <v>15</v>
      </c>
      <c r="F931" s="1" t="s">
        <v>23</v>
      </c>
      <c r="G931" s="1">
        <v>3</v>
      </c>
      <c r="H931" s="2">
        <v>2182</v>
      </c>
      <c r="I931" s="2">
        <v>6546</v>
      </c>
      <c r="J931" s="1">
        <v>0</v>
      </c>
      <c r="K931" s="2">
        <f t="shared" si="43"/>
        <v>77319</v>
      </c>
      <c r="L931" s="18">
        <f t="shared" si="44"/>
        <v>3059</v>
      </c>
      <c r="M931" s="18">
        <f t="shared" si="45"/>
        <v>74260</v>
      </c>
    </row>
    <row r="932" spans="3:13" customFormat="1">
      <c r="C932" s="5">
        <v>77</v>
      </c>
      <c r="D932" s="6">
        <v>45266</v>
      </c>
      <c r="E932" s="1" t="s">
        <v>19</v>
      </c>
      <c r="F932" s="1" t="s">
        <v>29</v>
      </c>
      <c r="G932" s="1">
        <v>9</v>
      </c>
      <c r="H932" s="2">
        <v>7911</v>
      </c>
      <c r="I932" s="2">
        <v>71199</v>
      </c>
      <c r="J932" s="1">
        <v>0</v>
      </c>
      <c r="K932" s="2">
        <f t="shared" si="43"/>
        <v>85401</v>
      </c>
      <c r="L932" s="18">
        <f t="shared" si="44"/>
        <v>1658</v>
      </c>
      <c r="M932" s="18">
        <f t="shared" si="45"/>
        <v>83743</v>
      </c>
    </row>
    <row r="933" spans="3:13">
      <c r="C933" s="30">
        <v>40</v>
      </c>
      <c r="D933" s="31">
        <v>45268</v>
      </c>
      <c r="E933" s="32" t="s">
        <v>16</v>
      </c>
      <c r="F933" s="32" t="s">
        <v>27</v>
      </c>
      <c r="G933" s="32">
        <v>8</v>
      </c>
      <c r="H933" s="33">
        <v>8886</v>
      </c>
      <c r="I933" s="33">
        <v>71088</v>
      </c>
      <c r="J933" s="32">
        <v>1</v>
      </c>
      <c r="K933" s="33">
        <f t="shared" si="43"/>
        <v>78984</v>
      </c>
      <c r="L933" s="35">
        <f t="shared" si="44"/>
        <v>1106</v>
      </c>
      <c r="M933" s="33">
        <f t="shared" si="45"/>
        <v>77878</v>
      </c>
    </row>
    <row r="934" spans="3:13" customFormat="1">
      <c r="C934" s="5">
        <v>56</v>
      </c>
      <c r="D934" s="6">
        <v>45268</v>
      </c>
      <c r="E934" s="1" t="s">
        <v>18</v>
      </c>
      <c r="F934" s="1" t="s">
        <v>32</v>
      </c>
      <c r="G934" s="1">
        <v>9</v>
      </c>
      <c r="H934" s="2">
        <v>7992</v>
      </c>
      <c r="I934" s="2">
        <v>71928</v>
      </c>
      <c r="J934" s="1">
        <v>1</v>
      </c>
      <c r="K934" s="2">
        <f t="shared" si="43"/>
        <v>85833</v>
      </c>
      <c r="L934" s="18">
        <f t="shared" si="44"/>
        <v>2073</v>
      </c>
      <c r="M934" s="18">
        <f t="shared" si="45"/>
        <v>83760</v>
      </c>
    </row>
    <row r="935" spans="3:13" customFormat="1">
      <c r="C935" s="5">
        <v>73</v>
      </c>
      <c r="D935" s="6">
        <v>45268</v>
      </c>
      <c r="E935" s="1" t="s">
        <v>18</v>
      </c>
      <c r="F935" s="1" t="s">
        <v>31</v>
      </c>
      <c r="G935" s="1">
        <v>4</v>
      </c>
      <c r="H935" s="2">
        <v>5692</v>
      </c>
      <c r="I935" s="2">
        <v>22768</v>
      </c>
      <c r="J935" s="1">
        <v>0</v>
      </c>
      <c r="K935" s="2">
        <f t="shared" si="43"/>
        <v>95990</v>
      </c>
      <c r="L935" s="18">
        <f t="shared" si="44"/>
        <v>2555</v>
      </c>
      <c r="M935" s="18">
        <f t="shared" si="45"/>
        <v>93435</v>
      </c>
    </row>
    <row r="936" spans="3:13" customFormat="1">
      <c r="C936" s="5">
        <v>48</v>
      </c>
      <c r="D936" s="6">
        <v>45269</v>
      </c>
      <c r="E936" s="1" t="s">
        <v>17</v>
      </c>
      <c r="F936" s="1" t="s">
        <v>34</v>
      </c>
      <c r="G936" s="1">
        <v>6</v>
      </c>
      <c r="H936" s="2">
        <v>2069</v>
      </c>
      <c r="I936" s="2">
        <v>12414</v>
      </c>
      <c r="J936" s="1">
        <v>0</v>
      </c>
      <c r="K936" s="2">
        <f t="shared" si="43"/>
        <v>84663</v>
      </c>
      <c r="L936" s="18">
        <f t="shared" si="44"/>
        <v>869</v>
      </c>
      <c r="M936" s="18">
        <f t="shared" si="45"/>
        <v>83794</v>
      </c>
    </row>
    <row r="937" spans="3:13" customFormat="1">
      <c r="C937" s="5">
        <v>75</v>
      </c>
      <c r="D937" s="6">
        <v>45269</v>
      </c>
      <c r="E937" s="1" t="s">
        <v>18</v>
      </c>
      <c r="F937" s="1" t="s">
        <v>31</v>
      </c>
      <c r="G937" s="1">
        <v>1</v>
      </c>
      <c r="H937" s="2">
        <v>8895</v>
      </c>
      <c r="I937" s="2">
        <v>8895</v>
      </c>
      <c r="J937" s="1">
        <v>0</v>
      </c>
      <c r="K937" s="2">
        <f t="shared" si="43"/>
        <v>95990</v>
      </c>
      <c r="L937" s="18">
        <f t="shared" si="44"/>
        <v>2555</v>
      </c>
      <c r="M937" s="18">
        <f t="shared" si="45"/>
        <v>93435</v>
      </c>
    </row>
    <row r="938" spans="3:13" customFormat="1">
      <c r="C938" s="5">
        <v>75</v>
      </c>
      <c r="D938" s="6">
        <v>45269</v>
      </c>
      <c r="E938" s="1" t="s">
        <v>17</v>
      </c>
      <c r="F938" s="1" t="s">
        <v>35</v>
      </c>
      <c r="G938" s="1">
        <v>3</v>
      </c>
      <c r="H938" s="2">
        <v>8294</v>
      </c>
      <c r="I938" s="2">
        <v>24882</v>
      </c>
      <c r="J938" s="1">
        <v>1</v>
      </c>
      <c r="K938" s="2">
        <f t="shared" si="43"/>
        <v>76944</v>
      </c>
      <c r="L938" s="18">
        <f t="shared" si="44"/>
        <v>870</v>
      </c>
      <c r="M938" s="18">
        <f t="shared" si="45"/>
        <v>76074</v>
      </c>
    </row>
    <row r="939" spans="3:13" customFormat="1">
      <c r="C939" s="5">
        <v>3</v>
      </c>
      <c r="D939" s="6">
        <v>45270</v>
      </c>
      <c r="E939" s="1" t="s">
        <v>17</v>
      </c>
      <c r="F939" s="1" t="s">
        <v>36</v>
      </c>
      <c r="G939" s="1">
        <v>9</v>
      </c>
      <c r="H939" s="2">
        <v>6186</v>
      </c>
      <c r="I939" s="2">
        <v>55674</v>
      </c>
      <c r="J939" s="1">
        <v>1</v>
      </c>
      <c r="K939" s="2">
        <f t="shared" si="43"/>
        <v>96130</v>
      </c>
      <c r="L939" s="18">
        <f t="shared" si="44"/>
        <v>629</v>
      </c>
      <c r="M939" s="18">
        <f t="shared" si="45"/>
        <v>95501</v>
      </c>
    </row>
    <row r="940" spans="3:13" customFormat="1">
      <c r="C940" s="5">
        <v>13</v>
      </c>
      <c r="D940" s="6">
        <v>45270</v>
      </c>
      <c r="E940" s="1" t="s">
        <v>15</v>
      </c>
      <c r="F940" s="1" t="s">
        <v>24</v>
      </c>
      <c r="G940" s="1">
        <v>10</v>
      </c>
      <c r="H940" s="2">
        <v>7791</v>
      </c>
      <c r="I940" s="2">
        <v>77910</v>
      </c>
      <c r="J940" s="1">
        <v>1</v>
      </c>
      <c r="K940" s="2">
        <f t="shared" si="43"/>
        <v>80802</v>
      </c>
      <c r="L940" s="18">
        <f t="shared" si="44"/>
        <v>1568</v>
      </c>
      <c r="M940" s="18">
        <f t="shared" si="45"/>
        <v>79234</v>
      </c>
    </row>
    <row r="941" spans="3:13">
      <c r="C941" s="30">
        <v>23</v>
      </c>
      <c r="D941" s="31">
        <v>45270</v>
      </c>
      <c r="E941" s="32" t="s">
        <v>16</v>
      </c>
      <c r="F941" s="32" t="s">
        <v>25</v>
      </c>
      <c r="G941" s="32">
        <v>6</v>
      </c>
      <c r="H941" s="33">
        <v>9864</v>
      </c>
      <c r="I941" s="33">
        <v>59184</v>
      </c>
      <c r="J941" s="32">
        <v>0</v>
      </c>
      <c r="K941" s="33">
        <f t="shared" si="43"/>
        <v>88929</v>
      </c>
      <c r="L941" s="33">
        <f t="shared" si="44"/>
        <v>2071</v>
      </c>
      <c r="M941" s="33">
        <f t="shared" si="45"/>
        <v>86858</v>
      </c>
    </row>
    <row r="942" spans="3:13" customFormat="1">
      <c r="C942" s="5">
        <v>46</v>
      </c>
      <c r="D942" s="6">
        <v>45271</v>
      </c>
      <c r="E942" s="1" t="s">
        <v>18</v>
      </c>
      <c r="F942" s="1" t="s">
        <v>32</v>
      </c>
      <c r="G942" s="1">
        <v>10</v>
      </c>
      <c r="H942" s="2">
        <v>5285</v>
      </c>
      <c r="I942" s="2">
        <v>52850</v>
      </c>
      <c r="J942" s="1">
        <v>0</v>
      </c>
      <c r="K942" s="2">
        <f t="shared" si="43"/>
        <v>85833</v>
      </c>
      <c r="L942" s="18">
        <f t="shared" si="44"/>
        <v>2073</v>
      </c>
      <c r="M942" s="18">
        <f t="shared" si="45"/>
        <v>83760</v>
      </c>
    </row>
    <row r="943" spans="3:13" customFormat="1">
      <c r="C943" s="5">
        <v>95</v>
      </c>
      <c r="D943" s="6">
        <v>45272</v>
      </c>
      <c r="E943" s="1" t="s">
        <v>19</v>
      </c>
      <c r="F943" s="1" t="s">
        <v>30</v>
      </c>
      <c r="G943" s="1">
        <v>1</v>
      </c>
      <c r="H943" s="2">
        <v>9215</v>
      </c>
      <c r="I943" s="2">
        <v>9215</v>
      </c>
      <c r="J943" s="1">
        <v>0</v>
      </c>
      <c r="K943" s="2">
        <f t="shared" si="43"/>
        <v>99210</v>
      </c>
      <c r="L943" s="18">
        <f t="shared" si="44"/>
        <v>4238</v>
      </c>
      <c r="M943" s="18">
        <f t="shared" si="45"/>
        <v>94972</v>
      </c>
    </row>
    <row r="944" spans="3:13" customFormat="1">
      <c r="C944" s="5">
        <v>78</v>
      </c>
      <c r="D944" s="6">
        <v>45273</v>
      </c>
      <c r="E944" s="1" t="s">
        <v>17</v>
      </c>
      <c r="F944" s="1" t="s">
        <v>34</v>
      </c>
      <c r="G944" s="1">
        <v>1</v>
      </c>
      <c r="H944" s="2">
        <v>8471</v>
      </c>
      <c r="I944" s="2">
        <v>8471</v>
      </c>
      <c r="J944" s="1">
        <v>0</v>
      </c>
      <c r="K944" s="2">
        <f t="shared" si="43"/>
        <v>84663</v>
      </c>
      <c r="L944" s="18">
        <f t="shared" si="44"/>
        <v>869</v>
      </c>
      <c r="M944" s="18">
        <f t="shared" si="45"/>
        <v>83794</v>
      </c>
    </row>
    <row r="945" spans="3:13" customFormat="1">
      <c r="C945" s="5">
        <v>81</v>
      </c>
      <c r="D945" s="6">
        <v>45273</v>
      </c>
      <c r="E945" s="1" t="s">
        <v>19</v>
      </c>
      <c r="F945" s="1" t="s">
        <v>28</v>
      </c>
      <c r="G945" s="1">
        <v>10</v>
      </c>
      <c r="H945" s="2">
        <v>8565</v>
      </c>
      <c r="I945" s="2">
        <v>85650</v>
      </c>
      <c r="J945" s="1">
        <v>1</v>
      </c>
      <c r="K945" s="2">
        <f t="shared" si="43"/>
        <v>85650</v>
      </c>
      <c r="L945" s="18">
        <f t="shared" si="44"/>
        <v>2530</v>
      </c>
      <c r="M945" s="18">
        <f t="shared" si="45"/>
        <v>83120</v>
      </c>
    </row>
    <row r="946" spans="3:13">
      <c r="C946" s="30">
        <v>54</v>
      </c>
      <c r="D946" s="31">
        <v>45274</v>
      </c>
      <c r="E946" s="32" t="s">
        <v>16</v>
      </c>
      <c r="F946" s="32" t="s">
        <v>25</v>
      </c>
      <c r="G946" s="32">
        <v>8</v>
      </c>
      <c r="H946" s="33">
        <v>8229</v>
      </c>
      <c r="I946" s="33">
        <v>65832</v>
      </c>
      <c r="J946" s="32">
        <v>1</v>
      </c>
      <c r="K946" s="33">
        <f t="shared" si="43"/>
        <v>88929</v>
      </c>
      <c r="L946" s="33">
        <f t="shared" si="44"/>
        <v>2071</v>
      </c>
      <c r="M946" s="33">
        <f t="shared" si="45"/>
        <v>86858</v>
      </c>
    </row>
    <row r="947" spans="3:13" customFormat="1">
      <c r="C947" s="5">
        <v>61</v>
      </c>
      <c r="D947" s="6">
        <v>45274</v>
      </c>
      <c r="E947" s="1" t="s">
        <v>15</v>
      </c>
      <c r="F947" s="1" t="s">
        <v>23</v>
      </c>
      <c r="G947" s="1">
        <v>3</v>
      </c>
      <c r="H947" s="2">
        <v>7411</v>
      </c>
      <c r="I947" s="2">
        <v>22233</v>
      </c>
      <c r="J947" s="1">
        <v>0</v>
      </c>
      <c r="K947" s="2">
        <f t="shared" si="43"/>
        <v>77319</v>
      </c>
      <c r="L947" s="18">
        <f t="shared" si="44"/>
        <v>3059</v>
      </c>
      <c r="M947" s="18">
        <f t="shared" si="45"/>
        <v>74260</v>
      </c>
    </row>
    <row r="948" spans="3:13">
      <c r="C948" s="30">
        <v>14</v>
      </c>
      <c r="D948" s="31">
        <v>45275</v>
      </c>
      <c r="E948" s="32" t="s">
        <v>16</v>
      </c>
      <c r="F948" s="32" t="s">
        <v>26</v>
      </c>
      <c r="G948" s="32">
        <v>1</v>
      </c>
      <c r="H948" s="33">
        <v>5686</v>
      </c>
      <c r="I948" s="33">
        <v>5686</v>
      </c>
      <c r="J948" s="32">
        <v>1</v>
      </c>
      <c r="K948" s="33">
        <f t="shared" si="43"/>
        <v>76060</v>
      </c>
      <c r="L948" s="33">
        <f t="shared" si="44"/>
        <v>672</v>
      </c>
      <c r="M948" s="33">
        <f t="shared" si="45"/>
        <v>75388</v>
      </c>
    </row>
    <row r="949" spans="3:13" customFormat="1">
      <c r="C949" s="5">
        <v>14</v>
      </c>
      <c r="D949" s="6">
        <v>45275</v>
      </c>
      <c r="E949" s="1" t="s">
        <v>20</v>
      </c>
      <c r="F949" s="1" t="s">
        <v>39</v>
      </c>
      <c r="G949" s="1">
        <v>7</v>
      </c>
      <c r="H949" s="2">
        <v>3452</v>
      </c>
      <c r="I949" s="2">
        <v>24164</v>
      </c>
      <c r="J949" s="1">
        <v>0</v>
      </c>
      <c r="K949" s="2">
        <f t="shared" si="43"/>
        <v>97140</v>
      </c>
      <c r="L949" s="18">
        <f t="shared" si="44"/>
        <v>881</v>
      </c>
      <c r="M949" s="18">
        <f t="shared" si="45"/>
        <v>96259</v>
      </c>
    </row>
    <row r="950" spans="3:13" customFormat="1">
      <c r="C950" s="5">
        <v>44</v>
      </c>
      <c r="D950" s="6">
        <v>45275</v>
      </c>
      <c r="E950" s="1" t="s">
        <v>19</v>
      </c>
      <c r="F950" s="1" t="s">
        <v>28</v>
      </c>
      <c r="G950" s="1">
        <v>7</v>
      </c>
      <c r="H950" s="2">
        <v>4496</v>
      </c>
      <c r="I950" s="2">
        <v>31472</v>
      </c>
      <c r="J950" s="1">
        <v>1</v>
      </c>
      <c r="K950" s="2">
        <f t="shared" si="43"/>
        <v>85650</v>
      </c>
      <c r="L950" s="18">
        <f t="shared" si="44"/>
        <v>2530</v>
      </c>
      <c r="M950" s="18">
        <f t="shared" si="45"/>
        <v>83120</v>
      </c>
    </row>
    <row r="951" spans="3:13" customFormat="1">
      <c r="C951" s="5">
        <v>56</v>
      </c>
      <c r="D951" s="6">
        <v>45275</v>
      </c>
      <c r="E951" s="1" t="s">
        <v>18</v>
      </c>
      <c r="F951" s="1" t="s">
        <v>31</v>
      </c>
      <c r="G951" s="1">
        <v>9</v>
      </c>
      <c r="H951" s="2">
        <v>8858</v>
      </c>
      <c r="I951" s="2">
        <v>79722</v>
      </c>
      <c r="J951" s="1">
        <v>1</v>
      </c>
      <c r="K951" s="2">
        <f t="shared" si="43"/>
        <v>95990</v>
      </c>
      <c r="L951" s="18">
        <f t="shared" si="44"/>
        <v>2555</v>
      </c>
      <c r="M951" s="18">
        <f t="shared" si="45"/>
        <v>93435</v>
      </c>
    </row>
    <row r="952" spans="3:13" customFormat="1">
      <c r="C952" s="5">
        <v>66</v>
      </c>
      <c r="D952" s="6">
        <v>45275</v>
      </c>
      <c r="E952" s="1" t="s">
        <v>15</v>
      </c>
      <c r="F952" s="1" t="s">
        <v>24</v>
      </c>
      <c r="G952" s="1">
        <v>4</v>
      </c>
      <c r="H952" s="2">
        <v>5723</v>
      </c>
      <c r="I952" s="2">
        <v>22892</v>
      </c>
      <c r="J952" s="1">
        <v>1</v>
      </c>
      <c r="K952" s="2">
        <f t="shared" si="43"/>
        <v>80802</v>
      </c>
      <c r="L952" s="18">
        <f t="shared" si="44"/>
        <v>1568</v>
      </c>
      <c r="M952" s="18">
        <f t="shared" si="45"/>
        <v>79234</v>
      </c>
    </row>
    <row r="953" spans="3:13" customFormat="1">
      <c r="C953" s="5">
        <v>94</v>
      </c>
      <c r="D953" s="6">
        <v>45275</v>
      </c>
      <c r="E953" s="1" t="s">
        <v>18</v>
      </c>
      <c r="F953" s="1" t="s">
        <v>32</v>
      </c>
      <c r="G953" s="1">
        <v>3</v>
      </c>
      <c r="H953" s="2">
        <v>6272</v>
      </c>
      <c r="I953" s="2">
        <v>18816</v>
      </c>
      <c r="J953" s="1">
        <v>1</v>
      </c>
      <c r="K953" s="2">
        <f t="shared" si="43"/>
        <v>85833</v>
      </c>
      <c r="L953" s="18">
        <f t="shared" si="44"/>
        <v>2073</v>
      </c>
      <c r="M953" s="18">
        <f t="shared" si="45"/>
        <v>83760</v>
      </c>
    </row>
    <row r="954" spans="3:13" customFormat="1">
      <c r="C954" s="5">
        <v>42</v>
      </c>
      <c r="D954" s="6">
        <v>45276</v>
      </c>
      <c r="E954" s="1" t="s">
        <v>19</v>
      </c>
      <c r="F954" s="1" t="s">
        <v>29</v>
      </c>
      <c r="G954" s="1">
        <v>3</v>
      </c>
      <c r="H954" s="2">
        <v>8915</v>
      </c>
      <c r="I954" s="2">
        <v>26745</v>
      </c>
      <c r="J954" s="1">
        <v>0</v>
      </c>
      <c r="K954" s="2">
        <f t="shared" si="43"/>
        <v>85401</v>
      </c>
      <c r="L954" s="18">
        <f t="shared" si="44"/>
        <v>1658</v>
      </c>
      <c r="M954" s="18">
        <f t="shared" si="45"/>
        <v>83743</v>
      </c>
    </row>
    <row r="955" spans="3:13">
      <c r="C955" s="30">
        <v>73</v>
      </c>
      <c r="D955" s="31">
        <v>45276</v>
      </c>
      <c r="E955" s="32" t="s">
        <v>16</v>
      </c>
      <c r="F955" s="32" t="s">
        <v>26</v>
      </c>
      <c r="G955" s="32">
        <v>6</v>
      </c>
      <c r="H955" s="33">
        <v>5167</v>
      </c>
      <c r="I955" s="33">
        <v>31002</v>
      </c>
      <c r="J955" s="32">
        <v>0</v>
      </c>
      <c r="K955" s="33">
        <f t="shared" si="43"/>
        <v>76060</v>
      </c>
      <c r="L955" s="33">
        <f t="shared" si="44"/>
        <v>672</v>
      </c>
      <c r="M955" s="33">
        <f t="shared" si="45"/>
        <v>75388</v>
      </c>
    </row>
    <row r="956" spans="3:13" customFormat="1">
      <c r="C956" s="5">
        <v>95</v>
      </c>
      <c r="D956" s="6">
        <v>45276</v>
      </c>
      <c r="E956" s="1" t="s">
        <v>20</v>
      </c>
      <c r="F956" s="1" t="s">
        <v>39</v>
      </c>
      <c r="G956" s="1">
        <v>9</v>
      </c>
      <c r="H956" s="2">
        <v>9528</v>
      </c>
      <c r="I956" s="2">
        <v>85752</v>
      </c>
      <c r="J956" s="1">
        <v>0</v>
      </c>
      <c r="K956" s="2">
        <f t="shared" si="43"/>
        <v>97140</v>
      </c>
      <c r="L956" s="18">
        <f t="shared" si="44"/>
        <v>881</v>
      </c>
      <c r="M956" s="18">
        <f t="shared" si="45"/>
        <v>96259</v>
      </c>
    </row>
    <row r="957" spans="3:13" customFormat="1">
      <c r="C957" s="5">
        <v>9</v>
      </c>
      <c r="D957" s="6">
        <v>45277</v>
      </c>
      <c r="E957" s="1" t="s">
        <v>17</v>
      </c>
      <c r="F957" s="1" t="s">
        <v>35</v>
      </c>
      <c r="G957" s="1">
        <v>5</v>
      </c>
      <c r="H957" s="2">
        <v>2507</v>
      </c>
      <c r="I957" s="2">
        <v>12535</v>
      </c>
      <c r="J957" s="1">
        <v>0</v>
      </c>
      <c r="K957" s="2">
        <f t="shared" si="43"/>
        <v>76944</v>
      </c>
      <c r="L957" s="18">
        <f t="shared" si="44"/>
        <v>870</v>
      </c>
      <c r="M957" s="18">
        <f t="shared" si="45"/>
        <v>76074</v>
      </c>
    </row>
    <row r="958" spans="3:13">
      <c r="C958" s="30">
        <v>16</v>
      </c>
      <c r="D958" s="31">
        <v>45277</v>
      </c>
      <c r="E958" s="32" t="s">
        <v>16</v>
      </c>
      <c r="F958" s="32" t="s">
        <v>25</v>
      </c>
      <c r="G958" s="32">
        <v>3</v>
      </c>
      <c r="H958" s="33">
        <v>7662</v>
      </c>
      <c r="I958" s="33">
        <v>22986</v>
      </c>
      <c r="J958" s="32">
        <v>1</v>
      </c>
      <c r="K958" s="33">
        <f t="shared" si="43"/>
        <v>88929</v>
      </c>
      <c r="L958" s="33">
        <f t="shared" si="44"/>
        <v>2071</v>
      </c>
      <c r="M958" s="33">
        <f t="shared" si="45"/>
        <v>86858</v>
      </c>
    </row>
    <row r="959" spans="3:13" customFormat="1">
      <c r="C959" s="5">
        <v>61</v>
      </c>
      <c r="D959" s="6">
        <v>45277</v>
      </c>
      <c r="E959" s="1" t="s">
        <v>18</v>
      </c>
      <c r="F959" s="1" t="s">
        <v>32</v>
      </c>
      <c r="G959" s="1">
        <v>5</v>
      </c>
      <c r="H959" s="2">
        <v>4791</v>
      </c>
      <c r="I959" s="2">
        <v>23955</v>
      </c>
      <c r="J959" s="1">
        <v>1</v>
      </c>
      <c r="K959" s="2">
        <f t="shared" si="43"/>
        <v>85833</v>
      </c>
      <c r="L959" s="18">
        <f t="shared" si="44"/>
        <v>2073</v>
      </c>
      <c r="M959" s="18">
        <f t="shared" si="45"/>
        <v>83760</v>
      </c>
    </row>
    <row r="960" spans="3:13" customFormat="1">
      <c r="C960" s="5">
        <v>90</v>
      </c>
      <c r="D960" s="6">
        <v>45277</v>
      </c>
      <c r="E960" s="1" t="s">
        <v>20</v>
      </c>
      <c r="F960" s="1" t="s">
        <v>38</v>
      </c>
      <c r="G960" s="1">
        <v>4</v>
      </c>
      <c r="H960" s="2">
        <v>1213</v>
      </c>
      <c r="I960" s="2">
        <v>4852</v>
      </c>
      <c r="J960" s="1">
        <v>1</v>
      </c>
      <c r="K960" s="2">
        <f t="shared" si="43"/>
        <v>84024</v>
      </c>
      <c r="L960" s="18">
        <f t="shared" si="44"/>
        <v>735</v>
      </c>
      <c r="M960" s="18">
        <f t="shared" si="45"/>
        <v>83289</v>
      </c>
    </row>
    <row r="961" spans="3:13" customFormat="1">
      <c r="C961" s="5">
        <v>23</v>
      </c>
      <c r="D961" s="6">
        <v>45278</v>
      </c>
      <c r="E961" s="1" t="s">
        <v>15</v>
      </c>
      <c r="F961" s="1" t="s">
        <v>23</v>
      </c>
      <c r="G961" s="1">
        <v>5</v>
      </c>
      <c r="H961" s="2">
        <v>6102</v>
      </c>
      <c r="I961" s="2">
        <v>30510</v>
      </c>
      <c r="J961" s="1">
        <v>0</v>
      </c>
      <c r="K961" s="2">
        <f t="shared" si="43"/>
        <v>77319</v>
      </c>
      <c r="L961" s="18">
        <f t="shared" si="44"/>
        <v>3059</v>
      </c>
      <c r="M961" s="18">
        <f t="shared" si="45"/>
        <v>74260</v>
      </c>
    </row>
    <row r="962" spans="3:13" customFormat="1">
      <c r="C962" s="5">
        <v>28</v>
      </c>
      <c r="D962" s="6">
        <v>45278</v>
      </c>
      <c r="E962" s="1" t="s">
        <v>15</v>
      </c>
      <c r="F962" s="1" t="s">
        <v>23</v>
      </c>
      <c r="G962" s="1">
        <v>9</v>
      </c>
      <c r="H962" s="2">
        <v>2032</v>
      </c>
      <c r="I962" s="2">
        <v>18288</v>
      </c>
      <c r="J962" s="1">
        <v>1</v>
      </c>
      <c r="K962" s="2">
        <f t="shared" si="43"/>
        <v>77319</v>
      </c>
      <c r="L962" s="18">
        <f t="shared" si="44"/>
        <v>3059</v>
      </c>
      <c r="M962" s="18">
        <f t="shared" si="45"/>
        <v>74260</v>
      </c>
    </row>
    <row r="963" spans="3:13" customFormat="1">
      <c r="C963" s="5">
        <v>36</v>
      </c>
      <c r="D963" s="6">
        <v>45278</v>
      </c>
      <c r="E963" s="1" t="s">
        <v>17</v>
      </c>
      <c r="F963" s="1" t="s">
        <v>36</v>
      </c>
      <c r="G963" s="1">
        <v>6</v>
      </c>
      <c r="H963" s="2">
        <v>9506</v>
      </c>
      <c r="I963" s="2">
        <v>57036</v>
      </c>
      <c r="J963" s="1">
        <v>0</v>
      </c>
      <c r="K963" s="2">
        <f t="shared" ref="K963:K999" si="46">_xlfn.MAXIFS($I$3:$I$999, $E$3:$E$999, E963, $F$3:$F$999, F963)</f>
        <v>96130</v>
      </c>
      <c r="L963" s="18">
        <f t="shared" ref="L963:L999" si="47">_xlfn.MINIFS($I$3:$I$999, $E$3:$E$999, E963, $F$3:$F$999, F963)</f>
        <v>629</v>
      </c>
      <c r="M963" s="18">
        <f t="shared" si="45"/>
        <v>95501</v>
      </c>
    </row>
    <row r="964" spans="3:13" customFormat="1">
      <c r="C964" s="5">
        <v>38</v>
      </c>
      <c r="D964" s="6">
        <v>45278</v>
      </c>
      <c r="E964" s="1" t="s">
        <v>15</v>
      </c>
      <c r="F964" s="1" t="s">
        <v>23</v>
      </c>
      <c r="G964" s="1">
        <v>5</v>
      </c>
      <c r="H964" s="2">
        <v>8280</v>
      </c>
      <c r="I964" s="2">
        <v>41400</v>
      </c>
      <c r="J964" s="1">
        <v>0</v>
      </c>
      <c r="K964" s="2">
        <f t="shared" si="46"/>
        <v>77319</v>
      </c>
      <c r="L964" s="18">
        <f t="shared" si="47"/>
        <v>3059</v>
      </c>
      <c r="M964" s="18">
        <f t="shared" si="45"/>
        <v>74260</v>
      </c>
    </row>
    <row r="965" spans="3:13" customFormat="1">
      <c r="C965" s="5">
        <v>62</v>
      </c>
      <c r="D965" s="6">
        <v>45278</v>
      </c>
      <c r="E965" s="1" t="s">
        <v>17</v>
      </c>
      <c r="F965" s="1" t="s">
        <v>35</v>
      </c>
      <c r="G965" s="1">
        <v>2</v>
      </c>
      <c r="H965" s="2">
        <v>6848</v>
      </c>
      <c r="I965" s="2">
        <v>13696</v>
      </c>
      <c r="J965" s="1">
        <v>1</v>
      </c>
      <c r="K965" s="2">
        <f t="shared" si="46"/>
        <v>76944</v>
      </c>
      <c r="L965" s="18">
        <f t="shared" si="47"/>
        <v>870</v>
      </c>
      <c r="M965" s="18">
        <f t="shared" si="45"/>
        <v>76074</v>
      </c>
    </row>
    <row r="966" spans="3:13" customFormat="1">
      <c r="C966" s="5">
        <v>40</v>
      </c>
      <c r="D966" s="6">
        <v>45279</v>
      </c>
      <c r="E966" s="1" t="s">
        <v>17</v>
      </c>
      <c r="F966" s="1" t="s">
        <v>35</v>
      </c>
      <c r="G966" s="1">
        <v>9</v>
      </c>
      <c r="H966" s="2">
        <v>3736</v>
      </c>
      <c r="I966" s="2">
        <v>33624</v>
      </c>
      <c r="J966" s="1">
        <v>1</v>
      </c>
      <c r="K966" s="2">
        <f t="shared" si="46"/>
        <v>76944</v>
      </c>
      <c r="L966" s="18">
        <f t="shared" si="47"/>
        <v>870</v>
      </c>
      <c r="M966" s="18">
        <f t="shared" si="45"/>
        <v>76074</v>
      </c>
    </row>
    <row r="967" spans="3:13">
      <c r="C967" s="30">
        <v>94</v>
      </c>
      <c r="D967" s="31">
        <v>45279</v>
      </c>
      <c r="E967" s="32" t="s">
        <v>16</v>
      </c>
      <c r="F967" s="32" t="s">
        <v>25</v>
      </c>
      <c r="G967" s="32">
        <v>4</v>
      </c>
      <c r="H967" s="33">
        <v>9721</v>
      </c>
      <c r="I967" s="33">
        <v>38884</v>
      </c>
      <c r="J967" s="32">
        <v>1</v>
      </c>
      <c r="K967" s="33">
        <f t="shared" si="46"/>
        <v>88929</v>
      </c>
      <c r="L967" s="33">
        <f t="shared" si="47"/>
        <v>2071</v>
      </c>
      <c r="M967" s="33">
        <f t="shared" si="45"/>
        <v>86858</v>
      </c>
    </row>
    <row r="968" spans="3:13" customFormat="1">
      <c r="C968" s="5">
        <v>8</v>
      </c>
      <c r="D968" s="6">
        <v>45281</v>
      </c>
      <c r="E968" s="1" t="s">
        <v>17</v>
      </c>
      <c r="F968" s="1" t="s">
        <v>35</v>
      </c>
      <c r="G968" s="1">
        <v>7</v>
      </c>
      <c r="H968" s="2">
        <v>4317</v>
      </c>
      <c r="I968" s="2">
        <v>30219</v>
      </c>
      <c r="J968" s="1">
        <v>0</v>
      </c>
      <c r="K968" s="2">
        <f t="shared" si="46"/>
        <v>76944</v>
      </c>
      <c r="L968" s="18">
        <f t="shared" si="47"/>
        <v>870</v>
      </c>
      <c r="M968" s="18">
        <f t="shared" si="45"/>
        <v>76074</v>
      </c>
    </row>
    <row r="969" spans="3:13" customFormat="1">
      <c r="C969" s="5">
        <v>17</v>
      </c>
      <c r="D969" s="6">
        <v>45281</v>
      </c>
      <c r="E969" s="1" t="s">
        <v>19</v>
      </c>
      <c r="F969" s="1" t="s">
        <v>29</v>
      </c>
      <c r="G969" s="1">
        <v>7</v>
      </c>
      <c r="H969" s="2">
        <v>1622</v>
      </c>
      <c r="I969" s="2">
        <v>11354</v>
      </c>
      <c r="J969" s="1">
        <v>1</v>
      </c>
      <c r="K969" s="2">
        <f t="shared" si="46"/>
        <v>85401</v>
      </c>
      <c r="L969" s="18">
        <f t="shared" si="47"/>
        <v>1658</v>
      </c>
      <c r="M969" s="18">
        <f t="shared" si="45"/>
        <v>83743</v>
      </c>
    </row>
    <row r="970" spans="3:13" customFormat="1">
      <c r="C970" s="5">
        <v>69</v>
      </c>
      <c r="D970" s="6">
        <v>45281</v>
      </c>
      <c r="E970" s="1" t="s">
        <v>19</v>
      </c>
      <c r="F970" s="1" t="s">
        <v>30</v>
      </c>
      <c r="G970" s="1">
        <v>1</v>
      </c>
      <c r="H970" s="2">
        <v>9769</v>
      </c>
      <c r="I970" s="2">
        <v>9769</v>
      </c>
      <c r="J970" s="1">
        <v>1</v>
      </c>
      <c r="K970" s="2">
        <f t="shared" si="46"/>
        <v>99210</v>
      </c>
      <c r="L970" s="18">
        <f t="shared" si="47"/>
        <v>4238</v>
      </c>
      <c r="M970" s="18">
        <f t="shared" si="45"/>
        <v>94972</v>
      </c>
    </row>
    <row r="971" spans="3:13" customFormat="1">
      <c r="C971" s="5">
        <v>35</v>
      </c>
      <c r="D971" s="6">
        <v>44939</v>
      </c>
      <c r="E971" s="1" t="s">
        <v>21</v>
      </c>
      <c r="F971" s="1" t="s">
        <v>42</v>
      </c>
      <c r="G971" s="1">
        <v>10</v>
      </c>
      <c r="H971" s="2">
        <v>6178</v>
      </c>
      <c r="I971" s="2">
        <v>61780</v>
      </c>
      <c r="J971" s="1">
        <v>0</v>
      </c>
      <c r="K971" s="2">
        <f t="shared" si="46"/>
        <v>88200</v>
      </c>
      <c r="L971" s="18">
        <f t="shared" si="47"/>
        <v>995</v>
      </c>
      <c r="M971" s="18">
        <f t="shared" si="45"/>
        <v>87205</v>
      </c>
    </row>
    <row r="972" spans="3:13" customFormat="1">
      <c r="C972" s="5">
        <v>32</v>
      </c>
      <c r="D972" s="6">
        <v>45282</v>
      </c>
      <c r="E972" s="1" t="s">
        <v>18</v>
      </c>
      <c r="F972" s="1" t="s">
        <v>33</v>
      </c>
      <c r="G972" s="1">
        <v>3</v>
      </c>
      <c r="H972" s="2">
        <v>4776</v>
      </c>
      <c r="I972" s="2">
        <v>14328</v>
      </c>
      <c r="J972" s="1">
        <v>0</v>
      </c>
      <c r="K972" s="2">
        <f t="shared" si="46"/>
        <v>88767</v>
      </c>
      <c r="L972" s="18">
        <f t="shared" si="47"/>
        <v>1344</v>
      </c>
      <c r="M972" s="18">
        <f t="shared" si="45"/>
        <v>87423</v>
      </c>
    </row>
    <row r="973" spans="3:13" customFormat="1">
      <c r="C973" s="5">
        <v>52</v>
      </c>
      <c r="D973" s="6">
        <v>45282</v>
      </c>
      <c r="E973" s="1" t="s">
        <v>18</v>
      </c>
      <c r="F973" s="1" t="s">
        <v>32</v>
      </c>
      <c r="G973" s="1">
        <v>10</v>
      </c>
      <c r="H973" s="2">
        <v>2967</v>
      </c>
      <c r="I973" s="2">
        <v>29670</v>
      </c>
      <c r="J973" s="1">
        <v>0</v>
      </c>
      <c r="K973" s="2">
        <f t="shared" si="46"/>
        <v>85833</v>
      </c>
      <c r="L973" s="18">
        <f t="shared" si="47"/>
        <v>2073</v>
      </c>
      <c r="M973" s="18">
        <f t="shared" si="45"/>
        <v>83760</v>
      </c>
    </row>
    <row r="974" spans="3:13" customFormat="1">
      <c r="C974" s="5">
        <v>6</v>
      </c>
      <c r="D974" s="6">
        <v>45170</v>
      </c>
      <c r="E974" s="1" t="s">
        <v>21</v>
      </c>
      <c r="F974" s="1" t="s">
        <v>42</v>
      </c>
      <c r="G974" s="1">
        <v>9</v>
      </c>
      <c r="H974" s="2">
        <v>7195</v>
      </c>
      <c r="I974" s="2">
        <v>64755</v>
      </c>
      <c r="J974" s="1">
        <v>0</v>
      </c>
      <c r="K974" s="2">
        <f t="shared" si="46"/>
        <v>88200</v>
      </c>
      <c r="L974" s="18">
        <f t="shared" si="47"/>
        <v>995</v>
      </c>
      <c r="M974" s="18">
        <f t="shared" si="45"/>
        <v>87205</v>
      </c>
    </row>
    <row r="975" spans="3:13" customFormat="1">
      <c r="C975" s="5">
        <v>79</v>
      </c>
      <c r="D975" s="6">
        <v>45283</v>
      </c>
      <c r="E975" s="1" t="s">
        <v>18</v>
      </c>
      <c r="F975" s="1" t="s">
        <v>32</v>
      </c>
      <c r="G975" s="1">
        <v>3</v>
      </c>
      <c r="H975" s="2">
        <v>6894</v>
      </c>
      <c r="I975" s="2">
        <v>20682</v>
      </c>
      <c r="J975" s="1">
        <v>1</v>
      </c>
      <c r="K975" s="2">
        <f t="shared" si="46"/>
        <v>85833</v>
      </c>
      <c r="L975" s="18">
        <f t="shared" si="47"/>
        <v>2073</v>
      </c>
      <c r="M975" s="18">
        <f t="shared" ref="M975:M989" si="48">K975-L975</f>
        <v>83760</v>
      </c>
    </row>
    <row r="976" spans="3:13" customFormat="1">
      <c r="C976" s="5">
        <v>8</v>
      </c>
      <c r="D976" s="6">
        <v>45284</v>
      </c>
      <c r="E976" s="1" t="s">
        <v>19</v>
      </c>
      <c r="F976" s="1" t="s">
        <v>29</v>
      </c>
      <c r="G976" s="1">
        <v>1</v>
      </c>
      <c r="H976" s="2">
        <v>1658</v>
      </c>
      <c r="I976" s="2">
        <v>1658</v>
      </c>
      <c r="J976" s="1">
        <v>0</v>
      </c>
      <c r="K976" s="2">
        <f t="shared" si="46"/>
        <v>85401</v>
      </c>
      <c r="L976" s="18">
        <f t="shared" si="47"/>
        <v>1658</v>
      </c>
      <c r="M976" s="18">
        <f t="shared" si="48"/>
        <v>83743</v>
      </c>
    </row>
    <row r="977" spans="3:13" customFormat="1">
      <c r="C977" s="5">
        <v>2</v>
      </c>
      <c r="D977" s="6">
        <v>45075</v>
      </c>
      <c r="E977" s="1" t="s">
        <v>21</v>
      </c>
      <c r="F977" s="1" t="s">
        <v>42</v>
      </c>
      <c r="G977" s="1">
        <v>10</v>
      </c>
      <c r="H977" s="2">
        <v>8203</v>
      </c>
      <c r="I977" s="2">
        <v>82030</v>
      </c>
      <c r="J977" s="1">
        <v>1</v>
      </c>
      <c r="K977" s="2">
        <f t="shared" si="46"/>
        <v>88200</v>
      </c>
      <c r="L977" s="18">
        <f t="shared" si="47"/>
        <v>995</v>
      </c>
      <c r="M977" s="18">
        <f t="shared" si="48"/>
        <v>87205</v>
      </c>
    </row>
    <row r="978" spans="3:13" customFormat="1">
      <c r="C978" s="5">
        <v>14</v>
      </c>
      <c r="D978" s="6">
        <v>45019</v>
      </c>
      <c r="E978" s="1" t="s">
        <v>21</v>
      </c>
      <c r="F978" s="1" t="s">
        <v>42</v>
      </c>
      <c r="G978" s="1">
        <v>9</v>
      </c>
      <c r="H978" s="2">
        <v>9800</v>
      </c>
      <c r="I978" s="2">
        <v>88200</v>
      </c>
      <c r="J978" s="1">
        <v>0</v>
      </c>
      <c r="K978" s="2">
        <f t="shared" si="46"/>
        <v>88200</v>
      </c>
      <c r="L978" s="18">
        <f t="shared" si="47"/>
        <v>995</v>
      </c>
      <c r="M978" s="18">
        <f t="shared" si="48"/>
        <v>87205</v>
      </c>
    </row>
    <row r="979" spans="3:13" customFormat="1">
      <c r="C979" s="5">
        <v>79</v>
      </c>
      <c r="D979" s="6">
        <v>45284</v>
      </c>
      <c r="E979" s="1" t="s">
        <v>15</v>
      </c>
      <c r="F979" s="1" t="s">
        <v>22</v>
      </c>
      <c r="G979" s="1">
        <v>9</v>
      </c>
      <c r="H979" s="2">
        <v>8462</v>
      </c>
      <c r="I979" s="2">
        <v>76158</v>
      </c>
      <c r="J979" s="1">
        <v>0</v>
      </c>
      <c r="K979" s="2">
        <f t="shared" si="46"/>
        <v>93320</v>
      </c>
      <c r="L979" s="18">
        <f t="shared" si="47"/>
        <v>808</v>
      </c>
      <c r="M979" s="18">
        <f t="shared" si="48"/>
        <v>92512</v>
      </c>
    </row>
    <row r="980" spans="3:13" customFormat="1">
      <c r="C980" s="5">
        <v>88</v>
      </c>
      <c r="D980" s="6">
        <v>45284</v>
      </c>
      <c r="E980" s="1" t="s">
        <v>18</v>
      </c>
      <c r="F980" s="1" t="s">
        <v>31</v>
      </c>
      <c r="G980" s="1">
        <v>7</v>
      </c>
      <c r="H980" s="2">
        <v>6742</v>
      </c>
      <c r="I980" s="2">
        <v>47194</v>
      </c>
      <c r="J980" s="1">
        <v>1</v>
      </c>
      <c r="K980" s="2">
        <f t="shared" si="46"/>
        <v>95990</v>
      </c>
      <c r="L980" s="18">
        <f t="shared" si="47"/>
        <v>2555</v>
      </c>
      <c r="M980" s="18">
        <f t="shared" si="48"/>
        <v>93435</v>
      </c>
    </row>
    <row r="981" spans="3:13" customFormat="1">
      <c r="C981" s="5">
        <v>89</v>
      </c>
      <c r="D981" s="6">
        <v>45284</v>
      </c>
      <c r="E981" s="1" t="s">
        <v>18</v>
      </c>
      <c r="F981" s="1" t="s">
        <v>32</v>
      </c>
      <c r="G981" s="1">
        <v>6</v>
      </c>
      <c r="H981" s="2">
        <v>3451</v>
      </c>
      <c r="I981" s="2">
        <v>20706</v>
      </c>
      <c r="J981" s="1">
        <v>0</v>
      </c>
      <c r="K981" s="2">
        <f t="shared" si="46"/>
        <v>85833</v>
      </c>
      <c r="L981" s="18">
        <f t="shared" si="47"/>
        <v>2073</v>
      </c>
      <c r="M981" s="18">
        <f t="shared" si="48"/>
        <v>83760</v>
      </c>
    </row>
    <row r="982" spans="3:13">
      <c r="C982" s="30">
        <v>19</v>
      </c>
      <c r="D982" s="31">
        <v>45285</v>
      </c>
      <c r="E982" s="32" t="s">
        <v>16</v>
      </c>
      <c r="F982" s="32" t="s">
        <v>27</v>
      </c>
      <c r="G982" s="32">
        <v>1</v>
      </c>
      <c r="H982" s="33">
        <v>7407</v>
      </c>
      <c r="I982" s="33">
        <v>7407</v>
      </c>
      <c r="J982" s="32">
        <v>1</v>
      </c>
      <c r="K982" s="33">
        <f t="shared" si="46"/>
        <v>78984</v>
      </c>
      <c r="L982" s="35">
        <f t="shared" si="47"/>
        <v>1106</v>
      </c>
      <c r="M982" s="33">
        <f t="shared" si="48"/>
        <v>77878</v>
      </c>
    </row>
    <row r="983" spans="3:13" customFormat="1">
      <c r="C983" s="5">
        <v>47</v>
      </c>
      <c r="D983" s="6">
        <v>45285</v>
      </c>
      <c r="E983" s="1" t="s">
        <v>15</v>
      </c>
      <c r="F983" s="1" t="s">
        <v>24</v>
      </c>
      <c r="G983" s="1">
        <v>1</v>
      </c>
      <c r="H983" s="2">
        <v>1568</v>
      </c>
      <c r="I983" s="2">
        <v>1568</v>
      </c>
      <c r="J983" s="1">
        <v>0</v>
      </c>
      <c r="K983" s="2">
        <f t="shared" si="46"/>
        <v>80802</v>
      </c>
      <c r="L983" s="18">
        <f t="shared" si="47"/>
        <v>1568</v>
      </c>
      <c r="M983" s="18">
        <f t="shared" si="48"/>
        <v>79234</v>
      </c>
    </row>
    <row r="984" spans="3:13" customFormat="1">
      <c r="C984" s="5">
        <v>21</v>
      </c>
      <c r="D984" s="6">
        <v>45000</v>
      </c>
      <c r="E984" s="1" t="s">
        <v>21</v>
      </c>
      <c r="F984" s="1" t="s">
        <v>41</v>
      </c>
      <c r="G984" s="1">
        <v>9</v>
      </c>
      <c r="H984" s="2">
        <v>9305</v>
      </c>
      <c r="I984" s="2">
        <v>83745</v>
      </c>
      <c r="J984" s="1">
        <v>1</v>
      </c>
      <c r="K984" s="2">
        <f t="shared" si="46"/>
        <v>88790</v>
      </c>
      <c r="L984" s="18">
        <f t="shared" si="47"/>
        <v>1587</v>
      </c>
      <c r="M984" s="18">
        <f t="shared" si="48"/>
        <v>87203</v>
      </c>
    </row>
    <row r="985" spans="3:13" customFormat="1">
      <c r="C985" s="5">
        <v>86</v>
      </c>
      <c r="D985" s="6">
        <v>45285</v>
      </c>
      <c r="E985" s="1" t="s">
        <v>15</v>
      </c>
      <c r="F985" s="1" t="s">
        <v>23</v>
      </c>
      <c r="G985" s="1">
        <v>3</v>
      </c>
      <c r="H985" s="2">
        <v>8912</v>
      </c>
      <c r="I985" s="2">
        <v>26736</v>
      </c>
      <c r="J985" s="1">
        <v>0</v>
      </c>
      <c r="K985" s="2">
        <f t="shared" si="46"/>
        <v>77319</v>
      </c>
      <c r="L985" s="18">
        <f t="shared" si="47"/>
        <v>3059</v>
      </c>
      <c r="M985" s="18">
        <f t="shared" si="48"/>
        <v>74260</v>
      </c>
    </row>
    <row r="986" spans="3:13" customFormat="1">
      <c r="C986" s="5">
        <v>4</v>
      </c>
      <c r="D986" s="6">
        <v>45286</v>
      </c>
      <c r="E986" s="1" t="s">
        <v>17</v>
      </c>
      <c r="F986" s="1" t="s">
        <v>35</v>
      </c>
      <c r="G986" s="1">
        <v>6</v>
      </c>
      <c r="H986" s="2">
        <v>9419</v>
      </c>
      <c r="I986" s="2">
        <v>56514</v>
      </c>
      <c r="J986" s="1">
        <v>1</v>
      </c>
      <c r="K986" s="2">
        <f t="shared" si="46"/>
        <v>76944</v>
      </c>
      <c r="L986" s="18">
        <f t="shared" si="47"/>
        <v>870</v>
      </c>
      <c r="M986" s="18">
        <f t="shared" si="48"/>
        <v>76074</v>
      </c>
    </row>
    <row r="987" spans="3:13">
      <c r="C987" s="30">
        <v>89</v>
      </c>
      <c r="D987" s="31">
        <v>45286</v>
      </c>
      <c r="E987" s="32" t="s">
        <v>16</v>
      </c>
      <c r="F987" s="32" t="s">
        <v>26</v>
      </c>
      <c r="G987" s="32">
        <v>3</v>
      </c>
      <c r="H987" s="33">
        <v>7677</v>
      </c>
      <c r="I987" s="33">
        <v>23031</v>
      </c>
      <c r="J987" s="32">
        <v>0</v>
      </c>
      <c r="K987" s="33">
        <f t="shared" si="46"/>
        <v>76060</v>
      </c>
      <c r="L987" s="33">
        <f t="shared" si="47"/>
        <v>672</v>
      </c>
      <c r="M987" s="33">
        <f t="shared" si="48"/>
        <v>75388</v>
      </c>
    </row>
    <row r="988" spans="3:13" customFormat="1">
      <c r="C988" s="5">
        <v>27</v>
      </c>
      <c r="D988" s="6">
        <v>45287</v>
      </c>
      <c r="E988" s="1" t="s">
        <v>18</v>
      </c>
      <c r="F988" s="1" t="s">
        <v>32</v>
      </c>
      <c r="G988" s="1">
        <v>8</v>
      </c>
      <c r="H988" s="2">
        <v>4809</v>
      </c>
      <c r="I988" s="2">
        <v>38472</v>
      </c>
      <c r="J988" s="1">
        <v>1</v>
      </c>
      <c r="K988" s="2">
        <f t="shared" si="46"/>
        <v>85833</v>
      </c>
      <c r="L988" s="18">
        <f t="shared" si="47"/>
        <v>2073</v>
      </c>
      <c r="M988" s="18">
        <f t="shared" si="48"/>
        <v>83760</v>
      </c>
    </row>
    <row r="989" spans="3:13" customFormat="1">
      <c r="C989" s="5">
        <v>77</v>
      </c>
      <c r="D989" s="6">
        <v>45253</v>
      </c>
      <c r="E989" s="1" t="s">
        <v>21</v>
      </c>
      <c r="F989" s="1" t="s">
        <v>41</v>
      </c>
      <c r="G989" s="1">
        <v>10</v>
      </c>
      <c r="H989" s="2">
        <v>8879</v>
      </c>
      <c r="I989" s="2">
        <v>88790</v>
      </c>
      <c r="J989" s="1">
        <v>1</v>
      </c>
      <c r="K989" s="2">
        <f t="shared" si="46"/>
        <v>88790</v>
      </c>
      <c r="L989" s="18">
        <f t="shared" si="47"/>
        <v>1587</v>
      </c>
      <c r="M989" s="18">
        <f t="shared" si="48"/>
        <v>87203</v>
      </c>
    </row>
    <row r="990" spans="3:13">
      <c r="C990" s="30">
        <v>41</v>
      </c>
      <c r="D990" s="31">
        <v>45287</v>
      </c>
      <c r="E990" s="32" t="s">
        <v>16</v>
      </c>
      <c r="F990" s="32" t="s">
        <v>27</v>
      </c>
      <c r="G990" s="32">
        <v>5</v>
      </c>
      <c r="H990" s="33">
        <v>2590</v>
      </c>
      <c r="I990" s="33">
        <v>12950</v>
      </c>
      <c r="J990" s="32">
        <v>1</v>
      </c>
      <c r="K990" s="33">
        <f t="shared" si="46"/>
        <v>78984</v>
      </c>
      <c r="L990" s="35">
        <f t="shared" si="47"/>
        <v>1106</v>
      </c>
      <c r="M990" s="33">
        <f t="shared" ref="M990:M994" si="49">K990-L990</f>
        <v>77878</v>
      </c>
    </row>
    <row r="991" spans="3:13" customFormat="1">
      <c r="C991" s="5">
        <v>43</v>
      </c>
      <c r="D991" s="6">
        <v>45287</v>
      </c>
      <c r="E991" s="1" t="s">
        <v>18</v>
      </c>
      <c r="F991" s="1" t="s">
        <v>32</v>
      </c>
      <c r="G991" s="1">
        <v>9</v>
      </c>
      <c r="H991" s="2">
        <v>1073</v>
      </c>
      <c r="I991" s="2">
        <v>9657</v>
      </c>
      <c r="J991" s="1">
        <v>0</v>
      </c>
      <c r="K991" s="2">
        <f t="shared" si="46"/>
        <v>85833</v>
      </c>
      <c r="L991" s="18">
        <f t="shared" si="47"/>
        <v>2073</v>
      </c>
      <c r="M991" s="18">
        <f t="shared" si="49"/>
        <v>83760</v>
      </c>
    </row>
    <row r="992" spans="3:13" customFormat="1">
      <c r="C992" s="5">
        <v>53</v>
      </c>
      <c r="D992" s="6">
        <v>45287</v>
      </c>
      <c r="E992" s="1" t="s">
        <v>20</v>
      </c>
      <c r="F992" s="1" t="s">
        <v>38</v>
      </c>
      <c r="G992" s="1">
        <v>8</v>
      </c>
      <c r="H992" s="2">
        <v>9282</v>
      </c>
      <c r="I992" s="2">
        <v>74256</v>
      </c>
      <c r="J992" s="1">
        <v>1</v>
      </c>
      <c r="K992" s="2">
        <f t="shared" si="46"/>
        <v>84024</v>
      </c>
      <c r="L992" s="18">
        <f t="shared" si="47"/>
        <v>735</v>
      </c>
      <c r="M992" s="18">
        <f t="shared" si="49"/>
        <v>83289</v>
      </c>
    </row>
    <row r="993" spans="3:13" customFormat="1">
      <c r="C993" s="5">
        <v>5</v>
      </c>
      <c r="D993" s="6">
        <v>45289</v>
      </c>
      <c r="E993" s="1" t="s">
        <v>15</v>
      </c>
      <c r="F993" s="1" t="s">
        <v>22</v>
      </c>
      <c r="G993" s="1">
        <v>5</v>
      </c>
      <c r="H993" s="2">
        <v>2109</v>
      </c>
      <c r="I993" s="2">
        <v>10545</v>
      </c>
      <c r="J993" s="1">
        <v>1</v>
      </c>
      <c r="K993" s="2">
        <f t="shared" si="46"/>
        <v>93320</v>
      </c>
      <c r="L993" s="18">
        <f t="shared" si="47"/>
        <v>808</v>
      </c>
      <c r="M993" s="18">
        <f t="shared" si="49"/>
        <v>92512</v>
      </c>
    </row>
    <row r="994" spans="3:13">
      <c r="C994" s="30">
        <v>61</v>
      </c>
      <c r="D994" s="31">
        <v>45289</v>
      </c>
      <c r="E994" s="32" t="s">
        <v>16</v>
      </c>
      <c r="F994" s="32" t="s">
        <v>25</v>
      </c>
      <c r="G994" s="32">
        <v>10</v>
      </c>
      <c r="H994" s="33">
        <v>2197</v>
      </c>
      <c r="I994" s="33">
        <v>21970</v>
      </c>
      <c r="J994" s="32">
        <v>0</v>
      </c>
      <c r="K994" s="33">
        <f t="shared" si="46"/>
        <v>88929</v>
      </c>
      <c r="L994" s="33">
        <f t="shared" si="47"/>
        <v>2071</v>
      </c>
      <c r="M994" s="33">
        <f t="shared" si="49"/>
        <v>86858</v>
      </c>
    </row>
    <row r="995" spans="3:13" customFormat="1">
      <c r="C995" s="5">
        <v>97</v>
      </c>
      <c r="D995" s="6">
        <v>45289</v>
      </c>
      <c r="E995" s="1" t="s">
        <v>15</v>
      </c>
      <c r="F995" s="1" t="s">
        <v>23</v>
      </c>
      <c r="G995" s="1">
        <v>4</v>
      </c>
      <c r="H995" s="2">
        <v>9585</v>
      </c>
      <c r="I995" s="2">
        <v>38340</v>
      </c>
      <c r="J995" s="1">
        <v>1</v>
      </c>
      <c r="K995" s="2">
        <f t="shared" si="46"/>
        <v>77319</v>
      </c>
      <c r="L995" s="18">
        <f t="shared" si="47"/>
        <v>3059</v>
      </c>
      <c r="M995" s="18">
        <f t="shared" ref="M995:M999" si="50">K995-L995</f>
        <v>74260</v>
      </c>
    </row>
    <row r="996" spans="3:13" customFormat="1">
      <c r="C996" s="5">
        <v>71</v>
      </c>
      <c r="D996" s="6">
        <v>45290</v>
      </c>
      <c r="E996" s="1" t="s">
        <v>15</v>
      </c>
      <c r="F996" s="1" t="s">
        <v>22</v>
      </c>
      <c r="G996" s="1">
        <v>8</v>
      </c>
      <c r="H996" s="2">
        <v>828</v>
      </c>
      <c r="I996" s="2">
        <v>6624</v>
      </c>
      <c r="J996" s="1">
        <v>0</v>
      </c>
      <c r="K996" s="2">
        <f t="shared" si="46"/>
        <v>93320</v>
      </c>
      <c r="L996" s="18">
        <f t="shared" si="47"/>
        <v>808</v>
      </c>
      <c r="M996" s="18">
        <f t="shared" si="50"/>
        <v>92512</v>
      </c>
    </row>
    <row r="997" spans="3:13" customFormat="1">
      <c r="C997" s="5">
        <v>77</v>
      </c>
      <c r="D997" s="6">
        <v>45290</v>
      </c>
      <c r="E997" s="1" t="s">
        <v>20</v>
      </c>
      <c r="F997" s="1" t="s">
        <v>37</v>
      </c>
      <c r="G997" s="1">
        <v>1</v>
      </c>
      <c r="H997" s="2">
        <v>6818</v>
      </c>
      <c r="I997" s="2">
        <v>6818</v>
      </c>
      <c r="J997" s="1">
        <v>0</v>
      </c>
      <c r="K997" s="2">
        <f t="shared" si="46"/>
        <v>86283</v>
      </c>
      <c r="L997" s="18">
        <f t="shared" si="47"/>
        <v>2684</v>
      </c>
      <c r="M997" s="18">
        <f t="shared" si="50"/>
        <v>83599</v>
      </c>
    </row>
    <row r="998" spans="3:13" customFormat="1">
      <c r="C998" s="5">
        <v>90</v>
      </c>
      <c r="D998" s="6">
        <v>45290</v>
      </c>
      <c r="E998" s="1" t="s">
        <v>18</v>
      </c>
      <c r="F998" s="1" t="s">
        <v>31</v>
      </c>
      <c r="G998" s="1">
        <v>7</v>
      </c>
      <c r="H998" s="2">
        <v>897</v>
      </c>
      <c r="I998" s="2">
        <v>6279</v>
      </c>
      <c r="J998" s="1">
        <v>0</v>
      </c>
      <c r="K998" s="2">
        <f t="shared" si="46"/>
        <v>95990</v>
      </c>
      <c r="L998" s="18">
        <f t="shared" si="47"/>
        <v>2555</v>
      </c>
      <c r="M998" s="18">
        <f t="shared" si="50"/>
        <v>93435</v>
      </c>
    </row>
    <row r="999" spans="3:13" customFormat="1">
      <c r="C999" s="5">
        <v>15</v>
      </c>
      <c r="D999" s="6">
        <v>45291</v>
      </c>
      <c r="E999" s="1" t="s">
        <v>19</v>
      </c>
      <c r="F999" s="1" t="s">
        <v>28</v>
      </c>
      <c r="G999" s="1">
        <v>2</v>
      </c>
      <c r="H999" s="2">
        <v>5866</v>
      </c>
      <c r="I999" s="2">
        <v>11732</v>
      </c>
      <c r="J999" s="1">
        <v>1</v>
      </c>
      <c r="K999" s="2">
        <f t="shared" si="46"/>
        <v>85650</v>
      </c>
      <c r="L999" s="18">
        <f t="shared" si="47"/>
        <v>2530</v>
      </c>
      <c r="M999" s="18">
        <f t="shared" si="50"/>
        <v>83120</v>
      </c>
    </row>
  </sheetData>
  <autoFilter ref="C2:M999" xr:uid="{2C0DBFD5-E538-470D-9A6B-2139703C54C3}">
    <sortState xmlns:xlrd2="http://schemas.microsoft.com/office/spreadsheetml/2017/richdata2" ref="C36:M978">
      <sortCondition ref="I2:I999"/>
    </sortState>
  </autoFilter>
  <mergeCells count="4">
    <mergeCell ref="O43:P43"/>
    <mergeCell ref="O45:P45"/>
    <mergeCell ref="O34:P34"/>
    <mergeCell ref="C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A30AA-F61E-4F42-89C8-586FE7E58DD6}">
  <sheetPr>
    <pageSetUpPr autoPageBreaks="0"/>
  </sheetPr>
  <dimension ref="B4:ML1227"/>
  <sheetViews>
    <sheetView topLeftCell="O1" zoomScale="90" zoomScaleNormal="90" zoomScaleSheetLayoutView="80" workbookViewId="0">
      <selection activeCell="AB2" sqref="AB2"/>
    </sheetView>
  </sheetViews>
  <sheetFormatPr defaultRowHeight="14.25"/>
  <cols>
    <col min="1" max="1" width="9.140625" style="12"/>
    <col min="2" max="2" width="6" style="12" customWidth="1"/>
    <col min="3" max="3" width="12.85546875" style="12" bestFit="1" customWidth="1"/>
    <col min="4" max="4" width="10.7109375" style="12" bestFit="1" customWidth="1"/>
    <col min="5" max="5" width="15.5703125" style="13" bestFit="1" customWidth="1"/>
    <col min="6" max="6" width="7" style="12" customWidth="1"/>
    <col min="7" max="7" width="22.5703125" style="12" bestFit="1" customWidth="1"/>
    <col min="8" max="8" width="13.42578125" style="12" bestFit="1" customWidth="1"/>
    <col min="9" max="9" width="14.42578125" style="13" bestFit="1" customWidth="1"/>
    <col min="10" max="10" width="9.140625" style="12"/>
    <col min="11" max="11" width="10.7109375" style="12" customWidth="1"/>
    <col min="12" max="15" width="9.140625" style="12"/>
    <col min="16" max="16" width="15.5703125" style="12" bestFit="1" customWidth="1"/>
    <col min="17" max="17" width="16.28515625" style="12" bestFit="1" customWidth="1"/>
    <col min="18" max="18" width="13.28515625" style="12" customWidth="1"/>
    <col min="19" max="19" width="11.28515625" style="12" bestFit="1" customWidth="1"/>
    <col min="20" max="21" width="11" style="12" bestFit="1" customWidth="1"/>
    <col min="22" max="22" width="11.42578125" style="12" customWidth="1"/>
    <col min="23" max="23" width="13.7109375" style="12" customWidth="1"/>
    <col min="24" max="24" width="14.28515625" style="12" customWidth="1"/>
    <col min="25" max="25" width="11" style="12" customWidth="1"/>
    <col min="26" max="26" width="14" style="12" customWidth="1"/>
    <col min="27" max="27" width="15.7109375" style="12" customWidth="1"/>
    <col min="28" max="28" width="11" style="12" bestFit="1" customWidth="1"/>
    <col min="29" max="29" width="14.85546875" style="12" bestFit="1" customWidth="1"/>
    <col min="30" max="30" width="16.5703125" style="12" bestFit="1" customWidth="1"/>
    <col min="31" max="47" width="10.7109375" style="12" bestFit="1" customWidth="1"/>
    <col min="48" max="55" width="9.7109375" style="12" bestFit="1" customWidth="1"/>
    <col min="56" max="74" width="10.7109375" style="12" bestFit="1" customWidth="1"/>
    <col min="75" max="80" width="9.7109375" style="12" bestFit="1" customWidth="1"/>
    <col min="81" max="98" width="10.7109375" style="12" bestFit="1" customWidth="1"/>
    <col min="99" max="106" width="9.7109375" style="12" bestFit="1" customWidth="1"/>
    <col min="107" max="127" width="10.7109375" style="12" bestFit="1" customWidth="1"/>
    <col min="128" max="135" width="9.7109375" style="12" bestFit="1" customWidth="1"/>
    <col min="136" max="154" width="10.7109375" style="12" bestFit="1" customWidth="1"/>
    <col min="155" max="163" width="9.7109375" style="12" bestFit="1" customWidth="1"/>
    <col min="164" max="182" width="10.7109375" style="12" bestFit="1" customWidth="1"/>
    <col min="183" max="189" width="9.7109375" style="12" bestFit="1" customWidth="1"/>
    <col min="190" max="208" width="10.7109375" style="12" bestFit="1" customWidth="1"/>
    <col min="209" max="215" width="9.7109375" style="12" bestFit="1" customWidth="1"/>
    <col min="216" max="235" width="10.7109375" style="12" bestFit="1" customWidth="1"/>
    <col min="236" max="244" width="9.7109375" style="12" bestFit="1" customWidth="1"/>
    <col min="245" max="272" width="10.7109375" style="12" bestFit="1" customWidth="1"/>
    <col min="273" max="294" width="11.85546875" style="12" bestFit="1" customWidth="1"/>
    <col min="295" max="302" width="10.7109375" style="12" bestFit="1" customWidth="1"/>
    <col min="303" max="321" width="11.85546875" style="12" bestFit="1" customWidth="1"/>
    <col min="322" max="329" width="10.7109375" style="12" bestFit="1" customWidth="1"/>
    <col min="330" max="349" width="11.85546875" style="12" bestFit="1" customWidth="1"/>
    <col min="350" max="350" width="11.28515625" style="12" bestFit="1" customWidth="1"/>
    <col min="351" max="16384" width="9.140625" style="12"/>
  </cols>
  <sheetData>
    <row r="4" spans="2:350" ht="14.25" customHeight="1">
      <c r="B4" s="88" t="s">
        <v>44</v>
      </c>
      <c r="C4" s="89"/>
      <c r="D4" s="89"/>
      <c r="E4" s="89"/>
      <c r="G4" s="88" t="s">
        <v>45</v>
      </c>
      <c r="H4" s="89"/>
      <c r="I4" s="89"/>
      <c r="P4" s="87" t="s">
        <v>81</v>
      </c>
      <c r="Q4" s="87"/>
      <c r="R4" s="87"/>
      <c r="S4" s="87"/>
      <c r="T4" s="87"/>
      <c r="U4" s="87"/>
      <c r="V4" s="87"/>
    </row>
    <row r="5" spans="2:350" ht="14.25" customHeight="1">
      <c r="B5" s="89"/>
      <c r="C5" s="89"/>
      <c r="D5" s="89"/>
      <c r="E5" s="89"/>
      <c r="G5" s="89"/>
      <c r="H5" s="89"/>
      <c r="I5" s="89"/>
      <c r="P5" s="87"/>
      <c r="Q5" s="87"/>
      <c r="R5" s="87"/>
      <c r="S5" s="87"/>
      <c r="T5" s="87"/>
      <c r="U5" s="87"/>
      <c r="V5" s="87"/>
    </row>
    <row r="6" spans="2:350" ht="14.25" customHeight="1">
      <c r="B6" s="89"/>
      <c r="C6" s="89"/>
      <c r="D6" s="89"/>
      <c r="E6" s="89"/>
      <c r="G6" s="89"/>
      <c r="H6" s="89"/>
      <c r="I6" s="89"/>
      <c r="P6" s="87"/>
      <c r="Q6" s="87"/>
      <c r="R6" s="87"/>
      <c r="S6" s="87"/>
      <c r="T6" s="87"/>
      <c r="U6" s="87"/>
      <c r="V6" s="87"/>
    </row>
    <row r="7" spans="2:350" ht="15">
      <c r="G7"/>
      <c r="H7"/>
    </row>
    <row r="8" spans="2:350" ht="15">
      <c r="C8" s="8" t="s">
        <v>92</v>
      </c>
      <c r="D8" t="s">
        <v>91</v>
      </c>
      <c r="E8"/>
      <c r="G8" s="8" t="s">
        <v>95</v>
      </c>
      <c r="H8" t="s">
        <v>93</v>
      </c>
      <c r="I8" t="s">
        <v>94</v>
      </c>
    </row>
    <row r="9" spans="2:350" ht="15">
      <c r="C9" s="9" t="s">
        <v>16</v>
      </c>
      <c r="D9" s="48">
        <v>799</v>
      </c>
      <c r="E9"/>
      <c r="G9" s="9" t="s">
        <v>16</v>
      </c>
      <c r="H9" s="11">
        <v>2183764</v>
      </c>
      <c r="I9" s="48">
        <v>77</v>
      </c>
      <c r="P9" s="8" t="s">
        <v>13</v>
      </c>
      <c r="Q9" s="8" t="s">
        <v>63</v>
      </c>
      <c r="R9"/>
      <c r="S9"/>
      <c r="T9"/>
      <c r="U9"/>
      <c r="V9"/>
      <c r="W9"/>
      <c r="X9"/>
      <c r="Y9"/>
      <c r="Z9"/>
      <c r="AA9"/>
      <c r="AB9"/>
      <c r="AC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row>
    <row r="10" spans="2:350" ht="15">
      <c r="C10" s="9" t="s">
        <v>19</v>
      </c>
      <c r="D10" s="48">
        <v>737</v>
      </c>
      <c r="E10"/>
      <c r="G10" s="49" t="s">
        <v>25</v>
      </c>
      <c r="H10" s="11">
        <v>756311</v>
      </c>
      <c r="I10" s="48">
        <v>22</v>
      </c>
      <c r="P10" s="8" t="s">
        <v>11</v>
      </c>
      <c r="Q10" t="s">
        <v>51</v>
      </c>
      <c r="R10" t="s">
        <v>52</v>
      </c>
      <c r="S10" t="s">
        <v>62</v>
      </c>
      <c r="T10" t="s">
        <v>53</v>
      </c>
      <c r="U10" t="s">
        <v>54</v>
      </c>
      <c r="V10" t="s">
        <v>55</v>
      </c>
      <c r="W10" t="s">
        <v>56</v>
      </c>
      <c r="X10" t="s">
        <v>57</v>
      </c>
      <c r="Y10" t="s">
        <v>58</v>
      </c>
      <c r="Z10" t="s">
        <v>59</v>
      </c>
      <c r="AA10" t="s">
        <v>60</v>
      </c>
      <c r="AB10" t="s">
        <v>61</v>
      </c>
      <c r="AC10" t="s">
        <v>12</v>
      </c>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row>
    <row r="11" spans="2:350" ht="15">
      <c r="C11" s="9" t="s">
        <v>18</v>
      </c>
      <c r="D11" s="48">
        <v>815</v>
      </c>
      <c r="E11"/>
      <c r="G11" s="73" t="s">
        <v>102</v>
      </c>
      <c r="H11" s="11">
        <v>756311</v>
      </c>
      <c r="I11" s="48">
        <v>22</v>
      </c>
      <c r="K11" s="90" t="s">
        <v>46</v>
      </c>
      <c r="L11" s="90"/>
      <c r="M11" s="90"/>
      <c r="N11" s="90"/>
      <c r="P11" s="9" t="s">
        <v>16</v>
      </c>
      <c r="Q11" s="11">
        <v>373374</v>
      </c>
      <c r="R11" s="11">
        <v>272413</v>
      </c>
      <c r="S11" s="11">
        <v>153594</v>
      </c>
      <c r="T11" s="11">
        <v>261536</v>
      </c>
      <c r="U11" s="11">
        <v>290524</v>
      </c>
      <c r="V11" s="11">
        <v>285133</v>
      </c>
      <c r="W11" s="11">
        <v>292342</v>
      </c>
      <c r="X11" s="11">
        <v>364925</v>
      </c>
      <c r="Y11" s="11">
        <v>484011</v>
      </c>
      <c r="Z11" s="11">
        <v>352868</v>
      </c>
      <c r="AA11" s="11">
        <v>355534</v>
      </c>
      <c r="AB11" s="11">
        <v>490822</v>
      </c>
      <c r="AC11" s="11">
        <v>3977076</v>
      </c>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row>
    <row r="12" spans="2:350" ht="15">
      <c r="C12" s="9" t="s">
        <v>17</v>
      </c>
      <c r="D12" s="48">
        <v>793</v>
      </c>
      <c r="E12"/>
      <c r="G12" s="74" t="s">
        <v>51</v>
      </c>
      <c r="H12" s="11">
        <v>84877</v>
      </c>
      <c r="I12" s="48">
        <v>2</v>
      </c>
      <c r="K12" s="90"/>
      <c r="L12" s="90"/>
      <c r="M12" s="90"/>
      <c r="N12" s="90"/>
      <c r="P12" s="9" t="s">
        <v>19</v>
      </c>
      <c r="Q12" s="11">
        <v>447082</v>
      </c>
      <c r="R12" s="11">
        <v>174186</v>
      </c>
      <c r="S12" s="11">
        <v>296726</v>
      </c>
      <c r="T12" s="11">
        <v>375264</v>
      </c>
      <c r="U12" s="11">
        <v>478069</v>
      </c>
      <c r="V12" s="11">
        <v>308651</v>
      </c>
      <c r="W12" s="11">
        <v>389578</v>
      </c>
      <c r="X12" s="11">
        <v>384841</v>
      </c>
      <c r="Y12" s="11">
        <v>390382</v>
      </c>
      <c r="Z12" s="11">
        <v>371645</v>
      </c>
      <c r="AA12" s="11">
        <v>178360</v>
      </c>
      <c r="AB12" s="11">
        <v>258794</v>
      </c>
      <c r="AC12" s="11">
        <v>4053578</v>
      </c>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row>
    <row r="13" spans="2:350" ht="15">
      <c r="C13" s="9" t="s">
        <v>20</v>
      </c>
      <c r="D13" s="48">
        <v>773</v>
      </c>
      <c r="E13"/>
      <c r="G13" s="74" t="s">
        <v>53</v>
      </c>
      <c r="H13" s="11">
        <v>18760</v>
      </c>
      <c r="I13" s="48">
        <v>1</v>
      </c>
      <c r="K13" s="90"/>
      <c r="L13" s="90"/>
      <c r="M13" s="90"/>
      <c r="N13" s="90"/>
      <c r="P13" s="9" t="s">
        <v>18</v>
      </c>
      <c r="Q13" s="11">
        <v>580444</v>
      </c>
      <c r="R13" s="11">
        <v>319592</v>
      </c>
      <c r="S13" s="11">
        <v>266468</v>
      </c>
      <c r="T13" s="11">
        <v>404337</v>
      </c>
      <c r="U13" s="11">
        <v>298970</v>
      </c>
      <c r="V13" s="11">
        <v>303245</v>
      </c>
      <c r="W13" s="11">
        <v>276163</v>
      </c>
      <c r="X13" s="11">
        <v>393242</v>
      </c>
      <c r="Y13" s="11">
        <v>413114</v>
      </c>
      <c r="Z13" s="11">
        <v>519935</v>
      </c>
      <c r="AA13" s="11">
        <v>298580</v>
      </c>
      <c r="AB13" s="11">
        <v>554178</v>
      </c>
      <c r="AC13" s="11">
        <v>4628268</v>
      </c>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row>
    <row r="14" spans="2:350" ht="15">
      <c r="C14" s="9" t="s">
        <v>15</v>
      </c>
      <c r="D14" s="48">
        <v>760</v>
      </c>
      <c r="E14"/>
      <c r="G14" s="74" t="s">
        <v>54</v>
      </c>
      <c r="H14" s="11">
        <v>48351</v>
      </c>
      <c r="I14" s="48">
        <v>2</v>
      </c>
      <c r="K14" s="90"/>
      <c r="L14" s="90"/>
      <c r="M14" s="90"/>
      <c r="N14" s="90"/>
      <c r="P14" s="9" t="s">
        <v>17</v>
      </c>
      <c r="Q14" s="11">
        <v>318305</v>
      </c>
      <c r="R14" s="11">
        <v>402830</v>
      </c>
      <c r="S14" s="11">
        <v>260594</v>
      </c>
      <c r="T14" s="11">
        <v>510729</v>
      </c>
      <c r="U14" s="11">
        <v>236498</v>
      </c>
      <c r="V14" s="11">
        <v>370133</v>
      </c>
      <c r="W14" s="11">
        <v>181389</v>
      </c>
      <c r="X14" s="11">
        <v>600167</v>
      </c>
      <c r="Y14" s="11">
        <v>358050</v>
      </c>
      <c r="Z14" s="11">
        <v>228945</v>
      </c>
      <c r="AA14" s="11">
        <v>222740</v>
      </c>
      <c r="AB14" s="11">
        <v>401195</v>
      </c>
      <c r="AC14" s="11">
        <v>4091575</v>
      </c>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row>
    <row r="15" spans="2:350" ht="15">
      <c r="C15" s="9" t="s">
        <v>21</v>
      </c>
      <c r="D15" s="48">
        <v>822</v>
      </c>
      <c r="E15"/>
      <c r="G15" s="74" t="s">
        <v>56</v>
      </c>
      <c r="H15" s="11">
        <v>11200</v>
      </c>
      <c r="I15" s="48">
        <v>1</v>
      </c>
      <c r="P15" s="9" t="s">
        <v>20</v>
      </c>
      <c r="Q15" s="11">
        <v>391615</v>
      </c>
      <c r="R15" s="11">
        <v>401111</v>
      </c>
      <c r="S15" s="11">
        <v>406552</v>
      </c>
      <c r="T15" s="11">
        <v>467644</v>
      </c>
      <c r="U15" s="11">
        <v>362913</v>
      </c>
      <c r="V15" s="11">
        <v>117134</v>
      </c>
      <c r="W15" s="11">
        <v>283572</v>
      </c>
      <c r="X15" s="11">
        <v>425259</v>
      </c>
      <c r="Y15" s="11">
        <v>389407</v>
      </c>
      <c r="Z15" s="11">
        <v>572710</v>
      </c>
      <c r="AA15" s="11">
        <v>433004</v>
      </c>
      <c r="AB15" s="11">
        <v>195842</v>
      </c>
      <c r="AC15" s="11">
        <v>4446763</v>
      </c>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row>
    <row r="16" spans="2:350" ht="15">
      <c r="C16" s="9" t="s">
        <v>12</v>
      </c>
      <c r="D16" s="48">
        <v>5499</v>
      </c>
      <c r="E16"/>
      <c r="G16" s="74" t="s">
        <v>57</v>
      </c>
      <c r="H16" s="11">
        <v>131400</v>
      </c>
      <c r="I16" s="48">
        <v>3</v>
      </c>
      <c r="K16" s="91"/>
      <c r="L16" s="91"/>
      <c r="M16" s="91"/>
      <c r="N16" s="91"/>
      <c r="P16" s="9" t="s">
        <v>15</v>
      </c>
      <c r="Q16" s="11">
        <v>467709</v>
      </c>
      <c r="R16" s="11">
        <v>232728</v>
      </c>
      <c r="S16" s="11">
        <v>258884</v>
      </c>
      <c r="T16" s="11">
        <v>389052</v>
      </c>
      <c r="U16" s="11">
        <v>242654</v>
      </c>
      <c r="V16" s="11">
        <v>273994</v>
      </c>
      <c r="W16" s="11">
        <v>354794</v>
      </c>
      <c r="X16" s="11">
        <v>260190</v>
      </c>
      <c r="Y16" s="11">
        <v>632584</v>
      </c>
      <c r="Z16" s="11">
        <v>378504</v>
      </c>
      <c r="AA16" s="11">
        <v>426344</v>
      </c>
      <c r="AB16" s="11">
        <v>467740</v>
      </c>
      <c r="AC16" s="11">
        <v>4385177</v>
      </c>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row>
    <row r="17" spans="3:350" ht="15">
      <c r="C17"/>
      <c r="D17"/>
      <c r="E17"/>
      <c r="G17" s="74" t="s">
        <v>58</v>
      </c>
      <c r="H17" s="11">
        <v>126578</v>
      </c>
      <c r="I17" s="48">
        <v>2</v>
      </c>
      <c r="K17" s="91"/>
      <c r="L17" s="91"/>
      <c r="M17" s="91"/>
      <c r="N17" s="91"/>
      <c r="P17" s="9" t="s">
        <v>21</v>
      </c>
      <c r="Q17" s="11">
        <v>440580</v>
      </c>
      <c r="R17" s="11">
        <v>394106</v>
      </c>
      <c r="S17" s="11">
        <v>255834</v>
      </c>
      <c r="T17" s="11">
        <v>399774</v>
      </c>
      <c r="U17" s="11">
        <v>512839</v>
      </c>
      <c r="V17" s="11">
        <v>362403</v>
      </c>
      <c r="W17" s="11">
        <v>371152</v>
      </c>
      <c r="X17" s="11">
        <v>467702</v>
      </c>
      <c r="Y17" s="11">
        <v>285261</v>
      </c>
      <c r="Z17" s="11">
        <v>269145</v>
      </c>
      <c r="AA17" s="11">
        <v>332354</v>
      </c>
      <c r="AB17" s="11">
        <v>230923</v>
      </c>
      <c r="AC17" s="11">
        <v>4322073</v>
      </c>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row>
    <row r="18" spans="3:350" ht="15">
      <c r="C18"/>
      <c r="D18"/>
      <c r="E18"/>
      <c r="G18" s="74" t="s">
        <v>59</v>
      </c>
      <c r="H18" s="11">
        <v>33804</v>
      </c>
      <c r="I18" s="48">
        <v>2</v>
      </c>
      <c r="K18" s="91"/>
      <c r="L18" s="91"/>
      <c r="M18" s="91"/>
      <c r="N18" s="91"/>
      <c r="P18" s="9" t="s">
        <v>12</v>
      </c>
      <c r="Q18" s="11">
        <v>3019109</v>
      </c>
      <c r="R18" s="11">
        <v>2196966</v>
      </c>
      <c r="S18" s="11">
        <v>1898652</v>
      </c>
      <c r="T18" s="11">
        <v>2808336</v>
      </c>
      <c r="U18" s="11">
        <v>2422467</v>
      </c>
      <c r="V18" s="11">
        <v>2020693</v>
      </c>
      <c r="W18" s="11">
        <v>2148990</v>
      </c>
      <c r="X18" s="11">
        <v>2896326</v>
      </c>
      <c r="Y18" s="11">
        <v>2952809</v>
      </c>
      <c r="Z18" s="11">
        <v>2693752</v>
      </c>
      <c r="AA18" s="11">
        <v>2246916</v>
      </c>
      <c r="AB18" s="11">
        <v>2599494</v>
      </c>
      <c r="AC18" s="11">
        <v>29904510</v>
      </c>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row>
    <row r="19" spans="3:350" ht="15">
      <c r="C19"/>
      <c r="D19"/>
      <c r="E19"/>
      <c r="G19" s="74" t="s">
        <v>60</v>
      </c>
      <c r="H19" s="11">
        <v>67029</v>
      </c>
      <c r="I19" s="48">
        <v>4</v>
      </c>
      <c r="K19" s="91"/>
      <c r="L19" s="91"/>
      <c r="M19" s="91"/>
      <c r="N19" s="91"/>
      <c r="P19"/>
      <c r="Q19"/>
      <c r="R19"/>
      <c r="S19"/>
      <c r="T19"/>
      <c r="U19"/>
      <c r="V19"/>
      <c r="W19"/>
      <c r="X19"/>
      <c r="Y19"/>
      <c r="Z19"/>
      <c r="AA19"/>
      <c r="AB19"/>
      <c r="AC19"/>
      <c r="AD19"/>
    </row>
    <row r="20" spans="3:350" ht="15">
      <c r="C20"/>
      <c r="D20"/>
      <c r="E20"/>
      <c r="G20" s="74" t="s">
        <v>61</v>
      </c>
      <c r="H20" s="11">
        <v>234312</v>
      </c>
      <c r="I20" s="48">
        <v>5</v>
      </c>
      <c r="K20" s="91"/>
      <c r="L20" s="91"/>
      <c r="M20" s="91"/>
      <c r="N20" s="91"/>
      <c r="S20"/>
      <c r="T20"/>
      <c r="U20"/>
      <c r="V20"/>
      <c r="W20"/>
      <c r="X20"/>
      <c r="Y20" s="11"/>
      <c r="Z20" s="11"/>
      <c r="AA20"/>
      <c r="AB20" s="11"/>
      <c r="AC20"/>
    </row>
    <row r="21" spans="3:350" ht="15">
      <c r="C21"/>
      <c r="D21"/>
      <c r="E21"/>
      <c r="G21" s="49" t="s">
        <v>27</v>
      </c>
      <c r="H21" s="11">
        <v>616726</v>
      </c>
      <c r="I21" s="48">
        <v>27</v>
      </c>
      <c r="K21" s="91"/>
      <c r="L21" s="91"/>
      <c r="M21" s="91"/>
      <c r="N21" s="91"/>
      <c r="S21"/>
      <c r="T21"/>
      <c r="U21"/>
      <c r="V21"/>
      <c r="W21"/>
      <c r="X21"/>
      <c r="Y21"/>
      <c r="Z21"/>
      <c r="AA21"/>
      <c r="AB21"/>
      <c r="AC21"/>
    </row>
    <row r="22" spans="3:350" ht="15">
      <c r="C22"/>
      <c r="D22"/>
      <c r="E22"/>
      <c r="G22" s="73" t="s">
        <v>102</v>
      </c>
      <c r="H22" s="11">
        <v>616726</v>
      </c>
      <c r="I22" s="48">
        <v>27</v>
      </c>
      <c r="S22"/>
      <c r="T22"/>
      <c r="U22"/>
      <c r="V22"/>
      <c r="W22"/>
      <c r="X22"/>
      <c r="Y22"/>
      <c r="Z22"/>
      <c r="AA22"/>
      <c r="AB22"/>
      <c r="AC22"/>
    </row>
    <row r="23" spans="3:350" ht="15">
      <c r="C23"/>
      <c r="D23"/>
      <c r="E23"/>
      <c r="G23" s="74" t="s">
        <v>51</v>
      </c>
      <c r="H23" s="11">
        <v>26848</v>
      </c>
      <c r="I23" s="48">
        <v>2</v>
      </c>
      <c r="P23" s="85" t="s">
        <v>75</v>
      </c>
      <c r="Q23" s="85"/>
      <c r="R23" s="85"/>
      <c r="S23" s="41"/>
      <c r="T23" s="86" t="s">
        <v>76</v>
      </c>
      <c r="U23" s="86"/>
      <c r="V23" s="42"/>
      <c r="W23" s="86" t="s">
        <v>82</v>
      </c>
      <c r="X23" s="86"/>
      <c r="Z23" t="s">
        <v>86</v>
      </c>
      <c r="AB23"/>
      <c r="AC23"/>
    </row>
    <row r="24" spans="3:350" ht="15">
      <c r="C24"/>
      <c r="D24"/>
      <c r="E24"/>
      <c r="G24" s="74" t="s">
        <v>52</v>
      </c>
      <c r="H24" s="11">
        <v>53760</v>
      </c>
      <c r="I24" s="48">
        <v>3</v>
      </c>
      <c r="Q24" s="4"/>
      <c r="R24" s="4"/>
      <c r="S24" s="4"/>
      <c r="T24"/>
      <c r="U24"/>
      <c r="V24"/>
      <c r="W24"/>
      <c r="X24"/>
      <c r="Y24"/>
      <c r="Z24"/>
      <c r="AA24"/>
      <c r="AB24"/>
    </row>
    <row r="25" spans="3:350" ht="15">
      <c r="C25"/>
      <c r="D25"/>
      <c r="E25"/>
      <c r="G25" s="74" t="s">
        <v>62</v>
      </c>
      <c r="H25" s="11">
        <v>54824</v>
      </c>
      <c r="I25" s="48">
        <v>1</v>
      </c>
      <c r="P25" s="19" t="s">
        <v>71</v>
      </c>
      <c r="Q25" s="20" t="s">
        <v>72</v>
      </c>
      <c r="R25" s="20" t="s">
        <v>73</v>
      </c>
      <c r="T25"/>
      <c r="U25" s="11"/>
      <c r="V25"/>
      <c r="W25" s="19" t="s">
        <v>71</v>
      </c>
      <c r="X25" s="25" t="s">
        <v>83</v>
      </c>
      <c r="Z25" s="19" t="s">
        <v>71</v>
      </c>
      <c r="AA25" s="44" t="s">
        <v>88</v>
      </c>
      <c r="AB25"/>
    </row>
    <row r="26" spans="3:350" ht="15">
      <c r="C26"/>
      <c r="D26"/>
      <c r="E26" s="12"/>
      <c r="G26" s="74" t="s">
        <v>53</v>
      </c>
      <c r="H26" s="11">
        <v>29897</v>
      </c>
      <c r="I26" s="48">
        <v>3</v>
      </c>
      <c r="P26" s="2" t="s">
        <v>64</v>
      </c>
      <c r="Q26" s="2">
        <v>3977076</v>
      </c>
      <c r="R26" s="2">
        <f t="shared" ref="R26:R32" si="0">AVERAGE(Q11:AB11)</f>
        <v>331423</v>
      </c>
      <c r="T26" s="23" t="s">
        <v>77</v>
      </c>
      <c r="U26" s="16">
        <f>AVERAGE(Q33/7)</f>
        <v>4272072.8571428573</v>
      </c>
      <c r="W26" s="2" t="s">
        <v>64</v>
      </c>
      <c r="X26" s="18">
        <v>240124</v>
      </c>
      <c r="Z26" s="2" t="s">
        <v>64</v>
      </c>
      <c r="AA26" s="43">
        <f>_xlfn.VAR.P(Q11:AB11)</f>
        <v>8162248389</v>
      </c>
      <c r="AB26"/>
    </row>
    <row r="27" spans="3:350" ht="15">
      <c r="C27"/>
      <c r="D27"/>
      <c r="E27" s="12"/>
      <c r="G27" s="74" t="s">
        <v>54</v>
      </c>
      <c r="H27" s="11">
        <v>82209</v>
      </c>
      <c r="I27" s="48">
        <v>2</v>
      </c>
      <c r="P27" s="1" t="s">
        <v>65</v>
      </c>
      <c r="Q27" s="2">
        <v>4053578</v>
      </c>
      <c r="R27" s="2">
        <f t="shared" si="0"/>
        <v>337798.16666666669</v>
      </c>
      <c r="T27" s="72" t="s">
        <v>78</v>
      </c>
      <c r="U27" s="46">
        <f>U26/Q33</f>
        <v>0.14285714285714285</v>
      </c>
      <c r="V27"/>
      <c r="W27" s="1" t="s">
        <v>65</v>
      </c>
      <c r="X27" s="18">
        <v>261835</v>
      </c>
      <c r="Z27" s="1" t="s">
        <v>65</v>
      </c>
      <c r="AA27" s="43">
        <f t="shared" ref="AA27:AA32" si="1">_xlfn.VAR.P(Q12:AB12)</f>
        <v>8566250596.9722223</v>
      </c>
    </row>
    <row r="28" spans="3:350" ht="15">
      <c r="C28"/>
      <c r="D28"/>
      <c r="E28" s="12"/>
      <c r="G28" s="74" t="s">
        <v>55</v>
      </c>
      <c r="H28" s="11">
        <v>42745</v>
      </c>
      <c r="I28" s="48">
        <v>2</v>
      </c>
      <c r="P28" s="1" t="s">
        <v>66</v>
      </c>
      <c r="Q28" s="2">
        <v>4628268</v>
      </c>
      <c r="R28" s="2">
        <f t="shared" si="0"/>
        <v>385689</v>
      </c>
      <c r="T28"/>
      <c r="U28"/>
      <c r="V28"/>
      <c r="W28" s="1" t="s">
        <v>66</v>
      </c>
      <c r="X28" s="18">
        <v>264618</v>
      </c>
      <c r="Z28" s="1" t="s">
        <v>66</v>
      </c>
      <c r="AA28" s="43">
        <f t="shared" si="1"/>
        <v>11498379075.333334</v>
      </c>
      <c r="AB28"/>
      <c r="AE28"/>
    </row>
    <row r="29" spans="3:350" ht="15">
      <c r="C29"/>
      <c r="D29"/>
      <c r="E29" s="12"/>
      <c r="G29" s="74" t="s">
        <v>56</v>
      </c>
      <c r="H29" s="11">
        <v>44823</v>
      </c>
      <c r="I29" s="48">
        <v>2</v>
      </c>
      <c r="P29" s="1" t="s">
        <v>67</v>
      </c>
      <c r="Q29" s="2">
        <v>4091575</v>
      </c>
      <c r="R29" s="2">
        <f t="shared" si="0"/>
        <v>340964.58333333331</v>
      </c>
      <c r="T29"/>
      <c r="U29"/>
      <c r="V29"/>
      <c r="W29" s="1" t="s">
        <v>67</v>
      </c>
      <c r="X29" s="18">
        <v>255369</v>
      </c>
      <c r="Z29" s="1" t="s">
        <v>67</v>
      </c>
      <c r="AA29" s="43">
        <f t="shared" si="1"/>
        <v>14539962600.243055</v>
      </c>
      <c r="AB29"/>
      <c r="AE29"/>
    </row>
    <row r="30" spans="3:350" ht="15">
      <c r="C30"/>
      <c r="D30"/>
      <c r="E30" s="12"/>
      <c r="G30" s="74" t="s">
        <v>57</v>
      </c>
      <c r="H30" s="11">
        <v>18197</v>
      </c>
      <c r="I30" s="48">
        <v>2</v>
      </c>
      <c r="P30" s="1" t="s">
        <v>68</v>
      </c>
      <c r="Q30" s="2">
        <v>4446763</v>
      </c>
      <c r="R30" s="2">
        <f t="shared" si="0"/>
        <v>370563.58333333331</v>
      </c>
      <c r="T30"/>
      <c r="U30"/>
      <c r="V30"/>
      <c r="W30" s="1" t="s">
        <v>68</v>
      </c>
      <c r="X30" s="18">
        <v>263147</v>
      </c>
      <c r="Z30" s="1" t="s">
        <v>68</v>
      </c>
      <c r="AA30" s="43">
        <f t="shared" si="1"/>
        <v>13548747915.909721</v>
      </c>
      <c r="AB30"/>
      <c r="AE30"/>
    </row>
    <row r="31" spans="3:350" ht="15">
      <c r="C31"/>
      <c r="D31"/>
      <c r="E31" s="12"/>
      <c r="G31" s="74" t="s">
        <v>58</v>
      </c>
      <c r="H31" s="11">
        <v>47596</v>
      </c>
      <c r="I31" s="48">
        <v>2</v>
      </c>
      <c r="P31" s="1" t="s">
        <v>69</v>
      </c>
      <c r="Q31" s="2">
        <v>4385177</v>
      </c>
      <c r="R31" s="2">
        <f t="shared" si="0"/>
        <v>365431.41666666669</v>
      </c>
      <c r="T31"/>
      <c r="U31"/>
      <c r="V31"/>
      <c r="W31" s="1" t="s">
        <v>69</v>
      </c>
      <c r="X31" s="18">
        <v>246006</v>
      </c>
      <c r="Z31" s="1" t="s">
        <v>69</v>
      </c>
      <c r="AA31" s="43">
        <f t="shared" si="1"/>
        <v>13360331223.076389</v>
      </c>
      <c r="AB31"/>
      <c r="AE31"/>
    </row>
    <row r="32" spans="3:350" ht="15">
      <c r="C32"/>
      <c r="D32"/>
      <c r="E32" s="12"/>
      <c r="G32" s="74" t="s">
        <v>59</v>
      </c>
      <c r="H32" s="11">
        <v>66973</v>
      </c>
      <c r="I32" s="48">
        <v>3</v>
      </c>
      <c r="P32" s="1" t="s">
        <v>70</v>
      </c>
      <c r="Q32" s="2">
        <v>4322073</v>
      </c>
      <c r="R32" s="2">
        <f t="shared" si="0"/>
        <v>360172.75</v>
      </c>
      <c r="T32"/>
      <c r="U32"/>
      <c r="V32"/>
      <c r="W32" s="1" t="s">
        <v>70</v>
      </c>
      <c r="X32" s="18">
        <v>261228</v>
      </c>
      <c r="Z32" s="1" t="s">
        <v>70</v>
      </c>
      <c r="AA32" s="43">
        <f t="shared" si="1"/>
        <v>7203655732.1875</v>
      </c>
      <c r="AB32"/>
      <c r="AE32"/>
    </row>
    <row r="33" spans="3:31" ht="15">
      <c r="C33"/>
      <c r="D33"/>
      <c r="E33" s="12"/>
      <c r="G33" s="74" t="s">
        <v>60</v>
      </c>
      <c r="H33" s="11">
        <v>57409</v>
      </c>
      <c r="I33" s="48">
        <v>2</v>
      </c>
      <c r="P33" s="21" t="s">
        <v>74</v>
      </c>
      <c r="Q33" s="40">
        <f>SUM(Q26:Q32)</f>
        <v>29904510</v>
      </c>
      <c r="R33" s="40">
        <f>SUM(R26:R32)</f>
        <v>2492042.5</v>
      </c>
      <c r="T33"/>
      <c r="U33"/>
      <c r="V33"/>
      <c r="W33" s="21" t="s">
        <v>74</v>
      </c>
      <c r="X33" s="39">
        <f>SUM(X26:X32)</f>
        <v>1792327</v>
      </c>
      <c r="Z33"/>
      <c r="AA33"/>
      <c r="AB33"/>
      <c r="AC33"/>
      <c r="AD33"/>
      <c r="AE33"/>
    </row>
    <row r="34" spans="3:31" ht="15">
      <c r="C34"/>
      <c r="D34"/>
      <c r="E34" s="12"/>
      <c r="G34" s="74" t="s">
        <v>61</v>
      </c>
      <c r="H34" s="11">
        <v>91445</v>
      </c>
      <c r="I34" s="48">
        <v>3</v>
      </c>
      <c r="P34"/>
      <c r="Q34"/>
      <c r="R34" s="11"/>
      <c r="S34"/>
      <c r="T34"/>
      <c r="U34"/>
      <c r="V34"/>
      <c r="W34"/>
      <c r="X34"/>
      <c r="Y34"/>
      <c r="Z34" s="19" t="s">
        <v>71</v>
      </c>
      <c r="AA34" s="25" t="s">
        <v>90</v>
      </c>
      <c r="AB34" s="25" t="s">
        <v>89</v>
      </c>
      <c r="AC34"/>
    </row>
    <row r="35" spans="3:31" ht="15">
      <c r="C35"/>
      <c r="D35"/>
      <c r="E35" s="12"/>
      <c r="G35" s="49" t="s">
        <v>26</v>
      </c>
      <c r="H35" s="11">
        <v>810727</v>
      </c>
      <c r="I35" s="48">
        <v>28</v>
      </c>
      <c r="P35"/>
      <c r="Q35"/>
      <c r="R35"/>
      <c r="S35"/>
      <c r="T35"/>
      <c r="U35"/>
      <c r="V35"/>
      <c r="W35"/>
      <c r="X35"/>
      <c r="Y35"/>
      <c r="Z35" s="2" t="s">
        <v>64</v>
      </c>
      <c r="AA35" s="47">
        <f t="shared" ref="AA35:AA41" si="2">_xlfn.STDEV.P(Q11:AB11)</f>
        <v>90345.16251023073</v>
      </c>
      <c r="AB35" s="46">
        <f>AA35/R26</f>
        <v>0.27259774520848201</v>
      </c>
    </row>
    <row r="36" spans="3:31" ht="15">
      <c r="C36"/>
      <c r="D36"/>
      <c r="E36" s="12"/>
      <c r="G36" s="9" t="s">
        <v>19</v>
      </c>
      <c r="H36" s="11">
        <v>1924190</v>
      </c>
      <c r="I36" s="48">
        <v>62</v>
      </c>
      <c r="P36"/>
      <c r="Q36"/>
      <c r="R36"/>
      <c r="S36"/>
      <c r="T36"/>
      <c r="U36"/>
      <c r="V36"/>
      <c r="W36" s="22"/>
      <c r="X36"/>
      <c r="Y36"/>
      <c r="Z36" s="1" t="s">
        <v>65</v>
      </c>
      <c r="AA36" s="47">
        <f t="shared" si="2"/>
        <v>92554.041494535632</v>
      </c>
      <c r="AB36" s="46">
        <f>AA36/R27</f>
        <v>0.27399213680714357</v>
      </c>
    </row>
    <row r="37" spans="3:31" ht="15">
      <c r="C37"/>
      <c r="D37"/>
      <c r="E37" s="12"/>
      <c r="G37" s="9" t="s">
        <v>18</v>
      </c>
      <c r="H37" s="11">
        <v>1976490</v>
      </c>
      <c r="I37" s="48">
        <v>64</v>
      </c>
      <c r="P37"/>
      <c r="Q37"/>
      <c r="R37"/>
      <c r="S37"/>
      <c r="T37"/>
      <c r="U37"/>
      <c r="V37"/>
      <c r="W37"/>
      <c r="X37"/>
      <c r="Y37"/>
      <c r="Z37" s="1" t="s">
        <v>66</v>
      </c>
      <c r="AA37" s="47">
        <f t="shared" si="2"/>
        <v>107230.49508107912</v>
      </c>
      <c r="AB37" s="46">
        <f>AA37/R28</f>
        <v>0.2780232132134417</v>
      </c>
    </row>
    <row r="38" spans="3:31" ht="15">
      <c r="E38" s="12"/>
      <c r="G38" s="9" t="s">
        <v>17</v>
      </c>
      <c r="H38" s="11">
        <v>2007421</v>
      </c>
      <c r="I38" s="48">
        <v>72</v>
      </c>
      <c r="P38"/>
      <c r="Q38"/>
      <c r="R38"/>
      <c r="S38"/>
      <c r="T38"/>
      <c r="U38"/>
      <c r="V38"/>
      <c r="W38"/>
      <c r="X38"/>
      <c r="Y38"/>
      <c r="Z38" s="1" t="s">
        <v>67</v>
      </c>
      <c r="AA38" s="47">
        <f t="shared" si="2"/>
        <v>120581.76727948159</v>
      </c>
      <c r="AB38" s="46">
        <f>AA38/R29</f>
        <v>0.35364895116276229</v>
      </c>
    </row>
    <row r="39" spans="3:31" ht="15">
      <c r="E39" s="12"/>
      <c r="G39" s="9" t="s">
        <v>20</v>
      </c>
      <c r="H39" s="11">
        <v>2185308</v>
      </c>
      <c r="I39" s="48">
        <v>63</v>
      </c>
      <c r="P39"/>
      <c r="Q39"/>
      <c r="R39"/>
      <c r="S39"/>
      <c r="T39"/>
      <c r="U39"/>
      <c r="V39"/>
      <c r="W39"/>
      <c r="X39"/>
      <c r="Y39"/>
      <c r="Z39" s="1" t="s">
        <v>68</v>
      </c>
      <c r="AA39" s="47">
        <f t="shared" si="2"/>
        <v>116399.08898230141</v>
      </c>
      <c r="AB39" s="46">
        <f t="shared" ref="AB39:AB41" si="3">AA39/R30</f>
        <v>0.31411367500080778</v>
      </c>
    </row>
    <row r="40" spans="3:31" ht="15">
      <c r="E40" s="12"/>
      <c r="G40" s="9" t="s">
        <v>15</v>
      </c>
      <c r="H40" s="11">
        <v>2250531</v>
      </c>
      <c r="I40" s="48">
        <v>79</v>
      </c>
      <c r="P40"/>
      <c r="Q40"/>
      <c r="R40"/>
      <c r="S40"/>
      <c r="T40"/>
      <c r="U40"/>
      <c r="V40"/>
      <c r="W40"/>
      <c r="X40"/>
      <c r="Y40"/>
      <c r="Z40" s="1" t="s">
        <v>69</v>
      </c>
      <c r="AA40" s="47">
        <f t="shared" si="2"/>
        <v>115586.8990114208</v>
      </c>
      <c r="AB40" s="46">
        <f t="shared" si="3"/>
        <v>0.31630257755548968</v>
      </c>
    </row>
    <row r="41" spans="3:31" ht="15">
      <c r="E41" s="12"/>
      <c r="G41" s="9" t="s">
        <v>21</v>
      </c>
      <c r="H41" s="11">
        <v>2289195</v>
      </c>
      <c r="I41" s="48">
        <v>70</v>
      </c>
      <c r="P41"/>
      <c r="Q41"/>
      <c r="R41"/>
      <c r="S41"/>
      <c r="T41"/>
      <c r="U41"/>
      <c r="V41"/>
      <c r="W41"/>
      <c r="X41"/>
      <c r="Y41"/>
      <c r="Z41" s="1" t="s">
        <v>70</v>
      </c>
      <c r="AA41" s="47">
        <f t="shared" si="2"/>
        <v>84874.352617192315</v>
      </c>
      <c r="AB41" s="46">
        <f t="shared" si="3"/>
        <v>0.23564901180667419</v>
      </c>
    </row>
    <row r="42" spans="3:31" ht="15">
      <c r="E42" s="12"/>
      <c r="G42" s="9" t="s">
        <v>12</v>
      </c>
      <c r="H42" s="11">
        <v>14816899</v>
      </c>
      <c r="I42" s="48">
        <v>487</v>
      </c>
      <c r="P42"/>
      <c r="Q42"/>
      <c r="R42"/>
      <c r="S42"/>
      <c r="T42"/>
      <c r="U42"/>
      <c r="V42"/>
      <c r="W42"/>
      <c r="X42"/>
      <c r="Y42"/>
      <c r="Z42"/>
      <c r="AA42"/>
      <c r="AB42" s="45"/>
    </row>
    <row r="43" spans="3:31" ht="15">
      <c r="E43" s="12"/>
      <c r="G43"/>
      <c r="H43"/>
      <c r="I43"/>
      <c r="P43"/>
      <c r="Q43"/>
      <c r="R43"/>
      <c r="S43"/>
      <c r="T43"/>
      <c r="U43"/>
      <c r="V43"/>
      <c r="W43"/>
      <c r="X43"/>
      <c r="Y43"/>
      <c r="Z43"/>
      <c r="AA43"/>
      <c r="AB43"/>
      <c r="AC43"/>
    </row>
    <row r="44" spans="3:31" ht="15">
      <c r="E44" s="12"/>
      <c r="G44"/>
      <c r="H44"/>
      <c r="I44"/>
      <c r="P44"/>
      <c r="Q44"/>
      <c r="R44"/>
      <c r="S44"/>
      <c r="T44"/>
      <c r="U44"/>
      <c r="V44"/>
      <c r="W44"/>
      <c r="X44"/>
      <c r="Y44"/>
      <c r="Z44"/>
      <c r="AA44"/>
      <c r="AB44"/>
      <c r="AC44"/>
    </row>
    <row r="45" spans="3:31" ht="15">
      <c r="G45"/>
      <c r="H45"/>
      <c r="I45"/>
      <c r="P45"/>
      <c r="Q45"/>
      <c r="R45"/>
      <c r="S45"/>
      <c r="T45"/>
      <c r="U45"/>
      <c r="V45"/>
      <c r="W45"/>
      <c r="X45"/>
      <c r="Y45"/>
      <c r="Z45"/>
      <c r="AA45"/>
      <c r="AB45"/>
      <c r="AC45"/>
    </row>
    <row r="46" spans="3:31" ht="15">
      <c r="G46"/>
      <c r="H46"/>
      <c r="I46"/>
      <c r="P46"/>
      <c r="Q46"/>
      <c r="R46"/>
      <c r="S46"/>
      <c r="T46"/>
      <c r="U46"/>
      <c r="V46"/>
      <c r="W46"/>
      <c r="X46"/>
      <c r="Y46"/>
      <c r="Z46"/>
      <c r="AA46"/>
      <c r="AB46"/>
      <c r="AC46"/>
    </row>
    <row r="47" spans="3:31" ht="15">
      <c r="G47"/>
      <c r="H47"/>
      <c r="I47"/>
      <c r="P47"/>
      <c r="Q47"/>
      <c r="R47"/>
      <c r="S47"/>
      <c r="T47"/>
      <c r="U47"/>
      <c r="V47"/>
      <c r="W47"/>
      <c r="X47"/>
      <c r="Y47"/>
      <c r="Z47"/>
      <c r="AA47"/>
      <c r="AB47"/>
      <c r="AC47"/>
    </row>
    <row r="48" spans="3:31" ht="15">
      <c r="G48"/>
      <c r="H48"/>
      <c r="I48"/>
      <c r="P48"/>
      <c r="Q48"/>
      <c r="R48"/>
      <c r="S48"/>
      <c r="T48"/>
      <c r="U48"/>
      <c r="V48"/>
      <c r="W48"/>
      <c r="X48"/>
      <c r="Y48"/>
      <c r="Z48"/>
      <c r="AA48"/>
      <c r="AB48"/>
      <c r="AC48"/>
    </row>
    <row r="49" spans="7:29" ht="15">
      <c r="G49"/>
      <c r="H49"/>
      <c r="I49"/>
      <c r="P49"/>
      <c r="Q49"/>
      <c r="R49"/>
      <c r="S49"/>
      <c r="T49"/>
      <c r="U49"/>
      <c r="V49"/>
      <c r="W49"/>
      <c r="X49"/>
      <c r="Y49"/>
      <c r="Z49"/>
      <c r="AA49"/>
      <c r="AB49"/>
      <c r="AC49"/>
    </row>
    <row r="50" spans="7:29" ht="15">
      <c r="G50"/>
      <c r="H50"/>
      <c r="I50"/>
      <c r="P50"/>
      <c r="Q50"/>
      <c r="R50"/>
      <c r="S50"/>
      <c r="T50"/>
      <c r="U50"/>
      <c r="V50"/>
      <c r="W50"/>
      <c r="X50"/>
      <c r="Y50"/>
      <c r="Z50"/>
      <c r="AA50"/>
      <c r="AB50"/>
      <c r="AC50"/>
    </row>
    <row r="51" spans="7:29" ht="15">
      <c r="G51"/>
      <c r="H51"/>
      <c r="I51"/>
      <c r="P51"/>
      <c r="Q51"/>
      <c r="R51"/>
      <c r="S51"/>
      <c r="T51"/>
      <c r="U51"/>
      <c r="V51"/>
      <c r="W51"/>
      <c r="X51"/>
      <c r="Y51"/>
      <c r="Z51"/>
      <c r="AA51"/>
      <c r="AB51"/>
      <c r="AC51"/>
    </row>
    <row r="52" spans="7:29" ht="15">
      <c r="G52"/>
      <c r="H52"/>
      <c r="I52"/>
      <c r="P52"/>
      <c r="Q52"/>
      <c r="R52"/>
      <c r="S52"/>
      <c r="T52"/>
      <c r="U52"/>
      <c r="V52"/>
      <c r="W52"/>
      <c r="X52"/>
      <c r="Y52"/>
      <c r="Z52"/>
      <c r="AA52"/>
      <c r="AB52"/>
      <c r="AC52"/>
    </row>
    <row r="53" spans="7:29" ht="15">
      <c r="G53"/>
      <c r="H53"/>
      <c r="I53"/>
      <c r="P53"/>
      <c r="Q53"/>
      <c r="R53"/>
      <c r="S53"/>
      <c r="T53"/>
      <c r="U53"/>
      <c r="V53"/>
      <c r="W53"/>
      <c r="X53"/>
      <c r="Y53"/>
      <c r="Z53"/>
      <c r="AA53"/>
      <c r="AB53"/>
      <c r="AC53"/>
    </row>
    <row r="54" spans="7:29" ht="15">
      <c r="G54"/>
      <c r="H54"/>
      <c r="I54"/>
      <c r="P54"/>
      <c r="Q54"/>
      <c r="R54"/>
      <c r="S54"/>
      <c r="T54"/>
      <c r="U54"/>
      <c r="V54"/>
      <c r="W54"/>
      <c r="X54"/>
      <c r="Y54"/>
      <c r="Z54"/>
      <c r="AA54"/>
      <c r="AB54"/>
      <c r="AC54"/>
    </row>
    <row r="55" spans="7:29" ht="15">
      <c r="G55"/>
      <c r="H55"/>
      <c r="I55"/>
      <c r="P55"/>
      <c r="Q55"/>
      <c r="R55"/>
      <c r="S55"/>
      <c r="T55"/>
      <c r="U55"/>
      <c r="V55"/>
      <c r="W55"/>
      <c r="X55"/>
      <c r="Y55"/>
      <c r="Z55"/>
      <c r="AA55"/>
      <c r="AB55"/>
      <c r="AC55"/>
    </row>
    <row r="56" spans="7:29" ht="15">
      <c r="G56"/>
      <c r="H56"/>
      <c r="I56"/>
      <c r="P56"/>
      <c r="Q56"/>
      <c r="R56"/>
      <c r="S56"/>
      <c r="T56"/>
      <c r="U56"/>
      <c r="V56"/>
      <c r="W56"/>
      <c r="X56"/>
      <c r="Y56"/>
      <c r="Z56"/>
      <c r="AA56"/>
      <c r="AB56"/>
      <c r="AC56"/>
    </row>
    <row r="57" spans="7:29" ht="15">
      <c r="G57"/>
      <c r="H57"/>
      <c r="I57"/>
      <c r="P57"/>
      <c r="Q57"/>
      <c r="R57"/>
      <c r="S57"/>
      <c r="T57"/>
      <c r="U57"/>
      <c r="V57"/>
      <c r="W57"/>
      <c r="X57"/>
      <c r="Y57"/>
      <c r="Z57"/>
      <c r="AA57"/>
      <c r="AB57"/>
      <c r="AC57"/>
    </row>
    <row r="58" spans="7:29" ht="15">
      <c r="G58"/>
      <c r="H58"/>
      <c r="I58"/>
      <c r="P58"/>
      <c r="Q58"/>
      <c r="R58"/>
      <c r="S58"/>
      <c r="T58"/>
      <c r="U58"/>
      <c r="V58"/>
      <c r="W58"/>
      <c r="X58"/>
      <c r="Y58"/>
      <c r="Z58"/>
      <c r="AA58"/>
      <c r="AB58"/>
      <c r="AC58"/>
    </row>
    <row r="59" spans="7:29" ht="15">
      <c r="G59"/>
      <c r="H59"/>
      <c r="I59"/>
      <c r="P59"/>
      <c r="Q59"/>
      <c r="R59"/>
      <c r="S59"/>
      <c r="T59"/>
      <c r="U59"/>
      <c r="V59"/>
      <c r="W59"/>
      <c r="X59"/>
      <c r="Y59"/>
      <c r="Z59"/>
      <c r="AA59"/>
      <c r="AB59"/>
      <c r="AC59"/>
    </row>
    <row r="60" spans="7:29" ht="15">
      <c r="G60"/>
      <c r="H60"/>
      <c r="I60"/>
      <c r="P60"/>
      <c r="Q60"/>
      <c r="R60"/>
      <c r="S60"/>
      <c r="T60"/>
      <c r="U60"/>
      <c r="V60"/>
      <c r="W60"/>
      <c r="X60"/>
      <c r="Y60"/>
      <c r="Z60"/>
      <c r="AA60"/>
      <c r="AB60"/>
      <c r="AC60"/>
    </row>
    <row r="61" spans="7:29" ht="15">
      <c r="G61"/>
      <c r="H61"/>
      <c r="I61"/>
      <c r="P61"/>
      <c r="Q61"/>
      <c r="R61"/>
      <c r="S61"/>
      <c r="T61"/>
      <c r="U61"/>
      <c r="V61"/>
      <c r="W61"/>
      <c r="X61"/>
      <c r="Y61"/>
      <c r="Z61"/>
      <c r="AA61"/>
      <c r="AB61"/>
      <c r="AC61"/>
    </row>
    <row r="62" spans="7:29" ht="15">
      <c r="G62"/>
      <c r="H62"/>
      <c r="I62"/>
      <c r="P62"/>
      <c r="Q62"/>
      <c r="R62"/>
      <c r="S62"/>
      <c r="T62"/>
      <c r="U62"/>
      <c r="V62"/>
      <c r="W62"/>
      <c r="X62"/>
      <c r="Y62"/>
      <c r="Z62"/>
      <c r="AA62"/>
      <c r="AB62"/>
      <c r="AC62"/>
    </row>
    <row r="63" spans="7:29" ht="15">
      <c r="G63"/>
      <c r="H63"/>
      <c r="I63"/>
      <c r="P63"/>
      <c r="Q63"/>
      <c r="R63"/>
      <c r="S63"/>
      <c r="T63"/>
      <c r="U63"/>
      <c r="V63"/>
      <c r="W63"/>
      <c r="X63"/>
      <c r="Y63"/>
      <c r="Z63"/>
      <c r="AA63"/>
      <c r="AB63"/>
      <c r="AC63"/>
    </row>
    <row r="64" spans="7:29" ht="15">
      <c r="G64"/>
      <c r="H64"/>
      <c r="I64"/>
      <c r="P64"/>
      <c r="Q64"/>
      <c r="R64"/>
      <c r="S64"/>
      <c r="T64"/>
      <c r="U64"/>
      <c r="V64"/>
      <c r="W64"/>
      <c r="X64"/>
      <c r="Y64"/>
      <c r="Z64"/>
      <c r="AA64"/>
      <c r="AB64"/>
      <c r="AC64"/>
    </row>
    <row r="65" spans="7:29" ht="15">
      <c r="G65"/>
      <c r="H65"/>
      <c r="I65"/>
      <c r="P65"/>
      <c r="Q65"/>
      <c r="R65"/>
      <c r="S65"/>
      <c r="T65"/>
      <c r="U65"/>
      <c r="V65"/>
      <c r="W65"/>
      <c r="X65"/>
      <c r="Y65"/>
      <c r="Z65"/>
      <c r="AA65"/>
      <c r="AB65"/>
      <c r="AC65"/>
    </row>
    <row r="66" spans="7:29" ht="15">
      <c r="G66"/>
      <c r="H66"/>
      <c r="I66"/>
      <c r="P66"/>
      <c r="Q66"/>
      <c r="R66"/>
      <c r="S66"/>
      <c r="T66"/>
      <c r="U66"/>
      <c r="V66"/>
      <c r="W66"/>
      <c r="X66"/>
      <c r="Y66"/>
      <c r="Z66"/>
      <c r="AA66"/>
      <c r="AB66"/>
      <c r="AC66"/>
    </row>
    <row r="67" spans="7:29" ht="15">
      <c r="G67"/>
      <c r="H67"/>
      <c r="I67"/>
      <c r="P67"/>
      <c r="Q67"/>
      <c r="R67"/>
      <c r="S67"/>
      <c r="T67"/>
      <c r="U67"/>
      <c r="V67"/>
      <c r="W67"/>
      <c r="X67"/>
      <c r="Y67"/>
      <c r="Z67"/>
      <c r="AA67"/>
      <c r="AB67"/>
      <c r="AC67"/>
    </row>
    <row r="68" spans="7:29" ht="15">
      <c r="G68"/>
      <c r="H68"/>
      <c r="I68"/>
      <c r="P68"/>
      <c r="Q68"/>
      <c r="R68"/>
      <c r="S68"/>
      <c r="T68"/>
      <c r="U68"/>
      <c r="V68"/>
      <c r="W68"/>
      <c r="X68"/>
      <c r="Y68"/>
      <c r="Z68"/>
      <c r="AA68"/>
      <c r="AB68"/>
      <c r="AC68"/>
    </row>
    <row r="69" spans="7:29" ht="15">
      <c r="G69"/>
      <c r="H69"/>
      <c r="I69"/>
      <c r="P69"/>
      <c r="Q69"/>
      <c r="R69"/>
      <c r="S69"/>
      <c r="T69"/>
      <c r="U69"/>
      <c r="V69"/>
      <c r="W69"/>
      <c r="X69"/>
      <c r="Y69"/>
      <c r="Z69"/>
      <c r="AA69"/>
      <c r="AB69"/>
      <c r="AC69"/>
    </row>
    <row r="70" spans="7:29" ht="15">
      <c r="G70"/>
      <c r="H70"/>
      <c r="I70"/>
      <c r="P70"/>
      <c r="Q70"/>
      <c r="R70"/>
      <c r="S70"/>
      <c r="T70"/>
      <c r="U70"/>
      <c r="V70"/>
      <c r="W70"/>
      <c r="X70"/>
      <c r="Y70"/>
      <c r="Z70"/>
      <c r="AA70"/>
      <c r="AB70"/>
      <c r="AC70"/>
    </row>
    <row r="71" spans="7:29" ht="15">
      <c r="G71"/>
      <c r="H71"/>
      <c r="I71"/>
      <c r="P71"/>
      <c r="Q71"/>
      <c r="R71"/>
      <c r="S71"/>
      <c r="T71"/>
      <c r="U71"/>
      <c r="V71"/>
      <c r="W71"/>
      <c r="X71"/>
      <c r="Y71"/>
      <c r="Z71"/>
      <c r="AA71"/>
      <c r="AB71"/>
      <c r="AC71"/>
    </row>
    <row r="72" spans="7:29" ht="15">
      <c r="G72"/>
      <c r="H72"/>
      <c r="I72"/>
      <c r="P72"/>
      <c r="Q72"/>
      <c r="R72"/>
      <c r="S72"/>
      <c r="T72"/>
      <c r="U72"/>
      <c r="V72"/>
      <c r="W72"/>
      <c r="X72"/>
      <c r="Y72"/>
      <c r="Z72"/>
      <c r="AA72"/>
      <c r="AB72"/>
      <c r="AC72"/>
    </row>
    <row r="73" spans="7:29" ht="15">
      <c r="G73"/>
      <c r="H73"/>
      <c r="I73"/>
      <c r="P73"/>
      <c r="Q73"/>
      <c r="R73"/>
      <c r="S73"/>
      <c r="T73"/>
      <c r="U73"/>
      <c r="V73"/>
      <c r="W73"/>
      <c r="X73"/>
      <c r="Y73"/>
      <c r="Z73"/>
      <c r="AA73"/>
      <c r="AB73"/>
      <c r="AC73"/>
    </row>
    <row r="74" spans="7:29" ht="15">
      <c r="G74"/>
      <c r="H74"/>
      <c r="I74"/>
      <c r="P74"/>
      <c r="Q74"/>
      <c r="R74"/>
      <c r="S74"/>
      <c r="T74"/>
      <c r="U74"/>
      <c r="V74"/>
      <c r="W74"/>
      <c r="X74"/>
      <c r="Y74"/>
      <c r="Z74"/>
      <c r="AA74"/>
      <c r="AB74"/>
      <c r="AC74"/>
    </row>
    <row r="75" spans="7:29" ht="15">
      <c r="G75"/>
      <c r="H75"/>
      <c r="I75"/>
      <c r="P75"/>
      <c r="Q75"/>
      <c r="R75"/>
      <c r="S75"/>
      <c r="T75"/>
      <c r="U75"/>
      <c r="V75"/>
      <c r="W75"/>
      <c r="X75"/>
      <c r="Y75"/>
      <c r="Z75"/>
      <c r="AA75"/>
      <c r="AB75"/>
      <c r="AC75"/>
    </row>
    <row r="76" spans="7:29" ht="15">
      <c r="G76"/>
      <c r="H76"/>
      <c r="I76"/>
      <c r="P76"/>
      <c r="Q76"/>
      <c r="R76"/>
      <c r="S76"/>
      <c r="T76"/>
      <c r="U76"/>
      <c r="V76"/>
      <c r="W76"/>
      <c r="X76"/>
      <c r="Y76"/>
      <c r="Z76"/>
      <c r="AA76"/>
      <c r="AB76"/>
      <c r="AC76"/>
    </row>
    <row r="77" spans="7:29" ht="15">
      <c r="G77"/>
      <c r="H77"/>
      <c r="I77"/>
      <c r="P77"/>
      <c r="Q77"/>
      <c r="R77"/>
      <c r="S77"/>
      <c r="T77"/>
      <c r="U77"/>
      <c r="V77"/>
      <c r="W77"/>
      <c r="X77"/>
      <c r="Y77"/>
      <c r="Z77"/>
      <c r="AA77"/>
      <c r="AB77"/>
      <c r="AC77"/>
    </row>
    <row r="78" spans="7:29" ht="15">
      <c r="G78"/>
      <c r="H78"/>
      <c r="I78"/>
      <c r="P78"/>
      <c r="Q78"/>
      <c r="R78"/>
      <c r="S78"/>
      <c r="T78"/>
      <c r="U78"/>
      <c r="V78"/>
      <c r="W78"/>
      <c r="X78"/>
      <c r="Y78"/>
      <c r="Z78"/>
      <c r="AA78"/>
      <c r="AB78"/>
      <c r="AC78"/>
    </row>
    <row r="79" spans="7:29" ht="15">
      <c r="G79"/>
      <c r="H79"/>
      <c r="I79"/>
      <c r="P79"/>
      <c r="Q79"/>
      <c r="R79"/>
      <c r="S79"/>
      <c r="T79"/>
      <c r="U79"/>
      <c r="V79"/>
      <c r="W79"/>
      <c r="X79"/>
      <c r="Y79"/>
      <c r="Z79"/>
      <c r="AA79"/>
      <c r="AB79"/>
      <c r="AC79"/>
    </row>
    <row r="80" spans="7:29" ht="15">
      <c r="G80"/>
      <c r="H80"/>
      <c r="I80"/>
      <c r="P80"/>
      <c r="Q80"/>
      <c r="R80"/>
      <c r="S80"/>
      <c r="T80"/>
      <c r="U80"/>
      <c r="V80"/>
      <c r="W80"/>
      <c r="X80"/>
      <c r="Y80"/>
      <c r="Z80"/>
      <c r="AA80"/>
      <c r="AB80"/>
      <c r="AC80"/>
    </row>
    <row r="81" spans="7:29" ht="15">
      <c r="G81"/>
      <c r="H81"/>
      <c r="I81"/>
      <c r="P81"/>
      <c r="Q81"/>
      <c r="R81"/>
      <c r="S81"/>
      <c r="T81"/>
      <c r="U81"/>
      <c r="V81"/>
      <c r="W81"/>
      <c r="X81"/>
      <c r="Y81"/>
      <c r="Z81"/>
      <c r="AA81"/>
      <c r="AB81"/>
      <c r="AC81"/>
    </row>
    <row r="82" spans="7:29" ht="15">
      <c r="G82"/>
      <c r="H82"/>
      <c r="I82"/>
      <c r="P82"/>
      <c r="Q82"/>
      <c r="R82"/>
      <c r="S82"/>
      <c r="T82"/>
      <c r="U82"/>
      <c r="V82"/>
      <c r="W82"/>
      <c r="X82"/>
      <c r="Y82"/>
      <c r="Z82"/>
      <c r="AA82"/>
      <c r="AB82"/>
      <c r="AC82"/>
    </row>
    <row r="83" spans="7:29" ht="15">
      <c r="G83"/>
      <c r="H83"/>
      <c r="I83"/>
      <c r="P83"/>
      <c r="Q83"/>
      <c r="R83"/>
      <c r="S83"/>
      <c r="T83"/>
      <c r="U83"/>
      <c r="V83"/>
      <c r="W83"/>
      <c r="X83"/>
      <c r="Y83"/>
      <c r="Z83"/>
      <c r="AA83"/>
      <c r="AB83"/>
      <c r="AC83"/>
    </row>
    <row r="84" spans="7:29" ht="15">
      <c r="G84"/>
      <c r="H84"/>
      <c r="I84"/>
      <c r="P84"/>
      <c r="Q84"/>
      <c r="R84"/>
      <c r="S84"/>
      <c r="T84"/>
      <c r="U84"/>
      <c r="V84"/>
      <c r="W84"/>
      <c r="X84"/>
      <c r="Y84"/>
      <c r="Z84"/>
      <c r="AA84"/>
      <c r="AB84"/>
      <c r="AC84"/>
    </row>
    <row r="85" spans="7:29" ht="15">
      <c r="G85"/>
      <c r="H85"/>
      <c r="I85"/>
      <c r="P85"/>
      <c r="Q85"/>
      <c r="R85"/>
      <c r="S85"/>
      <c r="T85"/>
      <c r="U85"/>
      <c r="V85"/>
      <c r="W85"/>
      <c r="X85"/>
      <c r="Y85"/>
      <c r="Z85"/>
      <c r="AA85"/>
      <c r="AB85"/>
      <c r="AC85"/>
    </row>
    <row r="86" spans="7:29" ht="15">
      <c r="G86"/>
      <c r="H86"/>
      <c r="I86"/>
      <c r="P86"/>
      <c r="Q86"/>
      <c r="R86"/>
      <c r="S86"/>
      <c r="T86"/>
      <c r="U86"/>
      <c r="V86"/>
      <c r="W86"/>
      <c r="X86"/>
      <c r="Y86"/>
      <c r="Z86"/>
      <c r="AA86"/>
      <c r="AB86"/>
      <c r="AC86"/>
    </row>
    <row r="87" spans="7:29" ht="15">
      <c r="G87"/>
      <c r="H87"/>
      <c r="I87"/>
      <c r="P87"/>
      <c r="Q87"/>
      <c r="R87"/>
      <c r="S87"/>
      <c r="T87"/>
      <c r="U87"/>
      <c r="V87"/>
      <c r="W87"/>
      <c r="X87"/>
      <c r="Y87"/>
      <c r="Z87"/>
      <c r="AA87"/>
      <c r="AB87"/>
      <c r="AC87"/>
    </row>
    <row r="88" spans="7:29" ht="15">
      <c r="G88"/>
      <c r="H88"/>
      <c r="I88"/>
      <c r="P88"/>
      <c r="Q88"/>
      <c r="R88"/>
      <c r="S88"/>
      <c r="T88"/>
      <c r="U88"/>
      <c r="V88"/>
      <c r="W88"/>
      <c r="X88"/>
      <c r="Y88"/>
      <c r="Z88"/>
      <c r="AA88"/>
      <c r="AB88"/>
      <c r="AC88"/>
    </row>
    <row r="89" spans="7:29" ht="15">
      <c r="G89"/>
      <c r="H89"/>
      <c r="I89"/>
      <c r="P89"/>
      <c r="Q89"/>
      <c r="R89"/>
      <c r="S89"/>
      <c r="T89"/>
      <c r="U89"/>
      <c r="V89"/>
      <c r="W89"/>
      <c r="X89"/>
      <c r="Y89"/>
      <c r="Z89"/>
      <c r="AA89"/>
      <c r="AB89"/>
      <c r="AC89"/>
    </row>
    <row r="90" spans="7:29" ht="15">
      <c r="G90"/>
      <c r="H90"/>
      <c r="I90"/>
      <c r="P90"/>
      <c r="Q90"/>
      <c r="R90"/>
      <c r="S90"/>
      <c r="T90"/>
      <c r="U90"/>
      <c r="V90"/>
      <c r="W90"/>
      <c r="X90"/>
      <c r="Y90"/>
      <c r="Z90"/>
      <c r="AA90"/>
      <c r="AB90"/>
      <c r="AC90"/>
    </row>
    <row r="91" spans="7:29" ht="15">
      <c r="G91"/>
      <c r="H91"/>
      <c r="I91"/>
      <c r="P91"/>
      <c r="Q91"/>
      <c r="R91"/>
      <c r="S91"/>
      <c r="T91"/>
      <c r="U91"/>
      <c r="V91"/>
      <c r="W91"/>
      <c r="X91"/>
      <c r="Y91"/>
      <c r="Z91"/>
      <c r="AA91"/>
      <c r="AB91"/>
      <c r="AC91"/>
    </row>
    <row r="92" spans="7:29" ht="15">
      <c r="G92"/>
      <c r="H92"/>
      <c r="I92"/>
      <c r="P92"/>
      <c r="Q92"/>
      <c r="R92"/>
      <c r="S92"/>
      <c r="T92"/>
      <c r="U92"/>
      <c r="V92"/>
      <c r="W92"/>
      <c r="X92"/>
      <c r="Y92"/>
      <c r="Z92"/>
      <c r="AA92"/>
      <c r="AB92"/>
      <c r="AC92"/>
    </row>
    <row r="93" spans="7:29" ht="15">
      <c r="G93"/>
      <c r="H93"/>
      <c r="I93"/>
      <c r="P93"/>
      <c r="Q93"/>
      <c r="R93"/>
      <c r="S93"/>
      <c r="T93"/>
      <c r="U93"/>
      <c r="V93"/>
      <c r="W93"/>
      <c r="X93"/>
      <c r="Y93"/>
      <c r="Z93"/>
      <c r="AA93"/>
      <c r="AB93"/>
      <c r="AC93"/>
    </row>
    <row r="94" spans="7:29" ht="15">
      <c r="G94"/>
      <c r="H94"/>
      <c r="I94"/>
      <c r="P94"/>
      <c r="Q94"/>
      <c r="R94"/>
      <c r="S94"/>
      <c r="T94"/>
      <c r="U94"/>
      <c r="V94"/>
      <c r="W94"/>
      <c r="X94"/>
      <c r="Y94"/>
      <c r="Z94"/>
      <c r="AA94"/>
      <c r="AB94"/>
      <c r="AC94"/>
    </row>
    <row r="95" spans="7:29" ht="15">
      <c r="G95"/>
      <c r="H95"/>
      <c r="I95"/>
      <c r="P95"/>
      <c r="Q95"/>
      <c r="R95"/>
      <c r="S95"/>
      <c r="T95"/>
      <c r="U95"/>
      <c r="V95"/>
      <c r="W95"/>
      <c r="X95"/>
      <c r="Y95"/>
      <c r="Z95"/>
      <c r="AA95"/>
      <c r="AB95"/>
      <c r="AC95"/>
    </row>
    <row r="96" spans="7:29" ht="15">
      <c r="G96"/>
      <c r="H96"/>
      <c r="I96"/>
      <c r="P96"/>
      <c r="Q96"/>
      <c r="R96"/>
      <c r="S96"/>
      <c r="T96"/>
      <c r="U96"/>
      <c r="V96"/>
      <c r="W96"/>
      <c r="X96"/>
      <c r="Y96"/>
      <c r="Z96"/>
      <c r="AA96"/>
      <c r="AB96"/>
      <c r="AC96"/>
    </row>
    <row r="97" spans="7:29" ht="15">
      <c r="G97"/>
      <c r="H97"/>
      <c r="I97"/>
      <c r="P97"/>
      <c r="Q97"/>
      <c r="R97"/>
      <c r="S97"/>
      <c r="T97"/>
      <c r="U97"/>
      <c r="V97"/>
      <c r="W97"/>
      <c r="X97"/>
      <c r="Y97"/>
      <c r="Z97"/>
      <c r="AA97"/>
      <c r="AB97"/>
      <c r="AC97"/>
    </row>
    <row r="98" spans="7:29" ht="15">
      <c r="G98"/>
      <c r="H98"/>
      <c r="I98"/>
      <c r="P98"/>
      <c r="Q98"/>
      <c r="R98"/>
      <c r="S98"/>
      <c r="T98"/>
      <c r="U98"/>
      <c r="V98"/>
      <c r="W98"/>
      <c r="X98"/>
      <c r="Y98"/>
      <c r="Z98"/>
      <c r="AA98"/>
      <c r="AB98"/>
      <c r="AC98"/>
    </row>
    <row r="99" spans="7:29" ht="15">
      <c r="G99"/>
      <c r="H99"/>
      <c r="I99"/>
      <c r="P99"/>
      <c r="Q99"/>
      <c r="R99"/>
      <c r="S99"/>
      <c r="T99"/>
      <c r="U99"/>
      <c r="V99"/>
      <c r="W99"/>
      <c r="X99"/>
      <c r="Y99"/>
      <c r="Z99"/>
      <c r="AA99"/>
      <c r="AB99"/>
      <c r="AC99"/>
    </row>
    <row r="100" spans="7:29" ht="15">
      <c r="G100"/>
      <c r="H100"/>
      <c r="I100"/>
      <c r="P100"/>
      <c r="Q100"/>
      <c r="R100"/>
      <c r="S100"/>
      <c r="T100"/>
      <c r="U100"/>
      <c r="V100"/>
      <c r="W100"/>
      <c r="X100"/>
      <c r="Y100"/>
      <c r="Z100"/>
      <c r="AA100"/>
      <c r="AB100"/>
      <c r="AC100"/>
    </row>
    <row r="101" spans="7:29" ht="15">
      <c r="G101"/>
      <c r="H101"/>
      <c r="I101"/>
      <c r="P101"/>
      <c r="Q101"/>
      <c r="R101"/>
      <c r="S101"/>
      <c r="T101"/>
      <c r="U101"/>
      <c r="V101"/>
      <c r="W101"/>
      <c r="X101"/>
      <c r="Y101"/>
      <c r="Z101"/>
      <c r="AA101"/>
      <c r="AB101"/>
      <c r="AC101"/>
    </row>
    <row r="102" spans="7:29" ht="15">
      <c r="G102"/>
      <c r="H102"/>
      <c r="I102"/>
      <c r="P102"/>
      <c r="Q102"/>
      <c r="R102"/>
      <c r="S102"/>
      <c r="T102"/>
      <c r="U102"/>
      <c r="V102"/>
      <c r="W102"/>
      <c r="X102"/>
      <c r="Y102"/>
      <c r="Z102"/>
      <c r="AA102"/>
      <c r="AB102"/>
      <c r="AC102"/>
    </row>
    <row r="103" spans="7:29" ht="15">
      <c r="G103"/>
      <c r="H103"/>
      <c r="I103"/>
      <c r="P103"/>
      <c r="Q103"/>
      <c r="R103"/>
      <c r="S103"/>
      <c r="T103"/>
      <c r="U103"/>
      <c r="V103"/>
      <c r="W103"/>
      <c r="X103"/>
      <c r="Y103"/>
      <c r="Z103"/>
      <c r="AA103"/>
      <c r="AB103"/>
      <c r="AC103"/>
    </row>
    <row r="104" spans="7:29" ht="15">
      <c r="G104"/>
      <c r="H104"/>
      <c r="I104"/>
      <c r="P104"/>
      <c r="Q104"/>
      <c r="R104"/>
      <c r="S104"/>
      <c r="T104"/>
      <c r="U104"/>
      <c r="V104"/>
      <c r="W104"/>
      <c r="X104"/>
      <c r="Y104"/>
      <c r="Z104"/>
      <c r="AA104"/>
      <c r="AB104"/>
      <c r="AC104"/>
    </row>
    <row r="105" spans="7:29" ht="15">
      <c r="G105"/>
      <c r="H105"/>
      <c r="I105"/>
      <c r="P105"/>
      <c r="Q105"/>
      <c r="R105"/>
      <c r="S105"/>
      <c r="T105"/>
      <c r="U105"/>
      <c r="V105"/>
      <c r="W105"/>
      <c r="X105"/>
      <c r="Y105"/>
      <c r="Z105"/>
      <c r="AA105"/>
      <c r="AB105"/>
      <c r="AC105"/>
    </row>
    <row r="106" spans="7:29" ht="15">
      <c r="G106"/>
      <c r="H106"/>
      <c r="I106"/>
      <c r="P106"/>
      <c r="Q106"/>
      <c r="R106"/>
      <c r="S106"/>
      <c r="T106"/>
      <c r="U106"/>
      <c r="V106"/>
      <c r="W106"/>
      <c r="X106"/>
      <c r="Y106"/>
      <c r="Z106"/>
      <c r="AA106"/>
      <c r="AB106"/>
      <c r="AC106"/>
    </row>
    <row r="107" spans="7:29" ht="15">
      <c r="G107"/>
      <c r="H107"/>
      <c r="I107"/>
      <c r="P107"/>
      <c r="Q107"/>
      <c r="R107"/>
      <c r="S107"/>
      <c r="T107"/>
      <c r="U107"/>
      <c r="V107"/>
      <c r="W107"/>
      <c r="X107"/>
      <c r="Y107"/>
      <c r="Z107"/>
      <c r="AA107"/>
      <c r="AB107"/>
      <c r="AC107"/>
    </row>
    <row r="108" spans="7:29" ht="15">
      <c r="G108"/>
      <c r="H108"/>
      <c r="I108"/>
      <c r="P108"/>
      <c r="Q108"/>
      <c r="R108"/>
      <c r="S108"/>
      <c r="T108"/>
      <c r="U108"/>
      <c r="V108"/>
      <c r="W108"/>
      <c r="X108"/>
      <c r="Y108"/>
      <c r="Z108"/>
      <c r="AA108"/>
      <c r="AB108"/>
      <c r="AC108"/>
    </row>
    <row r="109" spans="7:29" ht="15">
      <c r="G109"/>
      <c r="H109"/>
      <c r="I109"/>
      <c r="P109"/>
      <c r="Q109"/>
      <c r="R109"/>
      <c r="S109"/>
      <c r="T109"/>
      <c r="U109"/>
      <c r="V109"/>
      <c r="W109"/>
      <c r="X109"/>
      <c r="Y109"/>
      <c r="Z109"/>
      <c r="AA109"/>
      <c r="AB109"/>
      <c r="AC109"/>
    </row>
    <row r="110" spans="7:29" ht="15">
      <c r="G110"/>
      <c r="H110"/>
      <c r="I110"/>
      <c r="P110"/>
      <c r="Q110"/>
      <c r="R110"/>
      <c r="S110"/>
      <c r="T110"/>
      <c r="U110"/>
      <c r="V110"/>
      <c r="W110"/>
      <c r="X110"/>
      <c r="Y110"/>
      <c r="Z110"/>
      <c r="AA110"/>
      <c r="AB110"/>
      <c r="AC110"/>
    </row>
    <row r="111" spans="7:29" ht="15">
      <c r="G111"/>
      <c r="H111"/>
      <c r="I111"/>
      <c r="P111"/>
      <c r="Q111"/>
      <c r="R111"/>
      <c r="S111"/>
      <c r="T111"/>
      <c r="U111"/>
      <c r="V111"/>
      <c r="W111"/>
      <c r="X111"/>
      <c r="Y111"/>
      <c r="Z111"/>
      <c r="AA111"/>
      <c r="AB111"/>
      <c r="AC111"/>
    </row>
    <row r="112" spans="7:29" ht="15">
      <c r="G112"/>
      <c r="H112"/>
      <c r="I112"/>
      <c r="P112"/>
      <c r="Q112"/>
      <c r="R112"/>
      <c r="S112"/>
      <c r="T112"/>
      <c r="U112"/>
      <c r="V112"/>
      <c r="W112"/>
      <c r="X112"/>
      <c r="Y112"/>
      <c r="Z112"/>
      <c r="AA112"/>
      <c r="AB112"/>
      <c r="AC112"/>
    </row>
    <row r="113" spans="7:29" ht="15">
      <c r="G113"/>
      <c r="H113"/>
      <c r="I113"/>
      <c r="P113"/>
      <c r="Q113"/>
      <c r="R113"/>
      <c r="S113"/>
      <c r="T113"/>
      <c r="U113"/>
      <c r="V113"/>
      <c r="W113"/>
      <c r="X113"/>
      <c r="Y113"/>
      <c r="Z113"/>
      <c r="AA113"/>
      <c r="AB113"/>
      <c r="AC113"/>
    </row>
    <row r="114" spans="7:29" ht="15">
      <c r="G114"/>
      <c r="H114"/>
      <c r="I114"/>
      <c r="P114"/>
      <c r="Q114"/>
      <c r="R114"/>
      <c r="S114"/>
      <c r="T114"/>
      <c r="U114"/>
      <c r="V114"/>
      <c r="W114"/>
      <c r="X114"/>
      <c r="Y114"/>
      <c r="Z114"/>
      <c r="AA114"/>
      <c r="AB114"/>
      <c r="AC114"/>
    </row>
    <row r="115" spans="7:29" ht="15">
      <c r="G115"/>
      <c r="H115"/>
      <c r="I115"/>
      <c r="P115"/>
      <c r="Q115"/>
      <c r="R115"/>
      <c r="S115"/>
      <c r="T115"/>
      <c r="U115"/>
      <c r="V115"/>
      <c r="W115"/>
      <c r="X115"/>
      <c r="Y115"/>
      <c r="Z115"/>
      <c r="AA115"/>
      <c r="AB115"/>
      <c r="AC115"/>
    </row>
    <row r="116" spans="7:29" ht="15">
      <c r="G116"/>
      <c r="H116"/>
      <c r="I116"/>
      <c r="P116"/>
      <c r="Q116"/>
      <c r="R116"/>
      <c r="S116"/>
      <c r="T116"/>
      <c r="U116"/>
      <c r="V116"/>
      <c r="W116"/>
      <c r="X116"/>
      <c r="Y116"/>
      <c r="Z116"/>
      <c r="AA116"/>
      <c r="AB116"/>
      <c r="AC116"/>
    </row>
    <row r="117" spans="7:29" ht="15">
      <c r="G117"/>
      <c r="H117"/>
      <c r="I117"/>
      <c r="P117"/>
      <c r="Q117"/>
      <c r="R117"/>
      <c r="S117"/>
      <c r="T117"/>
      <c r="U117"/>
      <c r="V117"/>
      <c r="W117"/>
      <c r="X117"/>
      <c r="Y117"/>
      <c r="Z117"/>
      <c r="AA117"/>
      <c r="AB117"/>
      <c r="AC117"/>
    </row>
    <row r="118" spans="7:29" ht="15">
      <c r="G118"/>
      <c r="H118"/>
      <c r="I118"/>
      <c r="P118"/>
      <c r="Q118"/>
      <c r="R118"/>
      <c r="S118"/>
      <c r="T118"/>
      <c r="U118"/>
      <c r="V118"/>
      <c r="W118"/>
      <c r="X118"/>
      <c r="Y118"/>
      <c r="Z118"/>
      <c r="AA118"/>
      <c r="AB118"/>
      <c r="AC118"/>
    </row>
    <row r="119" spans="7:29" ht="15">
      <c r="G119"/>
      <c r="H119"/>
      <c r="I119"/>
      <c r="P119"/>
      <c r="Q119"/>
      <c r="R119"/>
      <c r="S119"/>
      <c r="T119"/>
      <c r="U119"/>
      <c r="V119"/>
      <c r="W119"/>
      <c r="X119"/>
      <c r="Y119"/>
      <c r="Z119"/>
      <c r="AA119"/>
      <c r="AB119"/>
      <c r="AC119"/>
    </row>
    <row r="120" spans="7:29" ht="15">
      <c r="G120"/>
      <c r="H120"/>
      <c r="I120"/>
      <c r="P120"/>
      <c r="Q120"/>
      <c r="R120"/>
      <c r="S120"/>
      <c r="T120"/>
      <c r="U120"/>
      <c r="V120"/>
      <c r="W120"/>
      <c r="X120"/>
      <c r="Y120"/>
      <c r="Z120"/>
      <c r="AA120"/>
      <c r="AB120"/>
      <c r="AC120"/>
    </row>
    <row r="121" spans="7:29" ht="15">
      <c r="G121"/>
      <c r="H121"/>
      <c r="I121"/>
      <c r="P121"/>
      <c r="Q121"/>
      <c r="R121"/>
      <c r="S121"/>
      <c r="T121"/>
      <c r="U121"/>
      <c r="V121"/>
      <c r="W121"/>
      <c r="X121"/>
      <c r="Y121"/>
      <c r="Z121"/>
      <c r="AA121"/>
      <c r="AB121"/>
      <c r="AC121"/>
    </row>
    <row r="122" spans="7:29" ht="15">
      <c r="G122"/>
      <c r="H122"/>
      <c r="I122"/>
      <c r="P122"/>
      <c r="Q122"/>
      <c r="R122"/>
      <c r="S122"/>
      <c r="T122"/>
      <c r="U122"/>
      <c r="V122"/>
      <c r="W122"/>
      <c r="X122"/>
      <c r="Y122"/>
      <c r="Z122"/>
      <c r="AA122"/>
      <c r="AB122"/>
      <c r="AC122"/>
    </row>
    <row r="123" spans="7:29" ht="15">
      <c r="G123"/>
      <c r="H123"/>
      <c r="I123"/>
      <c r="P123"/>
      <c r="Q123"/>
      <c r="R123"/>
      <c r="S123"/>
      <c r="T123"/>
      <c r="U123"/>
      <c r="V123"/>
      <c r="W123"/>
      <c r="X123"/>
      <c r="Y123"/>
      <c r="Z123"/>
      <c r="AA123"/>
      <c r="AB123"/>
      <c r="AC123"/>
    </row>
    <row r="124" spans="7:29" ht="15">
      <c r="G124"/>
      <c r="H124"/>
      <c r="I124"/>
      <c r="P124"/>
      <c r="Q124"/>
      <c r="R124"/>
      <c r="S124"/>
      <c r="T124"/>
      <c r="U124"/>
      <c r="V124"/>
      <c r="W124"/>
      <c r="X124"/>
      <c r="Y124"/>
      <c r="Z124"/>
      <c r="AA124"/>
      <c r="AB124"/>
      <c r="AC124"/>
    </row>
    <row r="125" spans="7:29" ht="15">
      <c r="G125"/>
      <c r="H125"/>
      <c r="I125"/>
      <c r="P125"/>
      <c r="Q125"/>
      <c r="R125"/>
      <c r="S125"/>
      <c r="T125"/>
      <c r="U125"/>
      <c r="V125"/>
      <c r="W125"/>
      <c r="X125"/>
      <c r="Y125"/>
      <c r="Z125"/>
      <c r="AA125"/>
      <c r="AB125"/>
      <c r="AC125"/>
    </row>
    <row r="126" spans="7:29" ht="15">
      <c r="G126"/>
      <c r="H126"/>
      <c r="I126"/>
      <c r="P126"/>
      <c r="Q126"/>
      <c r="R126"/>
      <c r="S126"/>
      <c r="T126"/>
      <c r="U126"/>
      <c r="V126"/>
      <c r="W126"/>
      <c r="X126"/>
      <c r="Y126"/>
      <c r="Z126"/>
      <c r="AA126"/>
      <c r="AB126"/>
      <c r="AC126"/>
    </row>
    <row r="127" spans="7:29" ht="15">
      <c r="G127"/>
      <c r="H127"/>
      <c r="I127"/>
      <c r="P127"/>
      <c r="Q127"/>
      <c r="R127"/>
      <c r="S127"/>
      <c r="T127"/>
      <c r="U127"/>
      <c r="V127"/>
      <c r="W127"/>
      <c r="X127"/>
      <c r="Y127"/>
      <c r="Z127"/>
      <c r="AA127"/>
      <c r="AB127"/>
      <c r="AC127"/>
    </row>
    <row r="128" spans="7:29" ht="15">
      <c r="G128"/>
      <c r="H128"/>
      <c r="I128"/>
      <c r="P128"/>
      <c r="Q128"/>
      <c r="R128"/>
      <c r="S128"/>
      <c r="T128"/>
      <c r="U128"/>
      <c r="V128"/>
      <c r="W128"/>
      <c r="X128"/>
      <c r="Y128"/>
      <c r="Z128"/>
      <c r="AA128"/>
      <c r="AB128"/>
      <c r="AC128"/>
    </row>
    <row r="129" spans="7:29" ht="15">
      <c r="G129"/>
      <c r="H129"/>
      <c r="I129"/>
      <c r="P129"/>
      <c r="Q129"/>
      <c r="R129"/>
      <c r="S129"/>
      <c r="T129"/>
      <c r="U129"/>
      <c r="V129"/>
      <c r="W129"/>
      <c r="X129"/>
      <c r="Y129"/>
      <c r="Z129"/>
      <c r="AA129"/>
      <c r="AB129"/>
      <c r="AC129"/>
    </row>
    <row r="130" spans="7:29" ht="15">
      <c r="G130"/>
      <c r="H130"/>
      <c r="I130"/>
      <c r="P130"/>
      <c r="Q130"/>
      <c r="R130"/>
      <c r="S130"/>
      <c r="T130"/>
      <c r="U130"/>
      <c r="V130"/>
      <c r="W130"/>
      <c r="X130"/>
      <c r="Y130"/>
      <c r="Z130"/>
      <c r="AA130"/>
      <c r="AB130"/>
      <c r="AC130"/>
    </row>
    <row r="131" spans="7:29" ht="15">
      <c r="G131"/>
      <c r="H131"/>
      <c r="I131"/>
      <c r="P131"/>
      <c r="Q131"/>
      <c r="R131"/>
      <c r="S131"/>
      <c r="T131"/>
      <c r="U131"/>
      <c r="V131"/>
      <c r="W131"/>
      <c r="X131"/>
      <c r="Y131"/>
      <c r="Z131"/>
      <c r="AA131"/>
      <c r="AB131"/>
      <c r="AC131"/>
    </row>
    <row r="132" spans="7:29" ht="15">
      <c r="G132"/>
      <c r="H132"/>
      <c r="I132"/>
      <c r="P132"/>
      <c r="Q132"/>
      <c r="R132"/>
      <c r="S132"/>
      <c r="T132"/>
      <c r="U132"/>
      <c r="V132"/>
      <c r="W132"/>
      <c r="X132"/>
      <c r="Y132"/>
      <c r="Z132"/>
      <c r="AA132"/>
      <c r="AB132"/>
      <c r="AC132"/>
    </row>
    <row r="133" spans="7:29" ht="15">
      <c r="G133"/>
      <c r="H133"/>
      <c r="I133"/>
      <c r="P133"/>
      <c r="Q133"/>
      <c r="R133"/>
      <c r="S133"/>
      <c r="T133"/>
      <c r="U133"/>
      <c r="V133"/>
      <c r="W133"/>
      <c r="X133"/>
      <c r="Y133"/>
      <c r="Z133"/>
      <c r="AA133"/>
      <c r="AB133"/>
      <c r="AC133"/>
    </row>
    <row r="134" spans="7:29" ht="15">
      <c r="G134"/>
      <c r="H134"/>
      <c r="I134"/>
      <c r="P134"/>
      <c r="Q134"/>
      <c r="R134"/>
      <c r="S134"/>
      <c r="T134"/>
      <c r="U134"/>
      <c r="V134"/>
      <c r="W134"/>
      <c r="X134"/>
      <c r="Y134"/>
      <c r="Z134"/>
      <c r="AA134"/>
      <c r="AB134"/>
      <c r="AC134"/>
    </row>
    <row r="135" spans="7:29" ht="15">
      <c r="G135"/>
      <c r="H135"/>
      <c r="I135"/>
      <c r="P135"/>
      <c r="Q135"/>
      <c r="R135"/>
      <c r="S135"/>
      <c r="T135"/>
      <c r="U135"/>
      <c r="V135"/>
      <c r="W135"/>
      <c r="X135"/>
      <c r="Y135"/>
      <c r="Z135"/>
      <c r="AA135"/>
      <c r="AB135"/>
      <c r="AC135"/>
    </row>
    <row r="136" spans="7:29" ht="15">
      <c r="G136"/>
      <c r="H136"/>
      <c r="I136"/>
      <c r="P136"/>
      <c r="Q136"/>
      <c r="R136"/>
      <c r="S136"/>
      <c r="T136"/>
      <c r="U136"/>
      <c r="V136"/>
      <c r="W136"/>
      <c r="X136"/>
      <c r="Y136"/>
      <c r="Z136"/>
      <c r="AA136"/>
      <c r="AB136"/>
      <c r="AC136"/>
    </row>
    <row r="137" spans="7:29" ht="15">
      <c r="G137"/>
      <c r="H137"/>
      <c r="I137"/>
      <c r="P137"/>
      <c r="Q137"/>
      <c r="R137"/>
      <c r="S137"/>
      <c r="T137"/>
      <c r="U137"/>
      <c r="V137"/>
      <c r="W137"/>
      <c r="X137"/>
      <c r="Y137"/>
      <c r="Z137"/>
      <c r="AA137"/>
      <c r="AB137"/>
      <c r="AC137"/>
    </row>
    <row r="138" spans="7:29" ht="15">
      <c r="G138"/>
      <c r="H138"/>
      <c r="I138"/>
      <c r="P138"/>
      <c r="Q138"/>
      <c r="R138"/>
      <c r="S138"/>
      <c r="T138"/>
      <c r="U138"/>
      <c r="V138"/>
      <c r="W138"/>
      <c r="X138"/>
      <c r="Y138"/>
      <c r="Z138"/>
      <c r="AA138"/>
      <c r="AB138"/>
      <c r="AC138"/>
    </row>
    <row r="139" spans="7:29" ht="15">
      <c r="G139"/>
      <c r="H139"/>
      <c r="I139"/>
      <c r="P139"/>
      <c r="Q139"/>
      <c r="R139"/>
      <c r="S139"/>
      <c r="T139"/>
      <c r="U139"/>
      <c r="V139"/>
      <c r="W139"/>
      <c r="X139"/>
      <c r="Y139"/>
      <c r="Z139"/>
      <c r="AA139"/>
      <c r="AB139"/>
      <c r="AC139"/>
    </row>
    <row r="140" spans="7:29" ht="15">
      <c r="G140"/>
      <c r="H140"/>
      <c r="I140"/>
      <c r="P140"/>
      <c r="Q140"/>
      <c r="R140"/>
      <c r="S140"/>
      <c r="T140"/>
      <c r="U140"/>
      <c r="V140"/>
      <c r="W140"/>
      <c r="X140"/>
      <c r="Y140"/>
      <c r="Z140"/>
      <c r="AA140"/>
      <c r="AB140"/>
      <c r="AC140"/>
    </row>
    <row r="141" spans="7:29" ht="15">
      <c r="G141"/>
      <c r="H141"/>
      <c r="I141"/>
      <c r="P141"/>
      <c r="Q141"/>
      <c r="R141"/>
      <c r="S141"/>
      <c r="T141"/>
      <c r="U141"/>
      <c r="V141"/>
      <c r="W141"/>
      <c r="X141"/>
      <c r="Y141"/>
      <c r="Z141"/>
      <c r="AA141"/>
      <c r="AB141"/>
      <c r="AC141"/>
    </row>
    <row r="142" spans="7:29" ht="15">
      <c r="G142"/>
      <c r="H142"/>
      <c r="I142"/>
      <c r="P142"/>
      <c r="Q142"/>
      <c r="R142"/>
      <c r="S142"/>
      <c r="T142"/>
      <c r="U142"/>
      <c r="V142"/>
      <c r="W142"/>
      <c r="X142"/>
      <c r="Y142"/>
      <c r="Z142"/>
      <c r="AA142"/>
      <c r="AB142"/>
      <c r="AC142"/>
    </row>
    <row r="143" spans="7:29" ht="15">
      <c r="G143"/>
      <c r="H143"/>
      <c r="I143"/>
      <c r="P143"/>
      <c r="Q143"/>
      <c r="R143"/>
      <c r="S143"/>
      <c r="T143"/>
      <c r="U143"/>
      <c r="V143"/>
      <c r="W143"/>
      <c r="X143"/>
      <c r="Y143"/>
      <c r="Z143"/>
      <c r="AA143"/>
      <c r="AB143"/>
      <c r="AC143"/>
    </row>
    <row r="144" spans="7:29" ht="15">
      <c r="G144"/>
      <c r="H144"/>
      <c r="I144"/>
      <c r="P144"/>
      <c r="Q144"/>
      <c r="R144"/>
      <c r="S144"/>
      <c r="T144"/>
      <c r="U144"/>
      <c r="V144"/>
      <c r="W144"/>
      <c r="X144"/>
      <c r="Y144"/>
      <c r="Z144"/>
      <c r="AA144"/>
      <c r="AB144"/>
      <c r="AC144"/>
    </row>
    <row r="145" spans="7:29" ht="15">
      <c r="G145"/>
      <c r="H145"/>
      <c r="I145"/>
      <c r="P145"/>
      <c r="Q145"/>
      <c r="R145"/>
      <c r="S145"/>
      <c r="T145"/>
      <c r="U145"/>
      <c r="V145"/>
      <c r="W145"/>
      <c r="X145"/>
      <c r="Y145"/>
      <c r="Z145"/>
      <c r="AA145"/>
      <c r="AB145"/>
      <c r="AC145"/>
    </row>
    <row r="146" spans="7:29" ht="15">
      <c r="G146"/>
      <c r="H146"/>
      <c r="I146"/>
      <c r="P146"/>
      <c r="Q146"/>
      <c r="R146"/>
      <c r="S146"/>
      <c r="T146"/>
      <c r="U146"/>
      <c r="V146"/>
      <c r="W146"/>
      <c r="X146"/>
      <c r="Y146"/>
      <c r="Z146"/>
      <c r="AA146"/>
      <c r="AB146"/>
      <c r="AC146"/>
    </row>
    <row r="147" spans="7:29" ht="15">
      <c r="G147"/>
      <c r="H147"/>
      <c r="I147"/>
      <c r="P147"/>
      <c r="Q147"/>
      <c r="R147"/>
      <c r="S147"/>
      <c r="T147"/>
      <c r="U147"/>
      <c r="V147"/>
      <c r="W147"/>
      <c r="X147"/>
      <c r="Y147"/>
      <c r="Z147"/>
      <c r="AA147"/>
      <c r="AB147"/>
      <c r="AC147"/>
    </row>
    <row r="148" spans="7:29" ht="15">
      <c r="G148"/>
      <c r="H148"/>
      <c r="I148"/>
      <c r="P148"/>
      <c r="Q148"/>
      <c r="R148"/>
      <c r="S148"/>
      <c r="T148"/>
      <c r="U148"/>
      <c r="V148"/>
      <c r="W148"/>
      <c r="X148"/>
      <c r="Y148"/>
      <c r="Z148"/>
      <c r="AA148"/>
      <c r="AB148"/>
      <c r="AC148"/>
    </row>
    <row r="149" spans="7:29" ht="15">
      <c r="G149"/>
      <c r="H149"/>
      <c r="I149"/>
      <c r="P149"/>
      <c r="Q149"/>
      <c r="R149"/>
      <c r="S149"/>
      <c r="T149"/>
      <c r="U149"/>
      <c r="V149"/>
      <c r="W149"/>
      <c r="X149"/>
      <c r="Y149"/>
      <c r="Z149"/>
      <c r="AA149"/>
      <c r="AB149"/>
      <c r="AC149"/>
    </row>
    <row r="150" spans="7:29" ht="15">
      <c r="G150"/>
      <c r="H150"/>
      <c r="I150"/>
      <c r="P150"/>
      <c r="Q150"/>
      <c r="R150"/>
      <c r="S150"/>
      <c r="T150"/>
      <c r="U150"/>
      <c r="V150"/>
      <c r="W150"/>
      <c r="X150"/>
      <c r="Y150"/>
      <c r="Z150"/>
      <c r="AA150"/>
      <c r="AB150"/>
      <c r="AC150"/>
    </row>
    <row r="151" spans="7:29" ht="15">
      <c r="G151"/>
      <c r="H151"/>
      <c r="I151"/>
      <c r="P151"/>
      <c r="Q151"/>
      <c r="R151"/>
      <c r="S151"/>
      <c r="T151"/>
      <c r="U151"/>
      <c r="V151"/>
      <c r="W151"/>
      <c r="X151"/>
      <c r="Y151"/>
      <c r="Z151"/>
      <c r="AA151"/>
      <c r="AB151"/>
      <c r="AC151"/>
    </row>
    <row r="152" spans="7:29" ht="15">
      <c r="G152"/>
      <c r="H152"/>
      <c r="I152"/>
      <c r="P152"/>
      <c r="Q152"/>
      <c r="R152"/>
      <c r="S152"/>
      <c r="T152"/>
      <c r="U152"/>
      <c r="V152"/>
      <c r="W152"/>
      <c r="X152"/>
      <c r="Y152"/>
      <c r="Z152"/>
      <c r="AA152"/>
      <c r="AB152"/>
      <c r="AC152"/>
    </row>
    <row r="153" spans="7:29" ht="15">
      <c r="G153"/>
      <c r="H153"/>
      <c r="I153"/>
      <c r="P153"/>
      <c r="Q153"/>
      <c r="R153"/>
      <c r="S153"/>
      <c r="T153"/>
      <c r="U153"/>
      <c r="V153"/>
      <c r="W153"/>
      <c r="X153"/>
      <c r="Y153"/>
      <c r="Z153"/>
      <c r="AA153"/>
      <c r="AB153"/>
      <c r="AC153"/>
    </row>
    <row r="154" spans="7:29" ht="15">
      <c r="G154"/>
      <c r="H154"/>
      <c r="I154"/>
      <c r="P154"/>
      <c r="Q154"/>
      <c r="R154"/>
      <c r="S154"/>
      <c r="T154"/>
      <c r="U154"/>
      <c r="V154"/>
      <c r="W154"/>
      <c r="X154"/>
      <c r="Y154"/>
      <c r="Z154"/>
      <c r="AA154"/>
      <c r="AB154"/>
      <c r="AC154"/>
    </row>
    <row r="155" spans="7:29" ht="15">
      <c r="G155"/>
      <c r="H155"/>
      <c r="I155"/>
      <c r="P155"/>
      <c r="Q155"/>
      <c r="R155"/>
      <c r="S155"/>
      <c r="T155"/>
      <c r="U155"/>
      <c r="V155"/>
      <c r="W155"/>
      <c r="X155"/>
      <c r="Y155"/>
      <c r="Z155"/>
      <c r="AA155"/>
      <c r="AB155"/>
      <c r="AC155"/>
    </row>
    <row r="156" spans="7:29" ht="15">
      <c r="G156"/>
      <c r="H156"/>
      <c r="I156"/>
      <c r="P156"/>
      <c r="Q156"/>
      <c r="R156"/>
      <c r="S156"/>
      <c r="T156"/>
      <c r="U156"/>
      <c r="V156"/>
      <c r="W156"/>
      <c r="X156"/>
      <c r="Y156"/>
      <c r="Z156"/>
      <c r="AA156"/>
      <c r="AB156"/>
      <c r="AC156"/>
    </row>
    <row r="157" spans="7:29" ht="15">
      <c r="G157"/>
      <c r="H157"/>
      <c r="I157"/>
      <c r="P157"/>
      <c r="Q157"/>
      <c r="R157"/>
      <c r="S157"/>
      <c r="T157"/>
      <c r="U157"/>
      <c r="V157"/>
      <c r="W157"/>
      <c r="X157"/>
      <c r="Y157"/>
      <c r="Z157"/>
      <c r="AA157"/>
      <c r="AB157"/>
      <c r="AC157"/>
    </row>
    <row r="158" spans="7:29" ht="15">
      <c r="G158"/>
      <c r="H158"/>
      <c r="I158"/>
      <c r="P158"/>
      <c r="Q158"/>
      <c r="R158"/>
      <c r="S158"/>
      <c r="T158"/>
      <c r="U158"/>
      <c r="V158"/>
      <c r="W158"/>
      <c r="X158"/>
      <c r="Y158"/>
      <c r="Z158"/>
      <c r="AA158"/>
      <c r="AB158"/>
      <c r="AC158"/>
    </row>
    <row r="159" spans="7:29" ht="15">
      <c r="G159"/>
      <c r="H159"/>
      <c r="I159"/>
      <c r="P159"/>
      <c r="Q159"/>
      <c r="R159"/>
      <c r="S159"/>
      <c r="T159"/>
      <c r="U159"/>
      <c r="V159"/>
      <c r="W159"/>
      <c r="X159"/>
      <c r="Y159"/>
      <c r="Z159"/>
      <c r="AA159"/>
      <c r="AB159"/>
      <c r="AC159"/>
    </row>
    <row r="160" spans="7:29" ht="15">
      <c r="G160"/>
      <c r="H160"/>
      <c r="I160"/>
      <c r="P160"/>
      <c r="Q160"/>
      <c r="R160"/>
      <c r="S160"/>
      <c r="T160"/>
      <c r="U160"/>
      <c r="V160"/>
      <c r="W160"/>
      <c r="X160"/>
      <c r="Y160"/>
      <c r="Z160"/>
      <c r="AA160"/>
      <c r="AB160"/>
      <c r="AC160"/>
    </row>
    <row r="161" spans="7:29" ht="15">
      <c r="G161"/>
      <c r="H161"/>
      <c r="I161"/>
      <c r="P161"/>
      <c r="Q161"/>
      <c r="R161"/>
      <c r="S161"/>
      <c r="T161"/>
      <c r="U161"/>
      <c r="V161"/>
      <c r="W161"/>
      <c r="X161"/>
      <c r="Y161"/>
      <c r="Z161"/>
      <c r="AA161"/>
      <c r="AB161"/>
      <c r="AC161"/>
    </row>
    <row r="162" spans="7:29" ht="15">
      <c r="G162"/>
      <c r="H162"/>
      <c r="I162"/>
      <c r="P162"/>
      <c r="Q162"/>
      <c r="R162"/>
      <c r="S162"/>
      <c r="T162"/>
      <c r="U162"/>
      <c r="V162"/>
      <c r="W162"/>
      <c r="X162"/>
      <c r="Y162"/>
      <c r="Z162"/>
      <c r="AA162"/>
      <c r="AB162"/>
      <c r="AC162"/>
    </row>
    <row r="163" spans="7:29" ht="15">
      <c r="G163"/>
      <c r="H163"/>
      <c r="I163"/>
      <c r="P163"/>
      <c r="Q163"/>
      <c r="R163"/>
      <c r="S163"/>
      <c r="T163"/>
      <c r="U163"/>
      <c r="V163"/>
      <c r="W163"/>
      <c r="X163"/>
      <c r="Y163"/>
      <c r="Z163"/>
      <c r="AA163"/>
      <c r="AB163"/>
      <c r="AC163"/>
    </row>
    <row r="164" spans="7:29" ht="15">
      <c r="G164"/>
      <c r="H164"/>
      <c r="I164"/>
      <c r="P164"/>
      <c r="Q164"/>
      <c r="R164"/>
      <c r="S164"/>
      <c r="T164"/>
      <c r="U164"/>
      <c r="V164"/>
      <c r="W164"/>
      <c r="X164"/>
      <c r="Y164"/>
      <c r="Z164"/>
      <c r="AA164"/>
      <c r="AB164"/>
      <c r="AC164"/>
    </row>
    <row r="165" spans="7:29" ht="15">
      <c r="G165"/>
      <c r="H165"/>
      <c r="I165"/>
      <c r="P165"/>
      <c r="Q165"/>
      <c r="R165"/>
      <c r="S165"/>
      <c r="T165"/>
      <c r="U165"/>
      <c r="V165"/>
      <c r="W165"/>
      <c r="X165"/>
      <c r="Y165"/>
      <c r="Z165"/>
      <c r="AA165"/>
      <c r="AB165"/>
      <c r="AC165"/>
    </row>
    <row r="166" spans="7:29" ht="15">
      <c r="G166"/>
      <c r="H166"/>
      <c r="I166"/>
      <c r="P166"/>
      <c r="Q166"/>
      <c r="R166"/>
      <c r="S166"/>
      <c r="T166"/>
      <c r="U166"/>
      <c r="V166"/>
      <c r="W166"/>
      <c r="X166"/>
      <c r="Y166"/>
      <c r="Z166"/>
      <c r="AA166"/>
      <c r="AB166"/>
      <c r="AC166"/>
    </row>
    <row r="167" spans="7:29" ht="15">
      <c r="G167"/>
      <c r="H167"/>
      <c r="I167"/>
      <c r="P167"/>
      <c r="Q167"/>
      <c r="R167"/>
      <c r="S167"/>
      <c r="T167"/>
      <c r="U167"/>
      <c r="V167"/>
      <c r="W167"/>
      <c r="X167"/>
      <c r="Y167"/>
      <c r="Z167"/>
      <c r="AA167"/>
      <c r="AB167"/>
      <c r="AC167"/>
    </row>
    <row r="168" spans="7:29" ht="15">
      <c r="G168"/>
      <c r="H168"/>
      <c r="I168"/>
      <c r="P168"/>
      <c r="Q168"/>
      <c r="R168"/>
      <c r="S168"/>
      <c r="T168"/>
      <c r="U168"/>
      <c r="V168"/>
      <c r="W168"/>
      <c r="X168"/>
      <c r="Y168"/>
      <c r="Z168"/>
      <c r="AA168"/>
      <c r="AB168"/>
      <c r="AC168"/>
    </row>
    <row r="169" spans="7:29" ht="15">
      <c r="G169"/>
      <c r="H169"/>
      <c r="I169"/>
      <c r="P169"/>
      <c r="Q169"/>
      <c r="R169"/>
      <c r="S169"/>
      <c r="T169"/>
      <c r="U169"/>
      <c r="V169"/>
      <c r="W169"/>
      <c r="X169"/>
      <c r="Y169"/>
      <c r="Z169"/>
      <c r="AA169"/>
      <c r="AB169"/>
      <c r="AC169"/>
    </row>
    <row r="170" spans="7:29" ht="15">
      <c r="G170"/>
      <c r="H170"/>
      <c r="I170"/>
      <c r="P170"/>
      <c r="Q170"/>
      <c r="R170"/>
      <c r="S170"/>
      <c r="T170"/>
      <c r="U170"/>
      <c r="V170"/>
      <c r="W170"/>
      <c r="X170"/>
      <c r="Y170"/>
      <c r="Z170"/>
      <c r="AA170"/>
      <c r="AB170"/>
      <c r="AC170"/>
    </row>
    <row r="171" spans="7:29" ht="15">
      <c r="G171"/>
      <c r="H171"/>
      <c r="I171"/>
      <c r="P171"/>
      <c r="Q171"/>
      <c r="R171"/>
      <c r="S171"/>
      <c r="T171"/>
      <c r="U171"/>
      <c r="V171"/>
      <c r="W171"/>
      <c r="X171"/>
      <c r="Y171"/>
      <c r="Z171"/>
      <c r="AA171"/>
      <c r="AB171"/>
      <c r="AC171"/>
    </row>
    <row r="172" spans="7:29" ht="15">
      <c r="G172"/>
      <c r="H172"/>
      <c r="I172"/>
      <c r="P172"/>
      <c r="Q172"/>
      <c r="R172"/>
      <c r="S172"/>
      <c r="T172"/>
      <c r="U172"/>
      <c r="V172"/>
      <c r="W172"/>
      <c r="X172"/>
      <c r="Y172"/>
      <c r="Z172"/>
      <c r="AA172"/>
      <c r="AB172"/>
      <c r="AC172"/>
    </row>
    <row r="173" spans="7:29" ht="15">
      <c r="G173"/>
      <c r="H173"/>
      <c r="I173"/>
      <c r="P173"/>
      <c r="Q173"/>
      <c r="R173"/>
      <c r="S173"/>
      <c r="T173"/>
      <c r="U173"/>
      <c r="V173"/>
      <c r="W173"/>
      <c r="X173"/>
      <c r="Y173"/>
      <c r="Z173"/>
      <c r="AA173"/>
      <c r="AB173"/>
      <c r="AC173"/>
    </row>
    <row r="174" spans="7:29" ht="15">
      <c r="G174"/>
      <c r="H174"/>
      <c r="I174"/>
      <c r="P174"/>
      <c r="Q174"/>
      <c r="R174"/>
      <c r="S174"/>
      <c r="T174"/>
      <c r="U174"/>
      <c r="V174"/>
      <c r="W174"/>
      <c r="X174"/>
      <c r="Y174"/>
      <c r="Z174"/>
      <c r="AA174"/>
      <c r="AB174"/>
      <c r="AC174"/>
    </row>
    <row r="175" spans="7:29" ht="15">
      <c r="G175"/>
      <c r="H175"/>
      <c r="I175"/>
      <c r="P175"/>
      <c r="Q175"/>
      <c r="R175"/>
      <c r="S175"/>
      <c r="T175"/>
      <c r="U175"/>
      <c r="V175"/>
      <c r="W175"/>
      <c r="X175"/>
      <c r="Y175"/>
      <c r="Z175"/>
      <c r="AA175"/>
      <c r="AB175"/>
      <c r="AC175"/>
    </row>
    <row r="176" spans="7:29" ht="15">
      <c r="G176"/>
      <c r="H176"/>
      <c r="I176"/>
      <c r="P176"/>
      <c r="Q176"/>
      <c r="R176"/>
      <c r="S176"/>
      <c r="T176"/>
      <c r="U176"/>
      <c r="V176"/>
      <c r="W176"/>
      <c r="X176"/>
      <c r="Y176"/>
      <c r="Z176"/>
      <c r="AA176"/>
      <c r="AB176"/>
      <c r="AC176"/>
    </row>
    <row r="177" spans="7:29" ht="15">
      <c r="G177"/>
      <c r="H177"/>
      <c r="I177"/>
      <c r="P177"/>
      <c r="Q177"/>
      <c r="R177"/>
      <c r="S177"/>
      <c r="T177"/>
      <c r="U177"/>
      <c r="V177"/>
      <c r="W177"/>
      <c r="X177"/>
      <c r="Y177"/>
      <c r="Z177"/>
      <c r="AA177"/>
      <c r="AB177"/>
      <c r="AC177"/>
    </row>
    <row r="178" spans="7:29" ht="15">
      <c r="G178"/>
      <c r="H178"/>
      <c r="I178"/>
      <c r="P178"/>
      <c r="Q178"/>
      <c r="R178"/>
      <c r="S178"/>
      <c r="T178"/>
      <c r="U178"/>
      <c r="V178"/>
      <c r="W178"/>
      <c r="X178"/>
      <c r="Y178"/>
      <c r="Z178"/>
      <c r="AA178"/>
      <c r="AB178"/>
      <c r="AC178"/>
    </row>
    <row r="179" spans="7:29" ht="15">
      <c r="G179"/>
      <c r="H179"/>
      <c r="I179"/>
      <c r="P179"/>
      <c r="Q179"/>
      <c r="R179"/>
      <c r="S179"/>
      <c r="T179"/>
      <c r="U179"/>
      <c r="V179"/>
      <c r="W179"/>
      <c r="X179"/>
      <c r="Y179"/>
      <c r="Z179"/>
      <c r="AA179"/>
      <c r="AB179"/>
      <c r="AC179"/>
    </row>
    <row r="180" spans="7:29" ht="15">
      <c r="G180"/>
      <c r="H180"/>
      <c r="I180"/>
      <c r="P180"/>
      <c r="Q180"/>
      <c r="R180"/>
      <c r="S180"/>
      <c r="T180"/>
      <c r="U180"/>
      <c r="V180"/>
      <c r="W180"/>
      <c r="X180"/>
      <c r="Y180"/>
      <c r="Z180"/>
      <c r="AA180"/>
      <c r="AB180"/>
      <c r="AC180"/>
    </row>
    <row r="181" spans="7:29" ht="15">
      <c r="G181"/>
      <c r="H181"/>
      <c r="I181"/>
      <c r="P181"/>
      <c r="Q181"/>
      <c r="R181"/>
      <c r="S181"/>
      <c r="T181"/>
      <c r="U181"/>
      <c r="V181"/>
      <c r="W181"/>
      <c r="X181"/>
      <c r="Y181"/>
      <c r="Z181"/>
      <c r="AA181"/>
      <c r="AB181"/>
      <c r="AC181"/>
    </row>
    <row r="182" spans="7:29" ht="15">
      <c r="G182"/>
      <c r="H182"/>
      <c r="I182"/>
      <c r="P182"/>
      <c r="Q182"/>
      <c r="R182"/>
      <c r="S182"/>
      <c r="T182"/>
      <c r="U182"/>
      <c r="V182"/>
      <c r="W182"/>
      <c r="X182"/>
      <c r="Y182"/>
      <c r="Z182"/>
      <c r="AA182"/>
      <c r="AB182"/>
      <c r="AC182"/>
    </row>
    <row r="183" spans="7:29" ht="15">
      <c r="G183"/>
      <c r="H183"/>
      <c r="I183"/>
      <c r="P183"/>
      <c r="Q183"/>
      <c r="R183"/>
      <c r="S183"/>
      <c r="T183"/>
      <c r="U183"/>
      <c r="V183"/>
      <c r="W183"/>
      <c r="X183"/>
      <c r="Y183"/>
      <c r="Z183"/>
      <c r="AA183"/>
      <c r="AB183"/>
      <c r="AC183"/>
    </row>
    <row r="184" spans="7:29" ht="15">
      <c r="G184"/>
      <c r="H184"/>
      <c r="I184"/>
      <c r="P184"/>
      <c r="Q184"/>
      <c r="R184"/>
      <c r="S184"/>
      <c r="T184"/>
      <c r="U184"/>
      <c r="V184"/>
      <c r="W184"/>
      <c r="X184"/>
      <c r="Y184"/>
      <c r="Z184"/>
      <c r="AA184"/>
      <c r="AB184"/>
      <c r="AC184"/>
    </row>
    <row r="185" spans="7:29" ht="15">
      <c r="G185"/>
      <c r="H185"/>
      <c r="I185"/>
      <c r="P185"/>
      <c r="Q185"/>
      <c r="R185"/>
      <c r="S185"/>
      <c r="T185"/>
      <c r="U185"/>
      <c r="V185"/>
      <c r="W185"/>
      <c r="X185"/>
      <c r="Y185"/>
      <c r="Z185"/>
      <c r="AA185"/>
      <c r="AB185"/>
      <c r="AC185"/>
    </row>
    <row r="186" spans="7:29" ht="15">
      <c r="G186"/>
      <c r="H186"/>
      <c r="I186"/>
      <c r="P186"/>
      <c r="Q186"/>
      <c r="R186"/>
      <c r="S186"/>
      <c r="T186"/>
      <c r="U186"/>
      <c r="V186"/>
      <c r="W186"/>
      <c r="X186"/>
      <c r="Y186"/>
      <c r="Z186"/>
      <c r="AA186"/>
      <c r="AB186"/>
      <c r="AC186"/>
    </row>
    <row r="187" spans="7:29" ht="15">
      <c r="G187"/>
      <c r="H187"/>
      <c r="I187"/>
      <c r="P187"/>
      <c r="Q187"/>
      <c r="R187"/>
      <c r="S187"/>
      <c r="T187"/>
      <c r="U187"/>
      <c r="V187"/>
      <c r="W187"/>
      <c r="X187"/>
      <c r="Y187"/>
      <c r="Z187"/>
      <c r="AA187"/>
      <c r="AB187"/>
      <c r="AC187"/>
    </row>
    <row r="188" spans="7:29" ht="15">
      <c r="G188"/>
      <c r="H188"/>
      <c r="I188"/>
      <c r="P188"/>
      <c r="Q188"/>
      <c r="R188"/>
      <c r="S188"/>
      <c r="T188"/>
      <c r="U188"/>
      <c r="V188"/>
      <c r="W188"/>
      <c r="X188"/>
      <c r="Y188"/>
      <c r="Z188"/>
      <c r="AA188"/>
      <c r="AB188"/>
      <c r="AC188"/>
    </row>
    <row r="189" spans="7:29" ht="15">
      <c r="G189"/>
      <c r="H189"/>
      <c r="I189"/>
      <c r="P189"/>
      <c r="Q189"/>
      <c r="R189"/>
      <c r="S189"/>
      <c r="T189"/>
      <c r="U189"/>
      <c r="V189"/>
      <c r="W189"/>
      <c r="X189"/>
      <c r="Y189"/>
      <c r="Z189"/>
      <c r="AA189"/>
      <c r="AB189"/>
      <c r="AC189"/>
    </row>
    <row r="190" spans="7:29" ht="15">
      <c r="G190"/>
      <c r="H190"/>
      <c r="I190"/>
      <c r="P190"/>
      <c r="Q190"/>
      <c r="R190"/>
      <c r="S190"/>
      <c r="T190"/>
      <c r="U190"/>
      <c r="V190"/>
      <c r="W190"/>
      <c r="X190"/>
      <c r="Y190"/>
      <c r="Z190"/>
      <c r="AA190"/>
      <c r="AB190"/>
      <c r="AC190"/>
    </row>
    <row r="191" spans="7:29" ht="15">
      <c r="G191"/>
      <c r="H191"/>
      <c r="I191"/>
      <c r="P191"/>
      <c r="Q191"/>
      <c r="R191"/>
      <c r="S191"/>
      <c r="T191"/>
      <c r="U191"/>
      <c r="V191"/>
      <c r="W191"/>
      <c r="X191"/>
      <c r="Y191"/>
      <c r="Z191"/>
      <c r="AA191"/>
      <c r="AB191"/>
      <c r="AC191"/>
    </row>
    <row r="192" spans="7:29" ht="15">
      <c r="G192"/>
      <c r="H192"/>
      <c r="I192"/>
      <c r="P192"/>
      <c r="Q192"/>
      <c r="R192"/>
      <c r="S192"/>
      <c r="T192"/>
      <c r="U192"/>
      <c r="V192"/>
      <c r="W192"/>
      <c r="X192"/>
      <c r="Y192"/>
      <c r="Z192"/>
      <c r="AA192"/>
      <c r="AB192"/>
      <c r="AC192"/>
    </row>
    <row r="193" spans="7:29" ht="15">
      <c r="G193"/>
      <c r="H193"/>
      <c r="I193"/>
      <c r="P193"/>
      <c r="Q193"/>
      <c r="R193"/>
      <c r="S193"/>
      <c r="T193"/>
      <c r="U193"/>
      <c r="V193"/>
      <c r="W193"/>
      <c r="X193"/>
      <c r="Y193"/>
      <c r="Z193"/>
      <c r="AA193"/>
      <c r="AB193"/>
      <c r="AC193"/>
    </row>
    <row r="194" spans="7:29" ht="15">
      <c r="G194"/>
      <c r="H194"/>
      <c r="I194"/>
      <c r="P194"/>
      <c r="Q194"/>
      <c r="R194"/>
      <c r="S194"/>
      <c r="T194"/>
      <c r="U194"/>
      <c r="V194"/>
      <c r="W194"/>
      <c r="X194"/>
      <c r="Y194"/>
      <c r="Z194"/>
      <c r="AA194"/>
      <c r="AB194"/>
      <c r="AC194"/>
    </row>
    <row r="195" spans="7:29" ht="15">
      <c r="G195"/>
      <c r="H195"/>
      <c r="I195"/>
      <c r="P195"/>
      <c r="Q195"/>
      <c r="R195"/>
      <c r="S195"/>
      <c r="T195"/>
      <c r="U195"/>
      <c r="V195"/>
      <c r="W195"/>
      <c r="X195"/>
      <c r="Y195"/>
      <c r="Z195"/>
      <c r="AA195"/>
      <c r="AB195"/>
      <c r="AC195"/>
    </row>
    <row r="196" spans="7:29" ht="15">
      <c r="G196"/>
      <c r="H196"/>
      <c r="I196"/>
      <c r="P196"/>
      <c r="Q196"/>
      <c r="R196"/>
      <c r="S196"/>
      <c r="T196"/>
      <c r="U196"/>
      <c r="V196"/>
      <c r="W196"/>
      <c r="X196"/>
      <c r="Y196"/>
      <c r="Z196"/>
      <c r="AA196"/>
      <c r="AB196"/>
      <c r="AC196"/>
    </row>
    <row r="197" spans="7:29" ht="15">
      <c r="G197"/>
      <c r="H197"/>
      <c r="I197"/>
      <c r="P197"/>
      <c r="Q197"/>
      <c r="R197"/>
      <c r="S197"/>
      <c r="T197"/>
      <c r="U197"/>
      <c r="V197"/>
      <c r="W197"/>
      <c r="X197"/>
      <c r="Y197"/>
      <c r="Z197"/>
      <c r="AA197"/>
      <c r="AB197"/>
      <c r="AC197"/>
    </row>
    <row r="198" spans="7:29" ht="15">
      <c r="G198"/>
      <c r="H198"/>
      <c r="I198"/>
      <c r="P198"/>
      <c r="Q198"/>
      <c r="R198"/>
      <c r="S198"/>
      <c r="T198"/>
      <c r="U198"/>
      <c r="V198"/>
      <c r="W198"/>
      <c r="X198"/>
      <c r="Y198"/>
      <c r="Z198"/>
      <c r="AA198"/>
      <c r="AB198"/>
      <c r="AC198"/>
    </row>
    <row r="199" spans="7:29" ht="15">
      <c r="G199"/>
      <c r="H199"/>
      <c r="I199"/>
      <c r="P199"/>
      <c r="Q199"/>
      <c r="R199"/>
      <c r="S199"/>
      <c r="T199"/>
      <c r="U199"/>
      <c r="V199"/>
      <c r="W199"/>
      <c r="X199"/>
      <c r="Y199"/>
      <c r="Z199"/>
      <c r="AA199"/>
      <c r="AB199"/>
      <c r="AC199"/>
    </row>
    <row r="200" spans="7:29" ht="15">
      <c r="G200"/>
      <c r="H200"/>
      <c r="I200"/>
      <c r="P200"/>
      <c r="Q200"/>
      <c r="R200"/>
      <c r="S200"/>
      <c r="T200"/>
      <c r="U200"/>
      <c r="V200"/>
      <c r="W200"/>
      <c r="X200"/>
      <c r="Y200"/>
      <c r="Z200"/>
      <c r="AA200"/>
      <c r="AB200"/>
      <c r="AC200"/>
    </row>
    <row r="201" spans="7:29" ht="15">
      <c r="G201"/>
      <c r="H201"/>
      <c r="I201"/>
      <c r="P201"/>
      <c r="Q201"/>
      <c r="R201"/>
      <c r="S201"/>
      <c r="T201"/>
      <c r="U201"/>
      <c r="V201"/>
      <c r="W201"/>
      <c r="X201"/>
      <c r="Y201"/>
      <c r="Z201"/>
      <c r="AA201"/>
      <c r="AB201"/>
      <c r="AC201"/>
    </row>
    <row r="202" spans="7:29" ht="15">
      <c r="G202"/>
      <c r="H202"/>
      <c r="I202"/>
      <c r="P202"/>
      <c r="Q202"/>
      <c r="R202"/>
      <c r="S202"/>
      <c r="T202"/>
      <c r="U202"/>
      <c r="V202"/>
      <c r="W202"/>
      <c r="X202"/>
      <c r="Y202"/>
      <c r="Z202"/>
      <c r="AA202"/>
      <c r="AB202"/>
      <c r="AC202"/>
    </row>
    <row r="203" spans="7:29" ht="15">
      <c r="G203"/>
      <c r="H203"/>
      <c r="I203"/>
      <c r="P203"/>
      <c r="Q203"/>
      <c r="R203"/>
      <c r="S203"/>
      <c r="T203"/>
      <c r="U203"/>
      <c r="V203"/>
      <c r="W203"/>
      <c r="X203"/>
      <c r="Y203"/>
      <c r="Z203"/>
      <c r="AA203"/>
      <c r="AB203"/>
      <c r="AC203"/>
    </row>
    <row r="204" spans="7:29" ht="15">
      <c r="G204"/>
      <c r="H204"/>
      <c r="I204"/>
      <c r="P204"/>
      <c r="Q204"/>
      <c r="R204"/>
      <c r="S204"/>
      <c r="T204"/>
      <c r="U204"/>
      <c r="V204"/>
      <c r="W204"/>
      <c r="X204"/>
      <c r="Y204"/>
      <c r="Z204"/>
      <c r="AA204"/>
      <c r="AB204"/>
      <c r="AC204"/>
    </row>
    <row r="205" spans="7:29" ht="15">
      <c r="G205"/>
      <c r="H205"/>
      <c r="I205"/>
      <c r="P205"/>
      <c r="Q205"/>
      <c r="R205"/>
      <c r="S205"/>
      <c r="T205"/>
      <c r="U205"/>
      <c r="V205"/>
      <c r="W205"/>
      <c r="X205"/>
      <c r="Y205"/>
      <c r="Z205"/>
      <c r="AA205"/>
      <c r="AB205"/>
      <c r="AC205"/>
    </row>
    <row r="206" spans="7:29" ht="15">
      <c r="G206"/>
      <c r="H206"/>
      <c r="I206"/>
      <c r="P206"/>
      <c r="Q206"/>
      <c r="R206"/>
      <c r="S206"/>
      <c r="T206"/>
      <c r="U206"/>
      <c r="V206"/>
      <c r="W206"/>
      <c r="X206"/>
      <c r="Y206"/>
      <c r="Z206"/>
      <c r="AA206"/>
      <c r="AB206"/>
      <c r="AC206"/>
    </row>
    <row r="207" spans="7:29" ht="15">
      <c r="G207"/>
      <c r="H207"/>
      <c r="I207"/>
      <c r="P207"/>
      <c r="Q207"/>
      <c r="R207"/>
      <c r="S207"/>
      <c r="T207"/>
      <c r="U207"/>
      <c r="V207"/>
      <c r="W207"/>
      <c r="X207"/>
      <c r="Y207"/>
      <c r="Z207"/>
      <c r="AA207"/>
      <c r="AB207"/>
      <c r="AC207"/>
    </row>
    <row r="208" spans="7:29" ht="15">
      <c r="G208"/>
      <c r="H208"/>
      <c r="I208"/>
      <c r="P208"/>
      <c r="Q208"/>
      <c r="R208"/>
      <c r="S208"/>
      <c r="T208"/>
      <c r="U208"/>
      <c r="V208"/>
      <c r="W208"/>
      <c r="X208"/>
      <c r="Y208"/>
      <c r="Z208"/>
      <c r="AA208"/>
      <c r="AB208"/>
      <c r="AC208"/>
    </row>
    <row r="209" spans="7:29" ht="15">
      <c r="G209"/>
      <c r="H209"/>
      <c r="I209"/>
      <c r="P209"/>
      <c r="Q209"/>
      <c r="R209"/>
      <c r="S209"/>
      <c r="T209"/>
      <c r="U209"/>
      <c r="V209"/>
      <c r="W209"/>
      <c r="X209"/>
      <c r="Y209"/>
      <c r="Z209"/>
      <c r="AA209"/>
      <c r="AB209"/>
      <c r="AC209"/>
    </row>
    <row r="210" spans="7:29" ht="15">
      <c r="G210"/>
      <c r="H210"/>
      <c r="I210"/>
      <c r="P210"/>
      <c r="Q210"/>
      <c r="R210"/>
      <c r="S210"/>
      <c r="T210"/>
      <c r="U210"/>
      <c r="V210"/>
      <c r="W210"/>
      <c r="X210"/>
      <c r="Y210"/>
      <c r="Z210"/>
      <c r="AA210"/>
      <c r="AB210"/>
      <c r="AC210"/>
    </row>
    <row r="211" spans="7:29" ht="15">
      <c r="G211"/>
      <c r="H211"/>
      <c r="I211"/>
      <c r="P211"/>
      <c r="Q211"/>
      <c r="R211"/>
      <c r="S211"/>
      <c r="T211"/>
      <c r="U211"/>
      <c r="V211"/>
      <c r="W211"/>
      <c r="X211"/>
      <c r="Y211"/>
      <c r="Z211"/>
      <c r="AA211"/>
      <c r="AB211"/>
      <c r="AC211"/>
    </row>
    <row r="212" spans="7:29" ht="15">
      <c r="G212"/>
      <c r="H212"/>
      <c r="I212"/>
      <c r="P212"/>
      <c r="Q212"/>
      <c r="R212"/>
      <c r="S212"/>
      <c r="T212"/>
      <c r="U212"/>
      <c r="V212"/>
      <c r="W212"/>
      <c r="X212"/>
      <c r="Y212"/>
      <c r="Z212"/>
      <c r="AA212"/>
      <c r="AB212"/>
      <c r="AC212"/>
    </row>
    <row r="213" spans="7:29" ht="15">
      <c r="G213"/>
      <c r="H213"/>
      <c r="I213"/>
      <c r="P213"/>
      <c r="Q213"/>
      <c r="R213"/>
      <c r="S213"/>
      <c r="T213"/>
      <c r="U213"/>
      <c r="V213"/>
      <c r="W213"/>
      <c r="X213"/>
      <c r="Y213"/>
      <c r="Z213"/>
      <c r="AA213"/>
      <c r="AB213"/>
      <c r="AC213"/>
    </row>
    <row r="214" spans="7:29" ht="15">
      <c r="G214"/>
      <c r="H214"/>
      <c r="I214"/>
      <c r="P214"/>
      <c r="Q214"/>
      <c r="R214"/>
      <c r="S214"/>
      <c r="T214"/>
      <c r="U214"/>
      <c r="V214"/>
      <c r="W214"/>
      <c r="X214"/>
      <c r="Y214"/>
      <c r="Z214"/>
      <c r="AA214"/>
      <c r="AB214"/>
      <c r="AC214"/>
    </row>
    <row r="215" spans="7:29" ht="15">
      <c r="G215"/>
      <c r="H215"/>
      <c r="I215"/>
      <c r="P215"/>
      <c r="Q215"/>
      <c r="R215"/>
      <c r="S215"/>
      <c r="T215"/>
      <c r="U215"/>
      <c r="V215"/>
      <c r="W215"/>
      <c r="X215"/>
      <c r="Y215"/>
      <c r="Z215"/>
      <c r="AA215"/>
      <c r="AB215"/>
      <c r="AC215"/>
    </row>
    <row r="216" spans="7:29" ht="15">
      <c r="G216"/>
      <c r="H216"/>
      <c r="I216"/>
      <c r="P216"/>
      <c r="Q216"/>
      <c r="R216"/>
      <c r="S216"/>
      <c r="T216"/>
      <c r="U216"/>
      <c r="V216"/>
      <c r="W216"/>
      <c r="X216"/>
      <c r="Y216"/>
      <c r="Z216"/>
      <c r="AA216"/>
      <c r="AB216"/>
      <c r="AC216"/>
    </row>
    <row r="217" spans="7:29" ht="15">
      <c r="G217"/>
      <c r="H217"/>
      <c r="I217"/>
      <c r="P217"/>
      <c r="Q217"/>
      <c r="R217"/>
      <c r="S217"/>
      <c r="T217"/>
      <c r="U217"/>
      <c r="V217"/>
      <c r="W217"/>
      <c r="X217"/>
      <c r="Y217"/>
      <c r="Z217"/>
      <c r="AA217"/>
      <c r="AB217"/>
      <c r="AC217"/>
    </row>
    <row r="218" spans="7:29" ht="15">
      <c r="G218"/>
      <c r="H218"/>
      <c r="I218"/>
      <c r="P218"/>
      <c r="Q218"/>
      <c r="R218"/>
      <c r="S218"/>
      <c r="T218"/>
      <c r="U218"/>
      <c r="V218"/>
      <c r="W218"/>
      <c r="X218"/>
      <c r="Y218"/>
      <c r="Z218"/>
      <c r="AA218"/>
      <c r="AB218"/>
      <c r="AC218"/>
    </row>
    <row r="219" spans="7:29" ht="15">
      <c r="G219"/>
      <c r="H219"/>
      <c r="I219"/>
      <c r="P219"/>
      <c r="Q219"/>
      <c r="R219"/>
      <c r="S219"/>
      <c r="T219"/>
      <c r="U219"/>
      <c r="V219"/>
      <c r="W219"/>
      <c r="X219"/>
      <c r="Y219"/>
      <c r="Z219"/>
      <c r="AA219"/>
      <c r="AB219"/>
      <c r="AC219"/>
    </row>
    <row r="220" spans="7:29" ht="15">
      <c r="G220"/>
      <c r="H220"/>
      <c r="I220"/>
      <c r="P220"/>
      <c r="Q220"/>
      <c r="R220"/>
      <c r="S220"/>
      <c r="T220"/>
      <c r="U220"/>
      <c r="V220"/>
      <c r="W220"/>
      <c r="X220"/>
      <c r="Y220"/>
      <c r="Z220"/>
      <c r="AA220"/>
      <c r="AB220"/>
      <c r="AC220"/>
    </row>
    <row r="221" spans="7:29" ht="15">
      <c r="G221"/>
      <c r="H221"/>
      <c r="I221"/>
      <c r="P221"/>
      <c r="Q221"/>
      <c r="R221"/>
      <c r="S221"/>
      <c r="T221"/>
      <c r="U221"/>
      <c r="V221"/>
      <c r="W221"/>
      <c r="X221"/>
      <c r="Y221"/>
      <c r="Z221"/>
      <c r="AA221"/>
      <c r="AB221"/>
      <c r="AC221"/>
    </row>
    <row r="222" spans="7:29" ht="15">
      <c r="G222"/>
      <c r="H222"/>
      <c r="I222"/>
      <c r="P222"/>
      <c r="Q222"/>
      <c r="R222"/>
      <c r="S222"/>
      <c r="T222"/>
      <c r="U222"/>
      <c r="V222"/>
      <c r="W222"/>
      <c r="X222"/>
      <c r="Y222"/>
      <c r="Z222"/>
      <c r="AA222"/>
      <c r="AB222"/>
      <c r="AC222"/>
    </row>
    <row r="223" spans="7:29" ht="15">
      <c r="G223"/>
      <c r="H223"/>
      <c r="I223"/>
      <c r="P223"/>
      <c r="Q223"/>
      <c r="R223"/>
      <c r="S223"/>
      <c r="T223"/>
      <c r="U223"/>
      <c r="V223"/>
      <c r="W223"/>
      <c r="X223"/>
      <c r="Y223"/>
      <c r="Z223"/>
      <c r="AA223"/>
      <c r="AB223"/>
      <c r="AC223"/>
    </row>
    <row r="224" spans="7:29" ht="15">
      <c r="G224"/>
      <c r="H224"/>
      <c r="I224"/>
      <c r="P224"/>
      <c r="Q224"/>
      <c r="R224"/>
      <c r="S224"/>
      <c r="T224"/>
      <c r="U224"/>
      <c r="V224"/>
      <c r="W224"/>
      <c r="X224"/>
      <c r="Y224"/>
      <c r="Z224"/>
      <c r="AA224"/>
      <c r="AB224"/>
      <c r="AC224"/>
    </row>
    <row r="225" spans="7:29" ht="15">
      <c r="G225"/>
      <c r="H225"/>
      <c r="I225"/>
      <c r="P225"/>
      <c r="Q225"/>
      <c r="R225"/>
      <c r="S225"/>
      <c r="T225"/>
      <c r="U225"/>
      <c r="V225"/>
      <c r="W225"/>
      <c r="X225"/>
      <c r="Y225"/>
      <c r="Z225"/>
      <c r="AA225"/>
      <c r="AB225"/>
      <c r="AC225"/>
    </row>
    <row r="226" spans="7:29" ht="15">
      <c r="G226"/>
      <c r="H226"/>
      <c r="I226"/>
      <c r="P226"/>
      <c r="Q226"/>
      <c r="R226"/>
      <c r="S226"/>
      <c r="T226"/>
      <c r="U226"/>
      <c r="V226"/>
      <c r="W226"/>
      <c r="X226"/>
      <c r="Y226"/>
      <c r="Z226"/>
      <c r="AA226"/>
      <c r="AB226"/>
      <c r="AC226"/>
    </row>
    <row r="227" spans="7:29" ht="15">
      <c r="G227"/>
      <c r="H227"/>
      <c r="I227"/>
      <c r="P227"/>
      <c r="Q227"/>
      <c r="R227"/>
      <c r="S227"/>
      <c r="T227"/>
      <c r="U227"/>
      <c r="V227"/>
      <c r="W227"/>
      <c r="X227"/>
      <c r="Y227"/>
      <c r="Z227"/>
      <c r="AA227"/>
      <c r="AB227"/>
      <c r="AC227"/>
    </row>
    <row r="228" spans="7:29" ht="15">
      <c r="G228"/>
      <c r="H228"/>
      <c r="I228"/>
      <c r="P228"/>
      <c r="Q228"/>
      <c r="R228"/>
      <c r="S228"/>
      <c r="T228"/>
      <c r="U228"/>
      <c r="V228"/>
      <c r="W228"/>
      <c r="X228"/>
      <c r="Y228"/>
      <c r="Z228"/>
      <c r="AA228"/>
      <c r="AB228"/>
      <c r="AC228"/>
    </row>
    <row r="229" spans="7:29" ht="15">
      <c r="G229"/>
      <c r="H229"/>
      <c r="I229"/>
      <c r="P229"/>
      <c r="Q229"/>
      <c r="R229"/>
      <c r="S229"/>
      <c r="T229"/>
      <c r="U229"/>
      <c r="V229"/>
      <c r="W229"/>
      <c r="X229"/>
      <c r="Y229"/>
      <c r="Z229"/>
      <c r="AA229"/>
      <c r="AB229"/>
      <c r="AC229"/>
    </row>
    <row r="230" spans="7:29" ht="15">
      <c r="G230"/>
      <c r="H230"/>
      <c r="I230"/>
      <c r="P230"/>
      <c r="Q230"/>
      <c r="R230"/>
      <c r="S230"/>
      <c r="T230"/>
      <c r="U230"/>
      <c r="V230"/>
      <c r="W230"/>
      <c r="X230"/>
      <c r="Y230"/>
      <c r="Z230"/>
      <c r="AA230"/>
      <c r="AB230"/>
      <c r="AC230"/>
    </row>
    <row r="231" spans="7:29" ht="15">
      <c r="G231"/>
      <c r="H231"/>
      <c r="I231"/>
      <c r="P231"/>
      <c r="Q231"/>
      <c r="R231"/>
      <c r="S231"/>
      <c r="T231"/>
      <c r="U231"/>
      <c r="V231"/>
      <c r="W231"/>
      <c r="X231"/>
      <c r="Y231"/>
      <c r="Z231"/>
      <c r="AA231"/>
      <c r="AB231"/>
      <c r="AC231"/>
    </row>
    <row r="232" spans="7:29" ht="15">
      <c r="G232"/>
      <c r="H232"/>
      <c r="I232"/>
      <c r="P232"/>
      <c r="Q232"/>
      <c r="R232"/>
      <c r="S232"/>
      <c r="T232"/>
      <c r="U232"/>
      <c r="V232"/>
      <c r="W232"/>
      <c r="X232"/>
      <c r="Y232"/>
      <c r="Z232"/>
      <c r="AA232"/>
      <c r="AB232"/>
      <c r="AC232"/>
    </row>
    <row r="233" spans="7:29" ht="15">
      <c r="G233"/>
      <c r="H233"/>
      <c r="I233"/>
      <c r="P233"/>
      <c r="Q233"/>
      <c r="R233"/>
      <c r="S233"/>
      <c r="T233"/>
      <c r="U233"/>
      <c r="V233"/>
      <c r="W233"/>
      <c r="X233"/>
      <c r="Y233"/>
      <c r="Z233"/>
      <c r="AA233"/>
      <c r="AB233"/>
      <c r="AC233"/>
    </row>
    <row r="234" spans="7:29" ht="15">
      <c r="G234"/>
      <c r="H234"/>
      <c r="I234"/>
      <c r="P234"/>
      <c r="Q234"/>
      <c r="R234"/>
      <c r="S234"/>
      <c r="T234"/>
      <c r="U234"/>
      <c r="V234"/>
      <c r="W234"/>
      <c r="X234"/>
      <c r="Y234"/>
      <c r="Z234"/>
      <c r="AA234"/>
      <c r="AB234"/>
      <c r="AC234"/>
    </row>
    <row r="235" spans="7:29" ht="15">
      <c r="G235"/>
      <c r="H235"/>
      <c r="I235"/>
      <c r="P235"/>
      <c r="Q235"/>
      <c r="R235"/>
      <c r="S235"/>
      <c r="T235"/>
      <c r="U235"/>
      <c r="V235"/>
      <c r="W235"/>
      <c r="X235"/>
      <c r="Y235"/>
      <c r="Z235"/>
      <c r="AA235"/>
      <c r="AB235"/>
      <c r="AC235"/>
    </row>
    <row r="236" spans="7:29" ht="15">
      <c r="G236"/>
      <c r="H236"/>
      <c r="I236"/>
      <c r="P236"/>
      <c r="Q236"/>
      <c r="R236"/>
      <c r="S236"/>
      <c r="T236"/>
      <c r="U236"/>
      <c r="V236"/>
      <c r="W236"/>
      <c r="X236"/>
      <c r="Y236"/>
      <c r="Z236"/>
      <c r="AA236"/>
      <c r="AB236"/>
      <c r="AC236"/>
    </row>
    <row r="237" spans="7:29" ht="15">
      <c r="G237"/>
      <c r="H237"/>
      <c r="I237"/>
      <c r="P237"/>
      <c r="Q237"/>
      <c r="R237"/>
      <c r="S237"/>
      <c r="T237"/>
      <c r="U237"/>
      <c r="V237"/>
      <c r="W237"/>
      <c r="X237"/>
      <c r="Y237"/>
      <c r="Z237"/>
      <c r="AA237"/>
      <c r="AB237"/>
      <c r="AC237"/>
    </row>
    <row r="238" spans="7:29" ht="15">
      <c r="G238"/>
      <c r="H238"/>
      <c r="I238"/>
      <c r="P238"/>
      <c r="Q238"/>
      <c r="R238"/>
      <c r="S238"/>
      <c r="T238"/>
      <c r="U238"/>
      <c r="V238"/>
      <c r="W238"/>
      <c r="X238"/>
      <c r="Y238"/>
      <c r="Z238"/>
      <c r="AA238"/>
      <c r="AB238"/>
      <c r="AC238"/>
    </row>
    <row r="239" spans="7:29" ht="15">
      <c r="G239"/>
      <c r="H239"/>
      <c r="I239"/>
      <c r="P239"/>
      <c r="Q239"/>
      <c r="R239"/>
      <c r="S239"/>
      <c r="T239"/>
      <c r="U239"/>
      <c r="V239"/>
      <c r="W239"/>
      <c r="X239"/>
      <c r="Y239"/>
      <c r="Z239"/>
      <c r="AA239"/>
      <c r="AB239"/>
      <c r="AC239"/>
    </row>
    <row r="240" spans="7:29" ht="15">
      <c r="G240"/>
      <c r="H240"/>
      <c r="I240"/>
      <c r="P240"/>
      <c r="Q240"/>
      <c r="R240"/>
      <c r="S240"/>
      <c r="T240"/>
      <c r="U240"/>
      <c r="V240"/>
      <c r="W240"/>
      <c r="X240"/>
      <c r="Y240"/>
      <c r="Z240"/>
      <c r="AA240"/>
      <c r="AB240"/>
      <c r="AC240"/>
    </row>
    <row r="241" spans="7:29" ht="15">
      <c r="G241"/>
      <c r="H241"/>
      <c r="I241"/>
      <c r="P241"/>
      <c r="Q241"/>
      <c r="R241"/>
      <c r="S241"/>
      <c r="T241"/>
      <c r="U241"/>
      <c r="V241"/>
      <c r="W241"/>
      <c r="X241"/>
      <c r="Y241"/>
      <c r="Z241"/>
      <c r="AA241"/>
      <c r="AB241"/>
      <c r="AC241"/>
    </row>
    <row r="242" spans="7:29" ht="15">
      <c r="G242"/>
      <c r="H242"/>
      <c r="I242"/>
      <c r="P242"/>
      <c r="Q242"/>
      <c r="R242"/>
      <c r="S242"/>
      <c r="T242"/>
      <c r="U242"/>
      <c r="V242"/>
      <c r="W242"/>
      <c r="X242"/>
      <c r="Y242"/>
      <c r="Z242"/>
      <c r="AA242"/>
      <c r="AB242"/>
      <c r="AC242"/>
    </row>
    <row r="243" spans="7:29" ht="15">
      <c r="G243"/>
      <c r="H243"/>
      <c r="I243"/>
      <c r="P243"/>
      <c r="Q243"/>
      <c r="R243"/>
      <c r="S243"/>
      <c r="T243"/>
      <c r="U243"/>
      <c r="V243"/>
      <c r="W243"/>
      <c r="X243"/>
      <c r="Y243"/>
      <c r="Z243"/>
      <c r="AA243"/>
      <c r="AB243"/>
      <c r="AC243"/>
    </row>
    <row r="244" spans="7:29" ht="15">
      <c r="G244"/>
      <c r="H244"/>
      <c r="I244"/>
      <c r="P244"/>
      <c r="Q244"/>
      <c r="R244"/>
      <c r="S244"/>
      <c r="T244"/>
      <c r="U244"/>
      <c r="V244"/>
      <c r="W244"/>
      <c r="X244"/>
      <c r="Y244"/>
      <c r="Z244"/>
      <c r="AA244"/>
      <c r="AB244"/>
      <c r="AC244"/>
    </row>
    <row r="245" spans="7:29" ht="15">
      <c r="G245"/>
      <c r="H245"/>
      <c r="I245"/>
      <c r="P245"/>
      <c r="Q245"/>
      <c r="R245"/>
      <c r="S245"/>
      <c r="T245"/>
      <c r="U245"/>
      <c r="V245"/>
      <c r="W245"/>
      <c r="X245"/>
      <c r="Y245"/>
      <c r="Z245"/>
      <c r="AA245"/>
      <c r="AB245"/>
      <c r="AC245"/>
    </row>
    <row r="246" spans="7:29" ht="15">
      <c r="G246"/>
      <c r="H246"/>
      <c r="I246"/>
      <c r="P246"/>
      <c r="Q246"/>
      <c r="R246"/>
      <c r="S246"/>
      <c r="T246"/>
      <c r="U246"/>
      <c r="V246"/>
      <c r="W246"/>
      <c r="X246"/>
      <c r="Y246"/>
      <c r="Z246"/>
      <c r="AA246"/>
      <c r="AB246"/>
      <c r="AC246"/>
    </row>
    <row r="247" spans="7:29" ht="15">
      <c r="G247"/>
      <c r="H247"/>
      <c r="I247"/>
      <c r="P247"/>
      <c r="Q247"/>
      <c r="R247"/>
      <c r="S247"/>
      <c r="T247"/>
      <c r="U247"/>
      <c r="V247"/>
      <c r="W247"/>
      <c r="X247"/>
      <c r="Y247"/>
      <c r="Z247"/>
      <c r="AA247"/>
      <c r="AB247"/>
      <c r="AC247"/>
    </row>
    <row r="248" spans="7:29" ht="15">
      <c r="G248"/>
      <c r="H248"/>
      <c r="I248"/>
      <c r="P248"/>
      <c r="Q248"/>
      <c r="R248"/>
      <c r="S248"/>
      <c r="T248"/>
      <c r="U248"/>
      <c r="V248"/>
      <c r="W248"/>
      <c r="X248"/>
      <c r="Y248"/>
      <c r="Z248"/>
      <c r="AA248"/>
      <c r="AB248"/>
      <c r="AC248"/>
    </row>
    <row r="249" spans="7:29" ht="15">
      <c r="G249"/>
      <c r="H249"/>
      <c r="I249"/>
      <c r="P249"/>
      <c r="Q249"/>
      <c r="R249"/>
      <c r="S249"/>
      <c r="T249"/>
      <c r="U249"/>
      <c r="V249"/>
      <c r="W249"/>
      <c r="X249"/>
      <c r="Y249"/>
      <c r="Z249"/>
      <c r="AA249"/>
      <c r="AB249"/>
      <c r="AC249"/>
    </row>
    <row r="250" spans="7:29" ht="15">
      <c r="G250"/>
      <c r="H250"/>
      <c r="I250"/>
      <c r="P250"/>
      <c r="Q250"/>
      <c r="R250"/>
      <c r="S250"/>
      <c r="T250"/>
      <c r="U250"/>
      <c r="V250"/>
      <c r="W250"/>
      <c r="X250"/>
      <c r="Y250"/>
      <c r="Z250"/>
      <c r="AA250"/>
      <c r="AB250"/>
      <c r="AC250"/>
    </row>
    <row r="251" spans="7:29" ht="15">
      <c r="G251"/>
      <c r="H251"/>
      <c r="I251"/>
      <c r="P251"/>
      <c r="Q251"/>
      <c r="R251"/>
      <c r="S251"/>
      <c r="T251"/>
      <c r="U251"/>
      <c r="V251"/>
      <c r="W251"/>
      <c r="X251"/>
      <c r="Y251"/>
      <c r="Z251"/>
      <c r="AA251"/>
      <c r="AB251"/>
      <c r="AC251"/>
    </row>
    <row r="252" spans="7:29" ht="15">
      <c r="G252"/>
      <c r="H252"/>
      <c r="I252"/>
      <c r="P252"/>
      <c r="Q252"/>
      <c r="R252"/>
      <c r="S252"/>
      <c r="T252"/>
      <c r="U252"/>
      <c r="V252"/>
      <c r="W252"/>
      <c r="X252"/>
      <c r="Y252"/>
      <c r="Z252"/>
      <c r="AA252"/>
      <c r="AB252"/>
      <c r="AC252"/>
    </row>
    <row r="253" spans="7:29" ht="15">
      <c r="G253"/>
      <c r="H253"/>
      <c r="I253"/>
      <c r="P253"/>
      <c r="Q253"/>
      <c r="R253"/>
      <c r="S253"/>
      <c r="T253"/>
      <c r="U253"/>
      <c r="V253"/>
      <c r="W253"/>
      <c r="X253"/>
      <c r="Y253"/>
      <c r="Z253"/>
      <c r="AA253"/>
      <c r="AB253"/>
      <c r="AC253"/>
    </row>
    <row r="254" spans="7:29" ht="15">
      <c r="G254"/>
      <c r="H254"/>
      <c r="I254"/>
      <c r="P254"/>
      <c r="Q254"/>
      <c r="R254"/>
      <c r="S254"/>
      <c r="T254"/>
      <c r="U254"/>
      <c r="V254"/>
      <c r="W254"/>
      <c r="X254"/>
      <c r="Y254"/>
      <c r="Z254"/>
      <c r="AA254"/>
      <c r="AB254"/>
      <c r="AC254"/>
    </row>
    <row r="255" spans="7:29" ht="15">
      <c r="G255"/>
      <c r="H255"/>
      <c r="I255"/>
      <c r="P255"/>
      <c r="Q255"/>
      <c r="R255"/>
      <c r="S255"/>
      <c r="T255"/>
      <c r="U255"/>
      <c r="V255"/>
      <c r="W255"/>
      <c r="X255"/>
      <c r="Y255"/>
      <c r="Z255"/>
      <c r="AA255"/>
      <c r="AB255"/>
      <c r="AC255"/>
    </row>
    <row r="256" spans="7:29" ht="15">
      <c r="G256"/>
      <c r="H256"/>
      <c r="I256"/>
      <c r="P256"/>
      <c r="Q256"/>
      <c r="R256"/>
      <c r="S256"/>
      <c r="T256"/>
      <c r="U256"/>
      <c r="V256"/>
      <c r="W256"/>
      <c r="X256"/>
      <c r="Y256"/>
      <c r="Z256"/>
      <c r="AA256"/>
      <c r="AB256"/>
      <c r="AC256"/>
    </row>
    <row r="257" spans="7:29" ht="15">
      <c r="G257"/>
      <c r="H257"/>
      <c r="I257"/>
      <c r="P257"/>
      <c r="Q257"/>
      <c r="R257"/>
      <c r="S257"/>
      <c r="T257"/>
      <c r="U257"/>
      <c r="V257"/>
      <c r="W257"/>
      <c r="X257"/>
      <c r="Y257"/>
      <c r="Z257"/>
      <c r="AA257"/>
      <c r="AB257"/>
      <c r="AC257"/>
    </row>
    <row r="258" spans="7:29" ht="15">
      <c r="G258"/>
      <c r="H258"/>
      <c r="I258"/>
      <c r="P258"/>
      <c r="Q258"/>
      <c r="R258"/>
      <c r="S258"/>
      <c r="T258"/>
      <c r="U258"/>
      <c r="V258"/>
      <c r="W258"/>
      <c r="X258"/>
      <c r="Y258"/>
      <c r="Z258"/>
      <c r="AA258"/>
      <c r="AB258"/>
      <c r="AC258"/>
    </row>
    <row r="259" spans="7:29" ht="15">
      <c r="G259"/>
      <c r="H259"/>
      <c r="I259"/>
      <c r="P259"/>
      <c r="Q259"/>
      <c r="R259"/>
      <c r="S259"/>
      <c r="T259"/>
      <c r="U259"/>
      <c r="V259"/>
      <c r="W259"/>
      <c r="X259"/>
      <c r="Y259"/>
      <c r="Z259"/>
      <c r="AA259"/>
      <c r="AB259"/>
      <c r="AC259"/>
    </row>
    <row r="260" spans="7:29" ht="15">
      <c r="G260"/>
      <c r="H260"/>
      <c r="I260"/>
      <c r="P260"/>
      <c r="Q260"/>
      <c r="R260"/>
      <c r="S260"/>
      <c r="T260"/>
      <c r="U260"/>
      <c r="V260"/>
      <c r="W260"/>
      <c r="X260"/>
      <c r="Y260"/>
      <c r="Z260"/>
      <c r="AA260"/>
      <c r="AB260"/>
      <c r="AC260"/>
    </row>
    <row r="261" spans="7:29" ht="15">
      <c r="G261"/>
      <c r="H261"/>
      <c r="I261"/>
      <c r="P261"/>
      <c r="Q261"/>
      <c r="R261"/>
      <c r="S261"/>
      <c r="T261"/>
      <c r="U261"/>
      <c r="V261"/>
      <c r="W261"/>
      <c r="X261"/>
      <c r="Y261"/>
      <c r="Z261"/>
      <c r="AA261"/>
      <c r="AB261"/>
      <c r="AC261"/>
    </row>
    <row r="262" spans="7:29" ht="15">
      <c r="G262"/>
      <c r="H262"/>
      <c r="I262"/>
      <c r="P262"/>
      <c r="Q262"/>
      <c r="R262"/>
      <c r="S262"/>
      <c r="T262"/>
      <c r="U262"/>
      <c r="V262"/>
      <c r="W262"/>
      <c r="X262"/>
      <c r="Y262"/>
      <c r="Z262"/>
      <c r="AA262"/>
      <c r="AB262"/>
      <c r="AC262"/>
    </row>
    <row r="263" spans="7:29" ht="15">
      <c r="G263"/>
      <c r="H263"/>
      <c r="I263"/>
      <c r="P263"/>
      <c r="Q263"/>
      <c r="R263"/>
      <c r="S263"/>
      <c r="T263"/>
      <c r="U263"/>
      <c r="V263"/>
      <c r="W263"/>
      <c r="X263"/>
      <c r="Y263"/>
      <c r="Z263"/>
      <c r="AA263"/>
      <c r="AB263"/>
      <c r="AC263"/>
    </row>
    <row r="264" spans="7:29" ht="15">
      <c r="G264"/>
      <c r="H264"/>
      <c r="I264"/>
      <c r="P264"/>
      <c r="Q264"/>
      <c r="R264"/>
      <c r="S264"/>
      <c r="T264"/>
      <c r="U264"/>
      <c r="V264"/>
      <c r="W264"/>
      <c r="X264"/>
      <c r="Y264"/>
      <c r="Z264"/>
      <c r="AA264"/>
      <c r="AB264"/>
      <c r="AC264"/>
    </row>
    <row r="265" spans="7:29" ht="15">
      <c r="G265"/>
      <c r="H265"/>
      <c r="I265"/>
      <c r="P265"/>
      <c r="Q265"/>
      <c r="R265"/>
      <c r="S265"/>
      <c r="T265"/>
      <c r="U265"/>
      <c r="V265"/>
      <c r="W265"/>
      <c r="X265"/>
      <c r="Y265"/>
      <c r="Z265"/>
      <c r="AA265"/>
      <c r="AB265"/>
      <c r="AC265"/>
    </row>
    <row r="266" spans="7:29" ht="15">
      <c r="G266"/>
      <c r="H266"/>
      <c r="I266"/>
      <c r="P266"/>
      <c r="Q266"/>
      <c r="R266"/>
      <c r="S266"/>
      <c r="T266"/>
      <c r="U266"/>
      <c r="V266"/>
      <c r="W266"/>
      <c r="X266"/>
      <c r="Y266"/>
      <c r="Z266"/>
      <c r="AA266"/>
      <c r="AB266"/>
      <c r="AC266"/>
    </row>
    <row r="267" spans="7:29" ht="15">
      <c r="G267"/>
      <c r="H267"/>
      <c r="I267"/>
      <c r="P267"/>
      <c r="Q267"/>
      <c r="R267"/>
      <c r="S267"/>
      <c r="T267"/>
      <c r="U267"/>
      <c r="V267"/>
      <c r="W267"/>
      <c r="X267"/>
      <c r="Y267"/>
      <c r="Z267"/>
      <c r="AA267"/>
      <c r="AB267"/>
      <c r="AC267"/>
    </row>
    <row r="268" spans="7:29" ht="15">
      <c r="G268"/>
      <c r="H268"/>
      <c r="I268"/>
      <c r="P268"/>
      <c r="Q268"/>
      <c r="R268"/>
      <c r="S268"/>
      <c r="T268"/>
      <c r="U268"/>
      <c r="V268"/>
      <c r="W268"/>
      <c r="X268"/>
      <c r="Y268"/>
      <c r="Z268"/>
      <c r="AA268"/>
      <c r="AB268"/>
      <c r="AC268"/>
    </row>
    <row r="269" spans="7:29" ht="15">
      <c r="G269"/>
      <c r="H269"/>
      <c r="I269"/>
      <c r="P269"/>
      <c r="Q269"/>
      <c r="R269"/>
      <c r="S269"/>
      <c r="T269"/>
      <c r="U269"/>
      <c r="V269"/>
      <c r="W269"/>
      <c r="X269"/>
      <c r="Y269"/>
      <c r="Z269"/>
      <c r="AA269"/>
      <c r="AB269"/>
      <c r="AC269"/>
    </row>
    <row r="270" spans="7:29" ht="15">
      <c r="G270"/>
      <c r="H270"/>
      <c r="I270"/>
      <c r="P270"/>
      <c r="Q270"/>
      <c r="R270"/>
      <c r="S270"/>
      <c r="T270"/>
      <c r="U270"/>
      <c r="V270"/>
      <c r="W270"/>
      <c r="X270"/>
      <c r="Y270"/>
      <c r="Z270"/>
      <c r="AA270"/>
      <c r="AB270"/>
      <c r="AC270"/>
    </row>
    <row r="271" spans="7:29" ht="15">
      <c r="G271"/>
      <c r="H271"/>
      <c r="I271"/>
      <c r="P271"/>
      <c r="Q271"/>
      <c r="R271"/>
      <c r="S271"/>
      <c r="T271"/>
      <c r="U271"/>
      <c r="V271"/>
      <c r="W271"/>
      <c r="X271"/>
      <c r="Y271"/>
      <c r="Z271"/>
      <c r="AA271"/>
      <c r="AB271"/>
      <c r="AC271"/>
    </row>
    <row r="272" spans="7:29" ht="15">
      <c r="G272"/>
      <c r="H272"/>
      <c r="I272"/>
      <c r="P272"/>
      <c r="Q272"/>
      <c r="R272"/>
      <c r="S272"/>
      <c r="T272"/>
      <c r="U272"/>
      <c r="V272"/>
      <c r="W272"/>
      <c r="X272"/>
      <c r="Y272"/>
      <c r="Z272"/>
      <c r="AA272"/>
      <c r="AB272"/>
      <c r="AC272"/>
    </row>
    <row r="273" spans="7:29" ht="15">
      <c r="G273"/>
      <c r="H273"/>
      <c r="I273"/>
      <c r="P273"/>
      <c r="Q273"/>
      <c r="R273"/>
      <c r="S273"/>
      <c r="T273"/>
      <c r="U273"/>
      <c r="V273"/>
      <c r="W273"/>
      <c r="X273"/>
      <c r="Y273"/>
      <c r="Z273"/>
      <c r="AA273"/>
      <c r="AB273"/>
      <c r="AC273"/>
    </row>
    <row r="274" spans="7:29" ht="15">
      <c r="G274"/>
      <c r="H274"/>
      <c r="I274"/>
      <c r="P274"/>
      <c r="Q274"/>
      <c r="R274"/>
      <c r="S274"/>
      <c r="T274"/>
      <c r="U274"/>
      <c r="V274"/>
      <c r="W274"/>
      <c r="X274"/>
      <c r="Y274"/>
      <c r="Z274"/>
      <c r="AA274"/>
      <c r="AB274"/>
      <c r="AC274"/>
    </row>
    <row r="275" spans="7:29" ht="15">
      <c r="G275"/>
      <c r="H275"/>
      <c r="I275"/>
      <c r="P275"/>
      <c r="Q275"/>
      <c r="R275"/>
      <c r="S275"/>
      <c r="T275"/>
      <c r="U275"/>
      <c r="V275"/>
      <c r="W275"/>
      <c r="X275"/>
      <c r="Y275"/>
      <c r="Z275"/>
      <c r="AA275"/>
      <c r="AB275"/>
      <c r="AC275"/>
    </row>
    <row r="276" spans="7:29" ht="15">
      <c r="G276"/>
      <c r="H276"/>
      <c r="I276"/>
      <c r="P276"/>
      <c r="Q276"/>
      <c r="R276"/>
      <c r="S276"/>
      <c r="T276"/>
      <c r="U276"/>
      <c r="V276"/>
      <c r="W276"/>
      <c r="X276"/>
      <c r="Y276"/>
      <c r="Z276"/>
      <c r="AA276"/>
      <c r="AB276"/>
      <c r="AC276"/>
    </row>
    <row r="277" spans="7:29" ht="15">
      <c r="G277"/>
      <c r="H277"/>
      <c r="I277"/>
      <c r="P277"/>
      <c r="Q277"/>
      <c r="R277"/>
      <c r="S277"/>
      <c r="T277"/>
      <c r="U277"/>
      <c r="V277"/>
      <c r="W277"/>
      <c r="X277"/>
      <c r="Y277"/>
      <c r="Z277"/>
      <c r="AA277"/>
      <c r="AB277"/>
      <c r="AC277"/>
    </row>
    <row r="278" spans="7:29" ht="15">
      <c r="G278"/>
      <c r="H278"/>
      <c r="I278"/>
      <c r="P278"/>
      <c r="Q278"/>
      <c r="R278"/>
      <c r="S278"/>
      <c r="T278"/>
      <c r="U278"/>
      <c r="V278"/>
      <c r="W278"/>
      <c r="X278"/>
      <c r="Y278"/>
      <c r="Z278"/>
      <c r="AA278"/>
      <c r="AB278"/>
      <c r="AC278"/>
    </row>
    <row r="279" spans="7:29" ht="15">
      <c r="G279"/>
      <c r="H279"/>
      <c r="I279"/>
      <c r="P279"/>
      <c r="Q279"/>
      <c r="R279"/>
      <c r="S279"/>
      <c r="T279"/>
      <c r="U279"/>
      <c r="V279"/>
      <c r="W279"/>
      <c r="X279"/>
      <c r="Y279"/>
      <c r="Z279"/>
      <c r="AA279"/>
      <c r="AB279"/>
      <c r="AC279"/>
    </row>
    <row r="280" spans="7:29" ht="15">
      <c r="G280"/>
      <c r="H280"/>
      <c r="I280"/>
      <c r="P280"/>
      <c r="Q280"/>
      <c r="R280"/>
      <c r="S280"/>
      <c r="T280"/>
      <c r="U280"/>
      <c r="V280"/>
      <c r="W280"/>
      <c r="X280"/>
      <c r="Y280"/>
      <c r="Z280"/>
      <c r="AA280"/>
      <c r="AB280"/>
      <c r="AC280"/>
    </row>
    <row r="281" spans="7:29" ht="15">
      <c r="G281"/>
      <c r="H281"/>
      <c r="I281"/>
      <c r="P281"/>
      <c r="Q281"/>
      <c r="R281"/>
      <c r="S281"/>
      <c r="T281"/>
      <c r="U281"/>
      <c r="V281"/>
      <c r="W281"/>
      <c r="X281"/>
      <c r="Y281"/>
      <c r="Z281"/>
      <c r="AA281"/>
      <c r="AB281"/>
      <c r="AC281"/>
    </row>
    <row r="282" spans="7:29" ht="15">
      <c r="G282"/>
      <c r="H282"/>
      <c r="I282"/>
      <c r="P282"/>
      <c r="Q282"/>
      <c r="R282"/>
      <c r="S282"/>
      <c r="T282"/>
      <c r="U282"/>
      <c r="V282"/>
      <c r="W282"/>
      <c r="X282"/>
      <c r="Y282"/>
      <c r="Z282"/>
      <c r="AA282"/>
      <c r="AB282"/>
      <c r="AC282"/>
    </row>
    <row r="283" spans="7:29" ht="15">
      <c r="G283"/>
      <c r="H283"/>
      <c r="I283"/>
      <c r="P283"/>
      <c r="Q283"/>
      <c r="R283"/>
      <c r="S283"/>
      <c r="T283"/>
      <c r="U283"/>
      <c r="V283"/>
      <c r="W283"/>
      <c r="X283"/>
      <c r="Y283"/>
      <c r="Z283"/>
      <c r="AA283"/>
      <c r="AB283"/>
      <c r="AC283"/>
    </row>
    <row r="284" spans="7:29" ht="15">
      <c r="G284"/>
      <c r="H284"/>
      <c r="I284"/>
      <c r="P284"/>
      <c r="Q284"/>
      <c r="R284"/>
      <c r="S284"/>
      <c r="T284"/>
      <c r="U284"/>
      <c r="V284"/>
      <c r="W284"/>
      <c r="X284"/>
      <c r="Y284"/>
      <c r="Z284"/>
      <c r="AA284"/>
      <c r="AB284"/>
      <c r="AC284"/>
    </row>
    <row r="285" spans="7:29" ht="15">
      <c r="G285"/>
      <c r="H285"/>
      <c r="I285"/>
      <c r="P285"/>
      <c r="Q285"/>
      <c r="R285"/>
      <c r="S285"/>
      <c r="T285"/>
      <c r="U285"/>
      <c r="V285"/>
      <c r="W285"/>
      <c r="X285"/>
      <c r="Y285"/>
      <c r="Z285"/>
      <c r="AA285"/>
      <c r="AB285"/>
      <c r="AC285"/>
    </row>
    <row r="286" spans="7:29" ht="15">
      <c r="G286"/>
      <c r="H286"/>
      <c r="I286"/>
      <c r="P286"/>
      <c r="Q286"/>
      <c r="R286"/>
      <c r="S286"/>
      <c r="T286"/>
      <c r="U286"/>
      <c r="V286"/>
      <c r="W286"/>
      <c r="X286"/>
      <c r="Y286"/>
      <c r="Z286"/>
      <c r="AA286"/>
      <c r="AB286"/>
      <c r="AC286"/>
    </row>
    <row r="287" spans="7:29" ht="15">
      <c r="G287"/>
      <c r="H287"/>
      <c r="I287"/>
      <c r="P287"/>
      <c r="Q287"/>
      <c r="R287"/>
      <c r="S287"/>
      <c r="T287"/>
      <c r="U287"/>
      <c r="V287"/>
      <c r="W287"/>
      <c r="X287"/>
      <c r="Y287"/>
      <c r="Z287"/>
      <c r="AA287"/>
      <c r="AB287"/>
      <c r="AC287"/>
    </row>
    <row r="288" spans="7:29" ht="15">
      <c r="G288"/>
      <c r="H288"/>
      <c r="I288"/>
      <c r="P288"/>
      <c r="Q288"/>
      <c r="R288"/>
      <c r="S288"/>
      <c r="T288"/>
      <c r="U288"/>
      <c r="V288"/>
      <c r="W288"/>
      <c r="X288"/>
      <c r="Y288"/>
      <c r="Z288"/>
      <c r="AA288"/>
      <c r="AB288"/>
      <c r="AC288"/>
    </row>
    <row r="289" spans="7:29" ht="15">
      <c r="G289"/>
      <c r="H289"/>
      <c r="I289"/>
      <c r="P289"/>
      <c r="Q289"/>
      <c r="R289"/>
      <c r="S289"/>
      <c r="T289"/>
      <c r="U289"/>
      <c r="V289"/>
      <c r="W289"/>
      <c r="X289"/>
      <c r="Y289"/>
      <c r="Z289"/>
      <c r="AA289"/>
      <c r="AB289"/>
      <c r="AC289"/>
    </row>
    <row r="290" spans="7:29" ht="15">
      <c r="G290"/>
      <c r="H290"/>
      <c r="I290"/>
      <c r="P290"/>
      <c r="Q290"/>
      <c r="R290"/>
      <c r="S290"/>
      <c r="T290"/>
      <c r="U290"/>
      <c r="V290"/>
      <c r="W290"/>
      <c r="X290"/>
      <c r="Y290"/>
      <c r="Z290"/>
      <c r="AA290"/>
      <c r="AB290"/>
      <c r="AC290"/>
    </row>
    <row r="291" spans="7:29" ht="15">
      <c r="G291"/>
      <c r="H291"/>
      <c r="I291"/>
      <c r="P291"/>
      <c r="Q291"/>
      <c r="R291"/>
      <c r="S291"/>
      <c r="T291"/>
      <c r="U291"/>
      <c r="V291"/>
      <c r="W291"/>
      <c r="X291"/>
      <c r="Y291"/>
      <c r="Z291"/>
      <c r="AA291"/>
      <c r="AB291"/>
      <c r="AC291"/>
    </row>
    <row r="292" spans="7:29" ht="15">
      <c r="G292"/>
      <c r="H292"/>
      <c r="I292"/>
      <c r="P292"/>
      <c r="Q292"/>
      <c r="R292"/>
      <c r="S292"/>
      <c r="T292"/>
      <c r="U292"/>
      <c r="V292"/>
      <c r="W292"/>
      <c r="X292"/>
      <c r="Y292"/>
      <c r="Z292"/>
      <c r="AA292"/>
      <c r="AB292"/>
      <c r="AC292"/>
    </row>
    <row r="293" spans="7:29" ht="15">
      <c r="G293"/>
      <c r="H293"/>
      <c r="I293"/>
      <c r="P293"/>
      <c r="Q293"/>
      <c r="R293"/>
      <c r="S293"/>
      <c r="T293"/>
      <c r="U293"/>
      <c r="V293"/>
      <c r="W293"/>
      <c r="X293"/>
      <c r="Y293"/>
      <c r="Z293"/>
      <c r="AA293"/>
      <c r="AB293"/>
      <c r="AC293"/>
    </row>
    <row r="294" spans="7:29" ht="15">
      <c r="G294"/>
      <c r="H294"/>
      <c r="I294"/>
      <c r="P294"/>
      <c r="Q294"/>
      <c r="R294"/>
      <c r="S294"/>
      <c r="T294"/>
      <c r="U294"/>
      <c r="V294"/>
      <c r="W294"/>
      <c r="X294"/>
      <c r="Y294"/>
      <c r="Z294"/>
      <c r="AA294"/>
      <c r="AB294"/>
      <c r="AC294"/>
    </row>
    <row r="295" spans="7:29" ht="15">
      <c r="G295"/>
      <c r="H295"/>
      <c r="I295"/>
      <c r="P295"/>
      <c r="Q295"/>
      <c r="R295"/>
      <c r="S295"/>
      <c r="T295"/>
      <c r="U295"/>
      <c r="V295"/>
      <c r="W295"/>
      <c r="X295"/>
      <c r="Y295"/>
      <c r="Z295"/>
      <c r="AA295"/>
      <c r="AB295"/>
      <c r="AC295"/>
    </row>
    <row r="296" spans="7:29" ht="15">
      <c r="G296"/>
      <c r="H296"/>
      <c r="I296"/>
      <c r="P296"/>
      <c r="Q296"/>
      <c r="R296"/>
      <c r="S296"/>
      <c r="T296"/>
      <c r="U296"/>
      <c r="V296"/>
      <c r="W296"/>
      <c r="X296"/>
      <c r="Y296"/>
      <c r="Z296"/>
      <c r="AA296"/>
      <c r="AB296"/>
      <c r="AC296"/>
    </row>
    <row r="297" spans="7:29" ht="15">
      <c r="G297"/>
      <c r="H297"/>
      <c r="I297"/>
      <c r="P297"/>
      <c r="Q297"/>
      <c r="R297"/>
      <c r="S297"/>
      <c r="T297"/>
      <c r="U297"/>
      <c r="V297"/>
      <c r="W297"/>
      <c r="X297"/>
      <c r="Y297"/>
      <c r="Z297"/>
      <c r="AA297"/>
      <c r="AB297"/>
      <c r="AC297"/>
    </row>
    <row r="298" spans="7:29" ht="15">
      <c r="G298"/>
      <c r="H298"/>
      <c r="I298"/>
      <c r="P298"/>
      <c r="Q298"/>
      <c r="R298"/>
      <c r="S298"/>
      <c r="T298"/>
      <c r="U298"/>
      <c r="V298"/>
      <c r="W298"/>
      <c r="X298"/>
      <c r="Y298"/>
      <c r="Z298"/>
      <c r="AA298"/>
      <c r="AB298"/>
      <c r="AC298"/>
    </row>
    <row r="299" spans="7:29" ht="15">
      <c r="G299"/>
      <c r="H299"/>
      <c r="I299"/>
      <c r="P299"/>
      <c r="Q299"/>
      <c r="R299"/>
      <c r="S299"/>
      <c r="T299"/>
      <c r="U299"/>
      <c r="V299"/>
      <c r="W299"/>
      <c r="X299"/>
      <c r="Y299"/>
      <c r="Z299"/>
      <c r="AA299"/>
      <c r="AB299"/>
      <c r="AC299"/>
    </row>
    <row r="300" spans="7:29" ht="15">
      <c r="G300"/>
      <c r="H300"/>
      <c r="I300"/>
      <c r="P300"/>
      <c r="Q300"/>
      <c r="R300"/>
      <c r="S300"/>
      <c r="T300"/>
      <c r="U300"/>
      <c r="V300"/>
      <c r="W300"/>
      <c r="X300"/>
      <c r="Y300"/>
      <c r="Z300"/>
      <c r="AA300"/>
      <c r="AB300"/>
      <c r="AC300"/>
    </row>
    <row r="301" spans="7:29" ht="15">
      <c r="G301"/>
      <c r="H301"/>
      <c r="I301"/>
      <c r="P301"/>
      <c r="Q301"/>
      <c r="R301"/>
      <c r="S301"/>
      <c r="T301"/>
      <c r="U301"/>
      <c r="V301"/>
      <c r="W301"/>
      <c r="X301"/>
      <c r="Y301"/>
      <c r="Z301"/>
      <c r="AA301"/>
      <c r="AB301"/>
      <c r="AC301"/>
    </row>
    <row r="302" spans="7:29" ht="15">
      <c r="G302"/>
      <c r="H302"/>
      <c r="I302"/>
      <c r="P302"/>
      <c r="Q302"/>
      <c r="R302"/>
      <c r="S302"/>
      <c r="T302"/>
      <c r="U302"/>
      <c r="V302"/>
      <c r="W302"/>
      <c r="X302"/>
      <c r="Y302"/>
      <c r="Z302"/>
      <c r="AA302"/>
      <c r="AB302"/>
      <c r="AC302"/>
    </row>
    <row r="303" spans="7:29" ht="15">
      <c r="G303"/>
      <c r="H303"/>
      <c r="I303"/>
      <c r="P303"/>
      <c r="Q303"/>
      <c r="R303"/>
      <c r="S303"/>
      <c r="T303"/>
      <c r="U303"/>
      <c r="V303"/>
      <c r="W303"/>
      <c r="X303"/>
      <c r="Y303"/>
      <c r="Z303"/>
      <c r="AA303"/>
      <c r="AB303"/>
      <c r="AC303"/>
    </row>
    <row r="304" spans="7:29" ht="15">
      <c r="G304"/>
      <c r="H304"/>
      <c r="I304"/>
      <c r="P304"/>
      <c r="Q304"/>
      <c r="R304"/>
      <c r="S304"/>
      <c r="T304"/>
      <c r="U304"/>
      <c r="V304"/>
      <c r="W304"/>
      <c r="X304"/>
      <c r="Y304"/>
      <c r="Z304"/>
      <c r="AA304"/>
      <c r="AB304"/>
      <c r="AC304"/>
    </row>
    <row r="305" spans="7:29" ht="15">
      <c r="G305"/>
      <c r="H305"/>
      <c r="I305"/>
      <c r="P305"/>
      <c r="Q305"/>
      <c r="R305"/>
      <c r="S305"/>
      <c r="T305"/>
      <c r="U305"/>
      <c r="V305"/>
      <c r="W305"/>
      <c r="X305"/>
      <c r="Y305"/>
      <c r="Z305"/>
      <c r="AA305"/>
      <c r="AB305"/>
      <c r="AC305"/>
    </row>
    <row r="306" spans="7:29" ht="15">
      <c r="G306"/>
      <c r="H306"/>
      <c r="I306"/>
      <c r="P306"/>
      <c r="Q306"/>
      <c r="R306"/>
      <c r="S306"/>
      <c r="T306"/>
      <c r="U306"/>
      <c r="V306"/>
      <c r="W306"/>
      <c r="X306"/>
      <c r="Y306"/>
      <c r="Z306"/>
      <c r="AA306"/>
      <c r="AB306"/>
      <c r="AC306"/>
    </row>
    <row r="307" spans="7:29" ht="15">
      <c r="G307"/>
      <c r="H307"/>
      <c r="I307"/>
      <c r="P307"/>
      <c r="Q307"/>
      <c r="R307"/>
      <c r="S307"/>
      <c r="T307"/>
      <c r="U307"/>
      <c r="V307"/>
      <c r="W307"/>
      <c r="X307"/>
      <c r="Y307"/>
      <c r="Z307"/>
      <c r="AA307"/>
      <c r="AB307"/>
      <c r="AC307"/>
    </row>
    <row r="308" spans="7:29" ht="15">
      <c r="G308"/>
      <c r="H308"/>
      <c r="I308"/>
      <c r="P308"/>
      <c r="Q308"/>
      <c r="R308"/>
      <c r="S308"/>
      <c r="T308"/>
      <c r="U308"/>
      <c r="V308"/>
      <c r="W308"/>
      <c r="X308"/>
      <c r="Y308"/>
      <c r="Z308"/>
      <c r="AA308"/>
      <c r="AB308"/>
      <c r="AC308"/>
    </row>
    <row r="309" spans="7:29" ht="15">
      <c r="G309"/>
      <c r="H309"/>
      <c r="I309"/>
      <c r="P309"/>
      <c r="Q309"/>
      <c r="R309"/>
      <c r="S309"/>
      <c r="T309"/>
      <c r="U309"/>
      <c r="V309"/>
      <c r="W309"/>
      <c r="X309"/>
      <c r="Y309"/>
      <c r="Z309"/>
      <c r="AA309"/>
      <c r="AB309"/>
      <c r="AC309"/>
    </row>
    <row r="310" spans="7:29" ht="15">
      <c r="G310"/>
      <c r="H310"/>
      <c r="I310"/>
      <c r="P310"/>
      <c r="Q310"/>
      <c r="R310"/>
      <c r="S310"/>
      <c r="T310"/>
      <c r="U310"/>
      <c r="V310"/>
      <c r="W310"/>
      <c r="X310"/>
      <c r="Y310"/>
      <c r="Z310"/>
      <c r="AA310"/>
      <c r="AB310"/>
      <c r="AC310"/>
    </row>
    <row r="311" spans="7:29" ht="15">
      <c r="G311"/>
      <c r="H311"/>
      <c r="I311"/>
      <c r="P311"/>
      <c r="Q311"/>
      <c r="R311"/>
      <c r="S311"/>
      <c r="T311"/>
      <c r="U311"/>
      <c r="V311"/>
      <c r="W311"/>
      <c r="X311"/>
      <c r="Y311"/>
      <c r="Z311"/>
      <c r="AA311"/>
      <c r="AB311"/>
      <c r="AC311"/>
    </row>
    <row r="312" spans="7:29" ht="15">
      <c r="G312"/>
      <c r="H312"/>
      <c r="I312"/>
      <c r="P312"/>
      <c r="Q312"/>
      <c r="R312"/>
      <c r="S312"/>
      <c r="T312"/>
      <c r="U312"/>
      <c r="V312"/>
      <c r="W312"/>
      <c r="X312"/>
      <c r="Y312"/>
      <c r="Z312"/>
      <c r="AA312"/>
      <c r="AB312"/>
      <c r="AC312"/>
    </row>
    <row r="313" spans="7:29" ht="15">
      <c r="G313"/>
      <c r="H313"/>
      <c r="I313"/>
      <c r="P313"/>
      <c r="Q313"/>
      <c r="R313"/>
      <c r="S313"/>
      <c r="T313"/>
      <c r="U313"/>
      <c r="V313"/>
      <c r="W313"/>
      <c r="X313"/>
      <c r="Y313"/>
      <c r="Z313"/>
      <c r="AA313"/>
      <c r="AB313"/>
      <c r="AC313"/>
    </row>
    <row r="314" spans="7:29" ht="15">
      <c r="G314"/>
      <c r="H314"/>
      <c r="I314"/>
      <c r="P314"/>
      <c r="Q314"/>
      <c r="R314"/>
      <c r="S314"/>
      <c r="T314"/>
      <c r="U314"/>
      <c r="V314"/>
      <c r="W314"/>
      <c r="X314"/>
      <c r="Y314"/>
      <c r="Z314"/>
      <c r="AA314"/>
      <c r="AB314"/>
      <c r="AC314"/>
    </row>
    <row r="315" spans="7:29" ht="15">
      <c r="G315"/>
      <c r="H315"/>
      <c r="I315"/>
      <c r="P315"/>
      <c r="Q315"/>
      <c r="R315"/>
      <c r="S315"/>
      <c r="T315"/>
      <c r="U315"/>
      <c r="V315"/>
      <c r="W315"/>
      <c r="X315"/>
      <c r="Y315"/>
      <c r="Z315"/>
      <c r="AA315"/>
      <c r="AB315"/>
      <c r="AC315"/>
    </row>
    <row r="316" spans="7:29" ht="15">
      <c r="G316"/>
      <c r="H316"/>
      <c r="I316"/>
      <c r="P316"/>
      <c r="Q316"/>
      <c r="R316"/>
      <c r="S316"/>
      <c r="T316"/>
      <c r="U316"/>
      <c r="V316"/>
      <c r="W316"/>
      <c r="X316"/>
      <c r="Y316"/>
      <c r="Z316"/>
      <c r="AA316"/>
      <c r="AB316"/>
      <c r="AC316"/>
    </row>
    <row r="317" spans="7:29" ht="15">
      <c r="G317"/>
      <c r="H317"/>
      <c r="I317"/>
      <c r="P317"/>
      <c r="Q317"/>
      <c r="R317"/>
      <c r="S317"/>
      <c r="T317"/>
      <c r="U317"/>
      <c r="V317"/>
      <c r="W317"/>
      <c r="X317"/>
      <c r="Y317"/>
      <c r="Z317"/>
      <c r="AA317"/>
      <c r="AB317"/>
      <c r="AC317"/>
    </row>
    <row r="318" spans="7:29" ht="15">
      <c r="G318"/>
      <c r="H318"/>
      <c r="I318"/>
      <c r="P318"/>
      <c r="Q318"/>
      <c r="R318"/>
      <c r="S318"/>
      <c r="T318"/>
      <c r="U318"/>
      <c r="V318"/>
      <c r="W318"/>
      <c r="X318"/>
      <c r="Y318"/>
      <c r="Z318"/>
      <c r="AA318"/>
      <c r="AB318"/>
      <c r="AC318"/>
    </row>
    <row r="319" spans="7:29" ht="15">
      <c r="G319"/>
      <c r="H319"/>
      <c r="I319"/>
      <c r="P319"/>
      <c r="Q319"/>
      <c r="R319"/>
      <c r="S319"/>
      <c r="T319"/>
      <c r="U319"/>
      <c r="V319"/>
      <c r="W319"/>
      <c r="X319"/>
      <c r="Y319"/>
      <c r="Z319"/>
      <c r="AA319"/>
      <c r="AB319"/>
      <c r="AC319"/>
    </row>
    <row r="320" spans="7:29" ht="15">
      <c r="G320"/>
      <c r="H320"/>
      <c r="I320"/>
      <c r="P320"/>
      <c r="Q320"/>
      <c r="R320"/>
      <c r="S320"/>
      <c r="T320"/>
      <c r="U320"/>
      <c r="V320"/>
      <c r="W320"/>
      <c r="X320"/>
      <c r="Y320"/>
      <c r="Z320"/>
      <c r="AA320"/>
      <c r="AB320"/>
      <c r="AC320"/>
    </row>
    <row r="321" spans="7:29" ht="15">
      <c r="G321"/>
      <c r="H321"/>
      <c r="I321"/>
      <c r="P321"/>
      <c r="Q321"/>
      <c r="R321"/>
      <c r="S321"/>
      <c r="T321"/>
      <c r="U321"/>
      <c r="V321"/>
      <c r="W321"/>
      <c r="X321"/>
      <c r="Y321"/>
      <c r="Z321"/>
      <c r="AA321"/>
      <c r="AB321"/>
      <c r="AC321"/>
    </row>
    <row r="322" spans="7:29" ht="15">
      <c r="G322"/>
      <c r="H322"/>
      <c r="I322"/>
      <c r="P322"/>
      <c r="Q322"/>
      <c r="R322"/>
      <c r="S322"/>
      <c r="T322"/>
      <c r="U322"/>
      <c r="V322"/>
      <c r="W322"/>
      <c r="X322"/>
      <c r="Y322"/>
      <c r="Z322"/>
      <c r="AA322"/>
      <c r="AB322"/>
      <c r="AC322"/>
    </row>
    <row r="323" spans="7:29" ht="15">
      <c r="G323"/>
      <c r="H323"/>
      <c r="I323"/>
      <c r="P323"/>
      <c r="Q323"/>
      <c r="R323"/>
      <c r="S323"/>
      <c r="T323"/>
      <c r="U323"/>
      <c r="V323"/>
      <c r="W323"/>
      <c r="X323"/>
      <c r="Y323"/>
      <c r="Z323"/>
      <c r="AA323"/>
      <c r="AB323"/>
      <c r="AC323"/>
    </row>
    <row r="324" spans="7:29" ht="15">
      <c r="G324"/>
      <c r="H324"/>
      <c r="I324"/>
      <c r="P324"/>
      <c r="Q324"/>
      <c r="R324"/>
      <c r="S324"/>
      <c r="T324"/>
      <c r="U324"/>
      <c r="V324"/>
      <c r="W324"/>
      <c r="X324"/>
      <c r="Y324"/>
      <c r="Z324"/>
      <c r="AA324"/>
      <c r="AB324"/>
      <c r="AC324"/>
    </row>
    <row r="325" spans="7:29" ht="15">
      <c r="G325"/>
      <c r="H325"/>
      <c r="I325"/>
      <c r="P325"/>
      <c r="Q325"/>
      <c r="R325"/>
      <c r="S325"/>
      <c r="T325"/>
      <c r="U325"/>
      <c r="V325"/>
      <c r="W325"/>
      <c r="X325"/>
      <c r="Y325"/>
      <c r="Z325"/>
      <c r="AA325"/>
      <c r="AB325"/>
      <c r="AC325"/>
    </row>
    <row r="326" spans="7:29" ht="15">
      <c r="G326"/>
      <c r="H326"/>
      <c r="I326"/>
      <c r="P326"/>
      <c r="Q326"/>
      <c r="R326"/>
      <c r="S326"/>
      <c r="T326"/>
      <c r="U326"/>
      <c r="V326"/>
      <c r="W326"/>
      <c r="X326"/>
      <c r="Y326"/>
      <c r="Z326"/>
      <c r="AA326"/>
      <c r="AB326"/>
      <c r="AC326"/>
    </row>
    <row r="327" spans="7:29" ht="15">
      <c r="G327"/>
      <c r="H327"/>
      <c r="I327"/>
      <c r="P327"/>
      <c r="Q327"/>
      <c r="R327"/>
      <c r="S327"/>
      <c r="T327"/>
      <c r="U327"/>
      <c r="V327"/>
      <c r="W327"/>
      <c r="X327"/>
      <c r="Y327"/>
      <c r="Z327"/>
      <c r="AA327"/>
      <c r="AB327"/>
      <c r="AC327"/>
    </row>
    <row r="328" spans="7:29" ht="15">
      <c r="G328"/>
      <c r="H328"/>
      <c r="I328"/>
      <c r="P328"/>
      <c r="Q328"/>
      <c r="R328"/>
      <c r="S328"/>
      <c r="T328"/>
      <c r="U328"/>
      <c r="V328"/>
      <c r="W328"/>
      <c r="X328"/>
      <c r="Y328"/>
      <c r="Z328"/>
      <c r="AA328"/>
      <c r="AB328"/>
      <c r="AC328"/>
    </row>
    <row r="329" spans="7:29" ht="15">
      <c r="G329"/>
      <c r="H329"/>
      <c r="I329"/>
      <c r="P329"/>
      <c r="Q329"/>
      <c r="R329"/>
      <c r="S329"/>
      <c r="T329"/>
      <c r="U329"/>
      <c r="V329"/>
      <c r="W329"/>
      <c r="X329"/>
      <c r="Y329"/>
      <c r="Z329"/>
      <c r="AA329"/>
      <c r="AB329"/>
      <c r="AC329"/>
    </row>
    <row r="330" spans="7:29" ht="15">
      <c r="G330"/>
      <c r="H330"/>
      <c r="I330"/>
      <c r="P330"/>
      <c r="Q330"/>
      <c r="R330"/>
      <c r="S330"/>
      <c r="T330"/>
      <c r="U330"/>
      <c r="V330"/>
      <c r="W330"/>
      <c r="X330"/>
      <c r="Y330"/>
      <c r="Z330"/>
      <c r="AA330"/>
      <c r="AB330"/>
      <c r="AC330"/>
    </row>
    <row r="331" spans="7:29" ht="15">
      <c r="G331"/>
      <c r="H331"/>
      <c r="I331"/>
      <c r="P331"/>
      <c r="Q331"/>
      <c r="R331"/>
      <c r="S331"/>
      <c r="T331"/>
      <c r="U331"/>
      <c r="V331"/>
      <c r="W331"/>
      <c r="X331"/>
      <c r="Y331"/>
      <c r="Z331"/>
      <c r="AA331"/>
      <c r="AB331"/>
      <c r="AC331"/>
    </row>
    <row r="332" spans="7:29" ht="15">
      <c r="G332"/>
      <c r="H332"/>
      <c r="I332"/>
      <c r="P332"/>
      <c r="Q332"/>
      <c r="R332"/>
      <c r="S332"/>
      <c r="T332"/>
      <c r="U332"/>
      <c r="V332"/>
      <c r="W332"/>
      <c r="X332"/>
      <c r="Y332"/>
      <c r="Z332"/>
      <c r="AA332"/>
      <c r="AB332"/>
      <c r="AC332"/>
    </row>
    <row r="333" spans="7:29" ht="15">
      <c r="G333"/>
      <c r="H333"/>
      <c r="I333"/>
      <c r="P333"/>
      <c r="Q333"/>
      <c r="R333"/>
      <c r="S333"/>
      <c r="T333"/>
      <c r="U333"/>
      <c r="V333"/>
      <c r="W333"/>
      <c r="X333"/>
      <c r="Y333"/>
      <c r="Z333"/>
      <c r="AA333"/>
      <c r="AB333"/>
      <c r="AC333"/>
    </row>
    <row r="334" spans="7:29" ht="15">
      <c r="G334"/>
      <c r="H334"/>
      <c r="I334"/>
      <c r="P334"/>
      <c r="Q334"/>
      <c r="R334"/>
      <c r="S334"/>
      <c r="T334"/>
      <c r="U334"/>
      <c r="V334"/>
      <c r="W334"/>
      <c r="X334"/>
      <c r="Y334"/>
      <c r="Z334"/>
      <c r="AA334"/>
      <c r="AB334"/>
      <c r="AC334"/>
    </row>
    <row r="335" spans="7:29" ht="15">
      <c r="G335"/>
      <c r="H335"/>
      <c r="I335"/>
      <c r="P335"/>
      <c r="Q335"/>
      <c r="R335"/>
      <c r="S335"/>
      <c r="T335"/>
      <c r="U335"/>
      <c r="V335"/>
      <c r="W335"/>
      <c r="X335"/>
      <c r="Y335"/>
      <c r="Z335"/>
      <c r="AA335"/>
      <c r="AB335"/>
      <c r="AC335"/>
    </row>
    <row r="336" spans="7:29" ht="15">
      <c r="G336"/>
      <c r="H336"/>
      <c r="I336"/>
      <c r="P336"/>
      <c r="Q336"/>
      <c r="R336"/>
      <c r="S336"/>
      <c r="T336"/>
      <c r="U336"/>
      <c r="V336"/>
      <c r="W336"/>
      <c r="X336"/>
      <c r="Y336"/>
      <c r="Z336"/>
      <c r="AA336"/>
      <c r="AB336"/>
      <c r="AC336"/>
    </row>
    <row r="337" spans="7:29" ht="15">
      <c r="G337"/>
      <c r="H337"/>
      <c r="I337"/>
      <c r="P337"/>
      <c r="Q337"/>
      <c r="R337"/>
      <c r="S337"/>
      <c r="T337"/>
      <c r="U337"/>
      <c r="V337"/>
      <c r="W337"/>
      <c r="X337"/>
      <c r="Y337"/>
      <c r="Z337"/>
      <c r="AA337"/>
      <c r="AB337"/>
      <c r="AC337"/>
    </row>
    <row r="338" spans="7:29" ht="15">
      <c r="G338"/>
      <c r="H338"/>
      <c r="I338"/>
      <c r="P338"/>
      <c r="Q338"/>
      <c r="R338"/>
      <c r="S338"/>
      <c r="T338"/>
      <c r="U338"/>
      <c r="V338"/>
      <c r="W338"/>
      <c r="X338"/>
      <c r="Y338"/>
      <c r="Z338"/>
      <c r="AA338"/>
      <c r="AB338"/>
      <c r="AC338"/>
    </row>
    <row r="339" spans="7:29" ht="15">
      <c r="G339"/>
      <c r="H339"/>
      <c r="I339"/>
      <c r="P339"/>
      <c r="Q339"/>
      <c r="R339"/>
      <c r="S339"/>
      <c r="T339"/>
      <c r="U339"/>
      <c r="V339"/>
      <c r="W339"/>
      <c r="X339"/>
      <c r="Y339"/>
      <c r="Z339"/>
      <c r="AA339"/>
      <c r="AB339"/>
      <c r="AC339"/>
    </row>
    <row r="340" spans="7:29" ht="15">
      <c r="G340"/>
      <c r="H340"/>
      <c r="I340"/>
      <c r="P340"/>
      <c r="Q340"/>
      <c r="R340"/>
      <c r="S340"/>
      <c r="T340"/>
      <c r="U340"/>
      <c r="V340"/>
      <c r="W340"/>
      <c r="X340"/>
      <c r="Y340"/>
      <c r="Z340"/>
      <c r="AA340"/>
      <c r="AB340"/>
      <c r="AC340"/>
    </row>
    <row r="341" spans="7:29" ht="15">
      <c r="G341"/>
      <c r="H341"/>
      <c r="I341"/>
      <c r="P341"/>
      <c r="Q341"/>
      <c r="R341"/>
      <c r="S341"/>
      <c r="T341"/>
      <c r="U341"/>
      <c r="V341"/>
      <c r="W341"/>
      <c r="X341"/>
      <c r="Y341"/>
      <c r="Z341"/>
      <c r="AA341"/>
      <c r="AB341"/>
      <c r="AC341"/>
    </row>
    <row r="342" spans="7:29" ht="15">
      <c r="G342"/>
      <c r="H342"/>
      <c r="I342"/>
      <c r="P342"/>
      <c r="Q342"/>
      <c r="R342"/>
      <c r="S342"/>
      <c r="T342"/>
      <c r="U342"/>
      <c r="V342"/>
      <c r="W342"/>
      <c r="X342"/>
      <c r="Y342"/>
      <c r="Z342"/>
      <c r="AA342"/>
      <c r="AB342"/>
      <c r="AC342"/>
    </row>
    <row r="343" spans="7:29" ht="15">
      <c r="G343"/>
      <c r="H343"/>
      <c r="I343"/>
      <c r="P343"/>
      <c r="Q343"/>
      <c r="R343"/>
      <c r="S343"/>
      <c r="T343"/>
      <c r="U343"/>
      <c r="V343"/>
      <c r="W343"/>
      <c r="X343"/>
      <c r="Y343"/>
      <c r="Z343"/>
      <c r="AA343"/>
      <c r="AB343"/>
      <c r="AC343"/>
    </row>
    <row r="344" spans="7:29" ht="15">
      <c r="G344"/>
      <c r="H344"/>
      <c r="I344"/>
      <c r="P344"/>
      <c r="Q344"/>
      <c r="R344"/>
      <c r="S344"/>
      <c r="T344"/>
      <c r="U344"/>
      <c r="V344"/>
      <c r="W344"/>
      <c r="X344"/>
      <c r="Y344"/>
      <c r="Z344"/>
      <c r="AA344"/>
      <c r="AB344"/>
      <c r="AC344"/>
    </row>
    <row r="345" spans="7:29" ht="15">
      <c r="G345"/>
      <c r="H345"/>
      <c r="I345"/>
      <c r="P345"/>
      <c r="Q345"/>
      <c r="R345"/>
      <c r="S345"/>
      <c r="T345"/>
      <c r="U345"/>
      <c r="V345"/>
      <c r="W345"/>
      <c r="X345"/>
      <c r="Y345"/>
      <c r="Z345"/>
      <c r="AA345"/>
      <c r="AB345"/>
      <c r="AC345"/>
    </row>
    <row r="346" spans="7:29" ht="15">
      <c r="G346"/>
      <c r="H346"/>
      <c r="I346"/>
      <c r="P346"/>
      <c r="Q346"/>
      <c r="R346"/>
      <c r="S346"/>
      <c r="T346"/>
      <c r="U346"/>
      <c r="V346"/>
      <c r="W346"/>
      <c r="X346"/>
      <c r="Y346"/>
      <c r="Z346"/>
      <c r="AA346"/>
      <c r="AB346"/>
      <c r="AC346"/>
    </row>
    <row r="347" spans="7:29" ht="15">
      <c r="G347"/>
      <c r="H347"/>
      <c r="I347"/>
      <c r="P347"/>
      <c r="Q347"/>
      <c r="R347"/>
      <c r="S347"/>
      <c r="T347"/>
      <c r="U347"/>
      <c r="V347"/>
      <c r="W347"/>
      <c r="X347"/>
      <c r="Y347"/>
      <c r="Z347"/>
      <c r="AA347"/>
      <c r="AB347"/>
      <c r="AC347"/>
    </row>
    <row r="348" spans="7:29" ht="15">
      <c r="G348"/>
      <c r="H348"/>
      <c r="I348"/>
      <c r="P348"/>
      <c r="Q348"/>
      <c r="R348"/>
      <c r="S348"/>
      <c r="T348"/>
      <c r="U348"/>
      <c r="V348"/>
      <c r="W348"/>
      <c r="X348"/>
      <c r="Y348"/>
      <c r="Z348"/>
      <c r="AA348"/>
      <c r="AB348"/>
      <c r="AC348"/>
    </row>
    <row r="349" spans="7:29" ht="15">
      <c r="G349"/>
      <c r="H349"/>
      <c r="I349"/>
      <c r="P349"/>
      <c r="Q349"/>
      <c r="R349"/>
      <c r="S349"/>
      <c r="T349"/>
      <c r="U349"/>
      <c r="V349"/>
      <c r="W349"/>
      <c r="X349"/>
      <c r="Y349"/>
      <c r="Z349"/>
      <c r="AA349"/>
      <c r="AB349"/>
      <c r="AC349"/>
    </row>
    <row r="350" spans="7:29" ht="15">
      <c r="G350"/>
      <c r="H350"/>
      <c r="I350"/>
      <c r="P350"/>
      <c r="Q350"/>
      <c r="R350"/>
      <c r="S350"/>
      <c r="T350"/>
      <c r="U350"/>
      <c r="V350"/>
      <c r="W350"/>
      <c r="X350"/>
      <c r="Y350"/>
      <c r="Z350"/>
      <c r="AA350"/>
      <c r="AB350"/>
      <c r="AC350"/>
    </row>
    <row r="351" spans="7:29" ht="15">
      <c r="G351"/>
      <c r="H351"/>
      <c r="I351"/>
      <c r="P351"/>
      <c r="Q351"/>
      <c r="R351"/>
      <c r="S351"/>
      <c r="T351"/>
      <c r="U351"/>
      <c r="V351"/>
      <c r="W351"/>
      <c r="X351"/>
      <c r="Y351"/>
      <c r="Z351"/>
      <c r="AA351"/>
      <c r="AB351"/>
      <c r="AC351"/>
    </row>
    <row r="352" spans="7:29" ht="15">
      <c r="G352"/>
      <c r="H352"/>
      <c r="I352"/>
      <c r="P352"/>
      <c r="Q352"/>
      <c r="R352"/>
      <c r="S352"/>
      <c r="T352"/>
      <c r="U352"/>
      <c r="V352"/>
      <c r="W352"/>
      <c r="X352"/>
      <c r="Y352"/>
      <c r="Z352"/>
      <c r="AA352"/>
      <c r="AB352"/>
      <c r="AC352"/>
    </row>
    <row r="353" spans="7:29" ht="15">
      <c r="G353"/>
      <c r="H353"/>
      <c r="I353"/>
      <c r="P353"/>
      <c r="Q353"/>
      <c r="R353"/>
      <c r="S353"/>
      <c r="T353"/>
      <c r="U353"/>
      <c r="V353"/>
      <c r="W353"/>
      <c r="X353"/>
      <c r="Y353"/>
      <c r="Z353"/>
      <c r="AA353"/>
      <c r="AB353"/>
      <c r="AC353"/>
    </row>
    <row r="354" spans="7:29" ht="15">
      <c r="G354"/>
      <c r="H354"/>
      <c r="I354"/>
      <c r="P354"/>
      <c r="Q354"/>
      <c r="R354"/>
      <c r="S354"/>
      <c r="T354"/>
      <c r="U354"/>
      <c r="V354"/>
      <c r="W354"/>
      <c r="X354"/>
      <c r="Y354"/>
      <c r="Z354"/>
      <c r="AA354"/>
      <c r="AB354"/>
      <c r="AC354"/>
    </row>
    <row r="355" spans="7:29" ht="15">
      <c r="G355"/>
      <c r="H355"/>
      <c r="I355"/>
      <c r="P355"/>
      <c r="Q355"/>
      <c r="R355"/>
      <c r="S355"/>
      <c r="T355"/>
      <c r="U355"/>
      <c r="V355"/>
      <c r="W355"/>
      <c r="X355"/>
      <c r="Y355"/>
      <c r="Z355"/>
      <c r="AA355"/>
      <c r="AB355"/>
      <c r="AC355"/>
    </row>
    <row r="356" spans="7:29" ht="15">
      <c r="G356"/>
      <c r="H356"/>
      <c r="I356"/>
      <c r="P356"/>
      <c r="Q356"/>
      <c r="R356"/>
      <c r="S356"/>
      <c r="T356"/>
      <c r="U356"/>
      <c r="V356"/>
      <c r="W356"/>
      <c r="X356"/>
      <c r="Y356"/>
      <c r="Z356"/>
      <c r="AA356"/>
      <c r="AB356"/>
      <c r="AC356"/>
    </row>
    <row r="357" spans="7:29" ht="15">
      <c r="G357"/>
      <c r="H357"/>
      <c r="I357"/>
      <c r="P357"/>
      <c r="Q357"/>
      <c r="R357"/>
      <c r="S357"/>
      <c r="T357"/>
      <c r="U357"/>
      <c r="V357"/>
      <c r="W357"/>
      <c r="X357"/>
      <c r="Y357"/>
      <c r="Z357"/>
      <c r="AA357"/>
      <c r="AB357"/>
      <c r="AC357"/>
    </row>
    <row r="358" spans="7:29" ht="15">
      <c r="G358"/>
      <c r="H358"/>
      <c r="I358"/>
      <c r="P358"/>
      <c r="Q358"/>
      <c r="R358"/>
      <c r="S358"/>
      <c r="T358"/>
      <c r="U358"/>
      <c r="V358"/>
      <c r="W358"/>
      <c r="X358"/>
      <c r="Y358"/>
      <c r="Z358"/>
      <c r="AA358"/>
      <c r="AB358"/>
      <c r="AC358"/>
    </row>
    <row r="359" spans="7:29" ht="15">
      <c r="G359"/>
      <c r="H359"/>
      <c r="I359"/>
      <c r="P359"/>
      <c r="Q359"/>
      <c r="R359"/>
      <c r="S359"/>
      <c r="T359"/>
      <c r="U359"/>
      <c r="V359"/>
      <c r="W359"/>
      <c r="X359"/>
      <c r="Y359"/>
      <c r="Z359"/>
      <c r="AA359"/>
      <c r="AB359"/>
      <c r="AC359"/>
    </row>
    <row r="360" spans="7:29" ht="15">
      <c r="G360"/>
      <c r="H360"/>
      <c r="I360"/>
      <c r="P360"/>
      <c r="Q360"/>
      <c r="R360"/>
      <c r="S360"/>
      <c r="T360"/>
      <c r="U360"/>
      <c r="V360"/>
      <c r="W360"/>
      <c r="X360"/>
      <c r="Y360"/>
      <c r="Z360"/>
      <c r="AA360"/>
      <c r="AB360"/>
      <c r="AC360"/>
    </row>
    <row r="361" spans="7:29" ht="15">
      <c r="G361"/>
      <c r="H361"/>
      <c r="I361"/>
      <c r="P361"/>
      <c r="Q361"/>
      <c r="R361"/>
      <c r="S361"/>
      <c r="T361"/>
      <c r="U361"/>
      <c r="V361"/>
      <c r="W361"/>
      <c r="X361"/>
      <c r="Y361"/>
      <c r="Z361"/>
      <c r="AA361"/>
      <c r="AB361"/>
      <c r="AC361"/>
    </row>
    <row r="362" spans="7:29" ht="15">
      <c r="G362"/>
      <c r="H362"/>
      <c r="I362"/>
      <c r="P362"/>
      <c r="Q362"/>
      <c r="R362"/>
      <c r="S362"/>
      <c r="T362"/>
      <c r="U362"/>
      <c r="V362"/>
      <c r="W362"/>
      <c r="X362"/>
      <c r="Y362"/>
      <c r="Z362"/>
      <c r="AA362"/>
      <c r="AB362"/>
      <c r="AC362"/>
    </row>
    <row r="363" spans="7:29" ht="15">
      <c r="G363"/>
      <c r="H363"/>
      <c r="I363"/>
      <c r="P363"/>
      <c r="Q363"/>
      <c r="R363"/>
      <c r="S363"/>
      <c r="T363"/>
      <c r="U363"/>
      <c r="V363"/>
      <c r="W363"/>
      <c r="X363"/>
      <c r="Y363"/>
      <c r="Z363"/>
      <c r="AA363"/>
      <c r="AB363"/>
      <c r="AC363"/>
    </row>
    <row r="364" spans="7:29" ht="15">
      <c r="G364"/>
      <c r="H364"/>
      <c r="I364"/>
      <c r="P364"/>
      <c r="Q364"/>
      <c r="R364"/>
      <c r="S364"/>
      <c r="T364"/>
      <c r="U364"/>
      <c r="V364"/>
      <c r="W364"/>
      <c r="X364"/>
      <c r="Y364"/>
      <c r="Z364"/>
      <c r="AA364"/>
      <c r="AB364"/>
      <c r="AC364"/>
    </row>
    <row r="365" spans="7:29" ht="15">
      <c r="G365"/>
      <c r="H365"/>
      <c r="I365"/>
      <c r="P365"/>
      <c r="Q365"/>
      <c r="R365"/>
      <c r="S365"/>
      <c r="T365"/>
      <c r="U365"/>
      <c r="V365"/>
      <c r="W365"/>
      <c r="X365"/>
      <c r="Y365"/>
      <c r="Z365"/>
      <c r="AA365"/>
      <c r="AB365"/>
      <c r="AC365"/>
    </row>
    <row r="366" spans="7:29" ht="15">
      <c r="G366"/>
      <c r="H366"/>
      <c r="I366"/>
      <c r="P366"/>
      <c r="Q366"/>
      <c r="R366"/>
      <c r="S366"/>
      <c r="T366"/>
      <c r="U366"/>
      <c r="V366"/>
      <c r="W366"/>
      <c r="X366"/>
      <c r="Y366"/>
      <c r="Z366"/>
      <c r="AA366"/>
      <c r="AB366"/>
      <c r="AC366"/>
    </row>
    <row r="367" spans="7:29" ht="15">
      <c r="G367"/>
      <c r="H367"/>
      <c r="I367"/>
      <c r="P367"/>
      <c r="Q367"/>
      <c r="R367"/>
      <c r="S367"/>
      <c r="T367"/>
      <c r="U367"/>
      <c r="V367"/>
      <c r="W367"/>
      <c r="X367"/>
      <c r="Y367"/>
      <c r="Z367"/>
      <c r="AA367"/>
      <c r="AB367"/>
      <c r="AC367"/>
    </row>
    <row r="368" spans="7:29" ht="15">
      <c r="G368"/>
      <c r="H368"/>
      <c r="I368"/>
      <c r="P368"/>
      <c r="Q368"/>
      <c r="R368"/>
      <c r="S368"/>
      <c r="T368"/>
      <c r="U368"/>
      <c r="V368"/>
      <c r="W368"/>
      <c r="X368"/>
      <c r="Y368"/>
      <c r="Z368"/>
      <c r="AA368"/>
      <c r="AB368"/>
      <c r="AC368"/>
    </row>
    <row r="369" spans="7:29" ht="15">
      <c r="G369"/>
      <c r="H369"/>
      <c r="I369"/>
      <c r="P369"/>
      <c r="Q369"/>
      <c r="R369"/>
      <c r="S369"/>
      <c r="T369"/>
      <c r="U369"/>
      <c r="V369"/>
      <c r="W369"/>
      <c r="X369"/>
      <c r="Y369"/>
      <c r="Z369"/>
      <c r="AA369"/>
      <c r="AB369"/>
      <c r="AC369"/>
    </row>
    <row r="370" spans="7:29" ht="15">
      <c r="G370"/>
      <c r="H370"/>
      <c r="I370"/>
      <c r="P370"/>
      <c r="Q370"/>
      <c r="R370"/>
      <c r="S370"/>
      <c r="T370"/>
      <c r="U370"/>
      <c r="V370"/>
      <c r="W370"/>
      <c r="X370"/>
      <c r="Y370"/>
      <c r="Z370"/>
      <c r="AA370"/>
      <c r="AB370"/>
      <c r="AC370"/>
    </row>
    <row r="371" spans="7:29" ht="15">
      <c r="G371"/>
      <c r="H371"/>
      <c r="I371"/>
      <c r="P371"/>
      <c r="Q371"/>
      <c r="R371"/>
      <c r="S371"/>
      <c r="T371"/>
      <c r="U371"/>
      <c r="V371"/>
      <c r="W371"/>
      <c r="X371"/>
      <c r="Y371"/>
      <c r="Z371"/>
      <c r="AA371"/>
      <c r="AB371"/>
      <c r="AC371"/>
    </row>
    <row r="372" spans="7:29" ht="15">
      <c r="G372"/>
      <c r="H372"/>
      <c r="I372"/>
      <c r="P372"/>
      <c r="Q372"/>
      <c r="R372"/>
      <c r="S372"/>
      <c r="T372"/>
      <c r="U372"/>
      <c r="V372"/>
      <c r="W372"/>
      <c r="X372"/>
      <c r="Y372"/>
      <c r="Z372"/>
      <c r="AA372"/>
      <c r="AB372"/>
      <c r="AC372"/>
    </row>
    <row r="373" spans="7:29" ht="15">
      <c r="G373"/>
      <c r="H373"/>
      <c r="I373"/>
      <c r="P373"/>
      <c r="Q373"/>
      <c r="R373"/>
      <c r="S373"/>
      <c r="T373"/>
      <c r="U373"/>
      <c r="V373"/>
      <c r="W373"/>
      <c r="X373"/>
      <c r="Y373"/>
      <c r="Z373"/>
      <c r="AA373"/>
      <c r="AB373"/>
      <c r="AC373"/>
    </row>
    <row r="374" spans="7:29" ht="15">
      <c r="G374"/>
      <c r="H374"/>
      <c r="I374"/>
      <c r="P374"/>
      <c r="Q374"/>
      <c r="R374"/>
      <c r="S374"/>
      <c r="T374"/>
      <c r="U374"/>
      <c r="V374"/>
      <c r="W374"/>
      <c r="X374"/>
      <c r="Y374"/>
      <c r="Z374"/>
      <c r="AA374"/>
      <c r="AB374"/>
      <c r="AC374"/>
    </row>
    <row r="375" spans="7:29" ht="15">
      <c r="G375"/>
      <c r="H375"/>
      <c r="I375"/>
      <c r="P375"/>
      <c r="Q375"/>
      <c r="R375"/>
      <c r="S375"/>
      <c r="T375"/>
      <c r="U375"/>
      <c r="V375"/>
      <c r="W375"/>
      <c r="X375"/>
      <c r="Y375"/>
      <c r="Z375"/>
      <c r="AA375"/>
      <c r="AB375"/>
      <c r="AC375"/>
    </row>
    <row r="376" spans="7:29" ht="15">
      <c r="G376"/>
      <c r="H376"/>
      <c r="I376"/>
      <c r="P376"/>
      <c r="Q376"/>
      <c r="R376"/>
      <c r="S376"/>
      <c r="T376"/>
      <c r="U376"/>
      <c r="V376"/>
      <c r="W376"/>
      <c r="X376"/>
      <c r="Y376"/>
      <c r="Z376"/>
      <c r="AA376"/>
      <c r="AB376"/>
      <c r="AC376"/>
    </row>
    <row r="377" spans="7:29" ht="15">
      <c r="G377"/>
      <c r="H377"/>
      <c r="I377"/>
      <c r="P377"/>
      <c r="Q377"/>
      <c r="R377"/>
      <c r="S377"/>
      <c r="T377"/>
      <c r="U377"/>
      <c r="V377"/>
      <c r="W377"/>
      <c r="X377"/>
      <c r="Y377"/>
      <c r="Z377"/>
      <c r="AA377"/>
      <c r="AB377"/>
      <c r="AC377"/>
    </row>
    <row r="378" spans="7:29" ht="15">
      <c r="G378"/>
      <c r="H378"/>
      <c r="I378"/>
      <c r="P378"/>
      <c r="Q378"/>
      <c r="R378"/>
      <c r="S378"/>
      <c r="T378"/>
      <c r="U378"/>
      <c r="V378"/>
      <c r="W378"/>
      <c r="X378"/>
      <c r="Y378"/>
      <c r="Z378"/>
      <c r="AA378"/>
      <c r="AB378"/>
      <c r="AC378"/>
    </row>
    <row r="379" spans="7:29" ht="15">
      <c r="G379"/>
      <c r="H379"/>
      <c r="I379"/>
      <c r="P379"/>
      <c r="Q379"/>
      <c r="R379"/>
      <c r="S379"/>
      <c r="T379"/>
      <c r="U379"/>
      <c r="V379"/>
      <c r="W379"/>
      <c r="X379"/>
      <c r="Y379"/>
      <c r="Z379"/>
      <c r="AA379"/>
      <c r="AB379"/>
      <c r="AC379"/>
    </row>
    <row r="380" spans="7:29" ht="15">
      <c r="G380"/>
      <c r="H380"/>
      <c r="I380"/>
      <c r="P380"/>
      <c r="Q380"/>
      <c r="R380"/>
      <c r="S380"/>
      <c r="T380"/>
      <c r="U380"/>
      <c r="V380"/>
      <c r="W380"/>
      <c r="X380"/>
      <c r="Y380"/>
      <c r="Z380"/>
      <c r="AA380"/>
      <c r="AB380"/>
      <c r="AC380"/>
    </row>
    <row r="381" spans="7:29" ht="15">
      <c r="G381"/>
      <c r="H381"/>
      <c r="I381"/>
      <c r="P381"/>
      <c r="Q381"/>
      <c r="R381"/>
      <c r="S381"/>
      <c r="T381"/>
      <c r="U381"/>
      <c r="V381"/>
      <c r="W381"/>
      <c r="X381"/>
      <c r="Y381"/>
      <c r="Z381"/>
      <c r="AA381"/>
      <c r="AB381"/>
      <c r="AC381"/>
    </row>
    <row r="382" spans="7:29" ht="15">
      <c r="G382"/>
      <c r="H382"/>
      <c r="I382"/>
      <c r="P382"/>
      <c r="Q382"/>
      <c r="R382"/>
      <c r="S382"/>
      <c r="T382"/>
      <c r="U382"/>
      <c r="V382"/>
      <c r="W382"/>
      <c r="X382"/>
      <c r="Y382"/>
      <c r="Z382"/>
      <c r="AA382"/>
      <c r="AB382"/>
      <c r="AC382"/>
    </row>
    <row r="383" spans="7:29" ht="15">
      <c r="G383"/>
      <c r="H383"/>
      <c r="I383"/>
      <c r="P383"/>
      <c r="Q383"/>
      <c r="R383"/>
      <c r="S383"/>
      <c r="T383"/>
      <c r="U383"/>
      <c r="V383"/>
      <c r="W383"/>
      <c r="X383"/>
      <c r="Y383"/>
      <c r="Z383"/>
      <c r="AA383"/>
      <c r="AB383"/>
      <c r="AC383"/>
    </row>
    <row r="384" spans="7:29" ht="15">
      <c r="G384"/>
      <c r="H384"/>
      <c r="I384"/>
      <c r="P384"/>
      <c r="Q384"/>
      <c r="R384"/>
      <c r="S384"/>
      <c r="T384"/>
      <c r="U384"/>
      <c r="V384"/>
      <c r="W384"/>
      <c r="X384"/>
      <c r="Y384"/>
      <c r="Z384"/>
      <c r="AA384"/>
      <c r="AB384"/>
      <c r="AC384"/>
    </row>
    <row r="385" spans="7:29" ht="15">
      <c r="G385"/>
      <c r="H385"/>
      <c r="I385"/>
      <c r="P385"/>
      <c r="Q385"/>
      <c r="R385"/>
      <c r="S385"/>
      <c r="T385"/>
      <c r="U385"/>
      <c r="V385"/>
      <c r="W385"/>
      <c r="X385"/>
      <c r="Y385"/>
      <c r="Z385"/>
      <c r="AA385"/>
      <c r="AB385"/>
      <c r="AC385"/>
    </row>
    <row r="386" spans="7:29" ht="15">
      <c r="G386"/>
      <c r="H386"/>
      <c r="I386"/>
      <c r="P386"/>
      <c r="Q386"/>
      <c r="R386"/>
      <c r="S386"/>
      <c r="T386"/>
      <c r="U386"/>
      <c r="V386"/>
      <c r="W386"/>
      <c r="X386"/>
      <c r="Y386"/>
      <c r="Z386"/>
      <c r="AA386"/>
      <c r="AB386"/>
      <c r="AC386"/>
    </row>
    <row r="387" spans="7:29" ht="15">
      <c r="G387"/>
      <c r="H387"/>
      <c r="I387"/>
      <c r="P387"/>
      <c r="Q387"/>
      <c r="R387"/>
      <c r="S387"/>
      <c r="T387"/>
      <c r="U387"/>
      <c r="V387"/>
      <c r="W387"/>
      <c r="X387"/>
      <c r="Y387"/>
      <c r="Z387"/>
      <c r="AA387"/>
      <c r="AB387"/>
      <c r="AC387"/>
    </row>
    <row r="388" spans="7:29" ht="15">
      <c r="G388"/>
      <c r="H388"/>
      <c r="I388"/>
      <c r="P388"/>
      <c r="Q388"/>
      <c r="R388"/>
      <c r="S388"/>
      <c r="T388"/>
      <c r="U388"/>
      <c r="V388"/>
      <c r="W388"/>
      <c r="X388"/>
      <c r="Y388"/>
      <c r="Z388"/>
      <c r="AA388"/>
      <c r="AB388"/>
      <c r="AC388"/>
    </row>
    <row r="389" spans="7:29" ht="15">
      <c r="G389"/>
      <c r="H389"/>
      <c r="I389"/>
      <c r="P389"/>
      <c r="Q389"/>
      <c r="R389"/>
      <c r="S389"/>
      <c r="T389"/>
      <c r="U389"/>
      <c r="V389"/>
      <c r="W389"/>
      <c r="X389"/>
      <c r="Y389"/>
      <c r="Z389"/>
      <c r="AA389"/>
      <c r="AB389"/>
      <c r="AC389"/>
    </row>
    <row r="390" spans="7:29" ht="15">
      <c r="G390"/>
      <c r="H390"/>
      <c r="I390"/>
      <c r="P390"/>
      <c r="Q390"/>
      <c r="R390"/>
      <c r="S390"/>
      <c r="T390"/>
      <c r="U390"/>
      <c r="V390"/>
      <c r="W390"/>
      <c r="X390"/>
      <c r="Y390"/>
      <c r="Z390"/>
      <c r="AA390"/>
      <c r="AB390"/>
      <c r="AC390"/>
    </row>
    <row r="391" spans="7:29" ht="15">
      <c r="G391"/>
      <c r="H391"/>
      <c r="I391"/>
      <c r="P391"/>
      <c r="Q391"/>
      <c r="R391"/>
      <c r="S391"/>
      <c r="T391"/>
      <c r="U391"/>
      <c r="V391"/>
      <c r="W391"/>
      <c r="X391"/>
      <c r="Y391"/>
      <c r="Z391"/>
      <c r="AA391"/>
      <c r="AB391"/>
      <c r="AC391"/>
    </row>
    <row r="392" spans="7:29" ht="15">
      <c r="G392"/>
      <c r="H392"/>
      <c r="I392"/>
      <c r="P392"/>
      <c r="Q392"/>
      <c r="R392"/>
      <c r="S392"/>
      <c r="T392"/>
      <c r="U392"/>
      <c r="V392"/>
      <c r="W392"/>
      <c r="X392"/>
      <c r="Y392"/>
      <c r="Z392"/>
      <c r="AA392"/>
      <c r="AB392"/>
      <c r="AC392"/>
    </row>
    <row r="393" spans="7:29" ht="15">
      <c r="G393"/>
      <c r="H393"/>
      <c r="I393"/>
      <c r="P393"/>
      <c r="Q393"/>
      <c r="R393"/>
      <c r="S393"/>
      <c r="T393"/>
      <c r="U393"/>
      <c r="V393"/>
      <c r="W393"/>
      <c r="X393"/>
      <c r="Y393"/>
      <c r="Z393"/>
      <c r="AA393"/>
      <c r="AB393"/>
      <c r="AC393"/>
    </row>
    <row r="394" spans="7:29" ht="15">
      <c r="G394"/>
      <c r="H394"/>
      <c r="I394"/>
      <c r="P394"/>
      <c r="Q394"/>
      <c r="R394"/>
      <c r="S394"/>
      <c r="T394"/>
      <c r="U394"/>
      <c r="V394"/>
      <c r="W394"/>
      <c r="X394"/>
      <c r="Y394"/>
      <c r="Z394"/>
      <c r="AA394"/>
      <c r="AB394"/>
      <c r="AC394"/>
    </row>
    <row r="395" spans="7:29" ht="15">
      <c r="G395"/>
      <c r="H395"/>
      <c r="I395"/>
      <c r="P395"/>
      <c r="Q395"/>
      <c r="R395"/>
      <c r="S395"/>
      <c r="T395"/>
      <c r="U395"/>
      <c r="V395"/>
      <c r="W395"/>
      <c r="X395"/>
      <c r="Y395"/>
      <c r="Z395"/>
      <c r="AA395"/>
      <c r="AB395"/>
      <c r="AC395"/>
    </row>
    <row r="396" spans="7:29" ht="15">
      <c r="G396"/>
      <c r="H396"/>
      <c r="I396"/>
      <c r="P396"/>
      <c r="Q396"/>
      <c r="R396"/>
      <c r="S396"/>
      <c r="T396"/>
      <c r="U396"/>
      <c r="V396"/>
      <c r="W396"/>
      <c r="X396"/>
      <c r="Y396"/>
      <c r="Z396"/>
      <c r="AA396"/>
      <c r="AB396"/>
      <c r="AC396"/>
    </row>
    <row r="397" spans="7:29" ht="15">
      <c r="G397"/>
      <c r="H397"/>
      <c r="I397"/>
      <c r="P397"/>
      <c r="Q397"/>
      <c r="R397"/>
      <c r="S397"/>
      <c r="T397"/>
      <c r="U397"/>
      <c r="V397"/>
      <c r="W397"/>
      <c r="X397"/>
      <c r="Y397"/>
      <c r="Z397"/>
      <c r="AA397"/>
      <c r="AB397"/>
      <c r="AC397"/>
    </row>
    <row r="398" spans="7:29" ht="15">
      <c r="G398"/>
      <c r="H398"/>
      <c r="I398"/>
      <c r="P398"/>
      <c r="Q398"/>
      <c r="R398"/>
      <c r="S398"/>
      <c r="T398"/>
      <c r="U398"/>
      <c r="V398"/>
      <c r="W398"/>
      <c r="X398"/>
      <c r="Y398"/>
      <c r="Z398"/>
      <c r="AA398"/>
      <c r="AB398"/>
      <c r="AC398"/>
    </row>
    <row r="399" spans="7:29" ht="15">
      <c r="G399"/>
      <c r="H399"/>
      <c r="I399"/>
      <c r="P399"/>
      <c r="Q399"/>
      <c r="R399"/>
      <c r="S399"/>
      <c r="T399"/>
      <c r="U399"/>
      <c r="V399"/>
      <c r="W399"/>
      <c r="X399"/>
      <c r="Y399"/>
      <c r="Z399"/>
      <c r="AA399"/>
      <c r="AB399"/>
      <c r="AC399"/>
    </row>
    <row r="400" spans="7:29" ht="15">
      <c r="G400"/>
      <c r="H400"/>
      <c r="I400"/>
      <c r="P400"/>
      <c r="Q400"/>
      <c r="R400"/>
      <c r="S400"/>
      <c r="T400"/>
      <c r="U400"/>
      <c r="V400"/>
      <c r="W400"/>
      <c r="X400"/>
      <c r="Y400"/>
      <c r="Z400"/>
      <c r="AA400"/>
      <c r="AB400"/>
      <c r="AC400"/>
    </row>
    <row r="401" spans="7:29" ht="15">
      <c r="G401"/>
      <c r="H401"/>
      <c r="I401"/>
      <c r="P401"/>
      <c r="Q401"/>
      <c r="R401"/>
      <c r="S401"/>
      <c r="T401"/>
      <c r="U401"/>
      <c r="V401"/>
      <c r="W401"/>
      <c r="X401"/>
      <c r="Y401"/>
      <c r="Z401"/>
      <c r="AA401"/>
      <c r="AB401"/>
      <c r="AC401"/>
    </row>
    <row r="402" spans="7:29" ht="15">
      <c r="G402"/>
      <c r="H402"/>
      <c r="I402"/>
      <c r="P402"/>
      <c r="Q402"/>
      <c r="R402"/>
      <c r="S402"/>
      <c r="T402"/>
      <c r="U402"/>
      <c r="V402"/>
      <c r="W402"/>
      <c r="X402"/>
      <c r="Y402"/>
      <c r="Z402"/>
      <c r="AA402"/>
      <c r="AB402"/>
      <c r="AC402"/>
    </row>
    <row r="403" spans="7:29" ht="15">
      <c r="G403"/>
      <c r="H403"/>
      <c r="I403"/>
      <c r="P403"/>
      <c r="Q403"/>
      <c r="R403"/>
      <c r="S403"/>
      <c r="T403"/>
      <c r="U403"/>
      <c r="V403"/>
      <c r="W403"/>
      <c r="X403"/>
      <c r="Y403"/>
      <c r="Z403"/>
      <c r="AA403"/>
      <c r="AB403"/>
      <c r="AC403"/>
    </row>
    <row r="404" spans="7:29" ht="15">
      <c r="G404"/>
      <c r="H404"/>
      <c r="I404"/>
      <c r="P404"/>
      <c r="Q404"/>
      <c r="R404"/>
      <c r="S404"/>
      <c r="T404"/>
      <c r="U404"/>
      <c r="V404"/>
      <c r="W404"/>
      <c r="X404"/>
      <c r="Y404"/>
      <c r="Z404"/>
      <c r="AA404"/>
      <c r="AB404"/>
      <c r="AC404"/>
    </row>
    <row r="405" spans="7:29" ht="15">
      <c r="G405"/>
      <c r="H405"/>
      <c r="I405"/>
      <c r="P405"/>
      <c r="Q405"/>
      <c r="R405"/>
      <c r="S405"/>
      <c r="T405"/>
      <c r="U405"/>
      <c r="V405"/>
      <c r="W405"/>
      <c r="X405"/>
      <c r="Y405"/>
      <c r="Z405"/>
      <c r="AA405"/>
      <c r="AB405"/>
      <c r="AC405"/>
    </row>
    <row r="406" spans="7:29" ht="15">
      <c r="G406"/>
      <c r="H406"/>
      <c r="I406"/>
      <c r="P406"/>
      <c r="Q406"/>
      <c r="R406"/>
      <c r="S406"/>
      <c r="T406"/>
      <c r="U406"/>
      <c r="V406"/>
      <c r="W406"/>
      <c r="X406"/>
      <c r="Y406"/>
      <c r="Z406"/>
      <c r="AA406"/>
      <c r="AB406"/>
      <c r="AC406"/>
    </row>
    <row r="407" spans="7:29" ht="15">
      <c r="G407"/>
      <c r="H407"/>
      <c r="I407"/>
      <c r="P407"/>
      <c r="Q407"/>
      <c r="R407"/>
      <c r="S407"/>
      <c r="T407"/>
      <c r="U407"/>
      <c r="V407"/>
      <c r="W407"/>
      <c r="X407"/>
      <c r="Y407"/>
      <c r="Z407"/>
      <c r="AA407"/>
      <c r="AB407"/>
      <c r="AC407"/>
    </row>
    <row r="408" spans="7:29" ht="15">
      <c r="G408"/>
      <c r="H408"/>
      <c r="I408"/>
      <c r="P408"/>
      <c r="Q408"/>
      <c r="R408"/>
      <c r="S408"/>
      <c r="T408"/>
      <c r="U408"/>
      <c r="V408"/>
      <c r="W408"/>
      <c r="X408"/>
      <c r="Y408"/>
      <c r="Z408"/>
      <c r="AA408"/>
      <c r="AB408"/>
      <c r="AC408"/>
    </row>
    <row r="409" spans="7:29" ht="15">
      <c r="G409"/>
      <c r="H409"/>
      <c r="I409"/>
      <c r="P409"/>
      <c r="Q409"/>
      <c r="R409"/>
      <c r="S409"/>
      <c r="T409"/>
      <c r="U409"/>
      <c r="V409"/>
      <c r="W409"/>
      <c r="X409"/>
      <c r="Y409"/>
      <c r="Z409"/>
      <c r="AA409"/>
      <c r="AB409"/>
      <c r="AC409"/>
    </row>
    <row r="410" spans="7:29" ht="15">
      <c r="G410"/>
      <c r="H410"/>
      <c r="I410"/>
      <c r="P410"/>
      <c r="Q410"/>
      <c r="R410"/>
      <c r="S410"/>
      <c r="T410"/>
      <c r="U410"/>
      <c r="V410"/>
      <c r="W410"/>
      <c r="X410"/>
      <c r="Y410"/>
      <c r="Z410"/>
      <c r="AA410"/>
      <c r="AB410"/>
      <c r="AC410"/>
    </row>
    <row r="411" spans="7:29" ht="15">
      <c r="G411"/>
      <c r="H411"/>
      <c r="I411"/>
      <c r="P411"/>
      <c r="Q411"/>
      <c r="R411"/>
      <c r="S411"/>
      <c r="T411"/>
      <c r="U411"/>
      <c r="V411"/>
      <c r="W411"/>
      <c r="X411"/>
      <c r="Y411"/>
      <c r="Z411"/>
      <c r="AA411"/>
      <c r="AB411"/>
      <c r="AC411"/>
    </row>
    <row r="412" spans="7:29" ht="15">
      <c r="G412"/>
      <c r="H412"/>
      <c r="I412"/>
      <c r="P412"/>
      <c r="Q412"/>
      <c r="R412"/>
      <c r="S412"/>
      <c r="T412"/>
      <c r="U412"/>
      <c r="V412"/>
      <c r="W412"/>
      <c r="X412"/>
      <c r="Y412"/>
      <c r="Z412"/>
      <c r="AA412"/>
      <c r="AB412"/>
      <c r="AC412"/>
    </row>
    <row r="413" spans="7:29" ht="15">
      <c r="G413"/>
      <c r="H413"/>
      <c r="I413"/>
      <c r="P413"/>
      <c r="Q413"/>
      <c r="R413"/>
      <c r="S413"/>
      <c r="T413"/>
      <c r="U413"/>
      <c r="V413"/>
      <c r="W413"/>
      <c r="X413"/>
      <c r="Y413"/>
      <c r="Z413"/>
      <c r="AA413"/>
      <c r="AB413"/>
      <c r="AC413"/>
    </row>
    <row r="414" spans="7:29" ht="15">
      <c r="G414"/>
      <c r="H414"/>
      <c r="I414"/>
      <c r="P414"/>
      <c r="Q414"/>
      <c r="R414"/>
      <c r="S414"/>
      <c r="T414"/>
      <c r="U414"/>
      <c r="V414"/>
      <c r="W414"/>
      <c r="X414"/>
      <c r="Y414"/>
      <c r="Z414"/>
      <c r="AA414"/>
      <c r="AB414"/>
      <c r="AC414"/>
    </row>
    <row r="415" spans="7:29" ht="15">
      <c r="G415"/>
      <c r="H415"/>
      <c r="I415"/>
      <c r="P415"/>
      <c r="Q415"/>
      <c r="R415"/>
      <c r="S415"/>
      <c r="T415"/>
      <c r="U415"/>
      <c r="V415"/>
      <c r="W415"/>
      <c r="X415"/>
      <c r="Y415"/>
      <c r="Z415"/>
      <c r="AA415"/>
      <c r="AB415"/>
      <c r="AC415"/>
    </row>
    <row r="416" spans="7:29" ht="15">
      <c r="G416"/>
      <c r="H416"/>
      <c r="I416"/>
      <c r="P416"/>
      <c r="Q416"/>
      <c r="R416"/>
      <c r="S416"/>
      <c r="T416"/>
      <c r="U416"/>
      <c r="V416"/>
      <c r="W416"/>
      <c r="X416"/>
      <c r="Y416"/>
      <c r="Z416"/>
      <c r="AA416"/>
      <c r="AB416"/>
      <c r="AC416"/>
    </row>
    <row r="417" spans="7:29" ht="15">
      <c r="G417"/>
      <c r="H417"/>
      <c r="I417"/>
      <c r="P417"/>
      <c r="Q417"/>
      <c r="R417"/>
      <c r="S417"/>
      <c r="T417"/>
      <c r="U417"/>
      <c r="V417"/>
      <c r="W417"/>
      <c r="X417"/>
      <c r="Y417"/>
      <c r="Z417"/>
      <c r="AA417"/>
      <c r="AB417"/>
      <c r="AC417"/>
    </row>
    <row r="418" spans="7:29" ht="15">
      <c r="G418"/>
      <c r="H418"/>
      <c r="I418"/>
      <c r="P418"/>
      <c r="Q418"/>
      <c r="R418"/>
      <c r="S418"/>
      <c r="T418"/>
      <c r="U418"/>
      <c r="V418"/>
      <c r="W418"/>
      <c r="X418"/>
      <c r="Y418"/>
      <c r="Z418"/>
      <c r="AA418"/>
      <c r="AB418"/>
      <c r="AC418"/>
    </row>
    <row r="419" spans="7:29" ht="15">
      <c r="G419"/>
      <c r="H419"/>
      <c r="I419"/>
      <c r="P419"/>
      <c r="Q419"/>
      <c r="R419"/>
      <c r="S419"/>
      <c r="T419"/>
      <c r="U419"/>
      <c r="V419"/>
      <c r="W419"/>
      <c r="X419"/>
      <c r="Y419"/>
      <c r="Z419"/>
      <c r="AA419"/>
      <c r="AB419"/>
      <c r="AC419"/>
    </row>
    <row r="420" spans="7:29" ht="15">
      <c r="G420"/>
      <c r="H420"/>
      <c r="I420"/>
      <c r="P420"/>
      <c r="Q420"/>
      <c r="R420"/>
      <c r="S420"/>
      <c r="T420"/>
      <c r="U420"/>
      <c r="V420"/>
      <c r="W420"/>
      <c r="X420"/>
      <c r="Y420"/>
      <c r="Z420"/>
      <c r="AA420"/>
      <c r="AB420"/>
      <c r="AC420"/>
    </row>
    <row r="421" spans="7:29" ht="15">
      <c r="G421"/>
      <c r="H421"/>
      <c r="I421"/>
      <c r="P421"/>
      <c r="Q421"/>
      <c r="R421"/>
      <c r="S421"/>
      <c r="T421"/>
      <c r="U421"/>
      <c r="V421"/>
      <c r="W421"/>
      <c r="X421"/>
      <c r="Y421"/>
      <c r="Z421"/>
      <c r="AA421"/>
      <c r="AB421"/>
      <c r="AC421"/>
    </row>
    <row r="422" spans="7:29" ht="15">
      <c r="G422"/>
      <c r="H422"/>
      <c r="I422"/>
      <c r="P422"/>
      <c r="Q422"/>
      <c r="R422"/>
      <c r="S422"/>
      <c r="T422"/>
      <c r="U422"/>
      <c r="V422"/>
      <c r="W422"/>
      <c r="X422"/>
      <c r="Y422"/>
      <c r="Z422"/>
      <c r="AA422"/>
      <c r="AB422"/>
      <c r="AC422"/>
    </row>
    <row r="423" spans="7:29" ht="15">
      <c r="G423"/>
      <c r="H423"/>
      <c r="I423"/>
      <c r="P423"/>
      <c r="Q423"/>
      <c r="R423"/>
      <c r="S423"/>
      <c r="T423"/>
      <c r="U423"/>
      <c r="V423"/>
      <c r="W423"/>
      <c r="X423"/>
      <c r="Y423"/>
      <c r="Z423"/>
      <c r="AA423"/>
      <c r="AB423"/>
      <c r="AC423"/>
    </row>
    <row r="424" spans="7:29" ht="15">
      <c r="G424"/>
      <c r="H424"/>
      <c r="I424"/>
      <c r="P424"/>
      <c r="Q424"/>
      <c r="R424"/>
      <c r="S424"/>
      <c r="T424"/>
      <c r="U424"/>
      <c r="V424"/>
      <c r="W424"/>
      <c r="X424"/>
      <c r="Y424"/>
      <c r="Z424"/>
      <c r="AA424"/>
      <c r="AB424"/>
      <c r="AC424"/>
    </row>
    <row r="425" spans="7:29" ht="15">
      <c r="G425"/>
      <c r="H425"/>
      <c r="I425"/>
      <c r="P425"/>
      <c r="Q425"/>
      <c r="R425"/>
      <c r="S425"/>
      <c r="T425"/>
      <c r="U425"/>
      <c r="V425"/>
      <c r="W425"/>
      <c r="X425"/>
      <c r="Y425"/>
      <c r="Z425"/>
      <c r="AA425"/>
      <c r="AB425"/>
      <c r="AC425"/>
    </row>
    <row r="426" spans="7:29" ht="15">
      <c r="G426"/>
      <c r="H426"/>
      <c r="I426"/>
      <c r="P426"/>
      <c r="Q426"/>
      <c r="R426"/>
      <c r="S426"/>
      <c r="T426"/>
      <c r="U426"/>
      <c r="V426"/>
      <c r="W426"/>
      <c r="X426"/>
      <c r="Y426"/>
      <c r="Z426"/>
      <c r="AA426"/>
      <c r="AB426"/>
      <c r="AC426"/>
    </row>
    <row r="427" spans="7:29" ht="15">
      <c r="G427"/>
      <c r="H427"/>
      <c r="I427"/>
      <c r="P427"/>
      <c r="Q427"/>
      <c r="R427"/>
      <c r="S427"/>
      <c r="T427"/>
      <c r="U427"/>
      <c r="V427"/>
      <c r="W427"/>
      <c r="X427"/>
      <c r="Y427"/>
      <c r="Z427"/>
      <c r="AA427"/>
      <c r="AB427"/>
      <c r="AC427"/>
    </row>
    <row r="428" spans="7:29" ht="15">
      <c r="G428"/>
      <c r="H428"/>
      <c r="I428"/>
      <c r="P428"/>
      <c r="Q428"/>
      <c r="R428"/>
      <c r="S428"/>
      <c r="T428"/>
      <c r="U428"/>
      <c r="V428"/>
      <c r="W428"/>
      <c r="X428"/>
      <c r="Y428"/>
      <c r="Z428"/>
      <c r="AA428"/>
      <c r="AB428"/>
      <c r="AC428"/>
    </row>
    <row r="429" spans="7:29" ht="15">
      <c r="G429"/>
      <c r="H429"/>
      <c r="I429"/>
      <c r="P429"/>
      <c r="Q429"/>
      <c r="R429"/>
      <c r="S429"/>
      <c r="T429"/>
      <c r="U429"/>
      <c r="V429"/>
      <c r="W429"/>
      <c r="X429"/>
      <c r="Y429"/>
      <c r="Z429"/>
      <c r="AA429"/>
      <c r="AB429"/>
      <c r="AC429"/>
    </row>
    <row r="430" spans="7:29" ht="15">
      <c r="G430"/>
      <c r="H430"/>
      <c r="I430"/>
      <c r="P430"/>
      <c r="Q430"/>
      <c r="R430"/>
      <c r="S430"/>
      <c r="T430"/>
      <c r="U430"/>
      <c r="V430"/>
      <c r="W430"/>
      <c r="X430"/>
      <c r="Y430"/>
      <c r="Z430"/>
      <c r="AA430"/>
      <c r="AB430"/>
      <c r="AC430"/>
    </row>
    <row r="431" spans="7:29" ht="15">
      <c r="G431"/>
      <c r="H431"/>
      <c r="I431"/>
      <c r="P431"/>
      <c r="Q431"/>
      <c r="R431"/>
      <c r="S431"/>
      <c r="T431"/>
      <c r="U431"/>
      <c r="V431"/>
      <c r="W431"/>
      <c r="X431"/>
      <c r="Y431"/>
      <c r="Z431"/>
      <c r="AA431"/>
      <c r="AB431"/>
      <c r="AC431"/>
    </row>
    <row r="432" spans="7:29" ht="15">
      <c r="G432"/>
      <c r="H432"/>
      <c r="I432"/>
      <c r="P432"/>
      <c r="Q432"/>
      <c r="R432"/>
      <c r="S432"/>
      <c r="T432"/>
      <c r="U432"/>
      <c r="V432"/>
      <c r="W432"/>
      <c r="X432"/>
      <c r="Y432"/>
      <c r="Z432"/>
      <c r="AA432"/>
      <c r="AB432"/>
      <c r="AC432"/>
    </row>
    <row r="433" spans="7:29" ht="15">
      <c r="G433"/>
      <c r="H433"/>
      <c r="I433"/>
      <c r="P433"/>
      <c r="Q433"/>
      <c r="R433"/>
      <c r="S433"/>
      <c r="T433"/>
      <c r="U433"/>
      <c r="V433"/>
      <c r="W433"/>
      <c r="X433"/>
      <c r="Y433"/>
      <c r="Z433"/>
      <c r="AA433"/>
      <c r="AB433"/>
      <c r="AC433"/>
    </row>
    <row r="434" spans="7:29" ht="15">
      <c r="G434"/>
      <c r="H434"/>
      <c r="I434"/>
      <c r="P434"/>
      <c r="Q434"/>
      <c r="R434"/>
      <c r="S434"/>
      <c r="T434"/>
      <c r="U434"/>
      <c r="V434"/>
      <c r="W434"/>
      <c r="X434"/>
      <c r="Y434"/>
      <c r="Z434"/>
      <c r="AA434"/>
      <c r="AB434"/>
      <c r="AC434"/>
    </row>
    <row r="435" spans="7:29" ht="15">
      <c r="G435"/>
      <c r="H435"/>
      <c r="I435"/>
      <c r="P435"/>
      <c r="Q435"/>
      <c r="R435"/>
      <c r="S435"/>
      <c r="T435"/>
      <c r="U435"/>
      <c r="V435"/>
      <c r="W435"/>
      <c r="X435"/>
      <c r="Y435"/>
      <c r="Z435"/>
      <c r="AA435"/>
      <c r="AB435"/>
      <c r="AC435"/>
    </row>
    <row r="436" spans="7:29" ht="15">
      <c r="G436"/>
      <c r="H436"/>
      <c r="I436"/>
      <c r="P436"/>
      <c r="Q436"/>
      <c r="R436"/>
      <c r="S436"/>
      <c r="T436"/>
      <c r="U436"/>
      <c r="V436"/>
      <c r="W436"/>
      <c r="X436"/>
      <c r="Y436"/>
      <c r="Z436"/>
      <c r="AA436"/>
      <c r="AB436"/>
      <c r="AC436"/>
    </row>
    <row r="437" spans="7:29" ht="15">
      <c r="G437"/>
      <c r="H437"/>
      <c r="I437"/>
      <c r="P437"/>
      <c r="Q437"/>
      <c r="R437"/>
      <c r="S437"/>
      <c r="T437"/>
      <c r="U437"/>
      <c r="V437"/>
      <c r="W437"/>
      <c r="X437"/>
      <c r="Y437"/>
      <c r="Z437"/>
      <c r="AA437"/>
      <c r="AB437"/>
      <c r="AC437"/>
    </row>
    <row r="438" spans="7:29" ht="15">
      <c r="G438"/>
      <c r="H438"/>
      <c r="I438"/>
      <c r="P438"/>
      <c r="Q438"/>
      <c r="R438"/>
      <c r="S438"/>
      <c r="T438"/>
      <c r="U438"/>
      <c r="V438"/>
      <c r="W438"/>
      <c r="X438"/>
      <c r="Y438"/>
      <c r="Z438"/>
      <c r="AA438"/>
      <c r="AB438"/>
      <c r="AC438"/>
    </row>
    <row r="439" spans="7:29" ht="15">
      <c r="G439"/>
      <c r="H439"/>
      <c r="I439"/>
      <c r="P439"/>
      <c r="Q439"/>
      <c r="R439"/>
      <c r="S439"/>
      <c r="T439"/>
      <c r="U439"/>
      <c r="V439"/>
      <c r="W439"/>
      <c r="X439"/>
      <c r="Y439"/>
      <c r="Z439"/>
      <c r="AA439"/>
      <c r="AB439"/>
      <c r="AC439"/>
    </row>
    <row r="440" spans="7:29" ht="15">
      <c r="G440"/>
      <c r="H440"/>
      <c r="I440"/>
      <c r="P440"/>
      <c r="Q440"/>
      <c r="R440"/>
      <c r="S440"/>
      <c r="T440"/>
      <c r="U440"/>
      <c r="V440"/>
      <c r="W440"/>
      <c r="X440"/>
      <c r="Y440"/>
      <c r="Z440"/>
      <c r="AA440"/>
      <c r="AB440"/>
      <c r="AC440"/>
    </row>
    <row r="441" spans="7:29" ht="15">
      <c r="G441"/>
      <c r="H441"/>
      <c r="I441"/>
      <c r="P441"/>
      <c r="Q441"/>
      <c r="R441"/>
      <c r="S441"/>
      <c r="T441"/>
      <c r="U441"/>
      <c r="V441"/>
      <c r="W441"/>
      <c r="X441"/>
      <c r="Y441"/>
      <c r="Z441"/>
      <c r="AA441"/>
      <c r="AB441"/>
      <c r="AC441"/>
    </row>
    <row r="442" spans="7:29" ht="15">
      <c r="G442"/>
      <c r="H442"/>
      <c r="I442"/>
      <c r="P442"/>
      <c r="Q442"/>
      <c r="R442"/>
      <c r="S442"/>
      <c r="T442"/>
      <c r="U442"/>
      <c r="V442"/>
      <c r="W442"/>
      <c r="X442"/>
      <c r="Y442"/>
      <c r="Z442"/>
      <c r="AA442"/>
      <c r="AB442"/>
      <c r="AC442"/>
    </row>
    <row r="443" spans="7:29" ht="15">
      <c r="G443"/>
      <c r="H443"/>
      <c r="I443"/>
      <c r="P443"/>
      <c r="Q443"/>
      <c r="R443"/>
      <c r="S443"/>
      <c r="T443"/>
      <c r="U443"/>
      <c r="V443"/>
      <c r="W443"/>
      <c r="X443"/>
      <c r="Y443"/>
      <c r="Z443"/>
      <c r="AA443"/>
      <c r="AB443"/>
      <c r="AC443"/>
    </row>
    <row r="444" spans="7:29" ht="15">
      <c r="G444"/>
      <c r="H444"/>
      <c r="I444"/>
      <c r="P444"/>
      <c r="Q444"/>
      <c r="R444"/>
      <c r="S444"/>
      <c r="T444"/>
      <c r="U444"/>
      <c r="V444"/>
      <c r="W444"/>
      <c r="X444"/>
      <c r="Y444"/>
      <c r="Z444"/>
      <c r="AA444"/>
      <c r="AB444"/>
      <c r="AC444"/>
    </row>
    <row r="445" spans="7:29" ht="15">
      <c r="G445"/>
      <c r="H445"/>
      <c r="I445"/>
      <c r="P445"/>
      <c r="Q445"/>
      <c r="R445"/>
      <c r="S445"/>
      <c r="T445"/>
      <c r="U445"/>
      <c r="V445"/>
      <c r="W445"/>
      <c r="X445"/>
      <c r="Y445"/>
      <c r="Z445"/>
      <c r="AA445"/>
      <c r="AB445"/>
      <c r="AC445"/>
    </row>
    <row r="446" spans="7:29" ht="15">
      <c r="G446"/>
      <c r="H446"/>
      <c r="I446"/>
      <c r="P446"/>
      <c r="Q446"/>
      <c r="R446"/>
      <c r="S446"/>
      <c r="T446"/>
      <c r="U446"/>
      <c r="V446"/>
      <c r="W446"/>
      <c r="X446"/>
      <c r="Y446"/>
      <c r="Z446"/>
      <c r="AA446"/>
      <c r="AB446"/>
      <c r="AC446"/>
    </row>
    <row r="447" spans="7:29" ht="15">
      <c r="G447"/>
      <c r="H447"/>
      <c r="I447"/>
      <c r="P447"/>
      <c r="Q447"/>
      <c r="R447"/>
      <c r="S447"/>
      <c r="T447"/>
      <c r="U447"/>
      <c r="V447"/>
      <c r="W447"/>
      <c r="X447"/>
      <c r="Y447"/>
      <c r="Z447"/>
      <c r="AA447"/>
      <c r="AB447"/>
      <c r="AC447"/>
    </row>
    <row r="448" spans="7:29" ht="15">
      <c r="G448"/>
      <c r="H448"/>
      <c r="I448"/>
      <c r="P448"/>
      <c r="Q448"/>
      <c r="R448"/>
      <c r="S448"/>
      <c r="T448"/>
      <c r="U448"/>
      <c r="V448"/>
      <c r="W448"/>
      <c r="X448"/>
      <c r="Y448"/>
      <c r="Z448"/>
      <c r="AA448"/>
      <c r="AB448"/>
      <c r="AC448"/>
    </row>
    <row r="449" spans="7:29" ht="15">
      <c r="G449"/>
      <c r="H449"/>
      <c r="I449"/>
      <c r="P449"/>
      <c r="Q449"/>
      <c r="R449"/>
      <c r="S449"/>
      <c r="T449"/>
      <c r="U449"/>
      <c r="V449"/>
      <c r="W449"/>
      <c r="X449"/>
      <c r="Y449"/>
      <c r="Z449"/>
      <c r="AA449"/>
      <c r="AB449"/>
      <c r="AC449"/>
    </row>
    <row r="450" spans="7:29" ht="15">
      <c r="G450"/>
      <c r="H450"/>
      <c r="I450"/>
      <c r="P450"/>
      <c r="Q450"/>
      <c r="R450"/>
      <c r="S450"/>
      <c r="T450"/>
      <c r="U450"/>
      <c r="V450"/>
      <c r="W450"/>
      <c r="X450"/>
      <c r="Y450"/>
      <c r="Z450"/>
      <c r="AA450"/>
      <c r="AB450"/>
      <c r="AC450"/>
    </row>
    <row r="451" spans="7:29" ht="15">
      <c r="G451"/>
      <c r="H451"/>
      <c r="I451"/>
      <c r="P451"/>
      <c r="Q451"/>
      <c r="R451"/>
      <c r="S451"/>
      <c r="T451"/>
      <c r="U451"/>
      <c r="V451"/>
      <c r="W451"/>
      <c r="X451"/>
      <c r="Y451"/>
      <c r="Z451"/>
      <c r="AA451"/>
      <c r="AB451"/>
      <c r="AC451"/>
    </row>
    <row r="452" spans="7:29" ht="15">
      <c r="G452"/>
      <c r="H452"/>
      <c r="I452"/>
      <c r="P452"/>
      <c r="Q452"/>
      <c r="R452"/>
      <c r="S452"/>
      <c r="T452"/>
      <c r="U452"/>
      <c r="V452"/>
      <c r="W452"/>
      <c r="X452"/>
      <c r="Y452"/>
      <c r="Z452"/>
      <c r="AA452"/>
      <c r="AB452"/>
      <c r="AC452"/>
    </row>
    <row r="453" spans="7:29" ht="15">
      <c r="G453"/>
      <c r="H453"/>
      <c r="I453"/>
      <c r="P453"/>
      <c r="Q453"/>
      <c r="R453"/>
      <c r="S453"/>
      <c r="T453"/>
      <c r="U453"/>
      <c r="V453"/>
      <c r="W453"/>
      <c r="X453"/>
      <c r="Y453"/>
      <c r="Z453"/>
      <c r="AA453"/>
      <c r="AB453"/>
      <c r="AC453"/>
    </row>
    <row r="454" spans="7:29" ht="15">
      <c r="G454"/>
      <c r="H454"/>
      <c r="I454"/>
      <c r="P454"/>
      <c r="Q454"/>
      <c r="R454"/>
      <c r="S454"/>
      <c r="T454"/>
      <c r="U454"/>
      <c r="V454"/>
      <c r="W454"/>
      <c r="X454"/>
      <c r="Y454"/>
      <c r="Z454"/>
      <c r="AA454"/>
      <c r="AB454"/>
      <c r="AC454"/>
    </row>
    <row r="455" spans="7:29" ht="15">
      <c r="G455"/>
      <c r="H455"/>
      <c r="I455"/>
      <c r="P455"/>
      <c r="Q455"/>
      <c r="R455"/>
      <c r="S455"/>
      <c r="T455"/>
      <c r="U455"/>
      <c r="V455"/>
      <c r="W455"/>
      <c r="X455"/>
      <c r="Y455"/>
      <c r="Z455"/>
      <c r="AA455"/>
      <c r="AB455"/>
      <c r="AC455"/>
    </row>
    <row r="456" spans="7:29" ht="15">
      <c r="G456"/>
      <c r="H456"/>
      <c r="I456"/>
      <c r="P456"/>
      <c r="Q456"/>
      <c r="R456"/>
      <c r="S456"/>
      <c r="T456"/>
      <c r="U456"/>
      <c r="V456"/>
      <c r="W456"/>
      <c r="X456"/>
      <c r="Y456"/>
      <c r="Z456"/>
      <c r="AA456"/>
      <c r="AB456"/>
      <c r="AC456"/>
    </row>
    <row r="457" spans="7:29" ht="15">
      <c r="G457"/>
      <c r="H457"/>
      <c r="I457"/>
      <c r="P457"/>
      <c r="Q457"/>
      <c r="R457"/>
      <c r="S457"/>
      <c r="T457"/>
      <c r="U457"/>
      <c r="V457"/>
      <c r="W457"/>
      <c r="X457"/>
      <c r="Y457"/>
      <c r="Z457"/>
      <c r="AA457"/>
      <c r="AB457"/>
      <c r="AC457"/>
    </row>
    <row r="458" spans="7:29" ht="15">
      <c r="G458"/>
      <c r="H458"/>
      <c r="I458"/>
      <c r="P458"/>
      <c r="Q458"/>
      <c r="R458"/>
      <c r="S458"/>
      <c r="T458"/>
      <c r="U458"/>
      <c r="V458"/>
      <c r="W458"/>
      <c r="X458"/>
      <c r="Y458"/>
      <c r="Z458"/>
      <c r="AA458"/>
      <c r="AB458"/>
      <c r="AC458"/>
    </row>
    <row r="459" spans="7:29" ht="15">
      <c r="G459"/>
      <c r="H459"/>
      <c r="I459"/>
      <c r="P459"/>
      <c r="Q459"/>
      <c r="R459"/>
      <c r="S459"/>
      <c r="T459"/>
      <c r="U459"/>
      <c r="V459"/>
      <c r="W459"/>
      <c r="X459"/>
      <c r="Y459"/>
      <c r="Z459"/>
      <c r="AA459"/>
      <c r="AB459"/>
      <c r="AC459"/>
    </row>
    <row r="460" spans="7:29" ht="15">
      <c r="G460"/>
      <c r="H460"/>
      <c r="I460"/>
      <c r="P460"/>
      <c r="Q460"/>
      <c r="R460"/>
      <c r="S460"/>
      <c r="T460"/>
      <c r="U460"/>
      <c r="V460"/>
      <c r="W460"/>
      <c r="X460"/>
      <c r="Y460"/>
      <c r="Z460"/>
      <c r="AA460"/>
      <c r="AB460"/>
      <c r="AC460"/>
    </row>
    <row r="461" spans="7:29" ht="15">
      <c r="G461"/>
      <c r="H461"/>
      <c r="I461"/>
      <c r="P461"/>
      <c r="Q461"/>
      <c r="R461"/>
      <c r="S461"/>
      <c r="T461"/>
      <c r="U461"/>
      <c r="V461"/>
      <c r="W461"/>
      <c r="X461"/>
      <c r="Y461"/>
      <c r="Z461"/>
      <c r="AA461"/>
      <c r="AB461"/>
      <c r="AC461"/>
    </row>
    <row r="462" spans="7:29" ht="15">
      <c r="G462"/>
      <c r="H462"/>
      <c r="I462"/>
      <c r="P462"/>
      <c r="Q462"/>
      <c r="R462"/>
      <c r="S462"/>
      <c r="T462"/>
      <c r="U462"/>
      <c r="V462"/>
      <c r="W462"/>
      <c r="X462"/>
      <c r="Y462"/>
      <c r="Z462"/>
      <c r="AA462"/>
      <c r="AB462"/>
      <c r="AC462"/>
    </row>
    <row r="463" spans="7:29" ht="15">
      <c r="G463"/>
      <c r="H463"/>
      <c r="I463"/>
      <c r="P463"/>
      <c r="Q463"/>
      <c r="R463"/>
      <c r="S463"/>
      <c r="T463"/>
      <c r="U463"/>
      <c r="V463"/>
      <c r="W463"/>
      <c r="X463"/>
      <c r="Y463"/>
      <c r="Z463"/>
      <c r="AA463"/>
      <c r="AB463"/>
      <c r="AC463"/>
    </row>
    <row r="464" spans="7:29" ht="15">
      <c r="G464"/>
      <c r="H464"/>
      <c r="I464"/>
      <c r="P464"/>
      <c r="Q464"/>
      <c r="R464"/>
      <c r="S464"/>
      <c r="T464"/>
      <c r="U464"/>
      <c r="V464"/>
      <c r="W464"/>
      <c r="X464"/>
      <c r="Y464"/>
      <c r="Z464"/>
      <c r="AA464"/>
      <c r="AB464"/>
      <c r="AC464"/>
    </row>
    <row r="465" spans="7:29" ht="15">
      <c r="G465"/>
      <c r="H465"/>
      <c r="I465"/>
      <c r="P465"/>
      <c r="Q465"/>
      <c r="R465"/>
      <c r="S465"/>
      <c r="T465"/>
      <c r="U465"/>
      <c r="V465"/>
      <c r="W465"/>
      <c r="X465"/>
      <c r="Y465"/>
      <c r="Z465"/>
      <c r="AA465"/>
      <c r="AB465"/>
      <c r="AC465"/>
    </row>
    <row r="466" spans="7:29" ht="15">
      <c r="G466"/>
      <c r="H466"/>
      <c r="I466"/>
      <c r="P466"/>
      <c r="Q466"/>
      <c r="R466"/>
      <c r="S466"/>
      <c r="T466"/>
      <c r="U466"/>
      <c r="V466"/>
      <c r="W466"/>
      <c r="X466"/>
      <c r="Y466"/>
      <c r="Z466"/>
      <c r="AA466"/>
      <c r="AB466"/>
      <c r="AC466"/>
    </row>
    <row r="467" spans="7:29" ht="15">
      <c r="G467"/>
      <c r="H467"/>
      <c r="I467"/>
      <c r="P467"/>
      <c r="Q467"/>
      <c r="R467"/>
      <c r="S467"/>
      <c r="T467"/>
      <c r="U467"/>
      <c r="V467"/>
      <c r="W467"/>
      <c r="X467"/>
      <c r="Y467"/>
      <c r="Z467"/>
      <c r="AA467"/>
      <c r="AB467"/>
      <c r="AC467"/>
    </row>
    <row r="468" spans="7:29" ht="15">
      <c r="G468"/>
      <c r="H468"/>
      <c r="I468"/>
      <c r="P468"/>
      <c r="Q468"/>
      <c r="R468"/>
      <c r="S468"/>
      <c r="T468"/>
      <c r="U468"/>
      <c r="V468"/>
      <c r="W468"/>
      <c r="X468"/>
      <c r="Y468"/>
      <c r="Z468"/>
      <c r="AA468"/>
      <c r="AB468"/>
      <c r="AC468"/>
    </row>
    <row r="469" spans="7:29" ht="15">
      <c r="G469"/>
      <c r="H469"/>
      <c r="I469"/>
      <c r="P469"/>
      <c r="Q469"/>
      <c r="R469"/>
      <c r="S469"/>
      <c r="T469"/>
      <c r="U469"/>
      <c r="V469"/>
      <c r="W469"/>
      <c r="X469"/>
      <c r="Y469"/>
      <c r="Z469"/>
      <c r="AA469"/>
      <c r="AB469"/>
      <c r="AC469"/>
    </row>
    <row r="470" spans="7:29" ht="15">
      <c r="G470"/>
      <c r="H470"/>
      <c r="I470"/>
      <c r="P470"/>
      <c r="Q470"/>
      <c r="R470"/>
      <c r="S470"/>
      <c r="T470"/>
      <c r="U470"/>
      <c r="V470"/>
      <c r="W470"/>
      <c r="X470"/>
      <c r="Y470"/>
      <c r="Z470"/>
      <c r="AA470"/>
      <c r="AB470"/>
      <c r="AC470"/>
    </row>
    <row r="471" spans="7:29" ht="15">
      <c r="G471"/>
      <c r="H471"/>
      <c r="I471"/>
      <c r="P471"/>
      <c r="Q471"/>
      <c r="R471"/>
      <c r="S471"/>
      <c r="T471"/>
      <c r="U471"/>
      <c r="V471"/>
      <c r="W471"/>
      <c r="X471"/>
      <c r="Y471"/>
      <c r="Z471"/>
      <c r="AA471"/>
      <c r="AB471"/>
      <c r="AC471"/>
    </row>
    <row r="472" spans="7:29" ht="15">
      <c r="G472"/>
      <c r="H472"/>
      <c r="I472"/>
      <c r="P472"/>
      <c r="Q472"/>
      <c r="R472"/>
      <c r="S472"/>
      <c r="T472"/>
      <c r="U472"/>
      <c r="V472"/>
      <c r="W472"/>
      <c r="X472"/>
      <c r="Y472"/>
      <c r="Z472"/>
      <c r="AA472"/>
      <c r="AB472"/>
      <c r="AC472"/>
    </row>
    <row r="473" spans="7:29" ht="15">
      <c r="G473"/>
      <c r="H473"/>
      <c r="I473"/>
      <c r="P473"/>
      <c r="Q473"/>
      <c r="R473"/>
      <c r="S473"/>
      <c r="T473"/>
      <c r="U473"/>
      <c r="V473"/>
      <c r="W473"/>
      <c r="X473"/>
      <c r="Y473"/>
      <c r="Z473"/>
      <c r="AA473"/>
      <c r="AB473"/>
      <c r="AC473"/>
    </row>
    <row r="474" spans="7:29" ht="15">
      <c r="G474"/>
      <c r="H474"/>
      <c r="I474"/>
      <c r="P474"/>
      <c r="Q474"/>
      <c r="R474"/>
      <c r="S474"/>
      <c r="T474"/>
      <c r="U474"/>
      <c r="V474"/>
      <c r="W474"/>
      <c r="X474"/>
      <c r="Y474"/>
      <c r="Z474"/>
      <c r="AA474"/>
      <c r="AB474"/>
      <c r="AC474"/>
    </row>
    <row r="475" spans="7:29" ht="15">
      <c r="G475"/>
      <c r="H475"/>
      <c r="I475"/>
      <c r="P475"/>
      <c r="Q475"/>
      <c r="R475"/>
      <c r="S475"/>
      <c r="T475"/>
      <c r="U475"/>
      <c r="V475"/>
      <c r="W475"/>
      <c r="X475"/>
      <c r="Y475"/>
      <c r="Z475"/>
      <c r="AA475"/>
      <c r="AB475"/>
      <c r="AC475"/>
    </row>
    <row r="476" spans="7:29" ht="15">
      <c r="G476"/>
      <c r="H476"/>
      <c r="I476"/>
      <c r="P476"/>
      <c r="Q476"/>
      <c r="R476"/>
      <c r="S476"/>
      <c r="T476"/>
      <c r="U476"/>
      <c r="V476"/>
      <c r="W476"/>
      <c r="X476"/>
      <c r="Y476"/>
      <c r="Z476"/>
      <c r="AA476"/>
      <c r="AB476"/>
      <c r="AC476"/>
    </row>
    <row r="477" spans="7:29" ht="15">
      <c r="G477"/>
      <c r="H477"/>
      <c r="I477"/>
      <c r="P477"/>
      <c r="Q477"/>
      <c r="R477"/>
      <c r="S477"/>
      <c r="T477"/>
      <c r="U477"/>
      <c r="V477"/>
      <c r="W477"/>
      <c r="X477"/>
      <c r="Y477"/>
      <c r="Z477"/>
      <c r="AA477"/>
      <c r="AB477"/>
      <c r="AC477"/>
    </row>
    <row r="478" spans="7:29" ht="15">
      <c r="G478"/>
      <c r="H478"/>
      <c r="I478"/>
      <c r="P478"/>
      <c r="Q478"/>
      <c r="R478"/>
      <c r="S478"/>
      <c r="T478"/>
      <c r="U478"/>
      <c r="V478"/>
      <c r="W478"/>
      <c r="X478"/>
      <c r="Y478"/>
      <c r="Z478"/>
      <c r="AA478"/>
      <c r="AB478"/>
      <c r="AC478"/>
    </row>
    <row r="479" spans="7:29" ht="15">
      <c r="G479"/>
      <c r="H479"/>
      <c r="I479"/>
      <c r="P479"/>
      <c r="Q479"/>
      <c r="R479"/>
      <c r="S479"/>
      <c r="T479"/>
      <c r="U479"/>
      <c r="V479"/>
      <c r="W479"/>
      <c r="X479"/>
      <c r="Y479"/>
      <c r="Z479"/>
      <c r="AA479"/>
      <c r="AB479"/>
      <c r="AC479"/>
    </row>
    <row r="480" spans="7:29" ht="15">
      <c r="G480"/>
      <c r="H480"/>
      <c r="I480"/>
      <c r="P480"/>
      <c r="Q480"/>
      <c r="R480"/>
      <c r="S480"/>
      <c r="T480"/>
      <c r="U480"/>
      <c r="V480"/>
      <c r="W480"/>
      <c r="X480"/>
      <c r="Y480"/>
      <c r="Z480"/>
      <c r="AA480"/>
      <c r="AB480"/>
      <c r="AC480"/>
    </row>
    <row r="481" spans="7:29" ht="15">
      <c r="G481"/>
      <c r="H481"/>
      <c r="I481"/>
      <c r="P481"/>
      <c r="Q481"/>
      <c r="R481"/>
      <c r="S481"/>
      <c r="T481"/>
      <c r="U481"/>
      <c r="V481"/>
      <c r="W481"/>
      <c r="X481"/>
      <c r="Y481"/>
      <c r="Z481"/>
      <c r="AA481"/>
      <c r="AB481"/>
      <c r="AC481"/>
    </row>
    <row r="482" spans="7:29" ht="15">
      <c r="G482"/>
      <c r="H482"/>
      <c r="I482"/>
      <c r="P482"/>
      <c r="Q482"/>
      <c r="R482"/>
      <c r="S482"/>
      <c r="T482"/>
      <c r="U482"/>
      <c r="V482"/>
      <c r="W482"/>
      <c r="X482"/>
      <c r="Y482"/>
      <c r="Z482"/>
      <c r="AA482"/>
      <c r="AB482"/>
      <c r="AC482"/>
    </row>
    <row r="483" spans="7:29" ht="15">
      <c r="G483"/>
      <c r="H483"/>
      <c r="I483"/>
      <c r="P483"/>
      <c r="Q483"/>
      <c r="R483"/>
      <c r="S483"/>
      <c r="T483"/>
      <c r="U483"/>
      <c r="V483"/>
      <c r="W483"/>
      <c r="X483"/>
      <c r="Y483"/>
      <c r="Z483"/>
      <c r="AA483"/>
      <c r="AB483"/>
      <c r="AC483"/>
    </row>
    <row r="484" spans="7:29" ht="15">
      <c r="G484"/>
      <c r="H484"/>
      <c r="I484"/>
      <c r="P484"/>
      <c r="Q484"/>
      <c r="R484"/>
      <c r="S484"/>
      <c r="T484"/>
      <c r="U484"/>
      <c r="V484"/>
      <c r="W484"/>
      <c r="X484"/>
      <c r="Y484"/>
      <c r="Z484"/>
      <c r="AA484"/>
      <c r="AB484"/>
      <c r="AC484"/>
    </row>
    <row r="485" spans="7:29" ht="15">
      <c r="G485"/>
      <c r="H485"/>
      <c r="I485"/>
      <c r="P485"/>
      <c r="Q485"/>
      <c r="R485"/>
      <c r="S485"/>
      <c r="T485"/>
      <c r="U485"/>
      <c r="V485"/>
      <c r="W485"/>
      <c r="X485"/>
      <c r="Y485"/>
      <c r="Z485"/>
      <c r="AA485"/>
      <c r="AB485"/>
      <c r="AC485"/>
    </row>
    <row r="486" spans="7:29" ht="15">
      <c r="G486"/>
      <c r="H486"/>
      <c r="I486"/>
      <c r="P486"/>
      <c r="Q486"/>
      <c r="R486"/>
      <c r="S486"/>
      <c r="T486"/>
      <c r="U486"/>
      <c r="V486"/>
      <c r="W486"/>
      <c r="X486"/>
      <c r="Y486"/>
      <c r="Z486"/>
      <c r="AA486"/>
      <c r="AB486"/>
      <c r="AC486"/>
    </row>
    <row r="487" spans="7:29" ht="15">
      <c r="G487"/>
      <c r="H487"/>
      <c r="I487"/>
      <c r="P487"/>
      <c r="Q487"/>
      <c r="R487"/>
      <c r="S487"/>
      <c r="T487"/>
      <c r="U487"/>
      <c r="V487"/>
      <c r="W487"/>
      <c r="X487"/>
      <c r="Y487"/>
      <c r="Z487"/>
      <c r="AA487"/>
      <c r="AB487"/>
      <c r="AC487"/>
    </row>
    <row r="488" spans="7:29" ht="15">
      <c r="G488"/>
      <c r="H488"/>
      <c r="I488"/>
      <c r="P488"/>
      <c r="Q488"/>
      <c r="R488"/>
      <c r="S488"/>
      <c r="T488"/>
      <c r="U488"/>
      <c r="V488"/>
      <c r="W488"/>
      <c r="X488"/>
      <c r="Y488"/>
      <c r="Z488"/>
      <c r="AA488"/>
      <c r="AB488"/>
      <c r="AC488"/>
    </row>
    <row r="489" spans="7:29" ht="15">
      <c r="G489"/>
      <c r="H489"/>
      <c r="I489"/>
      <c r="P489"/>
      <c r="Q489"/>
      <c r="R489"/>
      <c r="S489"/>
      <c r="T489"/>
      <c r="U489"/>
      <c r="V489"/>
      <c r="W489"/>
      <c r="X489"/>
      <c r="Y489"/>
      <c r="Z489"/>
      <c r="AA489"/>
      <c r="AB489"/>
      <c r="AC489"/>
    </row>
    <row r="490" spans="7:29" ht="15">
      <c r="G490"/>
      <c r="H490"/>
      <c r="I490"/>
      <c r="P490"/>
      <c r="Q490"/>
      <c r="R490"/>
      <c r="S490"/>
      <c r="T490"/>
      <c r="U490"/>
      <c r="V490"/>
      <c r="W490"/>
      <c r="X490"/>
      <c r="Y490"/>
      <c r="Z490"/>
      <c r="AA490"/>
      <c r="AB490"/>
      <c r="AC490"/>
    </row>
    <row r="491" spans="7:29" ht="15">
      <c r="G491"/>
      <c r="H491"/>
      <c r="I491"/>
      <c r="P491"/>
      <c r="Q491"/>
      <c r="R491"/>
      <c r="S491"/>
      <c r="T491"/>
      <c r="U491"/>
      <c r="V491"/>
      <c r="W491"/>
      <c r="X491"/>
      <c r="Y491"/>
      <c r="Z491"/>
      <c r="AA491"/>
      <c r="AB491"/>
      <c r="AC491"/>
    </row>
    <row r="492" spans="7:29" ht="15">
      <c r="G492"/>
      <c r="H492"/>
      <c r="I492"/>
      <c r="P492"/>
      <c r="Q492"/>
      <c r="R492"/>
      <c r="S492"/>
      <c r="T492"/>
      <c r="U492"/>
      <c r="V492"/>
      <c r="W492"/>
      <c r="X492"/>
      <c r="Y492"/>
      <c r="Z492"/>
      <c r="AA492"/>
      <c r="AB492"/>
      <c r="AC492"/>
    </row>
    <row r="493" spans="7:29" ht="15">
      <c r="G493"/>
      <c r="H493"/>
      <c r="I493"/>
      <c r="P493"/>
      <c r="Q493"/>
      <c r="R493"/>
      <c r="S493"/>
      <c r="T493"/>
      <c r="U493"/>
      <c r="V493"/>
      <c r="W493"/>
      <c r="X493"/>
      <c r="Y493"/>
      <c r="Z493"/>
      <c r="AA493"/>
      <c r="AB493"/>
      <c r="AC493"/>
    </row>
    <row r="494" spans="7:29" ht="15">
      <c r="G494"/>
      <c r="H494"/>
      <c r="I494"/>
      <c r="P494"/>
      <c r="Q494"/>
      <c r="R494"/>
      <c r="S494"/>
      <c r="T494"/>
      <c r="U494"/>
      <c r="V494"/>
      <c r="W494"/>
      <c r="X494"/>
      <c r="Y494"/>
      <c r="Z494"/>
      <c r="AA494"/>
      <c r="AB494"/>
      <c r="AC494"/>
    </row>
    <row r="495" spans="7:29" ht="15">
      <c r="G495"/>
      <c r="H495"/>
      <c r="I495"/>
      <c r="P495"/>
      <c r="Q495"/>
      <c r="R495"/>
      <c r="S495"/>
      <c r="T495"/>
      <c r="U495"/>
      <c r="V495"/>
      <c r="W495"/>
      <c r="X495"/>
      <c r="Y495"/>
      <c r="Z495"/>
      <c r="AA495"/>
      <c r="AB495"/>
      <c r="AC495"/>
    </row>
    <row r="496" spans="7:29" ht="15">
      <c r="G496"/>
      <c r="H496"/>
      <c r="I496"/>
      <c r="P496"/>
      <c r="Q496"/>
      <c r="R496"/>
      <c r="S496"/>
      <c r="T496"/>
      <c r="U496"/>
      <c r="V496"/>
      <c r="W496"/>
      <c r="X496"/>
      <c r="Y496"/>
      <c r="Z496"/>
      <c r="AA496"/>
      <c r="AB496"/>
      <c r="AC496"/>
    </row>
    <row r="497" spans="7:29" ht="15">
      <c r="G497"/>
      <c r="H497"/>
      <c r="I497"/>
      <c r="P497"/>
      <c r="Q497"/>
      <c r="R497"/>
      <c r="S497"/>
      <c r="T497"/>
      <c r="U497"/>
      <c r="V497"/>
      <c r="W497"/>
      <c r="X497"/>
      <c r="Y497"/>
      <c r="Z497"/>
      <c r="AA497"/>
      <c r="AB497"/>
      <c r="AC497"/>
    </row>
    <row r="498" spans="7:29" ht="15">
      <c r="G498"/>
      <c r="H498"/>
      <c r="I498"/>
      <c r="P498"/>
      <c r="Q498"/>
      <c r="R498"/>
      <c r="S498"/>
      <c r="T498"/>
      <c r="U498"/>
      <c r="V498"/>
      <c r="W498"/>
      <c r="X498"/>
      <c r="Y498"/>
      <c r="Z498"/>
      <c r="AA498"/>
      <c r="AB498"/>
      <c r="AC498"/>
    </row>
    <row r="499" spans="7:29" ht="15">
      <c r="G499"/>
      <c r="H499"/>
      <c r="I499"/>
      <c r="P499"/>
      <c r="Q499"/>
      <c r="R499"/>
      <c r="S499"/>
      <c r="T499"/>
      <c r="U499"/>
      <c r="V499"/>
      <c r="W499"/>
      <c r="X499"/>
      <c r="Y499"/>
      <c r="Z499"/>
      <c r="AA499"/>
      <c r="AB499"/>
      <c r="AC499"/>
    </row>
    <row r="500" spans="7:29" ht="15">
      <c r="G500"/>
      <c r="H500"/>
      <c r="I500"/>
      <c r="P500"/>
      <c r="Q500"/>
      <c r="R500"/>
      <c r="S500"/>
      <c r="T500"/>
      <c r="U500"/>
      <c r="V500"/>
      <c r="W500"/>
      <c r="X500"/>
      <c r="Y500"/>
      <c r="Z500"/>
      <c r="AA500"/>
      <c r="AB500"/>
      <c r="AC500"/>
    </row>
    <row r="501" spans="7:29" ht="15">
      <c r="G501"/>
      <c r="H501"/>
      <c r="I501"/>
      <c r="P501"/>
      <c r="Q501"/>
      <c r="R501"/>
      <c r="S501"/>
      <c r="T501"/>
      <c r="U501"/>
      <c r="V501"/>
      <c r="W501"/>
      <c r="X501"/>
      <c r="Y501"/>
      <c r="Z501"/>
      <c r="AA501"/>
      <c r="AB501"/>
      <c r="AC501"/>
    </row>
    <row r="502" spans="7:29" ht="15">
      <c r="G502"/>
      <c r="H502"/>
      <c r="I502"/>
      <c r="P502"/>
      <c r="Q502"/>
      <c r="R502"/>
      <c r="S502"/>
      <c r="T502"/>
      <c r="U502"/>
      <c r="V502"/>
      <c r="W502"/>
      <c r="X502"/>
      <c r="Y502"/>
      <c r="Z502"/>
      <c r="AA502"/>
      <c r="AB502"/>
      <c r="AC502"/>
    </row>
    <row r="503" spans="7:29" ht="15">
      <c r="G503"/>
      <c r="H503"/>
      <c r="I503"/>
      <c r="P503"/>
      <c r="Q503"/>
      <c r="R503"/>
      <c r="S503"/>
      <c r="T503"/>
      <c r="U503"/>
      <c r="V503"/>
      <c r="W503"/>
      <c r="X503"/>
      <c r="Y503"/>
      <c r="Z503"/>
      <c r="AA503"/>
      <c r="AB503"/>
      <c r="AC503"/>
    </row>
    <row r="504" spans="7:29" ht="15">
      <c r="G504"/>
      <c r="H504"/>
      <c r="I504"/>
      <c r="P504"/>
      <c r="Q504"/>
      <c r="R504"/>
      <c r="S504"/>
      <c r="T504"/>
      <c r="U504"/>
      <c r="V504"/>
      <c r="W504"/>
      <c r="X504"/>
      <c r="Y504"/>
      <c r="Z504"/>
      <c r="AA504"/>
      <c r="AB504"/>
      <c r="AC504"/>
    </row>
    <row r="505" spans="7:29" ht="15">
      <c r="G505"/>
      <c r="H505"/>
      <c r="I505"/>
      <c r="P505"/>
      <c r="Q505"/>
      <c r="R505"/>
      <c r="S505"/>
      <c r="T505"/>
      <c r="U505"/>
      <c r="V505"/>
      <c r="W505"/>
      <c r="X505"/>
      <c r="Y505"/>
      <c r="Z505"/>
      <c r="AA505"/>
      <c r="AB505"/>
      <c r="AC505"/>
    </row>
    <row r="506" spans="7:29" ht="15">
      <c r="G506"/>
      <c r="H506"/>
      <c r="I506"/>
      <c r="P506"/>
      <c r="Q506"/>
      <c r="R506"/>
      <c r="S506"/>
      <c r="T506"/>
      <c r="U506"/>
      <c r="V506"/>
      <c r="W506"/>
      <c r="X506"/>
      <c r="Y506"/>
      <c r="Z506"/>
      <c r="AA506"/>
      <c r="AB506"/>
      <c r="AC506"/>
    </row>
    <row r="507" spans="7:29" ht="15">
      <c r="G507"/>
      <c r="H507"/>
      <c r="I507"/>
      <c r="P507"/>
      <c r="Q507"/>
      <c r="R507"/>
      <c r="S507"/>
      <c r="T507"/>
      <c r="U507"/>
      <c r="V507"/>
      <c r="W507"/>
      <c r="X507"/>
      <c r="Y507"/>
      <c r="Z507"/>
      <c r="AA507"/>
      <c r="AB507"/>
      <c r="AC507"/>
    </row>
    <row r="508" spans="7:29" ht="15">
      <c r="G508"/>
      <c r="H508"/>
      <c r="I508"/>
      <c r="P508"/>
      <c r="Q508"/>
      <c r="R508"/>
      <c r="S508"/>
      <c r="T508"/>
      <c r="U508"/>
      <c r="V508"/>
      <c r="W508"/>
      <c r="X508"/>
      <c r="Y508"/>
      <c r="Z508"/>
      <c r="AA508"/>
      <c r="AB508"/>
      <c r="AC508"/>
    </row>
    <row r="509" spans="7:29" ht="15">
      <c r="G509"/>
      <c r="H509"/>
      <c r="I509"/>
      <c r="P509"/>
      <c r="Q509"/>
      <c r="R509"/>
      <c r="S509"/>
      <c r="T509"/>
      <c r="U509"/>
      <c r="V509"/>
      <c r="W509"/>
      <c r="X509"/>
      <c r="Y509"/>
      <c r="Z509"/>
      <c r="AA509"/>
      <c r="AB509"/>
      <c r="AC509"/>
    </row>
    <row r="510" spans="7:29" ht="15">
      <c r="G510"/>
      <c r="H510"/>
      <c r="I510"/>
      <c r="P510"/>
      <c r="Q510"/>
      <c r="R510"/>
      <c r="S510"/>
      <c r="T510"/>
      <c r="U510"/>
      <c r="V510"/>
      <c r="W510"/>
      <c r="X510"/>
      <c r="Y510"/>
      <c r="Z510"/>
      <c r="AA510"/>
      <c r="AB510"/>
      <c r="AC510"/>
    </row>
    <row r="511" spans="7:29" ht="15">
      <c r="G511"/>
      <c r="H511"/>
      <c r="I511"/>
      <c r="P511"/>
      <c r="Q511"/>
      <c r="R511"/>
      <c r="S511"/>
      <c r="T511"/>
      <c r="U511"/>
      <c r="V511"/>
      <c r="W511"/>
      <c r="X511"/>
      <c r="Y511"/>
      <c r="Z511"/>
      <c r="AA511"/>
      <c r="AB511"/>
      <c r="AC511"/>
    </row>
    <row r="512" spans="7:29" ht="15">
      <c r="G512"/>
      <c r="H512"/>
      <c r="I512"/>
      <c r="P512"/>
      <c r="Q512"/>
      <c r="R512"/>
      <c r="S512"/>
      <c r="T512"/>
      <c r="U512"/>
      <c r="V512"/>
      <c r="W512"/>
      <c r="X512"/>
      <c r="Y512"/>
      <c r="Z512"/>
      <c r="AA512"/>
      <c r="AB512"/>
      <c r="AC512"/>
    </row>
    <row r="513" spans="7:29" ht="15">
      <c r="G513"/>
      <c r="H513"/>
      <c r="I513"/>
      <c r="P513"/>
      <c r="Q513"/>
      <c r="R513"/>
      <c r="S513"/>
      <c r="T513"/>
      <c r="U513"/>
      <c r="V513"/>
      <c r="W513"/>
      <c r="X513"/>
      <c r="Y513"/>
      <c r="Z513"/>
      <c r="AA513"/>
      <c r="AB513"/>
      <c r="AC513"/>
    </row>
    <row r="514" spans="7:29" ht="15">
      <c r="G514"/>
      <c r="H514"/>
      <c r="I514"/>
      <c r="P514"/>
      <c r="Q514"/>
      <c r="R514"/>
      <c r="S514"/>
      <c r="T514"/>
      <c r="U514"/>
      <c r="V514"/>
      <c r="W514"/>
      <c r="X514"/>
      <c r="Y514"/>
      <c r="Z514"/>
      <c r="AA514"/>
      <c r="AB514"/>
      <c r="AC514"/>
    </row>
    <row r="515" spans="7:29" ht="15">
      <c r="G515"/>
      <c r="H515"/>
      <c r="I515"/>
      <c r="P515"/>
      <c r="Q515"/>
      <c r="R515"/>
      <c r="S515"/>
      <c r="T515"/>
      <c r="U515"/>
      <c r="V515"/>
      <c r="W515"/>
      <c r="X515"/>
      <c r="Y515"/>
      <c r="Z515"/>
      <c r="AA515"/>
      <c r="AB515"/>
      <c r="AC515"/>
    </row>
    <row r="516" spans="7:29" ht="15">
      <c r="G516"/>
      <c r="H516"/>
      <c r="I516"/>
      <c r="P516"/>
      <c r="Q516"/>
      <c r="R516"/>
      <c r="S516"/>
      <c r="T516"/>
      <c r="U516"/>
      <c r="V516"/>
      <c r="W516"/>
      <c r="X516"/>
      <c r="Y516"/>
      <c r="Z516"/>
      <c r="AA516"/>
      <c r="AB516"/>
      <c r="AC516"/>
    </row>
    <row r="517" spans="7:29" ht="15">
      <c r="G517"/>
      <c r="H517"/>
      <c r="I517"/>
      <c r="P517"/>
      <c r="Q517"/>
      <c r="R517"/>
      <c r="S517"/>
      <c r="T517"/>
      <c r="U517"/>
      <c r="V517"/>
      <c r="W517"/>
      <c r="X517"/>
      <c r="Y517"/>
      <c r="Z517"/>
      <c r="AA517"/>
      <c r="AB517"/>
      <c r="AC517"/>
    </row>
    <row r="518" spans="7:29" ht="15">
      <c r="G518"/>
      <c r="H518"/>
      <c r="I518"/>
      <c r="P518"/>
      <c r="Q518"/>
      <c r="R518"/>
      <c r="S518"/>
      <c r="T518"/>
      <c r="U518"/>
      <c r="V518"/>
      <c r="W518"/>
      <c r="X518"/>
      <c r="Y518"/>
      <c r="Z518"/>
      <c r="AA518"/>
      <c r="AB518"/>
      <c r="AC518"/>
    </row>
    <row r="519" spans="7:29" ht="15">
      <c r="G519"/>
      <c r="H519"/>
      <c r="I519"/>
      <c r="P519"/>
      <c r="Q519"/>
      <c r="R519"/>
      <c r="S519"/>
      <c r="T519"/>
      <c r="U519"/>
      <c r="V519"/>
      <c r="W519"/>
      <c r="X519"/>
      <c r="Y519"/>
      <c r="Z519"/>
      <c r="AA519"/>
      <c r="AB519"/>
      <c r="AC519"/>
    </row>
    <row r="520" spans="7:29" ht="15">
      <c r="G520"/>
      <c r="H520"/>
      <c r="I520"/>
      <c r="P520"/>
      <c r="Q520"/>
      <c r="R520"/>
      <c r="S520"/>
      <c r="T520"/>
      <c r="U520"/>
      <c r="V520"/>
      <c r="W520"/>
      <c r="X520"/>
      <c r="Y520"/>
      <c r="Z520"/>
      <c r="AA520"/>
      <c r="AB520"/>
      <c r="AC520"/>
    </row>
    <row r="521" spans="7:29" ht="15">
      <c r="G521"/>
      <c r="H521"/>
      <c r="I521"/>
      <c r="P521"/>
      <c r="Q521"/>
      <c r="R521"/>
      <c r="S521"/>
      <c r="T521"/>
      <c r="U521"/>
      <c r="V521"/>
      <c r="W521"/>
      <c r="X521"/>
      <c r="Y521"/>
      <c r="Z521"/>
      <c r="AA521"/>
      <c r="AB521"/>
      <c r="AC521"/>
    </row>
    <row r="522" spans="7:29" ht="15">
      <c r="G522"/>
      <c r="H522"/>
      <c r="I522"/>
      <c r="P522"/>
      <c r="Q522"/>
      <c r="R522"/>
      <c r="S522"/>
      <c r="T522"/>
      <c r="U522"/>
      <c r="V522"/>
      <c r="W522"/>
      <c r="X522"/>
      <c r="Y522"/>
      <c r="Z522"/>
      <c r="AA522"/>
      <c r="AB522"/>
      <c r="AC522"/>
    </row>
    <row r="523" spans="7:29" ht="15">
      <c r="G523"/>
      <c r="H523"/>
      <c r="I523"/>
      <c r="P523"/>
      <c r="Q523"/>
      <c r="R523"/>
      <c r="S523"/>
      <c r="T523"/>
      <c r="U523"/>
      <c r="V523"/>
      <c r="W523"/>
      <c r="X523"/>
      <c r="Y523"/>
      <c r="Z523"/>
      <c r="AA523"/>
      <c r="AB523"/>
      <c r="AC523"/>
    </row>
    <row r="524" spans="7:29" ht="15">
      <c r="G524"/>
      <c r="H524"/>
      <c r="I524"/>
      <c r="P524"/>
      <c r="Q524"/>
      <c r="R524"/>
      <c r="S524"/>
      <c r="T524"/>
      <c r="U524"/>
      <c r="V524"/>
      <c r="W524"/>
      <c r="X524"/>
      <c r="Y524"/>
      <c r="Z524"/>
      <c r="AA524"/>
      <c r="AB524"/>
      <c r="AC524"/>
    </row>
    <row r="525" spans="7:29" ht="15">
      <c r="G525"/>
      <c r="H525"/>
      <c r="I525"/>
      <c r="P525"/>
      <c r="Q525"/>
      <c r="R525"/>
      <c r="S525"/>
      <c r="T525"/>
      <c r="U525"/>
      <c r="V525"/>
      <c r="W525"/>
      <c r="X525"/>
      <c r="Y525"/>
      <c r="Z525"/>
      <c r="AA525"/>
      <c r="AB525"/>
      <c r="AC525"/>
    </row>
    <row r="526" spans="7:29" ht="15">
      <c r="G526"/>
      <c r="H526"/>
      <c r="I526"/>
      <c r="P526"/>
      <c r="Q526"/>
      <c r="R526"/>
      <c r="S526"/>
      <c r="T526"/>
      <c r="U526"/>
      <c r="V526"/>
      <c r="W526"/>
      <c r="X526"/>
      <c r="Y526"/>
      <c r="Z526"/>
      <c r="AA526"/>
      <c r="AB526"/>
      <c r="AC526"/>
    </row>
    <row r="527" spans="7:29" ht="15">
      <c r="G527"/>
      <c r="H527"/>
      <c r="I527"/>
      <c r="P527"/>
      <c r="Q527"/>
      <c r="R527"/>
      <c r="S527"/>
      <c r="T527"/>
      <c r="U527"/>
      <c r="V527"/>
      <c r="W527"/>
      <c r="X527"/>
      <c r="Y527"/>
      <c r="Z527"/>
      <c r="AA527"/>
      <c r="AB527"/>
      <c r="AC527"/>
    </row>
    <row r="528" spans="7:29" ht="15">
      <c r="G528"/>
      <c r="H528"/>
      <c r="I528"/>
      <c r="P528"/>
      <c r="Q528"/>
      <c r="R528"/>
      <c r="S528"/>
      <c r="T528"/>
      <c r="U528"/>
      <c r="V528"/>
      <c r="W528"/>
      <c r="X528"/>
      <c r="Y528"/>
      <c r="Z528"/>
      <c r="AA528"/>
      <c r="AB528"/>
      <c r="AC528"/>
    </row>
    <row r="529" spans="7:29" ht="15">
      <c r="G529"/>
      <c r="H529"/>
      <c r="I529"/>
      <c r="P529"/>
      <c r="Q529"/>
      <c r="R529"/>
      <c r="S529"/>
      <c r="T529"/>
      <c r="U529"/>
      <c r="V529"/>
      <c r="W529"/>
      <c r="X529"/>
      <c r="Y529"/>
      <c r="Z529"/>
      <c r="AA529"/>
      <c r="AB529"/>
      <c r="AC529"/>
    </row>
    <row r="530" spans="7:29" ht="15">
      <c r="G530"/>
      <c r="H530"/>
      <c r="I530"/>
      <c r="P530"/>
      <c r="Q530"/>
      <c r="R530"/>
      <c r="S530"/>
      <c r="T530"/>
      <c r="U530"/>
      <c r="V530"/>
      <c r="W530"/>
      <c r="X530"/>
      <c r="Y530"/>
      <c r="Z530"/>
      <c r="AA530"/>
      <c r="AB530"/>
      <c r="AC530"/>
    </row>
    <row r="531" spans="7:29" ht="15">
      <c r="G531"/>
      <c r="H531"/>
      <c r="I531"/>
      <c r="P531"/>
      <c r="Q531"/>
      <c r="R531"/>
      <c r="S531"/>
      <c r="T531"/>
      <c r="U531"/>
      <c r="V531"/>
      <c r="W531"/>
      <c r="X531"/>
      <c r="Y531"/>
      <c r="Z531"/>
      <c r="AA531"/>
      <c r="AB531"/>
      <c r="AC531"/>
    </row>
    <row r="532" spans="7:29" ht="15">
      <c r="G532"/>
      <c r="H532"/>
      <c r="I532"/>
      <c r="P532"/>
      <c r="Q532"/>
      <c r="R532"/>
      <c r="S532"/>
      <c r="T532"/>
      <c r="U532"/>
      <c r="V532"/>
      <c r="W532"/>
      <c r="X532"/>
      <c r="Y532"/>
      <c r="Z532"/>
      <c r="AA532"/>
      <c r="AB532"/>
      <c r="AC532"/>
    </row>
    <row r="533" spans="7:29" ht="15">
      <c r="G533"/>
      <c r="H533"/>
      <c r="I533"/>
      <c r="P533"/>
      <c r="Q533"/>
      <c r="R533"/>
      <c r="S533"/>
      <c r="T533"/>
      <c r="U533"/>
      <c r="V533"/>
      <c r="W533"/>
      <c r="X533"/>
      <c r="Y533"/>
      <c r="Z533"/>
      <c r="AA533"/>
      <c r="AB533"/>
      <c r="AC533"/>
    </row>
    <row r="534" spans="7:29" ht="15">
      <c r="G534"/>
      <c r="H534"/>
      <c r="I534"/>
      <c r="P534"/>
      <c r="Q534"/>
      <c r="R534"/>
      <c r="S534"/>
      <c r="T534"/>
      <c r="U534"/>
      <c r="V534"/>
      <c r="W534"/>
      <c r="X534"/>
      <c r="Y534"/>
      <c r="Z534"/>
      <c r="AA534"/>
      <c r="AB534"/>
      <c r="AC534"/>
    </row>
    <row r="535" spans="7:29" ht="15">
      <c r="G535"/>
      <c r="H535"/>
      <c r="I535"/>
      <c r="P535"/>
      <c r="Q535"/>
      <c r="R535"/>
      <c r="S535"/>
      <c r="T535"/>
      <c r="U535"/>
      <c r="V535"/>
      <c r="W535"/>
      <c r="X535"/>
      <c r="Y535"/>
      <c r="Z535"/>
      <c r="AA535"/>
      <c r="AB535"/>
      <c r="AC535"/>
    </row>
    <row r="536" spans="7:29" ht="15">
      <c r="G536"/>
      <c r="H536"/>
      <c r="I536"/>
      <c r="P536"/>
      <c r="Q536"/>
      <c r="R536"/>
      <c r="S536"/>
      <c r="T536"/>
      <c r="U536"/>
      <c r="V536"/>
      <c r="W536"/>
      <c r="X536"/>
      <c r="Y536"/>
      <c r="Z536"/>
      <c r="AA536"/>
      <c r="AB536"/>
      <c r="AC536"/>
    </row>
    <row r="537" spans="7:29" ht="15">
      <c r="G537"/>
      <c r="H537"/>
      <c r="I537"/>
      <c r="P537"/>
      <c r="Q537"/>
      <c r="R537"/>
      <c r="S537"/>
      <c r="T537"/>
      <c r="U537"/>
      <c r="V537"/>
      <c r="W537"/>
      <c r="X537"/>
      <c r="Y537"/>
      <c r="Z537"/>
      <c r="AA537"/>
      <c r="AB537"/>
      <c r="AC537"/>
    </row>
    <row r="538" spans="7:29" ht="15">
      <c r="G538"/>
      <c r="H538"/>
      <c r="I538"/>
      <c r="P538"/>
      <c r="Q538"/>
      <c r="R538"/>
      <c r="S538"/>
      <c r="T538"/>
      <c r="U538"/>
      <c r="V538"/>
      <c r="W538"/>
      <c r="X538"/>
      <c r="Y538"/>
      <c r="Z538"/>
      <c r="AA538"/>
      <c r="AB538"/>
      <c r="AC538"/>
    </row>
    <row r="539" spans="7:29" ht="15">
      <c r="G539"/>
      <c r="H539"/>
      <c r="I539"/>
      <c r="P539"/>
      <c r="Q539"/>
      <c r="R539"/>
      <c r="S539"/>
      <c r="T539"/>
      <c r="U539"/>
      <c r="V539"/>
      <c r="W539"/>
      <c r="X539"/>
      <c r="Y539"/>
      <c r="Z539"/>
      <c r="AA539"/>
      <c r="AB539"/>
      <c r="AC539"/>
    </row>
    <row r="540" spans="7:29" ht="15">
      <c r="G540"/>
      <c r="H540"/>
      <c r="I540"/>
      <c r="P540"/>
      <c r="Q540"/>
      <c r="R540"/>
      <c r="S540"/>
      <c r="T540"/>
      <c r="U540"/>
      <c r="V540"/>
      <c r="W540"/>
      <c r="X540"/>
      <c r="Y540"/>
      <c r="Z540"/>
      <c r="AA540"/>
      <c r="AB540"/>
      <c r="AC540"/>
    </row>
    <row r="541" spans="7:29" ht="15">
      <c r="G541"/>
      <c r="H541"/>
      <c r="I541"/>
      <c r="P541"/>
      <c r="Q541"/>
      <c r="R541"/>
      <c r="S541"/>
      <c r="T541"/>
      <c r="U541"/>
      <c r="V541"/>
      <c r="W541"/>
      <c r="X541"/>
      <c r="Y541"/>
      <c r="Z541"/>
      <c r="AA541"/>
      <c r="AB541"/>
      <c r="AC541"/>
    </row>
    <row r="542" spans="7:29" ht="15">
      <c r="G542"/>
      <c r="H542"/>
      <c r="I542"/>
      <c r="P542"/>
      <c r="Q542"/>
      <c r="R542"/>
      <c r="S542"/>
      <c r="T542"/>
      <c r="U542"/>
      <c r="V542"/>
      <c r="W542"/>
      <c r="X542"/>
      <c r="Y542"/>
      <c r="Z542"/>
      <c r="AA542"/>
      <c r="AB542"/>
      <c r="AC542"/>
    </row>
    <row r="543" spans="7:29" ht="15">
      <c r="G543"/>
      <c r="H543"/>
      <c r="I543"/>
      <c r="P543"/>
      <c r="Q543"/>
      <c r="R543"/>
      <c r="S543"/>
      <c r="T543"/>
      <c r="U543"/>
      <c r="V543"/>
      <c r="W543"/>
      <c r="X543"/>
      <c r="Y543"/>
      <c r="Z543"/>
      <c r="AA543"/>
      <c r="AB543"/>
      <c r="AC543"/>
    </row>
    <row r="544" spans="7:29" ht="15">
      <c r="G544"/>
      <c r="H544"/>
      <c r="I544"/>
      <c r="P544"/>
      <c r="Q544"/>
      <c r="R544"/>
      <c r="S544"/>
      <c r="T544"/>
      <c r="U544"/>
      <c r="V544"/>
      <c r="W544"/>
      <c r="X544"/>
      <c r="Y544"/>
      <c r="Z544"/>
      <c r="AA544"/>
      <c r="AB544"/>
      <c r="AC544"/>
    </row>
    <row r="545" spans="7:29" ht="15">
      <c r="G545"/>
      <c r="H545"/>
      <c r="I545"/>
      <c r="P545"/>
      <c r="Q545"/>
      <c r="R545"/>
      <c r="S545"/>
      <c r="T545"/>
      <c r="U545"/>
      <c r="V545"/>
      <c r="W545"/>
      <c r="X545"/>
      <c r="Y545"/>
      <c r="Z545"/>
      <c r="AA545"/>
      <c r="AB545"/>
      <c r="AC545"/>
    </row>
    <row r="546" spans="7:29" ht="15">
      <c r="G546"/>
      <c r="H546"/>
      <c r="I546"/>
      <c r="P546"/>
      <c r="Q546"/>
      <c r="R546"/>
      <c r="S546"/>
      <c r="T546"/>
      <c r="U546"/>
      <c r="V546"/>
      <c r="W546"/>
      <c r="X546"/>
      <c r="Y546"/>
      <c r="Z546"/>
      <c r="AA546"/>
      <c r="AB546"/>
      <c r="AC546"/>
    </row>
    <row r="547" spans="7:29" ht="15">
      <c r="G547"/>
      <c r="H547"/>
      <c r="I547"/>
      <c r="P547"/>
      <c r="Q547"/>
      <c r="R547"/>
      <c r="S547"/>
      <c r="T547"/>
      <c r="U547"/>
      <c r="V547"/>
      <c r="W547"/>
      <c r="X547"/>
      <c r="Y547"/>
      <c r="Z547"/>
      <c r="AA547"/>
      <c r="AB547"/>
      <c r="AC547"/>
    </row>
    <row r="548" spans="7:29" ht="15">
      <c r="G548"/>
      <c r="H548"/>
      <c r="I548"/>
      <c r="P548"/>
      <c r="Q548"/>
      <c r="R548"/>
      <c r="S548"/>
      <c r="T548"/>
      <c r="U548"/>
      <c r="V548"/>
      <c r="W548"/>
      <c r="X548"/>
      <c r="Y548"/>
      <c r="Z548"/>
      <c r="AA548"/>
      <c r="AB548"/>
      <c r="AC548"/>
    </row>
    <row r="549" spans="7:29" ht="15">
      <c r="G549"/>
      <c r="H549"/>
      <c r="I549"/>
      <c r="P549"/>
      <c r="Q549"/>
      <c r="R549"/>
      <c r="S549"/>
      <c r="T549"/>
      <c r="U549"/>
      <c r="V549"/>
      <c r="W549"/>
      <c r="X549"/>
      <c r="Y549"/>
      <c r="Z549"/>
      <c r="AA549"/>
      <c r="AB549"/>
      <c r="AC549"/>
    </row>
    <row r="550" spans="7:29" ht="15">
      <c r="G550"/>
      <c r="H550"/>
      <c r="I550"/>
      <c r="P550"/>
      <c r="Q550"/>
      <c r="R550"/>
      <c r="S550"/>
      <c r="T550"/>
      <c r="U550"/>
      <c r="V550"/>
      <c r="W550"/>
      <c r="X550"/>
      <c r="Y550"/>
      <c r="Z550"/>
      <c r="AA550"/>
      <c r="AB550"/>
      <c r="AC550"/>
    </row>
    <row r="551" spans="7:29" ht="15">
      <c r="G551"/>
      <c r="H551"/>
      <c r="I551"/>
      <c r="P551"/>
      <c r="Q551"/>
      <c r="R551"/>
      <c r="S551"/>
      <c r="T551"/>
      <c r="U551"/>
      <c r="V551"/>
      <c r="W551"/>
      <c r="X551"/>
      <c r="Y551"/>
      <c r="Z551"/>
      <c r="AA551"/>
      <c r="AB551"/>
      <c r="AC551"/>
    </row>
    <row r="552" spans="7:29" ht="15">
      <c r="G552"/>
      <c r="H552"/>
      <c r="I552"/>
      <c r="P552"/>
      <c r="Q552"/>
      <c r="R552"/>
      <c r="S552"/>
      <c r="T552"/>
      <c r="U552"/>
      <c r="V552"/>
      <c r="W552"/>
      <c r="X552"/>
      <c r="Y552"/>
      <c r="Z552"/>
      <c r="AA552"/>
      <c r="AB552"/>
      <c r="AC552"/>
    </row>
    <row r="553" spans="7:29" ht="15">
      <c r="G553"/>
      <c r="H553"/>
      <c r="I553"/>
      <c r="P553"/>
      <c r="Q553"/>
      <c r="R553"/>
      <c r="S553"/>
      <c r="T553"/>
      <c r="U553"/>
      <c r="V553"/>
      <c r="W553"/>
      <c r="X553"/>
      <c r="Y553"/>
      <c r="Z553"/>
      <c r="AA553"/>
      <c r="AB553"/>
      <c r="AC553"/>
    </row>
    <row r="554" spans="7:29" ht="15">
      <c r="G554"/>
      <c r="H554"/>
      <c r="I554"/>
      <c r="P554"/>
      <c r="Q554"/>
      <c r="R554"/>
      <c r="S554"/>
      <c r="T554"/>
      <c r="U554"/>
      <c r="V554"/>
      <c r="W554"/>
      <c r="X554"/>
      <c r="Y554"/>
      <c r="Z554"/>
      <c r="AA554"/>
      <c r="AB554"/>
      <c r="AC554"/>
    </row>
    <row r="555" spans="7:29" ht="15">
      <c r="G555"/>
      <c r="H555"/>
      <c r="I555"/>
      <c r="P555"/>
      <c r="Q555"/>
      <c r="R555"/>
      <c r="S555"/>
      <c r="T555"/>
      <c r="U555"/>
      <c r="V555"/>
      <c r="W555"/>
      <c r="X555"/>
      <c r="Y555"/>
      <c r="Z555"/>
      <c r="AA555"/>
      <c r="AB555"/>
      <c r="AC555"/>
    </row>
    <row r="556" spans="7:29" ht="15">
      <c r="G556"/>
      <c r="H556"/>
      <c r="I556"/>
      <c r="P556"/>
      <c r="Q556"/>
      <c r="R556"/>
      <c r="S556"/>
      <c r="T556"/>
      <c r="U556"/>
      <c r="V556"/>
      <c r="W556"/>
      <c r="X556"/>
      <c r="Y556"/>
      <c r="Z556"/>
      <c r="AA556"/>
      <c r="AB556"/>
      <c r="AC556"/>
    </row>
    <row r="557" spans="7:29" ht="15">
      <c r="G557"/>
      <c r="H557"/>
      <c r="I557"/>
      <c r="P557"/>
      <c r="Q557"/>
      <c r="R557"/>
      <c r="S557"/>
      <c r="T557"/>
      <c r="U557"/>
      <c r="V557"/>
      <c r="W557"/>
      <c r="X557"/>
      <c r="Y557"/>
      <c r="Z557"/>
      <c r="AA557"/>
      <c r="AB557"/>
      <c r="AC557"/>
    </row>
    <row r="558" spans="7:29" ht="15">
      <c r="G558"/>
      <c r="H558"/>
      <c r="I558"/>
      <c r="P558"/>
      <c r="Q558"/>
      <c r="R558"/>
      <c r="S558"/>
      <c r="T558"/>
      <c r="U558"/>
      <c r="V558"/>
      <c r="W558"/>
      <c r="X558"/>
      <c r="Y558"/>
      <c r="Z558"/>
      <c r="AA558"/>
      <c r="AB558"/>
      <c r="AC558"/>
    </row>
    <row r="559" spans="7:29" ht="15">
      <c r="G559"/>
      <c r="H559"/>
      <c r="I559"/>
      <c r="P559"/>
      <c r="Q559"/>
      <c r="R559"/>
      <c r="S559"/>
      <c r="T559"/>
      <c r="U559"/>
      <c r="V559"/>
      <c r="W559"/>
      <c r="X559"/>
      <c r="Y559"/>
      <c r="Z559"/>
      <c r="AA559"/>
      <c r="AB559"/>
      <c r="AC559"/>
    </row>
    <row r="560" spans="7:29" ht="15">
      <c r="G560"/>
      <c r="H560"/>
      <c r="I560"/>
      <c r="P560"/>
      <c r="Q560"/>
      <c r="R560"/>
      <c r="S560"/>
      <c r="T560"/>
      <c r="U560"/>
      <c r="V560"/>
      <c r="W560"/>
      <c r="X560"/>
      <c r="Y560"/>
      <c r="Z560"/>
      <c r="AA560"/>
      <c r="AB560"/>
      <c r="AC560"/>
    </row>
    <row r="561" spans="7:29" ht="15">
      <c r="G561"/>
      <c r="H561"/>
      <c r="I561"/>
      <c r="P561"/>
      <c r="Q561"/>
      <c r="R561"/>
      <c r="S561"/>
      <c r="T561"/>
      <c r="U561"/>
      <c r="V561"/>
      <c r="W561"/>
      <c r="X561"/>
      <c r="Y561"/>
      <c r="Z561"/>
      <c r="AA561"/>
      <c r="AB561"/>
      <c r="AC561"/>
    </row>
    <row r="562" spans="7:29" ht="15">
      <c r="G562"/>
      <c r="H562"/>
      <c r="I562"/>
      <c r="P562"/>
      <c r="Q562"/>
      <c r="R562"/>
      <c r="S562"/>
      <c r="T562"/>
      <c r="U562"/>
      <c r="V562"/>
      <c r="W562"/>
      <c r="X562"/>
      <c r="Y562"/>
      <c r="Z562"/>
      <c r="AA562"/>
      <c r="AB562"/>
      <c r="AC562"/>
    </row>
    <row r="563" spans="7:29" ht="15">
      <c r="G563"/>
      <c r="H563"/>
      <c r="I563"/>
      <c r="P563"/>
      <c r="Q563"/>
      <c r="R563"/>
      <c r="S563"/>
      <c r="T563"/>
      <c r="U563"/>
      <c r="V563"/>
      <c r="W563"/>
      <c r="X563"/>
      <c r="Y563"/>
      <c r="Z563"/>
      <c r="AA563"/>
      <c r="AB563"/>
      <c r="AC563"/>
    </row>
    <row r="564" spans="7:29" ht="15">
      <c r="G564"/>
      <c r="H564"/>
      <c r="I564"/>
      <c r="P564"/>
      <c r="Q564"/>
      <c r="R564"/>
      <c r="S564"/>
      <c r="T564"/>
      <c r="U564"/>
      <c r="V564"/>
      <c r="W564"/>
      <c r="X564"/>
      <c r="Y564"/>
      <c r="Z564"/>
      <c r="AA564"/>
      <c r="AB564"/>
      <c r="AC564"/>
    </row>
    <row r="565" spans="7:29" ht="15">
      <c r="G565"/>
      <c r="H565"/>
      <c r="I565"/>
      <c r="P565"/>
      <c r="Q565"/>
      <c r="R565"/>
      <c r="S565"/>
      <c r="T565"/>
      <c r="U565"/>
      <c r="V565"/>
      <c r="W565"/>
      <c r="X565"/>
      <c r="Y565"/>
      <c r="Z565"/>
      <c r="AA565"/>
      <c r="AB565"/>
      <c r="AC565"/>
    </row>
    <row r="566" spans="7:29" ht="15">
      <c r="G566"/>
      <c r="H566"/>
      <c r="I566"/>
      <c r="P566"/>
      <c r="Q566"/>
      <c r="R566"/>
      <c r="S566"/>
      <c r="T566"/>
      <c r="U566"/>
      <c r="V566"/>
      <c r="W566"/>
      <c r="X566"/>
      <c r="Y566"/>
      <c r="Z566"/>
      <c r="AA566"/>
      <c r="AB566"/>
      <c r="AC566"/>
    </row>
    <row r="567" spans="7:29" ht="15">
      <c r="G567"/>
      <c r="H567"/>
      <c r="I567"/>
      <c r="P567"/>
      <c r="Q567"/>
      <c r="R567"/>
      <c r="S567"/>
      <c r="T567"/>
      <c r="U567"/>
      <c r="V567"/>
      <c r="W567"/>
      <c r="X567"/>
      <c r="Y567"/>
      <c r="Z567"/>
      <c r="AA567"/>
      <c r="AB567"/>
      <c r="AC567"/>
    </row>
    <row r="568" spans="7:29" ht="15">
      <c r="G568"/>
      <c r="H568"/>
      <c r="I568"/>
      <c r="P568"/>
      <c r="Q568"/>
      <c r="R568"/>
      <c r="S568"/>
      <c r="T568"/>
      <c r="U568"/>
      <c r="V568"/>
      <c r="W568"/>
      <c r="X568"/>
      <c r="Y568"/>
      <c r="Z568"/>
      <c r="AA568"/>
      <c r="AB568"/>
      <c r="AC568"/>
    </row>
    <row r="569" spans="7:29" ht="15">
      <c r="G569"/>
      <c r="H569"/>
      <c r="I569"/>
      <c r="P569"/>
      <c r="Q569"/>
      <c r="R569"/>
      <c r="S569"/>
      <c r="T569"/>
      <c r="U569"/>
      <c r="V569"/>
      <c r="W569"/>
      <c r="X569"/>
      <c r="Y569"/>
      <c r="Z569"/>
      <c r="AA569"/>
      <c r="AB569"/>
      <c r="AC569"/>
    </row>
    <row r="570" spans="7:29" ht="15">
      <c r="G570"/>
      <c r="H570"/>
      <c r="I570"/>
      <c r="P570"/>
      <c r="Q570"/>
      <c r="R570"/>
      <c r="S570"/>
      <c r="T570"/>
      <c r="U570"/>
      <c r="V570"/>
      <c r="W570"/>
      <c r="X570"/>
      <c r="Y570"/>
      <c r="Z570"/>
      <c r="AA570"/>
      <c r="AB570"/>
      <c r="AC570"/>
    </row>
    <row r="571" spans="7:29" ht="15">
      <c r="G571"/>
      <c r="H571"/>
      <c r="I571"/>
      <c r="P571"/>
      <c r="Q571"/>
      <c r="R571"/>
      <c r="S571"/>
      <c r="T571"/>
      <c r="U571"/>
      <c r="V571"/>
      <c r="W571"/>
      <c r="X571"/>
      <c r="Y571"/>
      <c r="Z571"/>
      <c r="AA571"/>
      <c r="AB571"/>
      <c r="AC571"/>
    </row>
    <row r="572" spans="7:29" ht="15">
      <c r="G572"/>
      <c r="H572"/>
      <c r="I572"/>
      <c r="P572"/>
      <c r="Q572"/>
      <c r="R572"/>
      <c r="S572"/>
      <c r="T572"/>
      <c r="U572"/>
      <c r="V572"/>
      <c r="W572"/>
      <c r="X572"/>
      <c r="Y572"/>
      <c r="Z572"/>
      <c r="AA572"/>
      <c r="AB572"/>
      <c r="AC572"/>
    </row>
    <row r="573" spans="7:29" ht="15">
      <c r="G573"/>
      <c r="H573"/>
      <c r="I573"/>
      <c r="P573"/>
      <c r="Q573"/>
      <c r="R573"/>
      <c r="S573"/>
      <c r="T573"/>
      <c r="U573"/>
      <c r="V573"/>
      <c r="W573"/>
      <c r="X573"/>
      <c r="Y573"/>
      <c r="Z573"/>
      <c r="AA573"/>
      <c r="AB573"/>
      <c r="AC573"/>
    </row>
    <row r="574" spans="7:29" ht="15">
      <c r="G574"/>
      <c r="H574"/>
      <c r="I574"/>
      <c r="P574"/>
      <c r="Q574"/>
      <c r="R574"/>
      <c r="S574"/>
      <c r="T574"/>
      <c r="U574"/>
      <c r="V574"/>
      <c r="W574"/>
      <c r="X574"/>
      <c r="Y574"/>
      <c r="Z574"/>
      <c r="AA574"/>
      <c r="AB574"/>
      <c r="AC574"/>
    </row>
    <row r="575" spans="7:29" ht="15">
      <c r="G575"/>
      <c r="H575"/>
      <c r="I575"/>
      <c r="P575"/>
      <c r="Q575"/>
      <c r="R575"/>
      <c r="S575"/>
      <c r="T575"/>
      <c r="U575"/>
      <c r="V575"/>
      <c r="W575"/>
      <c r="X575"/>
      <c r="Y575"/>
      <c r="Z575"/>
      <c r="AA575"/>
      <c r="AB575"/>
      <c r="AC575"/>
    </row>
    <row r="576" spans="7:29" ht="15">
      <c r="G576"/>
      <c r="H576"/>
      <c r="I576"/>
      <c r="P576"/>
      <c r="Q576"/>
      <c r="R576"/>
      <c r="S576"/>
      <c r="T576"/>
      <c r="U576"/>
      <c r="V576"/>
      <c r="W576"/>
      <c r="X576"/>
      <c r="Y576"/>
      <c r="Z576"/>
      <c r="AA576"/>
      <c r="AB576"/>
      <c r="AC576"/>
    </row>
    <row r="577" spans="7:29" ht="15">
      <c r="G577"/>
      <c r="H577"/>
      <c r="I577"/>
      <c r="P577"/>
      <c r="Q577"/>
      <c r="R577"/>
      <c r="S577"/>
      <c r="T577"/>
      <c r="U577"/>
      <c r="V577"/>
      <c r="W577"/>
      <c r="X577"/>
      <c r="Y577"/>
      <c r="Z577"/>
      <c r="AA577"/>
      <c r="AB577"/>
      <c r="AC577"/>
    </row>
    <row r="578" spans="7:29" ht="15">
      <c r="G578"/>
      <c r="H578"/>
      <c r="I578"/>
      <c r="P578"/>
      <c r="Q578"/>
      <c r="R578"/>
      <c r="S578"/>
      <c r="T578"/>
      <c r="U578"/>
      <c r="V578"/>
      <c r="W578"/>
      <c r="X578"/>
      <c r="Y578"/>
      <c r="Z578"/>
      <c r="AA578"/>
      <c r="AB578"/>
      <c r="AC578"/>
    </row>
    <row r="579" spans="7:29" ht="15">
      <c r="G579"/>
      <c r="H579"/>
      <c r="I579"/>
      <c r="P579"/>
      <c r="Q579"/>
      <c r="R579"/>
      <c r="S579"/>
      <c r="T579"/>
      <c r="U579"/>
      <c r="V579"/>
      <c r="W579"/>
      <c r="X579"/>
      <c r="Y579"/>
      <c r="Z579"/>
      <c r="AA579"/>
      <c r="AB579"/>
      <c r="AC579"/>
    </row>
    <row r="580" spans="7:29" ht="15">
      <c r="G580"/>
      <c r="H580"/>
      <c r="I580"/>
      <c r="P580"/>
      <c r="Q580"/>
      <c r="R580"/>
      <c r="S580"/>
      <c r="T580"/>
      <c r="U580"/>
      <c r="V580"/>
      <c r="W580"/>
      <c r="X580"/>
      <c r="Y580"/>
      <c r="Z580"/>
      <c r="AA580"/>
      <c r="AB580"/>
      <c r="AC580"/>
    </row>
    <row r="581" spans="7:29" ht="15">
      <c r="G581"/>
      <c r="H581"/>
      <c r="I581"/>
      <c r="P581"/>
      <c r="Q581"/>
      <c r="R581"/>
      <c r="S581"/>
      <c r="T581"/>
      <c r="U581"/>
      <c r="V581"/>
      <c r="W581"/>
      <c r="X581"/>
      <c r="Y581"/>
      <c r="Z581"/>
      <c r="AA581"/>
      <c r="AB581"/>
      <c r="AC581"/>
    </row>
    <row r="582" spans="7:29" ht="15">
      <c r="G582"/>
      <c r="H582"/>
      <c r="I582"/>
      <c r="P582"/>
      <c r="Q582"/>
      <c r="R582"/>
      <c r="S582"/>
      <c r="T582"/>
      <c r="U582"/>
      <c r="V582"/>
      <c r="W582"/>
      <c r="X582"/>
      <c r="Y582"/>
      <c r="Z582"/>
      <c r="AA582"/>
      <c r="AB582"/>
      <c r="AC582"/>
    </row>
    <row r="583" spans="7:29" ht="15">
      <c r="G583"/>
      <c r="H583"/>
      <c r="I583"/>
      <c r="P583"/>
      <c r="Q583"/>
      <c r="R583"/>
      <c r="S583"/>
      <c r="T583"/>
      <c r="U583"/>
      <c r="V583"/>
      <c r="W583"/>
      <c r="X583"/>
      <c r="Y583"/>
      <c r="Z583"/>
      <c r="AA583"/>
      <c r="AB583"/>
      <c r="AC583"/>
    </row>
    <row r="584" spans="7:29" ht="15">
      <c r="G584"/>
      <c r="H584"/>
      <c r="I584"/>
      <c r="P584"/>
      <c r="Q584"/>
      <c r="R584"/>
      <c r="S584"/>
      <c r="T584"/>
      <c r="U584"/>
      <c r="V584"/>
      <c r="W584"/>
      <c r="X584"/>
      <c r="Y584"/>
      <c r="Z584"/>
      <c r="AA584"/>
      <c r="AB584"/>
      <c r="AC584"/>
    </row>
    <row r="585" spans="7:29" ht="15">
      <c r="G585"/>
      <c r="H585"/>
      <c r="I585"/>
      <c r="P585"/>
      <c r="Q585"/>
      <c r="R585"/>
      <c r="S585"/>
      <c r="T585"/>
      <c r="U585"/>
      <c r="V585"/>
      <c r="W585"/>
      <c r="X585"/>
      <c r="Y585"/>
      <c r="Z585"/>
      <c r="AA585"/>
      <c r="AB585"/>
      <c r="AC585"/>
    </row>
    <row r="586" spans="7:29" ht="15">
      <c r="G586"/>
      <c r="H586"/>
      <c r="I586"/>
      <c r="P586"/>
      <c r="Q586"/>
      <c r="R586"/>
      <c r="S586"/>
      <c r="T586"/>
      <c r="U586"/>
      <c r="V586"/>
      <c r="W586"/>
      <c r="X586"/>
      <c r="Y586"/>
      <c r="Z586"/>
      <c r="AA586"/>
      <c r="AB586"/>
      <c r="AC586"/>
    </row>
    <row r="587" spans="7:29" ht="15">
      <c r="G587"/>
      <c r="H587"/>
      <c r="I587"/>
      <c r="P587"/>
      <c r="Q587"/>
      <c r="R587"/>
      <c r="S587"/>
      <c r="T587"/>
      <c r="U587"/>
      <c r="V587"/>
      <c r="W587"/>
      <c r="X587"/>
      <c r="Y587"/>
      <c r="Z587"/>
      <c r="AA587"/>
      <c r="AB587"/>
      <c r="AC587"/>
    </row>
    <row r="588" spans="7:29" ht="15">
      <c r="G588"/>
      <c r="H588"/>
      <c r="I588"/>
      <c r="P588"/>
      <c r="Q588"/>
      <c r="R588"/>
      <c r="S588"/>
      <c r="T588"/>
      <c r="U588"/>
      <c r="V588"/>
      <c r="W588"/>
      <c r="X588"/>
      <c r="Y588"/>
      <c r="Z588"/>
      <c r="AA588"/>
      <c r="AB588"/>
      <c r="AC588"/>
    </row>
    <row r="589" spans="7:29" ht="15">
      <c r="G589"/>
      <c r="H589"/>
      <c r="I589"/>
      <c r="P589"/>
      <c r="Q589"/>
      <c r="R589"/>
      <c r="S589"/>
      <c r="T589"/>
      <c r="U589"/>
      <c r="V589"/>
      <c r="W589"/>
      <c r="X589"/>
      <c r="Y589"/>
      <c r="Z589"/>
      <c r="AA589"/>
      <c r="AB589"/>
      <c r="AC589"/>
    </row>
    <row r="590" spans="7:29" ht="15">
      <c r="G590"/>
      <c r="H590"/>
      <c r="I590"/>
      <c r="P590"/>
      <c r="Q590"/>
      <c r="R590"/>
      <c r="S590"/>
      <c r="T590"/>
      <c r="U590"/>
      <c r="V590"/>
      <c r="W590"/>
      <c r="X590"/>
      <c r="Y590"/>
      <c r="Z590"/>
      <c r="AA590"/>
      <c r="AB590"/>
      <c r="AC590"/>
    </row>
    <row r="591" spans="7:29" ht="15">
      <c r="G591"/>
      <c r="H591"/>
      <c r="I591"/>
      <c r="P591"/>
      <c r="Q591"/>
      <c r="R591"/>
      <c r="S591"/>
      <c r="T591"/>
      <c r="U591"/>
      <c r="V591"/>
      <c r="W591"/>
      <c r="X591"/>
      <c r="Y591"/>
      <c r="Z591"/>
      <c r="AA591"/>
      <c r="AB591"/>
      <c r="AC591"/>
    </row>
    <row r="592" spans="7:29" ht="15">
      <c r="G592"/>
      <c r="H592"/>
      <c r="I592"/>
      <c r="P592"/>
      <c r="Q592"/>
      <c r="R592"/>
      <c r="S592"/>
      <c r="T592"/>
      <c r="U592"/>
      <c r="V592"/>
      <c r="W592"/>
      <c r="X592"/>
      <c r="Y592"/>
      <c r="Z592"/>
      <c r="AA592"/>
      <c r="AB592"/>
      <c r="AC592"/>
    </row>
    <row r="593" spans="7:29" ht="15">
      <c r="G593"/>
      <c r="H593"/>
      <c r="I593"/>
      <c r="P593"/>
      <c r="Q593"/>
      <c r="R593"/>
      <c r="S593"/>
      <c r="T593"/>
      <c r="U593"/>
      <c r="V593"/>
      <c r="W593"/>
      <c r="X593"/>
      <c r="Y593"/>
      <c r="Z593"/>
      <c r="AA593"/>
      <c r="AB593"/>
      <c r="AC593"/>
    </row>
    <row r="594" spans="7:29" ht="15">
      <c r="G594"/>
      <c r="H594"/>
      <c r="I594"/>
      <c r="P594"/>
      <c r="Q594"/>
      <c r="R594"/>
      <c r="S594"/>
      <c r="T594"/>
      <c r="U594"/>
      <c r="V594"/>
      <c r="W594"/>
      <c r="X594"/>
      <c r="Y594"/>
      <c r="Z594"/>
      <c r="AA594"/>
      <c r="AB594"/>
      <c r="AC594"/>
    </row>
    <row r="595" spans="7:29" ht="15">
      <c r="G595"/>
      <c r="H595"/>
      <c r="I595"/>
      <c r="P595"/>
      <c r="Q595"/>
      <c r="R595"/>
      <c r="S595"/>
      <c r="T595"/>
      <c r="U595"/>
      <c r="V595"/>
      <c r="W595"/>
      <c r="X595"/>
      <c r="Y595"/>
      <c r="Z595"/>
      <c r="AA595"/>
      <c r="AB595"/>
      <c r="AC595"/>
    </row>
    <row r="596" spans="7:29" ht="15">
      <c r="G596"/>
      <c r="H596"/>
      <c r="I596"/>
      <c r="P596"/>
      <c r="Q596"/>
      <c r="R596"/>
      <c r="S596"/>
      <c r="T596"/>
      <c r="U596"/>
      <c r="V596"/>
      <c r="W596"/>
      <c r="X596"/>
      <c r="Y596"/>
      <c r="Z596"/>
      <c r="AA596"/>
      <c r="AB596"/>
      <c r="AC596"/>
    </row>
    <row r="597" spans="7:29" ht="15">
      <c r="G597"/>
      <c r="H597"/>
      <c r="I597"/>
      <c r="P597"/>
      <c r="Q597"/>
      <c r="R597"/>
      <c r="S597"/>
      <c r="T597"/>
      <c r="U597"/>
      <c r="V597"/>
      <c r="W597"/>
      <c r="X597"/>
      <c r="Y597"/>
      <c r="Z597"/>
      <c r="AA597"/>
      <c r="AB597"/>
      <c r="AC597"/>
    </row>
    <row r="598" spans="7:29" ht="15">
      <c r="G598"/>
      <c r="H598"/>
      <c r="I598"/>
      <c r="P598"/>
      <c r="Q598"/>
      <c r="R598"/>
      <c r="S598"/>
      <c r="T598"/>
      <c r="U598"/>
      <c r="V598"/>
      <c r="W598"/>
      <c r="X598"/>
      <c r="Y598"/>
      <c r="Z598"/>
      <c r="AA598"/>
      <c r="AB598"/>
      <c r="AC598"/>
    </row>
    <row r="599" spans="7:29" ht="15">
      <c r="G599"/>
      <c r="H599"/>
      <c r="I599"/>
      <c r="P599"/>
      <c r="Q599"/>
      <c r="R599"/>
      <c r="S599"/>
      <c r="T599"/>
      <c r="U599"/>
      <c r="V599"/>
      <c r="W599"/>
      <c r="X599"/>
      <c r="Y599"/>
      <c r="Z599"/>
      <c r="AA599"/>
      <c r="AB599"/>
      <c r="AC599"/>
    </row>
    <row r="600" spans="7:29" ht="15">
      <c r="G600"/>
      <c r="H600"/>
      <c r="I600"/>
      <c r="P600"/>
      <c r="Q600"/>
      <c r="R600"/>
      <c r="S600"/>
      <c r="T600"/>
      <c r="U600"/>
      <c r="V600"/>
      <c r="W600"/>
      <c r="X600"/>
      <c r="Y600"/>
      <c r="Z600"/>
      <c r="AA600"/>
      <c r="AB600"/>
      <c r="AC600"/>
    </row>
    <row r="601" spans="7:29" ht="15">
      <c r="G601"/>
      <c r="H601"/>
      <c r="I601"/>
      <c r="P601"/>
      <c r="Q601"/>
      <c r="R601"/>
      <c r="S601"/>
      <c r="T601"/>
      <c r="U601"/>
      <c r="V601"/>
      <c r="W601"/>
      <c r="X601"/>
      <c r="Y601"/>
      <c r="Z601"/>
      <c r="AA601"/>
      <c r="AB601"/>
      <c r="AC601"/>
    </row>
    <row r="602" spans="7:29" ht="15">
      <c r="G602"/>
      <c r="H602"/>
      <c r="I602"/>
      <c r="P602"/>
      <c r="Q602"/>
      <c r="R602"/>
      <c r="S602"/>
      <c r="T602"/>
      <c r="U602"/>
      <c r="V602"/>
      <c r="W602"/>
      <c r="X602"/>
      <c r="Y602"/>
      <c r="Z602"/>
      <c r="AA602"/>
      <c r="AB602"/>
      <c r="AC602"/>
    </row>
    <row r="603" spans="7:29" ht="15">
      <c r="G603"/>
      <c r="H603"/>
      <c r="I603"/>
      <c r="P603"/>
      <c r="Q603"/>
      <c r="R603"/>
      <c r="S603"/>
      <c r="T603"/>
      <c r="U603"/>
      <c r="V603"/>
      <c r="W603"/>
      <c r="X603"/>
      <c r="Y603"/>
      <c r="Z603"/>
      <c r="AA603"/>
      <c r="AB603"/>
      <c r="AC603"/>
    </row>
    <row r="604" spans="7:29" ht="15">
      <c r="G604"/>
      <c r="H604"/>
      <c r="I604"/>
      <c r="P604"/>
      <c r="Q604"/>
      <c r="R604"/>
      <c r="S604"/>
      <c r="T604"/>
      <c r="U604"/>
      <c r="V604"/>
      <c r="W604"/>
      <c r="X604"/>
      <c r="Y604"/>
      <c r="Z604"/>
      <c r="AA604"/>
      <c r="AB604"/>
      <c r="AC604"/>
    </row>
    <row r="605" spans="7:29" ht="15">
      <c r="G605"/>
      <c r="H605"/>
      <c r="I605"/>
      <c r="P605"/>
      <c r="Q605"/>
      <c r="R605"/>
      <c r="S605"/>
      <c r="T605"/>
      <c r="U605"/>
      <c r="V605"/>
      <c r="W605"/>
      <c r="X605"/>
      <c r="Y605"/>
      <c r="Z605"/>
      <c r="AA605"/>
      <c r="AB605"/>
      <c r="AC605"/>
    </row>
    <row r="606" spans="7:29" ht="15">
      <c r="G606"/>
      <c r="H606"/>
      <c r="I606"/>
      <c r="P606"/>
      <c r="Q606"/>
      <c r="R606"/>
      <c r="S606"/>
      <c r="T606"/>
      <c r="U606"/>
      <c r="V606"/>
      <c r="W606"/>
      <c r="X606"/>
      <c r="Y606"/>
      <c r="Z606"/>
      <c r="AA606"/>
      <c r="AB606"/>
      <c r="AC606"/>
    </row>
    <row r="607" spans="7:29" ht="15">
      <c r="G607"/>
      <c r="H607"/>
      <c r="I607"/>
      <c r="P607"/>
      <c r="Q607"/>
      <c r="R607"/>
      <c r="S607"/>
      <c r="T607"/>
      <c r="U607"/>
      <c r="V607"/>
      <c r="W607"/>
      <c r="X607"/>
      <c r="Y607"/>
      <c r="Z607"/>
      <c r="AA607"/>
      <c r="AB607"/>
      <c r="AC607"/>
    </row>
    <row r="608" spans="7:29" ht="15">
      <c r="G608"/>
      <c r="H608"/>
      <c r="I608"/>
      <c r="P608"/>
      <c r="Q608"/>
      <c r="R608"/>
      <c r="S608"/>
      <c r="T608"/>
      <c r="U608"/>
      <c r="V608"/>
      <c r="W608"/>
      <c r="X608"/>
      <c r="Y608"/>
      <c r="Z608"/>
      <c r="AA608"/>
      <c r="AB608"/>
      <c r="AC608"/>
    </row>
    <row r="609" spans="7:29" ht="15">
      <c r="G609"/>
      <c r="H609"/>
      <c r="I609"/>
      <c r="P609"/>
      <c r="Q609"/>
      <c r="R609"/>
      <c r="S609"/>
      <c r="T609"/>
      <c r="U609"/>
      <c r="V609"/>
      <c r="W609"/>
      <c r="X609"/>
      <c r="Y609"/>
      <c r="Z609"/>
      <c r="AA609"/>
      <c r="AB609"/>
      <c r="AC609"/>
    </row>
    <row r="610" spans="7:29" ht="15">
      <c r="G610"/>
      <c r="H610"/>
      <c r="I610"/>
      <c r="P610"/>
      <c r="Q610"/>
      <c r="R610"/>
      <c r="S610"/>
      <c r="T610"/>
      <c r="U610"/>
      <c r="V610"/>
      <c r="W610"/>
      <c r="X610"/>
      <c r="Y610"/>
      <c r="Z610"/>
      <c r="AA610"/>
      <c r="AB610"/>
      <c r="AC610"/>
    </row>
    <row r="611" spans="7:29" ht="15">
      <c r="G611"/>
      <c r="H611"/>
      <c r="I611"/>
      <c r="P611"/>
      <c r="Q611"/>
      <c r="R611"/>
      <c r="S611"/>
      <c r="T611"/>
      <c r="U611"/>
      <c r="V611"/>
      <c r="W611"/>
      <c r="X611"/>
      <c r="Y611"/>
      <c r="Z611"/>
      <c r="AA611"/>
      <c r="AB611"/>
      <c r="AC611"/>
    </row>
    <row r="612" spans="7:29" ht="15">
      <c r="G612"/>
      <c r="H612"/>
      <c r="I612"/>
      <c r="P612"/>
      <c r="Q612"/>
      <c r="R612"/>
      <c r="S612"/>
      <c r="T612"/>
      <c r="U612"/>
      <c r="V612"/>
      <c r="W612"/>
      <c r="X612"/>
      <c r="Y612"/>
      <c r="Z612"/>
      <c r="AA612"/>
      <c r="AB612"/>
      <c r="AC612"/>
    </row>
    <row r="613" spans="7:29" ht="15">
      <c r="G613"/>
      <c r="H613"/>
      <c r="I613"/>
      <c r="P613"/>
      <c r="Q613"/>
      <c r="R613"/>
      <c r="S613"/>
      <c r="T613"/>
      <c r="U613"/>
      <c r="V613"/>
      <c r="W613"/>
      <c r="X613"/>
      <c r="Y613"/>
      <c r="Z613"/>
      <c r="AA613"/>
      <c r="AB613"/>
      <c r="AC613"/>
    </row>
    <row r="614" spans="7:29" ht="15">
      <c r="G614"/>
      <c r="H614"/>
      <c r="I614"/>
      <c r="P614"/>
      <c r="Q614"/>
      <c r="R614"/>
      <c r="S614"/>
      <c r="T614"/>
      <c r="U614"/>
      <c r="V614"/>
      <c r="W614"/>
      <c r="X614"/>
      <c r="Y614"/>
      <c r="Z614"/>
      <c r="AA614"/>
      <c r="AB614"/>
      <c r="AC614"/>
    </row>
    <row r="615" spans="7:29" ht="15">
      <c r="G615"/>
      <c r="H615"/>
      <c r="I615"/>
      <c r="P615"/>
      <c r="Q615"/>
      <c r="R615"/>
      <c r="S615"/>
      <c r="T615"/>
      <c r="U615"/>
      <c r="V615"/>
      <c r="W615"/>
      <c r="X615"/>
      <c r="Y615"/>
      <c r="Z615"/>
      <c r="AA615"/>
      <c r="AB615"/>
      <c r="AC615"/>
    </row>
    <row r="616" spans="7:29" ht="15">
      <c r="G616"/>
      <c r="H616"/>
      <c r="I616"/>
      <c r="P616"/>
      <c r="Q616"/>
      <c r="R616"/>
      <c r="S616"/>
      <c r="T616"/>
      <c r="U616"/>
      <c r="V616"/>
      <c r="W616"/>
      <c r="X616"/>
      <c r="Y616"/>
      <c r="Z616"/>
      <c r="AA616"/>
      <c r="AB616"/>
      <c r="AC616"/>
    </row>
    <row r="617" spans="7:29" ht="15">
      <c r="G617"/>
      <c r="H617"/>
      <c r="I617"/>
      <c r="P617"/>
      <c r="Q617"/>
      <c r="R617"/>
      <c r="S617"/>
      <c r="T617"/>
      <c r="U617"/>
      <c r="V617"/>
      <c r="W617"/>
      <c r="X617"/>
      <c r="Y617"/>
      <c r="Z617"/>
      <c r="AA617"/>
      <c r="AB617"/>
      <c r="AC617"/>
    </row>
    <row r="618" spans="7:29" ht="15">
      <c r="G618"/>
      <c r="H618"/>
      <c r="I618"/>
      <c r="P618"/>
      <c r="Q618"/>
      <c r="R618"/>
      <c r="S618"/>
      <c r="T618"/>
      <c r="U618"/>
      <c r="V618"/>
      <c r="W618"/>
      <c r="X618"/>
      <c r="Y618"/>
      <c r="Z618"/>
      <c r="AA618"/>
      <c r="AB618"/>
      <c r="AC618"/>
    </row>
    <row r="619" spans="7:29" ht="15">
      <c r="G619"/>
      <c r="H619"/>
      <c r="I619"/>
      <c r="P619"/>
      <c r="Q619"/>
      <c r="R619"/>
      <c r="S619"/>
      <c r="T619"/>
      <c r="U619"/>
      <c r="V619"/>
      <c r="W619"/>
      <c r="X619"/>
      <c r="Y619"/>
      <c r="Z619"/>
      <c r="AA619"/>
      <c r="AB619"/>
      <c r="AC619"/>
    </row>
    <row r="620" spans="7:29" ht="15">
      <c r="G620"/>
      <c r="H620"/>
      <c r="I620"/>
      <c r="P620"/>
      <c r="Q620"/>
      <c r="R620"/>
      <c r="S620"/>
      <c r="T620"/>
      <c r="U620"/>
      <c r="V620"/>
      <c r="W620"/>
      <c r="X620"/>
      <c r="Y620"/>
      <c r="Z620"/>
      <c r="AA620"/>
      <c r="AB620"/>
      <c r="AC620"/>
    </row>
    <row r="621" spans="7:29" ht="15">
      <c r="G621"/>
      <c r="H621"/>
      <c r="I621"/>
      <c r="P621"/>
      <c r="Q621"/>
      <c r="R621"/>
      <c r="S621"/>
      <c r="T621"/>
      <c r="U621"/>
      <c r="V621"/>
      <c r="W621"/>
      <c r="X621"/>
      <c r="Y621"/>
      <c r="Z621"/>
      <c r="AA621"/>
      <c r="AB621"/>
      <c r="AC621"/>
    </row>
    <row r="622" spans="7:29" ht="15">
      <c r="G622"/>
      <c r="H622"/>
      <c r="I622"/>
      <c r="P622"/>
      <c r="Q622"/>
      <c r="R622"/>
      <c r="S622"/>
      <c r="T622"/>
      <c r="U622"/>
      <c r="V622"/>
      <c r="W622"/>
      <c r="X622"/>
      <c r="Y622"/>
      <c r="Z622"/>
      <c r="AA622"/>
      <c r="AB622"/>
      <c r="AC622"/>
    </row>
    <row r="623" spans="7:29" ht="15">
      <c r="G623"/>
      <c r="H623"/>
      <c r="I623"/>
      <c r="P623"/>
      <c r="Q623"/>
      <c r="R623"/>
      <c r="S623"/>
      <c r="T623"/>
      <c r="U623"/>
      <c r="V623"/>
      <c r="W623"/>
      <c r="X623"/>
      <c r="Y623"/>
      <c r="Z623"/>
      <c r="AA623"/>
      <c r="AB623"/>
      <c r="AC623"/>
    </row>
    <row r="624" spans="7:29" ht="15">
      <c r="G624"/>
      <c r="H624"/>
      <c r="I624"/>
      <c r="P624"/>
      <c r="Q624"/>
      <c r="R624"/>
      <c r="S624"/>
      <c r="T624"/>
      <c r="U624"/>
      <c r="V624"/>
      <c r="W624"/>
      <c r="X624"/>
      <c r="Y624"/>
      <c r="Z624"/>
      <c r="AA624"/>
      <c r="AB624"/>
      <c r="AC624"/>
    </row>
    <row r="625" spans="7:29" ht="15">
      <c r="G625"/>
      <c r="H625"/>
      <c r="I625"/>
      <c r="P625"/>
      <c r="Q625"/>
      <c r="R625"/>
      <c r="S625"/>
      <c r="T625"/>
      <c r="U625"/>
      <c r="V625"/>
      <c r="W625"/>
      <c r="X625"/>
      <c r="Y625"/>
      <c r="Z625"/>
      <c r="AA625"/>
      <c r="AB625"/>
      <c r="AC625"/>
    </row>
    <row r="626" spans="7:29" ht="15">
      <c r="G626"/>
      <c r="H626"/>
      <c r="I626"/>
      <c r="P626"/>
      <c r="Q626"/>
      <c r="R626"/>
      <c r="S626"/>
      <c r="T626"/>
      <c r="U626"/>
      <c r="V626"/>
      <c r="W626"/>
      <c r="X626"/>
      <c r="Y626"/>
      <c r="Z626"/>
      <c r="AA626"/>
      <c r="AB626"/>
      <c r="AC626"/>
    </row>
    <row r="627" spans="7:29" ht="15">
      <c r="G627"/>
      <c r="H627"/>
      <c r="I627"/>
      <c r="P627"/>
      <c r="Q627"/>
      <c r="R627"/>
      <c r="S627"/>
      <c r="T627"/>
      <c r="U627"/>
      <c r="V627"/>
      <c r="W627"/>
      <c r="X627"/>
      <c r="Y627"/>
      <c r="Z627"/>
      <c r="AA627"/>
      <c r="AB627"/>
      <c r="AC627"/>
    </row>
    <row r="628" spans="7:29" ht="15">
      <c r="G628"/>
      <c r="H628"/>
      <c r="I628"/>
      <c r="P628"/>
      <c r="Q628"/>
      <c r="R628"/>
      <c r="S628"/>
      <c r="T628"/>
      <c r="U628"/>
      <c r="V628"/>
      <c r="W628"/>
      <c r="X628"/>
      <c r="Y628"/>
      <c r="Z628"/>
      <c r="AA628"/>
      <c r="AB628"/>
      <c r="AC628"/>
    </row>
    <row r="629" spans="7:29" ht="15">
      <c r="G629"/>
      <c r="H629"/>
      <c r="I629"/>
      <c r="P629"/>
      <c r="Q629"/>
      <c r="R629"/>
      <c r="S629"/>
      <c r="T629"/>
      <c r="U629"/>
      <c r="V629"/>
      <c r="W629"/>
      <c r="X629"/>
      <c r="Y629"/>
      <c r="Z629"/>
      <c r="AA629"/>
      <c r="AB629"/>
      <c r="AC629"/>
    </row>
    <row r="630" spans="7:29" ht="15">
      <c r="G630"/>
      <c r="H630"/>
      <c r="I630"/>
      <c r="P630"/>
      <c r="Q630"/>
      <c r="R630"/>
      <c r="S630"/>
      <c r="T630"/>
      <c r="U630"/>
      <c r="V630"/>
      <c r="W630"/>
      <c r="X630"/>
      <c r="Y630"/>
      <c r="Z630"/>
      <c r="AA630"/>
      <c r="AB630"/>
      <c r="AC630"/>
    </row>
    <row r="631" spans="7:29" ht="15">
      <c r="G631"/>
      <c r="H631"/>
      <c r="I631"/>
      <c r="P631"/>
      <c r="Q631"/>
      <c r="R631"/>
      <c r="S631"/>
      <c r="T631"/>
      <c r="U631"/>
      <c r="V631"/>
      <c r="W631"/>
      <c r="X631"/>
      <c r="Y631"/>
      <c r="Z631"/>
      <c r="AA631"/>
      <c r="AB631"/>
      <c r="AC631"/>
    </row>
    <row r="632" spans="7:29" ht="15">
      <c r="G632"/>
      <c r="H632"/>
      <c r="I632"/>
      <c r="P632"/>
      <c r="Q632"/>
      <c r="R632"/>
      <c r="S632"/>
      <c r="T632"/>
      <c r="U632"/>
      <c r="V632"/>
      <c r="W632"/>
      <c r="X632"/>
      <c r="Y632"/>
      <c r="Z632"/>
      <c r="AA632"/>
      <c r="AB632"/>
      <c r="AC632"/>
    </row>
    <row r="633" spans="7:29" ht="15">
      <c r="G633"/>
      <c r="H633"/>
      <c r="I633"/>
      <c r="P633"/>
      <c r="Q633"/>
      <c r="R633"/>
      <c r="S633"/>
      <c r="T633"/>
      <c r="U633"/>
      <c r="V633"/>
      <c r="W633"/>
      <c r="X633"/>
      <c r="Y633"/>
      <c r="Z633"/>
      <c r="AA633"/>
      <c r="AB633"/>
      <c r="AC633"/>
    </row>
    <row r="634" spans="7:29" ht="15">
      <c r="G634"/>
      <c r="H634"/>
      <c r="I634"/>
      <c r="P634"/>
      <c r="Q634"/>
      <c r="R634"/>
      <c r="S634"/>
      <c r="T634"/>
      <c r="U634"/>
      <c r="V634"/>
      <c r="W634"/>
      <c r="X634"/>
      <c r="Y634"/>
      <c r="Z634"/>
      <c r="AA634"/>
      <c r="AB634"/>
      <c r="AC634"/>
    </row>
    <row r="635" spans="7:29" ht="15">
      <c r="G635"/>
      <c r="H635"/>
      <c r="I635"/>
      <c r="P635"/>
      <c r="Q635"/>
      <c r="R635"/>
      <c r="S635"/>
      <c r="T635"/>
      <c r="U635"/>
      <c r="V635"/>
      <c r="W635"/>
      <c r="X635"/>
      <c r="Y635"/>
      <c r="Z635"/>
      <c r="AA635"/>
      <c r="AB635"/>
      <c r="AC635"/>
    </row>
    <row r="636" spans="7:29" ht="15">
      <c r="G636"/>
      <c r="H636"/>
      <c r="I636"/>
      <c r="P636"/>
      <c r="Q636"/>
      <c r="R636"/>
      <c r="S636"/>
      <c r="T636"/>
      <c r="U636"/>
      <c r="V636"/>
      <c r="W636"/>
      <c r="X636"/>
      <c r="Y636"/>
      <c r="Z636"/>
      <c r="AA636"/>
      <c r="AB636"/>
      <c r="AC636"/>
    </row>
    <row r="637" spans="7:29" ht="15">
      <c r="G637"/>
      <c r="H637"/>
      <c r="I637"/>
      <c r="P637"/>
      <c r="Q637"/>
      <c r="R637"/>
      <c r="S637"/>
      <c r="T637"/>
      <c r="U637"/>
      <c r="V637"/>
      <c r="W637"/>
      <c r="X637"/>
      <c r="Y637"/>
      <c r="Z637"/>
      <c r="AA637"/>
      <c r="AB637"/>
      <c r="AC637"/>
    </row>
    <row r="638" spans="7:29" ht="15">
      <c r="G638"/>
      <c r="H638"/>
      <c r="I638"/>
      <c r="P638"/>
      <c r="Q638"/>
      <c r="R638"/>
      <c r="S638"/>
      <c r="T638"/>
      <c r="U638"/>
      <c r="V638"/>
      <c r="W638"/>
      <c r="X638"/>
      <c r="Y638"/>
      <c r="Z638"/>
      <c r="AA638"/>
      <c r="AB638"/>
      <c r="AC638"/>
    </row>
    <row r="639" spans="7:29" ht="15">
      <c r="G639"/>
      <c r="H639"/>
      <c r="I639"/>
      <c r="P639"/>
      <c r="Q639"/>
      <c r="R639"/>
      <c r="S639"/>
      <c r="T639"/>
      <c r="U639"/>
      <c r="V639"/>
      <c r="W639"/>
      <c r="X639"/>
      <c r="Y639"/>
      <c r="Z639"/>
      <c r="AA639"/>
      <c r="AB639"/>
      <c r="AC639"/>
    </row>
    <row r="640" spans="7:29" ht="15">
      <c r="G640"/>
      <c r="H640"/>
      <c r="I640"/>
      <c r="P640"/>
      <c r="Q640"/>
      <c r="R640"/>
      <c r="S640"/>
      <c r="T640"/>
      <c r="U640"/>
      <c r="V640"/>
      <c r="W640"/>
      <c r="X640"/>
      <c r="Y640"/>
      <c r="Z640"/>
      <c r="AA640"/>
      <c r="AB640"/>
      <c r="AC640"/>
    </row>
    <row r="641" spans="7:29" ht="15">
      <c r="G641"/>
      <c r="H641"/>
      <c r="I641"/>
      <c r="P641"/>
      <c r="Q641"/>
      <c r="R641"/>
      <c r="S641"/>
      <c r="T641"/>
      <c r="U641"/>
      <c r="V641"/>
      <c r="W641"/>
      <c r="X641"/>
      <c r="Y641"/>
      <c r="Z641"/>
      <c r="AA641"/>
      <c r="AB641"/>
      <c r="AC641"/>
    </row>
    <row r="642" spans="7:29" ht="15">
      <c r="G642"/>
      <c r="H642"/>
      <c r="I642"/>
      <c r="P642"/>
      <c r="Q642"/>
      <c r="R642"/>
      <c r="S642"/>
      <c r="T642"/>
      <c r="U642"/>
      <c r="V642"/>
      <c r="W642"/>
      <c r="X642"/>
      <c r="Y642"/>
      <c r="Z642"/>
      <c r="AA642"/>
      <c r="AB642"/>
      <c r="AC642"/>
    </row>
    <row r="643" spans="7:29" ht="15">
      <c r="G643"/>
      <c r="H643"/>
      <c r="I643"/>
      <c r="P643"/>
      <c r="Q643"/>
      <c r="R643"/>
      <c r="S643"/>
      <c r="T643"/>
      <c r="U643"/>
      <c r="V643"/>
      <c r="W643"/>
      <c r="X643"/>
      <c r="Y643"/>
      <c r="Z643"/>
      <c r="AA643"/>
      <c r="AB643"/>
      <c r="AC643"/>
    </row>
    <row r="644" spans="7:29" ht="15">
      <c r="G644"/>
      <c r="H644"/>
      <c r="I644"/>
      <c r="P644"/>
      <c r="Q644"/>
      <c r="R644"/>
      <c r="S644"/>
      <c r="T644"/>
      <c r="U644"/>
      <c r="V644"/>
      <c r="W644"/>
      <c r="X644"/>
      <c r="Y644"/>
      <c r="Z644"/>
      <c r="AA644"/>
      <c r="AB644"/>
      <c r="AC644"/>
    </row>
    <row r="645" spans="7:29" ht="15">
      <c r="G645"/>
      <c r="H645"/>
      <c r="I645"/>
      <c r="P645"/>
      <c r="Q645"/>
      <c r="R645"/>
      <c r="S645"/>
      <c r="T645"/>
      <c r="U645"/>
      <c r="V645"/>
      <c r="W645"/>
      <c r="X645"/>
      <c r="Y645"/>
      <c r="Z645"/>
      <c r="AA645"/>
      <c r="AB645"/>
      <c r="AC645"/>
    </row>
    <row r="646" spans="7:29" ht="15">
      <c r="G646"/>
      <c r="H646"/>
      <c r="I646"/>
      <c r="P646"/>
      <c r="Q646"/>
      <c r="R646"/>
      <c r="S646"/>
      <c r="T646"/>
      <c r="U646"/>
      <c r="V646"/>
      <c r="W646"/>
      <c r="X646"/>
      <c r="Y646"/>
      <c r="Z646"/>
      <c r="AA646"/>
      <c r="AB646"/>
      <c r="AC646"/>
    </row>
    <row r="647" spans="7:29" ht="15">
      <c r="G647"/>
      <c r="H647"/>
      <c r="I647"/>
      <c r="P647"/>
      <c r="Q647"/>
      <c r="R647"/>
      <c r="S647"/>
      <c r="T647"/>
      <c r="U647"/>
      <c r="V647"/>
      <c r="W647"/>
      <c r="X647"/>
      <c r="Y647"/>
      <c r="Z647"/>
      <c r="AA647"/>
      <c r="AB647"/>
      <c r="AC647"/>
    </row>
    <row r="648" spans="7:29" ht="15">
      <c r="G648"/>
      <c r="H648"/>
      <c r="I648"/>
      <c r="P648"/>
      <c r="Q648"/>
      <c r="R648"/>
      <c r="S648"/>
      <c r="T648"/>
      <c r="U648"/>
      <c r="V648"/>
      <c r="W648"/>
      <c r="X648"/>
      <c r="Y648"/>
      <c r="Z648"/>
      <c r="AA648"/>
      <c r="AB648"/>
      <c r="AC648"/>
    </row>
    <row r="649" spans="7:29" ht="15">
      <c r="G649"/>
      <c r="H649"/>
      <c r="I649"/>
      <c r="P649"/>
      <c r="Q649"/>
      <c r="R649"/>
      <c r="S649"/>
      <c r="T649"/>
      <c r="U649"/>
      <c r="V649"/>
      <c r="W649"/>
      <c r="X649"/>
      <c r="Y649"/>
      <c r="Z649"/>
      <c r="AA649"/>
      <c r="AB649"/>
      <c r="AC649"/>
    </row>
    <row r="650" spans="7:29" ht="15">
      <c r="G650"/>
      <c r="H650"/>
      <c r="I650"/>
      <c r="P650"/>
      <c r="Q650"/>
      <c r="R650"/>
      <c r="S650"/>
      <c r="T650"/>
      <c r="U650"/>
      <c r="V650"/>
      <c r="W650"/>
      <c r="X650"/>
      <c r="Y650"/>
      <c r="Z650"/>
      <c r="AA650"/>
      <c r="AB650"/>
      <c r="AC650"/>
    </row>
    <row r="651" spans="7:29" ht="15">
      <c r="G651"/>
      <c r="H651"/>
      <c r="I651"/>
      <c r="P651"/>
      <c r="Q651"/>
      <c r="R651"/>
      <c r="S651"/>
      <c r="T651"/>
      <c r="U651"/>
      <c r="V651"/>
      <c r="W651"/>
      <c r="X651"/>
      <c r="Y651"/>
      <c r="Z651"/>
      <c r="AA651"/>
      <c r="AB651"/>
      <c r="AC651"/>
    </row>
    <row r="652" spans="7:29" ht="15">
      <c r="G652"/>
      <c r="H652"/>
      <c r="I652"/>
      <c r="P652"/>
      <c r="Q652"/>
      <c r="R652"/>
      <c r="S652"/>
      <c r="T652"/>
      <c r="U652"/>
      <c r="V652"/>
      <c r="W652"/>
      <c r="X652"/>
      <c r="Y652"/>
      <c r="Z652"/>
      <c r="AA652"/>
      <c r="AB652"/>
      <c r="AC652"/>
    </row>
    <row r="653" spans="7:29" ht="15">
      <c r="G653"/>
      <c r="H653"/>
      <c r="I653"/>
      <c r="P653"/>
      <c r="Q653"/>
      <c r="R653"/>
      <c r="S653"/>
      <c r="T653"/>
      <c r="U653"/>
      <c r="V653"/>
      <c r="W653"/>
      <c r="X653"/>
      <c r="Y653"/>
      <c r="Z653"/>
      <c r="AA653"/>
      <c r="AB653"/>
      <c r="AC653"/>
    </row>
    <row r="654" spans="7:29" ht="15">
      <c r="G654"/>
      <c r="H654"/>
      <c r="I654"/>
      <c r="P654"/>
      <c r="Q654"/>
      <c r="R654"/>
      <c r="S654"/>
      <c r="T654"/>
      <c r="U654"/>
      <c r="V654"/>
      <c r="W654"/>
      <c r="X654"/>
      <c r="Y654"/>
      <c r="Z654"/>
      <c r="AA654"/>
      <c r="AB654"/>
      <c r="AC654"/>
    </row>
    <row r="655" spans="7:29" ht="15">
      <c r="G655"/>
      <c r="H655"/>
      <c r="I655"/>
      <c r="P655"/>
      <c r="Q655"/>
      <c r="R655"/>
      <c r="S655"/>
      <c r="T655"/>
      <c r="U655"/>
      <c r="V655"/>
      <c r="W655"/>
      <c r="X655"/>
      <c r="Y655"/>
      <c r="Z655"/>
      <c r="AA655"/>
      <c r="AB655"/>
      <c r="AC655"/>
    </row>
    <row r="656" spans="7:29" ht="15">
      <c r="G656"/>
      <c r="H656"/>
      <c r="I656"/>
      <c r="P656"/>
      <c r="Q656"/>
      <c r="R656"/>
      <c r="S656"/>
      <c r="T656"/>
      <c r="U656"/>
      <c r="V656"/>
      <c r="W656"/>
      <c r="X656"/>
      <c r="Y656"/>
      <c r="Z656"/>
      <c r="AA656"/>
      <c r="AB656"/>
      <c r="AC656"/>
    </row>
    <row r="657" spans="7:29" ht="15">
      <c r="G657"/>
      <c r="H657"/>
      <c r="I657"/>
      <c r="P657"/>
      <c r="Q657"/>
      <c r="R657"/>
      <c r="S657"/>
      <c r="T657"/>
      <c r="U657"/>
      <c r="V657"/>
      <c r="W657"/>
      <c r="X657"/>
      <c r="Y657"/>
      <c r="Z657"/>
      <c r="AA657"/>
      <c r="AB657"/>
      <c r="AC657"/>
    </row>
    <row r="658" spans="7:29" ht="15">
      <c r="G658"/>
      <c r="H658"/>
      <c r="I658"/>
      <c r="P658"/>
      <c r="Q658"/>
      <c r="R658"/>
      <c r="S658"/>
      <c r="T658"/>
      <c r="U658"/>
      <c r="V658"/>
      <c r="W658"/>
      <c r="X658"/>
      <c r="Y658"/>
      <c r="Z658"/>
      <c r="AA658"/>
      <c r="AB658"/>
      <c r="AC658"/>
    </row>
    <row r="659" spans="7:29" ht="15">
      <c r="G659"/>
      <c r="H659"/>
      <c r="I659"/>
      <c r="P659"/>
      <c r="Q659"/>
      <c r="R659"/>
      <c r="S659"/>
      <c r="T659"/>
      <c r="U659"/>
      <c r="V659"/>
      <c r="W659"/>
      <c r="X659"/>
      <c r="Y659"/>
      <c r="Z659"/>
      <c r="AA659"/>
      <c r="AB659"/>
      <c r="AC659"/>
    </row>
    <row r="660" spans="7:29" ht="15">
      <c r="G660"/>
      <c r="H660"/>
      <c r="I660"/>
      <c r="P660"/>
      <c r="Q660"/>
      <c r="R660"/>
      <c r="S660"/>
      <c r="T660"/>
      <c r="U660"/>
      <c r="V660"/>
      <c r="W660"/>
      <c r="X660"/>
      <c r="Y660"/>
      <c r="Z660"/>
      <c r="AA660"/>
      <c r="AB660"/>
      <c r="AC660"/>
    </row>
    <row r="661" spans="7:29" ht="15">
      <c r="G661"/>
      <c r="H661"/>
      <c r="I661"/>
      <c r="P661"/>
      <c r="Q661"/>
      <c r="R661"/>
      <c r="S661"/>
      <c r="T661"/>
      <c r="U661"/>
      <c r="V661"/>
      <c r="W661"/>
      <c r="X661"/>
      <c r="Y661"/>
      <c r="Z661"/>
      <c r="AA661"/>
      <c r="AB661"/>
      <c r="AC661"/>
    </row>
    <row r="662" spans="7:29" ht="15">
      <c r="G662"/>
      <c r="H662"/>
      <c r="I662"/>
      <c r="P662"/>
      <c r="Q662"/>
      <c r="R662"/>
      <c r="S662"/>
      <c r="T662"/>
      <c r="U662"/>
      <c r="V662"/>
      <c r="W662"/>
      <c r="X662"/>
      <c r="Y662"/>
      <c r="Z662"/>
      <c r="AA662"/>
      <c r="AB662"/>
      <c r="AC662"/>
    </row>
    <row r="663" spans="7:29" ht="15">
      <c r="G663"/>
      <c r="H663"/>
      <c r="I663"/>
      <c r="P663"/>
      <c r="Q663"/>
      <c r="R663"/>
      <c r="S663"/>
      <c r="T663"/>
      <c r="U663"/>
      <c r="V663"/>
      <c r="W663"/>
      <c r="X663"/>
      <c r="Y663"/>
      <c r="Z663"/>
      <c r="AA663"/>
      <c r="AB663"/>
      <c r="AC663"/>
    </row>
    <row r="664" spans="7:29" ht="15">
      <c r="G664"/>
      <c r="H664"/>
      <c r="I664"/>
      <c r="P664"/>
      <c r="Q664"/>
      <c r="R664"/>
      <c r="S664"/>
      <c r="T664"/>
      <c r="U664"/>
      <c r="V664"/>
      <c r="W664"/>
      <c r="X664"/>
      <c r="Y664"/>
      <c r="Z664"/>
      <c r="AA664"/>
      <c r="AB664"/>
      <c r="AC664"/>
    </row>
    <row r="665" spans="7:29" ht="15">
      <c r="G665"/>
      <c r="H665"/>
      <c r="I665"/>
      <c r="P665"/>
      <c r="Q665"/>
      <c r="R665"/>
      <c r="S665"/>
      <c r="T665"/>
      <c r="U665"/>
      <c r="V665"/>
      <c r="W665"/>
      <c r="X665"/>
      <c r="Y665"/>
      <c r="Z665"/>
      <c r="AA665"/>
      <c r="AB665"/>
      <c r="AC665"/>
    </row>
    <row r="666" spans="7:29" ht="15">
      <c r="G666"/>
      <c r="H666"/>
      <c r="I666"/>
      <c r="P666"/>
      <c r="Q666"/>
      <c r="R666"/>
      <c r="S666"/>
      <c r="T666"/>
      <c r="U666"/>
      <c r="V666"/>
      <c r="W666"/>
      <c r="X666"/>
      <c r="Y666"/>
      <c r="Z666"/>
      <c r="AA666"/>
      <c r="AB666"/>
      <c r="AC666"/>
    </row>
    <row r="667" spans="7:29" ht="15">
      <c r="G667"/>
      <c r="H667"/>
      <c r="I667"/>
      <c r="P667"/>
      <c r="Q667"/>
      <c r="R667"/>
      <c r="S667"/>
      <c r="T667"/>
      <c r="U667"/>
      <c r="V667"/>
      <c r="W667"/>
      <c r="X667"/>
      <c r="Y667"/>
      <c r="Z667"/>
      <c r="AA667"/>
      <c r="AB667"/>
      <c r="AC667"/>
    </row>
    <row r="668" spans="7:29" ht="15">
      <c r="G668"/>
      <c r="H668"/>
      <c r="I668"/>
      <c r="P668"/>
      <c r="Q668"/>
      <c r="R668"/>
      <c r="S668"/>
      <c r="T668"/>
      <c r="U668"/>
      <c r="V668"/>
      <c r="W668"/>
      <c r="X668"/>
      <c r="Y668"/>
      <c r="Z668"/>
      <c r="AA668"/>
      <c r="AB668"/>
      <c r="AC668"/>
    </row>
    <row r="669" spans="7:29" ht="15">
      <c r="G669"/>
      <c r="H669"/>
      <c r="I669"/>
      <c r="P669"/>
      <c r="Q669"/>
      <c r="R669"/>
      <c r="S669"/>
      <c r="T669"/>
      <c r="U669"/>
      <c r="V669"/>
      <c r="W669"/>
      <c r="X669"/>
      <c r="Y669"/>
      <c r="Z669"/>
      <c r="AA669"/>
      <c r="AB669"/>
      <c r="AC669"/>
    </row>
    <row r="670" spans="7:29" ht="15">
      <c r="G670"/>
      <c r="H670"/>
      <c r="I670"/>
      <c r="P670"/>
      <c r="Q670"/>
      <c r="R670"/>
      <c r="S670"/>
      <c r="T670"/>
      <c r="U670"/>
      <c r="V670"/>
      <c r="W670"/>
      <c r="X670"/>
      <c r="Y670"/>
      <c r="Z670"/>
      <c r="AA670"/>
      <c r="AB670"/>
      <c r="AC670"/>
    </row>
    <row r="671" spans="7:29" ht="15">
      <c r="G671"/>
      <c r="H671"/>
      <c r="I671"/>
      <c r="P671"/>
      <c r="Q671"/>
      <c r="R671"/>
      <c r="S671"/>
      <c r="T671"/>
      <c r="U671"/>
      <c r="V671"/>
      <c r="W671"/>
      <c r="X671"/>
      <c r="Y671"/>
      <c r="Z671"/>
      <c r="AA671"/>
      <c r="AB671"/>
      <c r="AC671"/>
    </row>
    <row r="672" spans="7:29" ht="15">
      <c r="G672"/>
      <c r="H672"/>
      <c r="I672"/>
      <c r="P672"/>
      <c r="Q672"/>
      <c r="R672"/>
      <c r="S672"/>
      <c r="T672"/>
      <c r="U672"/>
      <c r="V672"/>
      <c r="W672"/>
      <c r="X672"/>
      <c r="Y672"/>
      <c r="Z672"/>
      <c r="AA672"/>
      <c r="AB672"/>
      <c r="AC672"/>
    </row>
    <row r="673" spans="7:29" ht="15">
      <c r="G673"/>
      <c r="H673"/>
      <c r="I673"/>
      <c r="P673"/>
      <c r="Q673"/>
      <c r="R673"/>
      <c r="S673"/>
      <c r="T673"/>
      <c r="U673"/>
      <c r="V673"/>
      <c r="W673"/>
      <c r="X673"/>
      <c r="Y673"/>
      <c r="Z673"/>
      <c r="AA673"/>
      <c r="AB673"/>
      <c r="AC673"/>
    </row>
    <row r="674" spans="7:29" ht="15">
      <c r="G674"/>
      <c r="H674"/>
      <c r="I674"/>
      <c r="P674"/>
      <c r="Q674"/>
      <c r="R674"/>
      <c r="S674"/>
      <c r="T674"/>
      <c r="U674"/>
      <c r="V674"/>
      <c r="W674"/>
      <c r="X674"/>
      <c r="Y674"/>
      <c r="Z674"/>
      <c r="AA674"/>
      <c r="AB674"/>
      <c r="AC674"/>
    </row>
    <row r="675" spans="7:29" ht="15">
      <c r="G675"/>
      <c r="H675"/>
      <c r="I675"/>
      <c r="P675"/>
      <c r="Q675"/>
      <c r="R675"/>
      <c r="S675"/>
      <c r="T675"/>
      <c r="U675"/>
      <c r="V675"/>
      <c r="W675"/>
      <c r="X675"/>
      <c r="Y675"/>
      <c r="Z675"/>
      <c r="AA675"/>
      <c r="AB675"/>
      <c r="AC675"/>
    </row>
    <row r="676" spans="7:29" ht="15">
      <c r="G676"/>
      <c r="H676"/>
      <c r="I676"/>
      <c r="P676"/>
      <c r="Q676"/>
      <c r="R676"/>
      <c r="S676"/>
      <c r="T676"/>
      <c r="U676"/>
      <c r="V676"/>
      <c r="W676"/>
      <c r="X676"/>
      <c r="Y676"/>
      <c r="Z676"/>
      <c r="AA676"/>
      <c r="AB676"/>
      <c r="AC676"/>
    </row>
    <row r="677" spans="7:29" ht="15">
      <c r="G677"/>
      <c r="H677"/>
      <c r="I677"/>
      <c r="P677"/>
      <c r="Q677"/>
      <c r="R677"/>
      <c r="S677"/>
      <c r="T677"/>
      <c r="U677"/>
      <c r="V677"/>
      <c r="W677"/>
      <c r="X677"/>
      <c r="Y677"/>
      <c r="Z677"/>
      <c r="AA677"/>
      <c r="AB677"/>
      <c r="AC677"/>
    </row>
    <row r="678" spans="7:29" ht="15">
      <c r="G678"/>
      <c r="H678"/>
      <c r="I678"/>
      <c r="P678"/>
      <c r="Q678"/>
      <c r="R678"/>
      <c r="S678"/>
      <c r="T678"/>
      <c r="U678"/>
      <c r="V678"/>
      <c r="W678"/>
      <c r="X678"/>
      <c r="Y678"/>
      <c r="Z678"/>
      <c r="AA678"/>
      <c r="AB678"/>
      <c r="AC678"/>
    </row>
    <row r="679" spans="7:29" ht="15">
      <c r="G679"/>
      <c r="H679"/>
      <c r="I679"/>
      <c r="P679"/>
      <c r="Q679"/>
      <c r="R679"/>
      <c r="S679"/>
      <c r="T679"/>
      <c r="U679"/>
      <c r="V679"/>
      <c r="W679"/>
      <c r="X679"/>
      <c r="Y679"/>
      <c r="Z679"/>
      <c r="AA679"/>
      <c r="AB679"/>
      <c r="AC679"/>
    </row>
    <row r="680" spans="7:29" ht="15">
      <c r="G680"/>
      <c r="H680"/>
      <c r="I680"/>
      <c r="P680"/>
      <c r="Q680"/>
      <c r="R680"/>
      <c r="S680"/>
      <c r="T680"/>
      <c r="U680"/>
      <c r="V680"/>
      <c r="W680"/>
      <c r="X680"/>
      <c r="Y680"/>
      <c r="Z680"/>
      <c r="AA680"/>
      <c r="AB680"/>
      <c r="AC680"/>
    </row>
    <row r="681" spans="7:29" ht="15">
      <c r="G681"/>
      <c r="H681"/>
      <c r="I681"/>
      <c r="P681"/>
      <c r="Q681"/>
      <c r="R681"/>
      <c r="S681"/>
      <c r="T681"/>
      <c r="U681"/>
      <c r="V681"/>
      <c r="W681"/>
      <c r="X681"/>
      <c r="Y681"/>
      <c r="Z681"/>
      <c r="AA681"/>
      <c r="AB681"/>
      <c r="AC681"/>
    </row>
    <row r="682" spans="7:29" ht="15">
      <c r="G682"/>
      <c r="H682"/>
      <c r="I682"/>
      <c r="P682"/>
      <c r="Q682"/>
      <c r="R682"/>
      <c r="S682"/>
      <c r="T682"/>
      <c r="U682"/>
      <c r="V682"/>
      <c r="W682"/>
      <c r="X682"/>
      <c r="Y682"/>
      <c r="Z682"/>
      <c r="AA682"/>
      <c r="AB682"/>
      <c r="AC682"/>
    </row>
    <row r="683" spans="7:29" ht="15">
      <c r="G683"/>
      <c r="H683"/>
      <c r="I683"/>
      <c r="P683"/>
      <c r="Q683"/>
      <c r="R683"/>
      <c r="S683"/>
      <c r="T683"/>
      <c r="U683"/>
      <c r="V683"/>
      <c r="W683"/>
      <c r="X683"/>
      <c r="Y683"/>
      <c r="Z683"/>
      <c r="AA683"/>
      <c r="AB683"/>
      <c r="AC683"/>
    </row>
    <row r="684" spans="7:29" ht="15">
      <c r="G684"/>
      <c r="H684"/>
      <c r="I684"/>
      <c r="P684"/>
      <c r="Q684"/>
      <c r="R684"/>
      <c r="S684"/>
      <c r="T684"/>
      <c r="U684"/>
      <c r="V684"/>
      <c r="W684"/>
      <c r="X684"/>
      <c r="Y684"/>
      <c r="Z684"/>
      <c r="AA684"/>
      <c r="AB684"/>
      <c r="AC684"/>
    </row>
    <row r="685" spans="7:29" ht="15">
      <c r="G685"/>
      <c r="H685"/>
      <c r="I685"/>
      <c r="P685"/>
      <c r="Q685"/>
      <c r="R685"/>
      <c r="S685"/>
      <c r="T685"/>
      <c r="U685"/>
      <c r="V685"/>
      <c r="W685"/>
      <c r="X685"/>
      <c r="Y685"/>
      <c r="Z685"/>
      <c r="AA685"/>
      <c r="AB685"/>
      <c r="AC685"/>
    </row>
    <row r="686" spans="7:29" ht="15">
      <c r="G686"/>
      <c r="H686"/>
      <c r="I686"/>
      <c r="P686"/>
      <c r="Q686"/>
      <c r="R686"/>
      <c r="S686"/>
      <c r="T686"/>
      <c r="U686"/>
      <c r="V686"/>
      <c r="W686"/>
      <c r="X686"/>
      <c r="Y686"/>
      <c r="Z686"/>
      <c r="AA686"/>
      <c r="AB686"/>
      <c r="AC686"/>
    </row>
    <row r="687" spans="7:29" ht="15">
      <c r="G687"/>
      <c r="H687"/>
      <c r="I687"/>
      <c r="P687"/>
      <c r="Q687"/>
      <c r="R687"/>
      <c r="S687"/>
      <c r="T687"/>
      <c r="U687"/>
      <c r="V687"/>
      <c r="W687"/>
      <c r="X687"/>
      <c r="Y687"/>
      <c r="Z687"/>
      <c r="AA687"/>
      <c r="AB687"/>
      <c r="AC687"/>
    </row>
    <row r="688" spans="7:29" ht="15">
      <c r="G688"/>
      <c r="H688"/>
      <c r="I688"/>
      <c r="P688"/>
      <c r="Q688"/>
      <c r="R688"/>
      <c r="S688"/>
      <c r="T688"/>
      <c r="U688"/>
      <c r="V688"/>
      <c r="W688"/>
      <c r="X688"/>
      <c r="Y688"/>
      <c r="Z688"/>
      <c r="AA688"/>
      <c r="AB688"/>
      <c r="AC688"/>
    </row>
    <row r="689" spans="7:29" ht="15">
      <c r="G689"/>
      <c r="H689"/>
      <c r="I689"/>
      <c r="P689"/>
      <c r="Q689"/>
      <c r="R689"/>
      <c r="S689"/>
      <c r="T689"/>
      <c r="U689"/>
      <c r="V689"/>
      <c r="W689"/>
      <c r="X689"/>
      <c r="Y689"/>
      <c r="Z689"/>
      <c r="AA689"/>
      <c r="AB689"/>
      <c r="AC689"/>
    </row>
    <row r="690" spans="7:29" ht="15">
      <c r="G690"/>
      <c r="H690"/>
      <c r="I690"/>
      <c r="P690"/>
      <c r="Q690"/>
      <c r="R690"/>
      <c r="S690"/>
      <c r="T690"/>
      <c r="U690"/>
      <c r="V690"/>
      <c r="W690"/>
      <c r="X690"/>
      <c r="Y690"/>
      <c r="Z690"/>
      <c r="AA690"/>
      <c r="AB690"/>
      <c r="AC690"/>
    </row>
    <row r="691" spans="7:29" ht="15">
      <c r="G691"/>
      <c r="H691"/>
      <c r="I691"/>
      <c r="P691"/>
      <c r="Q691"/>
      <c r="R691"/>
      <c r="S691"/>
      <c r="T691"/>
      <c r="U691"/>
      <c r="V691"/>
      <c r="W691"/>
      <c r="X691"/>
      <c r="Y691"/>
      <c r="Z691"/>
      <c r="AA691"/>
      <c r="AB691"/>
      <c r="AC691"/>
    </row>
    <row r="692" spans="7:29" ht="15">
      <c r="G692"/>
      <c r="H692"/>
      <c r="I692"/>
      <c r="P692"/>
      <c r="Q692"/>
      <c r="R692"/>
      <c r="S692"/>
      <c r="T692"/>
      <c r="U692"/>
      <c r="V692"/>
      <c r="W692"/>
      <c r="X692"/>
      <c r="Y692"/>
      <c r="Z692"/>
      <c r="AA692"/>
      <c r="AB692"/>
      <c r="AC692"/>
    </row>
    <row r="693" spans="7:29" ht="15">
      <c r="G693"/>
      <c r="H693"/>
      <c r="I693"/>
      <c r="P693"/>
      <c r="Q693"/>
      <c r="R693"/>
      <c r="S693"/>
      <c r="T693"/>
      <c r="U693"/>
      <c r="V693"/>
      <c r="W693"/>
      <c r="X693"/>
      <c r="Y693"/>
      <c r="Z693"/>
      <c r="AA693"/>
      <c r="AB693"/>
      <c r="AC693"/>
    </row>
    <row r="694" spans="7:29" ht="15">
      <c r="G694"/>
      <c r="H694"/>
      <c r="I694"/>
      <c r="P694"/>
      <c r="Q694"/>
      <c r="R694"/>
      <c r="S694"/>
      <c r="T694"/>
      <c r="U694"/>
      <c r="V694"/>
      <c r="W694"/>
      <c r="X694"/>
      <c r="Y694"/>
      <c r="Z694"/>
      <c r="AA694"/>
      <c r="AB694"/>
      <c r="AC694"/>
    </row>
    <row r="695" spans="7:29" ht="15">
      <c r="G695"/>
      <c r="H695"/>
      <c r="I695"/>
      <c r="P695"/>
      <c r="Q695"/>
      <c r="R695"/>
      <c r="S695"/>
      <c r="T695"/>
      <c r="U695"/>
      <c r="V695"/>
      <c r="W695"/>
      <c r="X695"/>
      <c r="Y695"/>
      <c r="Z695"/>
      <c r="AA695"/>
      <c r="AB695"/>
      <c r="AC695"/>
    </row>
    <row r="696" spans="7:29" ht="15">
      <c r="G696"/>
      <c r="H696"/>
      <c r="I696"/>
      <c r="P696"/>
      <c r="Q696"/>
      <c r="R696"/>
      <c r="S696"/>
      <c r="T696"/>
      <c r="U696"/>
      <c r="V696"/>
      <c r="W696"/>
      <c r="X696"/>
      <c r="Y696"/>
      <c r="Z696"/>
      <c r="AA696"/>
      <c r="AB696"/>
      <c r="AC696"/>
    </row>
    <row r="697" spans="7:29" ht="15">
      <c r="G697"/>
      <c r="H697"/>
      <c r="I697"/>
      <c r="P697"/>
      <c r="Q697"/>
      <c r="R697"/>
      <c r="S697"/>
      <c r="T697"/>
      <c r="U697"/>
      <c r="V697"/>
      <c r="W697"/>
      <c r="X697"/>
      <c r="Y697"/>
      <c r="Z697"/>
      <c r="AA697"/>
      <c r="AB697"/>
      <c r="AC697"/>
    </row>
    <row r="698" spans="7:29" ht="15">
      <c r="G698"/>
      <c r="H698"/>
      <c r="I698"/>
      <c r="P698"/>
      <c r="Q698"/>
      <c r="R698"/>
      <c r="S698"/>
      <c r="T698"/>
      <c r="U698"/>
      <c r="V698"/>
      <c r="W698"/>
      <c r="X698"/>
      <c r="Y698"/>
      <c r="Z698"/>
      <c r="AA698"/>
      <c r="AB698"/>
      <c r="AC698"/>
    </row>
    <row r="699" spans="7:29" ht="15">
      <c r="G699"/>
      <c r="H699"/>
      <c r="I699"/>
      <c r="P699"/>
      <c r="Q699"/>
      <c r="R699"/>
      <c r="S699"/>
      <c r="T699"/>
      <c r="U699"/>
      <c r="V699"/>
      <c r="W699"/>
      <c r="X699"/>
      <c r="Y699"/>
      <c r="Z699"/>
      <c r="AA699"/>
      <c r="AB699"/>
      <c r="AC699"/>
    </row>
    <row r="700" spans="7:29" ht="15">
      <c r="G700"/>
      <c r="H700"/>
      <c r="I700"/>
      <c r="P700"/>
      <c r="Q700"/>
      <c r="R700"/>
      <c r="S700"/>
      <c r="T700"/>
      <c r="U700"/>
      <c r="V700"/>
      <c r="W700"/>
      <c r="X700"/>
      <c r="Y700"/>
      <c r="Z700"/>
      <c r="AA700"/>
      <c r="AB700"/>
      <c r="AC700"/>
    </row>
    <row r="701" spans="7:29" ht="15">
      <c r="G701"/>
      <c r="H701"/>
      <c r="I701"/>
      <c r="P701"/>
      <c r="Q701"/>
      <c r="R701"/>
      <c r="S701"/>
      <c r="T701"/>
      <c r="U701"/>
      <c r="V701"/>
      <c r="W701"/>
      <c r="X701"/>
      <c r="Y701"/>
      <c r="Z701"/>
      <c r="AA701"/>
      <c r="AB701"/>
      <c r="AC701"/>
    </row>
    <row r="702" spans="7:29" ht="15">
      <c r="G702"/>
      <c r="H702"/>
      <c r="I702"/>
      <c r="P702"/>
      <c r="Q702"/>
      <c r="R702"/>
      <c r="S702"/>
      <c r="T702"/>
      <c r="U702"/>
      <c r="V702"/>
      <c r="W702"/>
      <c r="X702"/>
      <c r="Y702"/>
      <c r="Z702"/>
      <c r="AA702"/>
      <c r="AB702"/>
      <c r="AC702"/>
    </row>
    <row r="703" spans="7:29" ht="15">
      <c r="G703"/>
      <c r="H703"/>
      <c r="I703"/>
      <c r="P703"/>
      <c r="Q703"/>
      <c r="R703"/>
      <c r="S703"/>
      <c r="T703"/>
      <c r="U703"/>
      <c r="V703"/>
      <c r="W703"/>
      <c r="X703"/>
      <c r="Y703"/>
      <c r="Z703"/>
      <c r="AA703"/>
      <c r="AB703"/>
      <c r="AC703"/>
    </row>
    <row r="704" spans="7:29" ht="15">
      <c r="G704"/>
      <c r="H704"/>
      <c r="I704"/>
      <c r="P704"/>
      <c r="Q704"/>
      <c r="R704"/>
      <c r="S704"/>
      <c r="T704"/>
      <c r="U704"/>
      <c r="V704"/>
      <c r="W704"/>
      <c r="X704"/>
      <c r="Y704"/>
      <c r="Z704"/>
      <c r="AA704"/>
      <c r="AB704"/>
      <c r="AC704"/>
    </row>
    <row r="705" spans="7:29" ht="15">
      <c r="G705"/>
      <c r="H705"/>
      <c r="I705"/>
      <c r="P705"/>
      <c r="Q705"/>
      <c r="R705"/>
      <c r="S705"/>
      <c r="T705"/>
      <c r="U705"/>
      <c r="V705"/>
      <c r="W705"/>
      <c r="X705"/>
      <c r="Y705"/>
      <c r="Z705"/>
      <c r="AA705"/>
      <c r="AB705"/>
      <c r="AC705"/>
    </row>
    <row r="706" spans="7:29" ht="15">
      <c r="G706"/>
      <c r="H706"/>
      <c r="I706"/>
      <c r="P706"/>
      <c r="Q706"/>
      <c r="R706"/>
      <c r="S706"/>
      <c r="T706"/>
      <c r="U706"/>
      <c r="V706"/>
      <c r="W706"/>
      <c r="X706"/>
      <c r="Y706"/>
      <c r="Z706"/>
      <c r="AA706"/>
      <c r="AB706"/>
      <c r="AC706"/>
    </row>
    <row r="707" spans="7:29" ht="15">
      <c r="G707"/>
      <c r="H707"/>
      <c r="I707"/>
      <c r="P707"/>
      <c r="Q707"/>
      <c r="R707"/>
      <c r="S707"/>
      <c r="T707"/>
      <c r="U707"/>
      <c r="V707"/>
      <c r="W707"/>
      <c r="X707"/>
      <c r="Y707"/>
      <c r="Z707"/>
      <c r="AA707"/>
      <c r="AB707"/>
      <c r="AC707"/>
    </row>
    <row r="708" spans="7:29" ht="15">
      <c r="G708"/>
      <c r="H708"/>
      <c r="I708"/>
      <c r="P708"/>
      <c r="Q708"/>
      <c r="R708"/>
      <c r="S708"/>
      <c r="T708"/>
      <c r="U708"/>
      <c r="V708"/>
      <c r="W708"/>
      <c r="X708"/>
      <c r="Y708"/>
      <c r="Z708"/>
      <c r="AA708"/>
      <c r="AB708"/>
      <c r="AC708"/>
    </row>
    <row r="709" spans="7:29" ht="15">
      <c r="G709"/>
      <c r="H709"/>
      <c r="I709"/>
      <c r="P709"/>
      <c r="Q709"/>
      <c r="R709"/>
      <c r="S709"/>
      <c r="T709"/>
      <c r="U709"/>
      <c r="V709"/>
      <c r="W709"/>
      <c r="X709"/>
      <c r="Y709"/>
      <c r="Z709"/>
      <c r="AA709"/>
      <c r="AB709"/>
      <c r="AC709"/>
    </row>
    <row r="710" spans="7:29" ht="15">
      <c r="G710"/>
      <c r="H710"/>
      <c r="I710"/>
      <c r="P710"/>
      <c r="Q710"/>
      <c r="R710"/>
      <c r="S710"/>
      <c r="T710"/>
      <c r="U710"/>
      <c r="V710"/>
      <c r="W710"/>
      <c r="X710"/>
      <c r="Y710"/>
      <c r="Z710"/>
      <c r="AA710"/>
      <c r="AB710"/>
      <c r="AC710"/>
    </row>
    <row r="711" spans="7:29" ht="15">
      <c r="G711"/>
      <c r="H711"/>
      <c r="I711"/>
      <c r="P711"/>
      <c r="Q711"/>
      <c r="R711"/>
      <c r="S711"/>
      <c r="T711"/>
      <c r="U711"/>
      <c r="V711"/>
      <c r="W711"/>
      <c r="X711"/>
      <c r="Y711"/>
      <c r="Z711"/>
      <c r="AA711"/>
      <c r="AB711"/>
      <c r="AC711"/>
    </row>
    <row r="712" spans="7:29" ht="15">
      <c r="G712"/>
      <c r="H712"/>
      <c r="I712"/>
      <c r="P712"/>
      <c r="Q712"/>
      <c r="R712"/>
      <c r="S712"/>
      <c r="T712"/>
      <c r="U712"/>
      <c r="V712"/>
      <c r="W712"/>
      <c r="X712"/>
      <c r="Y712"/>
      <c r="Z712"/>
      <c r="AA712"/>
      <c r="AB712"/>
      <c r="AC712"/>
    </row>
    <row r="713" spans="7:29" ht="15">
      <c r="G713"/>
      <c r="H713"/>
      <c r="I713"/>
      <c r="P713"/>
      <c r="Q713"/>
      <c r="R713"/>
      <c r="S713"/>
      <c r="T713"/>
      <c r="U713"/>
      <c r="V713"/>
      <c r="W713"/>
      <c r="X713"/>
      <c r="Y713"/>
      <c r="Z713"/>
      <c r="AA713"/>
      <c r="AB713"/>
      <c r="AC713"/>
    </row>
    <row r="714" spans="7:29" ht="15">
      <c r="G714"/>
      <c r="H714"/>
      <c r="I714"/>
      <c r="P714"/>
      <c r="Q714"/>
      <c r="R714"/>
      <c r="S714"/>
      <c r="T714"/>
      <c r="U714"/>
      <c r="V714"/>
      <c r="W714"/>
      <c r="X714"/>
      <c r="Y714"/>
      <c r="Z714"/>
      <c r="AA714"/>
      <c r="AB714"/>
      <c r="AC714"/>
    </row>
    <row r="715" spans="7:29" ht="15">
      <c r="G715"/>
      <c r="H715"/>
      <c r="I715"/>
      <c r="P715"/>
      <c r="Q715"/>
      <c r="R715"/>
      <c r="S715"/>
      <c r="T715"/>
      <c r="U715"/>
      <c r="V715"/>
      <c r="W715"/>
      <c r="X715"/>
      <c r="Y715"/>
      <c r="Z715"/>
      <c r="AA715"/>
      <c r="AB715"/>
      <c r="AC715"/>
    </row>
    <row r="716" spans="7:29" ht="15">
      <c r="G716"/>
      <c r="H716"/>
      <c r="I716"/>
      <c r="P716"/>
      <c r="Q716"/>
      <c r="R716"/>
      <c r="S716"/>
      <c r="T716"/>
      <c r="U716"/>
      <c r="V716"/>
      <c r="W716"/>
      <c r="X716"/>
      <c r="Y716"/>
      <c r="Z716"/>
      <c r="AA716"/>
      <c r="AB716"/>
      <c r="AC716"/>
    </row>
    <row r="717" spans="7:29" ht="15">
      <c r="G717"/>
      <c r="H717"/>
      <c r="I717"/>
      <c r="P717"/>
      <c r="Q717"/>
      <c r="R717"/>
      <c r="S717"/>
      <c r="T717"/>
      <c r="U717"/>
      <c r="V717"/>
      <c r="W717"/>
      <c r="X717"/>
      <c r="Y717"/>
      <c r="Z717"/>
      <c r="AA717"/>
      <c r="AB717"/>
      <c r="AC717"/>
    </row>
    <row r="718" spans="7:29" ht="15">
      <c r="G718"/>
      <c r="H718"/>
      <c r="I718"/>
      <c r="P718"/>
      <c r="Q718"/>
      <c r="R718"/>
      <c r="S718"/>
      <c r="T718"/>
      <c r="U718"/>
      <c r="V718"/>
      <c r="W718"/>
      <c r="X718"/>
      <c r="Y718"/>
      <c r="Z718"/>
      <c r="AA718"/>
      <c r="AB718"/>
      <c r="AC718"/>
    </row>
    <row r="719" spans="7:29" ht="15">
      <c r="G719"/>
      <c r="H719"/>
      <c r="I719"/>
      <c r="P719"/>
      <c r="Q719"/>
      <c r="R719"/>
      <c r="S719"/>
      <c r="T719"/>
      <c r="U719"/>
      <c r="V719"/>
      <c r="W719"/>
      <c r="X719"/>
      <c r="Y719"/>
      <c r="Z719"/>
      <c r="AA719"/>
      <c r="AB719"/>
      <c r="AC719"/>
    </row>
    <row r="720" spans="7:29" ht="15">
      <c r="G720"/>
      <c r="H720"/>
      <c r="I720"/>
      <c r="P720"/>
      <c r="Q720"/>
      <c r="R720"/>
      <c r="S720"/>
      <c r="T720"/>
      <c r="U720"/>
      <c r="V720"/>
      <c r="W720"/>
      <c r="X720"/>
      <c r="Y720"/>
      <c r="Z720"/>
      <c r="AA720"/>
      <c r="AB720"/>
      <c r="AC720"/>
    </row>
    <row r="721" spans="7:29" ht="15">
      <c r="G721"/>
      <c r="H721"/>
      <c r="I721"/>
      <c r="P721"/>
      <c r="Q721"/>
      <c r="R721"/>
      <c r="S721"/>
      <c r="T721"/>
      <c r="U721"/>
      <c r="V721"/>
      <c r="W721"/>
      <c r="X721"/>
      <c r="Y721"/>
      <c r="Z721"/>
      <c r="AA721"/>
      <c r="AB721"/>
      <c r="AC721"/>
    </row>
    <row r="722" spans="7:29" ht="15">
      <c r="G722"/>
      <c r="H722"/>
      <c r="I722"/>
      <c r="P722"/>
      <c r="Q722"/>
      <c r="R722"/>
      <c r="S722"/>
      <c r="T722"/>
      <c r="U722"/>
      <c r="V722"/>
      <c r="W722"/>
      <c r="X722"/>
      <c r="Y722"/>
      <c r="Z722"/>
      <c r="AA722"/>
      <c r="AB722"/>
      <c r="AC722"/>
    </row>
    <row r="723" spans="7:29" ht="15">
      <c r="G723"/>
      <c r="H723"/>
      <c r="I723"/>
      <c r="P723"/>
      <c r="Q723"/>
      <c r="R723"/>
      <c r="S723"/>
      <c r="T723"/>
      <c r="U723"/>
      <c r="V723"/>
      <c r="W723"/>
      <c r="X723"/>
      <c r="Y723"/>
      <c r="Z723"/>
      <c r="AA723"/>
      <c r="AB723"/>
      <c r="AC723"/>
    </row>
    <row r="724" spans="7:29" ht="15">
      <c r="G724"/>
      <c r="H724"/>
      <c r="I724"/>
      <c r="P724"/>
      <c r="Q724"/>
      <c r="R724"/>
      <c r="S724"/>
      <c r="T724"/>
      <c r="U724"/>
      <c r="V724"/>
      <c r="W724"/>
      <c r="X724"/>
      <c r="Y724"/>
      <c r="Z724"/>
      <c r="AA724"/>
      <c r="AB724"/>
      <c r="AC724"/>
    </row>
    <row r="725" spans="7:29" ht="15">
      <c r="G725"/>
      <c r="H725"/>
      <c r="I725"/>
      <c r="P725"/>
      <c r="Q725"/>
      <c r="R725"/>
      <c r="S725"/>
      <c r="T725"/>
      <c r="U725"/>
      <c r="V725"/>
      <c r="W725"/>
      <c r="X725"/>
      <c r="Y725"/>
      <c r="Z725"/>
      <c r="AA725"/>
      <c r="AB725"/>
      <c r="AC725"/>
    </row>
    <row r="726" spans="7:29" ht="15">
      <c r="G726"/>
      <c r="H726"/>
      <c r="I726"/>
      <c r="P726"/>
      <c r="Q726"/>
      <c r="R726"/>
      <c r="S726"/>
      <c r="T726"/>
      <c r="U726"/>
      <c r="V726"/>
      <c r="W726"/>
      <c r="X726"/>
      <c r="Y726"/>
      <c r="Z726"/>
      <c r="AA726"/>
      <c r="AB726"/>
      <c r="AC726"/>
    </row>
    <row r="727" spans="7:29" ht="15">
      <c r="G727"/>
      <c r="H727"/>
      <c r="I727"/>
      <c r="P727"/>
      <c r="Q727"/>
      <c r="R727"/>
      <c r="S727"/>
      <c r="T727"/>
      <c r="U727"/>
      <c r="V727"/>
      <c r="W727"/>
      <c r="X727"/>
      <c r="Y727"/>
      <c r="Z727"/>
      <c r="AA727"/>
      <c r="AB727"/>
      <c r="AC727"/>
    </row>
    <row r="728" spans="7:29" ht="15">
      <c r="G728"/>
      <c r="H728"/>
      <c r="I728"/>
      <c r="P728"/>
      <c r="Q728"/>
      <c r="R728"/>
      <c r="S728"/>
      <c r="T728"/>
      <c r="U728"/>
      <c r="V728"/>
      <c r="W728"/>
      <c r="X728"/>
      <c r="Y728"/>
      <c r="Z728"/>
      <c r="AA728"/>
      <c r="AB728"/>
      <c r="AC728"/>
    </row>
    <row r="729" spans="7:29" ht="15">
      <c r="G729"/>
      <c r="H729"/>
      <c r="I729"/>
      <c r="P729"/>
      <c r="Q729"/>
      <c r="R729"/>
      <c r="S729"/>
      <c r="T729"/>
      <c r="U729"/>
      <c r="V729"/>
      <c r="W729"/>
      <c r="X729"/>
      <c r="Y729"/>
      <c r="Z729"/>
      <c r="AA729"/>
      <c r="AB729"/>
      <c r="AC729"/>
    </row>
    <row r="730" spans="7:29" ht="15">
      <c r="G730"/>
      <c r="H730"/>
      <c r="I730"/>
      <c r="P730"/>
      <c r="Q730"/>
      <c r="R730"/>
      <c r="S730"/>
      <c r="T730"/>
      <c r="U730"/>
      <c r="V730"/>
      <c r="W730"/>
      <c r="X730"/>
      <c r="Y730"/>
      <c r="Z730"/>
      <c r="AA730"/>
      <c r="AB730"/>
      <c r="AC730"/>
    </row>
    <row r="731" spans="7:29" ht="15">
      <c r="G731"/>
      <c r="H731"/>
      <c r="I731"/>
      <c r="P731"/>
      <c r="Q731"/>
      <c r="R731"/>
      <c r="S731"/>
      <c r="T731"/>
      <c r="U731"/>
      <c r="V731"/>
      <c r="W731"/>
      <c r="X731"/>
      <c r="Y731"/>
      <c r="Z731"/>
      <c r="AA731"/>
      <c r="AB731"/>
      <c r="AC731"/>
    </row>
    <row r="732" spans="7:29" ht="15">
      <c r="G732"/>
      <c r="H732"/>
      <c r="I732"/>
      <c r="P732"/>
      <c r="Q732"/>
      <c r="R732"/>
      <c r="S732"/>
      <c r="T732"/>
      <c r="U732"/>
      <c r="V732"/>
      <c r="W732"/>
      <c r="X732"/>
      <c r="Y732"/>
      <c r="Z732"/>
      <c r="AA732"/>
      <c r="AB732"/>
      <c r="AC732"/>
    </row>
    <row r="733" spans="7:29" ht="15">
      <c r="G733"/>
      <c r="H733"/>
      <c r="I733"/>
      <c r="P733"/>
      <c r="Q733"/>
      <c r="R733"/>
      <c r="S733"/>
      <c r="T733"/>
      <c r="U733"/>
      <c r="V733"/>
      <c r="W733"/>
      <c r="X733"/>
      <c r="Y733"/>
      <c r="Z733"/>
      <c r="AA733"/>
      <c r="AB733"/>
      <c r="AC733"/>
    </row>
    <row r="734" spans="7:29" ht="15">
      <c r="G734"/>
      <c r="H734"/>
      <c r="I734"/>
      <c r="P734"/>
      <c r="Q734"/>
      <c r="R734"/>
      <c r="S734"/>
      <c r="T734"/>
      <c r="U734"/>
      <c r="V734"/>
      <c r="W734"/>
      <c r="X734"/>
      <c r="Y734"/>
      <c r="Z734"/>
      <c r="AA734"/>
      <c r="AB734"/>
      <c r="AC734"/>
    </row>
    <row r="735" spans="7:29" ht="15">
      <c r="G735"/>
      <c r="H735"/>
      <c r="I735"/>
      <c r="P735"/>
      <c r="Q735"/>
      <c r="R735"/>
      <c r="S735"/>
      <c r="T735"/>
      <c r="U735"/>
      <c r="V735"/>
      <c r="W735"/>
      <c r="X735"/>
      <c r="Y735"/>
      <c r="Z735"/>
      <c r="AA735"/>
      <c r="AB735"/>
      <c r="AC735"/>
    </row>
    <row r="736" spans="7:29" ht="15">
      <c r="G736"/>
      <c r="H736"/>
      <c r="I736"/>
      <c r="P736"/>
      <c r="Q736"/>
      <c r="R736"/>
      <c r="S736"/>
      <c r="T736"/>
      <c r="U736"/>
      <c r="V736"/>
      <c r="W736"/>
      <c r="X736"/>
      <c r="Y736"/>
      <c r="Z736"/>
      <c r="AA736"/>
      <c r="AB736"/>
      <c r="AC736"/>
    </row>
    <row r="737" spans="7:29" ht="15">
      <c r="G737"/>
      <c r="H737"/>
      <c r="I737"/>
      <c r="P737"/>
      <c r="Q737"/>
      <c r="R737"/>
      <c r="S737"/>
      <c r="T737"/>
      <c r="U737"/>
      <c r="V737"/>
      <c r="W737"/>
      <c r="X737"/>
      <c r="Y737"/>
      <c r="Z737"/>
      <c r="AA737"/>
      <c r="AB737"/>
      <c r="AC737"/>
    </row>
    <row r="738" spans="7:29" ht="15">
      <c r="G738"/>
      <c r="H738"/>
      <c r="I738"/>
      <c r="P738"/>
      <c r="Q738"/>
      <c r="R738"/>
      <c r="S738"/>
      <c r="T738"/>
      <c r="U738"/>
      <c r="V738"/>
      <c r="W738"/>
      <c r="X738"/>
      <c r="Y738"/>
      <c r="Z738"/>
      <c r="AA738"/>
      <c r="AB738"/>
      <c r="AC738"/>
    </row>
    <row r="739" spans="7:29" ht="15">
      <c r="G739"/>
      <c r="H739"/>
      <c r="I739"/>
      <c r="P739"/>
      <c r="Q739"/>
      <c r="R739"/>
      <c r="S739"/>
      <c r="T739"/>
      <c r="U739"/>
      <c r="V739"/>
      <c r="W739"/>
      <c r="X739"/>
      <c r="Y739"/>
      <c r="Z739"/>
      <c r="AA739"/>
      <c r="AB739"/>
      <c r="AC739"/>
    </row>
    <row r="740" spans="7:29" ht="15">
      <c r="G740"/>
      <c r="H740"/>
      <c r="I740"/>
      <c r="P740"/>
      <c r="Q740"/>
      <c r="R740"/>
      <c r="S740"/>
      <c r="T740"/>
      <c r="U740"/>
      <c r="V740"/>
      <c r="W740"/>
      <c r="X740"/>
      <c r="Y740"/>
      <c r="Z740"/>
      <c r="AA740"/>
      <c r="AB740"/>
      <c r="AC740"/>
    </row>
    <row r="741" spans="7:29" ht="15">
      <c r="G741"/>
      <c r="H741"/>
      <c r="I741"/>
      <c r="P741"/>
      <c r="Q741"/>
      <c r="R741"/>
      <c r="S741"/>
      <c r="T741"/>
      <c r="U741"/>
      <c r="V741"/>
      <c r="W741"/>
      <c r="X741"/>
      <c r="Y741"/>
      <c r="Z741"/>
      <c r="AA741"/>
      <c r="AB741"/>
      <c r="AC741"/>
    </row>
    <row r="742" spans="7:29" ht="15">
      <c r="G742"/>
      <c r="H742"/>
      <c r="I742"/>
      <c r="P742"/>
      <c r="Q742"/>
      <c r="R742"/>
      <c r="S742"/>
      <c r="T742"/>
      <c r="U742"/>
      <c r="V742"/>
      <c r="W742"/>
      <c r="X742"/>
      <c r="Y742"/>
      <c r="Z742"/>
      <c r="AA742"/>
      <c r="AB742"/>
      <c r="AC742"/>
    </row>
    <row r="743" spans="7:29" ht="15">
      <c r="G743"/>
      <c r="H743"/>
      <c r="I743"/>
      <c r="P743"/>
      <c r="Q743"/>
      <c r="R743"/>
      <c r="S743"/>
      <c r="T743"/>
      <c r="U743"/>
      <c r="V743"/>
      <c r="W743"/>
      <c r="X743"/>
      <c r="Y743"/>
      <c r="Z743"/>
      <c r="AA743"/>
      <c r="AB743"/>
      <c r="AC743"/>
    </row>
    <row r="744" spans="7:29" ht="15">
      <c r="G744"/>
      <c r="H744"/>
      <c r="I744"/>
      <c r="P744"/>
      <c r="Q744"/>
      <c r="R744"/>
      <c r="S744"/>
      <c r="T744"/>
      <c r="U744"/>
      <c r="V744"/>
      <c r="W744"/>
      <c r="X744"/>
      <c r="Y744"/>
      <c r="Z744"/>
      <c r="AA744"/>
      <c r="AB744"/>
      <c r="AC744"/>
    </row>
    <row r="745" spans="7:29" ht="15">
      <c r="G745"/>
      <c r="H745"/>
      <c r="I745"/>
      <c r="P745"/>
      <c r="Q745"/>
      <c r="R745"/>
      <c r="S745"/>
      <c r="T745"/>
      <c r="U745"/>
      <c r="V745"/>
      <c r="W745"/>
      <c r="X745"/>
      <c r="Y745"/>
      <c r="Z745"/>
      <c r="AA745"/>
      <c r="AB745"/>
      <c r="AC745"/>
    </row>
    <row r="746" spans="7:29" ht="15">
      <c r="G746"/>
      <c r="H746"/>
      <c r="I746"/>
      <c r="P746"/>
      <c r="Q746"/>
      <c r="R746"/>
      <c r="S746"/>
      <c r="T746"/>
      <c r="U746"/>
      <c r="V746"/>
      <c r="W746"/>
      <c r="X746"/>
      <c r="Y746"/>
      <c r="Z746"/>
      <c r="AA746"/>
      <c r="AB746"/>
      <c r="AC746"/>
    </row>
    <row r="747" spans="7:29" ht="15">
      <c r="G747"/>
      <c r="H747"/>
      <c r="I747"/>
      <c r="P747"/>
      <c r="Q747"/>
      <c r="R747"/>
      <c r="S747"/>
      <c r="T747"/>
      <c r="U747"/>
      <c r="V747"/>
      <c r="W747"/>
      <c r="X747"/>
      <c r="Y747"/>
      <c r="Z747"/>
      <c r="AA747"/>
      <c r="AB747"/>
      <c r="AC747"/>
    </row>
    <row r="748" spans="7:29" ht="15">
      <c r="G748"/>
      <c r="H748"/>
      <c r="I748"/>
      <c r="P748"/>
      <c r="Q748"/>
      <c r="R748"/>
      <c r="S748"/>
      <c r="T748"/>
      <c r="U748"/>
      <c r="V748"/>
      <c r="W748"/>
      <c r="X748"/>
      <c r="Y748"/>
      <c r="Z748"/>
      <c r="AA748"/>
      <c r="AB748"/>
      <c r="AC748"/>
    </row>
    <row r="749" spans="7:29" ht="15">
      <c r="G749"/>
      <c r="H749"/>
      <c r="I749"/>
      <c r="P749"/>
      <c r="Q749"/>
      <c r="R749"/>
      <c r="S749"/>
      <c r="T749"/>
      <c r="U749"/>
      <c r="V749"/>
      <c r="W749"/>
      <c r="X749"/>
      <c r="Y749"/>
      <c r="Z749"/>
      <c r="AA749"/>
      <c r="AB749"/>
      <c r="AC749"/>
    </row>
    <row r="750" spans="7:29" ht="15">
      <c r="G750"/>
      <c r="H750"/>
      <c r="I750"/>
      <c r="P750"/>
      <c r="Q750"/>
      <c r="R750"/>
      <c r="S750"/>
      <c r="T750"/>
      <c r="U750"/>
      <c r="V750"/>
      <c r="W750"/>
      <c r="X750"/>
      <c r="Y750"/>
      <c r="Z750"/>
      <c r="AA750"/>
      <c r="AB750"/>
      <c r="AC750"/>
    </row>
    <row r="751" spans="7:29" ht="15">
      <c r="G751"/>
      <c r="H751"/>
      <c r="I751"/>
      <c r="P751"/>
      <c r="Q751"/>
      <c r="R751"/>
      <c r="S751"/>
      <c r="T751"/>
      <c r="U751"/>
      <c r="V751"/>
      <c r="W751"/>
      <c r="X751"/>
      <c r="Y751"/>
      <c r="Z751"/>
      <c r="AA751"/>
      <c r="AB751"/>
      <c r="AC751"/>
    </row>
    <row r="752" spans="7:29" ht="15">
      <c r="G752"/>
      <c r="H752"/>
      <c r="I752"/>
      <c r="P752"/>
      <c r="Q752"/>
      <c r="R752"/>
      <c r="S752"/>
      <c r="T752"/>
      <c r="U752"/>
      <c r="V752"/>
      <c r="W752"/>
      <c r="X752"/>
      <c r="Y752"/>
      <c r="Z752"/>
      <c r="AA752"/>
      <c r="AB752"/>
      <c r="AC752"/>
    </row>
    <row r="753" spans="7:29" ht="15">
      <c r="G753"/>
      <c r="H753"/>
      <c r="I753"/>
      <c r="P753"/>
      <c r="Q753"/>
      <c r="R753"/>
      <c r="S753"/>
      <c r="T753"/>
      <c r="U753"/>
      <c r="V753"/>
      <c r="W753"/>
      <c r="X753"/>
      <c r="Y753"/>
      <c r="Z753"/>
      <c r="AA753"/>
      <c r="AB753"/>
      <c r="AC753"/>
    </row>
    <row r="754" spans="7:29" ht="15">
      <c r="G754"/>
      <c r="H754"/>
      <c r="I754"/>
      <c r="P754"/>
      <c r="Q754"/>
      <c r="R754"/>
      <c r="S754"/>
      <c r="T754"/>
      <c r="U754"/>
      <c r="V754"/>
      <c r="W754"/>
      <c r="X754"/>
      <c r="Y754"/>
      <c r="Z754"/>
      <c r="AA754"/>
      <c r="AB754"/>
      <c r="AC754"/>
    </row>
    <row r="755" spans="7:29" ht="15">
      <c r="G755"/>
      <c r="H755"/>
      <c r="I755"/>
      <c r="P755"/>
      <c r="Q755"/>
      <c r="R755"/>
      <c r="S755"/>
      <c r="T755"/>
      <c r="U755"/>
      <c r="V755"/>
      <c r="W755"/>
      <c r="X755"/>
      <c r="Y755"/>
      <c r="Z755"/>
      <c r="AA755"/>
      <c r="AB755"/>
      <c r="AC755"/>
    </row>
    <row r="756" spans="7:29" ht="15">
      <c r="G756"/>
      <c r="H756"/>
      <c r="I756"/>
      <c r="P756"/>
      <c r="Q756"/>
      <c r="R756"/>
      <c r="S756"/>
      <c r="T756"/>
      <c r="U756"/>
      <c r="V756"/>
      <c r="W756"/>
      <c r="X756"/>
      <c r="Y756"/>
      <c r="Z756"/>
      <c r="AA756"/>
      <c r="AB756"/>
      <c r="AC756"/>
    </row>
    <row r="757" spans="7:29" ht="15">
      <c r="G757"/>
      <c r="H757"/>
      <c r="I757"/>
      <c r="P757"/>
      <c r="Q757"/>
      <c r="R757"/>
      <c r="S757"/>
      <c r="T757"/>
      <c r="U757"/>
      <c r="V757"/>
      <c r="W757"/>
      <c r="X757"/>
      <c r="Y757"/>
      <c r="Z757"/>
      <c r="AA757"/>
      <c r="AB757"/>
      <c r="AC757"/>
    </row>
    <row r="758" spans="7:29" ht="15">
      <c r="G758"/>
      <c r="H758"/>
      <c r="I758"/>
      <c r="P758"/>
      <c r="Q758"/>
      <c r="R758"/>
      <c r="S758"/>
      <c r="T758"/>
      <c r="U758"/>
      <c r="V758"/>
      <c r="W758"/>
      <c r="X758"/>
      <c r="Y758"/>
      <c r="Z758"/>
      <c r="AA758"/>
      <c r="AB758"/>
      <c r="AC758"/>
    </row>
    <row r="759" spans="7:29" ht="15">
      <c r="G759"/>
      <c r="H759"/>
      <c r="I759"/>
      <c r="P759"/>
      <c r="Q759"/>
      <c r="R759"/>
      <c r="S759"/>
      <c r="T759"/>
      <c r="U759"/>
      <c r="V759"/>
      <c r="W759"/>
      <c r="X759"/>
      <c r="Y759"/>
      <c r="Z759"/>
      <c r="AA759"/>
      <c r="AB759"/>
      <c r="AC759"/>
    </row>
    <row r="760" spans="7:29" ht="15">
      <c r="G760"/>
      <c r="H760"/>
      <c r="I760"/>
      <c r="P760"/>
      <c r="Q760"/>
      <c r="R760"/>
      <c r="S760"/>
      <c r="T760"/>
      <c r="U760"/>
      <c r="V760"/>
      <c r="W760"/>
      <c r="X760"/>
      <c r="Y760"/>
      <c r="Z760"/>
      <c r="AA760"/>
      <c r="AB760"/>
      <c r="AC760"/>
    </row>
    <row r="761" spans="7:29" ht="15">
      <c r="G761"/>
      <c r="H761"/>
      <c r="I761"/>
      <c r="P761"/>
      <c r="Q761"/>
      <c r="R761"/>
      <c r="S761"/>
      <c r="T761"/>
      <c r="U761"/>
      <c r="V761"/>
      <c r="W761"/>
      <c r="X761"/>
      <c r="Y761"/>
      <c r="Z761"/>
      <c r="AA761"/>
      <c r="AB761"/>
      <c r="AC761"/>
    </row>
    <row r="762" spans="7:29" ht="15">
      <c r="G762"/>
      <c r="H762"/>
      <c r="I762"/>
      <c r="P762"/>
      <c r="Q762"/>
      <c r="R762"/>
      <c r="S762"/>
      <c r="T762"/>
      <c r="U762"/>
      <c r="V762"/>
      <c r="W762"/>
      <c r="X762"/>
      <c r="Y762"/>
      <c r="Z762"/>
      <c r="AA762"/>
      <c r="AB762"/>
      <c r="AC762"/>
    </row>
    <row r="763" spans="7:29" ht="15">
      <c r="G763"/>
      <c r="H763"/>
      <c r="I763"/>
      <c r="P763"/>
      <c r="Q763"/>
      <c r="R763"/>
      <c r="S763"/>
      <c r="T763"/>
      <c r="U763"/>
      <c r="V763"/>
      <c r="W763"/>
      <c r="X763"/>
      <c r="Y763"/>
      <c r="Z763"/>
      <c r="AA763"/>
      <c r="AB763"/>
      <c r="AC763"/>
    </row>
    <row r="764" spans="7:29" ht="15">
      <c r="G764"/>
      <c r="H764"/>
      <c r="I764"/>
      <c r="P764"/>
      <c r="Q764"/>
      <c r="R764"/>
      <c r="S764"/>
      <c r="T764"/>
      <c r="U764"/>
      <c r="V764"/>
      <c r="W764"/>
      <c r="X764"/>
      <c r="Y764"/>
      <c r="Z764"/>
      <c r="AA764"/>
      <c r="AB764"/>
      <c r="AC764"/>
    </row>
    <row r="765" spans="7:29" ht="15">
      <c r="G765"/>
      <c r="H765"/>
      <c r="I765"/>
      <c r="P765"/>
      <c r="Q765"/>
      <c r="R765"/>
      <c r="S765"/>
      <c r="T765"/>
      <c r="U765"/>
      <c r="V765"/>
      <c r="W765"/>
      <c r="X765"/>
      <c r="Y765"/>
      <c r="Z765"/>
      <c r="AA765"/>
      <c r="AB765"/>
      <c r="AC765"/>
    </row>
    <row r="766" spans="7:29" ht="15">
      <c r="G766"/>
      <c r="H766"/>
      <c r="I766"/>
      <c r="P766"/>
      <c r="Q766"/>
      <c r="R766"/>
      <c r="S766"/>
      <c r="T766"/>
      <c r="U766"/>
      <c r="V766"/>
      <c r="W766"/>
      <c r="X766"/>
      <c r="Y766"/>
      <c r="Z766"/>
      <c r="AA766"/>
      <c r="AB766"/>
      <c r="AC766"/>
    </row>
    <row r="767" spans="7:29" ht="15">
      <c r="G767"/>
      <c r="H767"/>
      <c r="I767"/>
      <c r="P767"/>
      <c r="Q767"/>
      <c r="R767"/>
      <c r="S767"/>
      <c r="T767"/>
      <c r="U767"/>
      <c r="V767"/>
      <c r="W767"/>
      <c r="X767"/>
      <c r="Y767"/>
      <c r="Z767"/>
      <c r="AA767"/>
      <c r="AB767"/>
      <c r="AC767"/>
    </row>
    <row r="768" spans="7:29" ht="15">
      <c r="G768"/>
      <c r="H768"/>
      <c r="I768"/>
      <c r="P768"/>
      <c r="Q768"/>
      <c r="R768"/>
      <c r="S768"/>
      <c r="T768"/>
      <c r="U768"/>
      <c r="V768"/>
      <c r="W768"/>
      <c r="X768"/>
      <c r="Y768"/>
      <c r="Z768"/>
      <c r="AA768"/>
      <c r="AB768"/>
      <c r="AC768"/>
    </row>
    <row r="769" spans="7:29" ht="15">
      <c r="G769"/>
      <c r="H769"/>
      <c r="I769"/>
      <c r="P769"/>
      <c r="Q769"/>
      <c r="R769"/>
      <c r="S769"/>
      <c r="T769"/>
      <c r="U769"/>
      <c r="V769"/>
      <c r="W769"/>
      <c r="X769"/>
      <c r="Y769"/>
      <c r="Z769"/>
      <c r="AA769"/>
      <c r="AB769"/>
      <c r="AC769"/>
    </row>
    <row r="770" spans="7:29" ht="15">
      <c r="G770"/>
      <c r="H770"/>
      <c r="I770"/>
      <c r="P770"/>
      <c r="Q770"/>
      <c r="R770"/>
      <c r="S770"/>
      <c r="T770"/>
      <c r="U770"/>
      <c r="V770"/>
      <c r="W770"/>
      <c r="X770"/>
      <c r="Y770"/>
      <c r="Z770"/>
      <c r="AA770"/>
      <c r="AB770"/>
      <c r="AC770"/>
    </row>
    <row r="771" spans="7:29" ht="15">
      <c r="G771"/>
      <c r="H771"/>
      <c r="I771"/>
      <c r="P771"/>
      <c r="Q771"/>
      <c r="R771"/>
      <c r="S771"/>
      <c r="T771"/>
      <c r="U771"/>
      <c r="V771"/>
      <c r="W771"/>
      <c r="X771"/>
      <c r="Y771"/>
      <c r="Z771"/>
      <c r="AA771"/>
      <c r="AB771"/>
      <c r="AC771"/>
    </row>
    <row r="772" spans="7:29" ht="15">
      <c r="G772"/>
      <c r="H772"/>
      <c r="I772"/>
      <c r="P772"/>
      <c r="Q772"/>
      <c r="R772"/>
      <c r="S772"/>
      <c r="T772"/>
      <c r="U772"/>
      <c r="V772"/>
      <c r="W772"/>
      <c r="X772"/>
      <c r="Y772"/>
      <c r="Z772"/>
      <c r="AA772"/>
      <c r="AB772"/>
      <c r="AC772"/>
    </row>
    <row r="773" spans="7:29" ht="15">
      <c r="G773"/>
      <c r="H773"/>
      <c r="I773"/>
      <c r="P773"/>
      <c r="Q773"/>
      <c r="R773"/>
      <c r="S773"/>
      <c r="T773"/>
      <c r="U773"/>
      <c r="V773"/>
      <c r="W773"/>
      <c r="X773"/>
      <c r="Y773"/>
      <c r="Z773"/>
      <c r="AA773"/>
      <c r="AB773"/>
      <c r="AC773"/>
    </row>
    <row r="774" spans="7:29" ht="15">
      <c r="G774"/>
      <c r="H774"/>
      <c r="I774"/>
      <c r="P774"/>
      <c r="Q774"/>
      <c r="R774"/>
      <c r="S774"/>
      <c r="T774"/>
      <c r="U774"/>
      <c r="V774"/>
      <c r="W774"/>
      <c r="X774"/>
      <c r="Y774"/>
      <c r="Z774"/>
      <c r="AA774"/>
      <c r="AB774"/>
      <c r="AC774"/>
    </row>
    <row r="775" spans="7:29" ht="15">
      <c r="G775"/>
      <c r="H775"/>
      <c r="I775"/>
      <c r="P775"/>
      <c r="Q775"/>
      <c r="R775"/>
      <c r="S775"/>
      <c r="T775"/>
      <c r="U775"/>
      <c r="V775"/>
      <c r="W775"/>
      <c r="X775"/>
      <c r="Y775"/>
      <c r="Z775"/>
      <c r="AA775"/>
      <c r="AB775"/>
      <c r="AC775"/>
    </row>
    <row r="776" spans="7:29" ht="15">
      <c r="G776"/>
      <c r="H776"/>
      <c r="I776"/>
      <c r="P776"/>
      <c r="Q776"/>
      <c r="R776"/>
      <c r="S776"/>
      <c r="T776"/>
      <c r="U776"/>
      <c r="V776"/>
      <c r="W776"/>
      <c r="X776"/>
      <c r="Y776"/>
      <c r="Z776"/>
      <c r="AA776"/>
      <c r="AB776"/>
      <c r="AC776"/>
    </row>
    <row r="777" spans="7:29" ht="15">
      <c r="G777"/>
      <c r="H777"/>
      <c r="I777"/>
      <c r="P777"/>
      <c r="Q777"/>
      <c r="R777"/>
      <c r="S777"/>
      <c r="T777"/>
      <c r="U777"/>
      <c r="V777"/>
      <c r="W777"/>
      <c r="X777"/>
      <c r="Y777"/>
      <c r="Z777"/>
      <c r="AA777"/>
      <c r="AB777"/>
      <c r="AC777"/>
    </row>
    <row r="778" spans="7:29" ht="15">
      <c r="G778"/>
      <c r="H778"/>
      <c r="I778"/>
      <c r="P778"/>
      <c r="Q778"/>
      <c r="R778"/>
      <c r="S778"/>
      <c r="T778"/>
      <c r="U778"/>
      <c r="V778"/>
      <c r="W778"/>
      <c r="X778"/>
      <c r="Y778"/>
      <c r="Z778"/>
      <c r="AA778"/>
      <c r="AB778"/>
      <c r="AC778"/>
    </row>
    <row r="779" spans="7:29" ht="15">
      <c r="G779"/>
      <c r="H779"/>
      <c r="I779"/>
      <c r="P779"/>
      <c r="Q779"/>
      <c r="R779"/>
      <c r="S779"/>
      <c r="T779"/>
      <c r="U779"/>
      <c r="V779"/>
      <c r="W779"/>
      <c r="X779"/>
      <c r="Y779"/>
      <c r="Z779"/>
      <c r="AA779"/>
      <c r="AB779"/>
      <c r="AC779"/>
    </row>
    <row r="780" spans="7:29" ht="15">
      <c r="G780"/>
      <c r="H780"/>
      <c r="I780"/>
      <c r="P780"/>
      <c r="Q780"/>
      <c r="R780"/>
      <c r="S780"/>
      <c r="T780"/>
      <c r="U780"/>
      <c r="V780"/>
      <c r="W780"/>
      <c r="X780"/>
      <c r="Y780"/>
      <c r="Z780"/>
      <c r="AA780"/>
      <c r="AB780"/>
      <c r="AC780"/>
    </row>
    <row r="781" spans="7:29" ht="15">
      <c r="G781"/>
      <c r="H781"/>
      <c r="I781"/>
      <c r="P781"/>
      <c r="Q781"/>
      <c r="R781"/>
      <c r="S781"/>
      <c r="T781"/>
      <c r="U781"/>
      <c r="V781"/>
      <c r="W781"/>
      <c r="X781"/>
      <c r="Y781"/>
      <c r="Z781"/>
      <c r="AA781"/>
      <c r="AB781"/>
      <c r="AC781"/>
    </row>
    <row r="782" spans="7:29" ht="15">
      <c r="G782"/>
      <c r="H782"/>
      <c r="I782"/>
      <c r="P782"/>
      <c r="Q782"/>
      <c r="R782"/>
      <c r="S782"/>
      <c r="T782"/>
      <c r="U782"/>
      <c r="V782"/>
      <c r="W782"/>
      <c r="X782"/>
      <c r="Y782"/>
      <c r="Z782"/>
      <c r="AA782"/>
      <c r="AB782"/>
      <c r="AC782"/>
    </row>
    <row r="783" spans="7:29" ht="15">
      <c r="G783"/>
      <c r="H783"/>
      <c r="I783"/>
      <c r="P783"/>
      <c r="Q783"/>
      <c r="R783"/>
      <c r="S783"/>
      <c r="T783"/>
      <c r="U783"/>
      <c r="V783"/>
      <c r="W783"/>
      <c r="X783"/>
      <c r="Y783"/>
      <c r="Z783"/>
      <c r="AA783"/>
      <c r="AB783"/>
      <c r="AC783"/>
    </row>
    <row r="784" spans="7:29" ht="15">
      <c r="G784"/>
      <c r="H784"/>
      <c r="I784"/>
      <c r="P784"/>
      <c r="Q784"/>
      <c r="R784"/>
      <c r="S784"/>
      <c r="T784"/>
      <c r="U784"/>
      <c r="V784"/>
      <c r="W784"/>
      <c r="X784"/>
      <c r="Y784"/>
      <c r="Z784"/>
      <c r="AA784"/>
      <c r="AB784"/>
      <c r="AC784"/>
    </row>
    <row r="785" spans="7:29" ht="15">
      <c r="G785"/>
      <c r="H785"/>
      <c r="I785"/>
      <c r="P785"/>
      <c r="Q785"/>
      <c r="R785"/>
      <c r="S785"/>
      <c r="T785"/>
      <c r="U785"/>
      <c r="V785"/>
      <c r="W785"/>
      <c r="X785"/>
      <c r="Y785"/>
      <c r="Z785"/>
      <c r="AA785"/>
      <c r="AB785"/>
      <c r="AC785"/>
    </row>
    <row r="786" spans="7:29" ht="15">
      <c r="G786"/>
      <c r="H786"/>
      <c r="I786"/>
      <c r="P786"/>
      <c r="Q786"/>
      <c r="R786"/>
      <c r="S786"/>
      <c r="T786"/>
      <c r="U786"/>
      <c r="V786"/>
      <c r="W786"/>
      <c r="X786"/>
      <c r="Y786"/>
      <c r="Z786"/>
      <c r="AA786"/>
      <c r="AB786"/>
      <c r="AC786"/>
    </row>
    <row r="787" spans="7:29" ht="15">
      <c r="G787"/>
      <c r="H787"/>
      <c r="I787"/>
      <c r="P787"/>
      <c r="Q787"/>
      <c r="R787"/>
      <c r="S787"/>
      <c r="T787"/>
      <c r="U787"/>
      <c r="V787"/>
      <c r="W787"/>
      <c r="X787"/>
      <c r="Y787"/>
      <c r="Z787"/>
      <c r="AA787"/>
      <c r="AB787"/>
      <c r="AC787"/>
    </row>
    <row r="788" spans="7:29" ht="15">
      <c r="G788"/>
      <c r="H788"/>
      <c r="I788"/>
      <c r="P788"/>
      <c r="Q788"/>
      <c r="R788"/>
      <c r="S788"/>
      <c r="T788"/>
      <c r="U788"/>
      <c r="V788"/>
      <c r="W788"/>
      <c r="X788"/>
      <c r="Y788"/>
      <c r="Z788"/>
      <c r="AA788"/>
      <c r="AB788"/>
      <c r="AC788"/>
    </row>
    <row r="789" spans="7:29" ht="15">
      <c r="G789"/>
      <c r="H789"/>
      <c r="I789"/>
      <c r="P789"/>
      <c r="Q789"/>
      <c r="R789"/>
      <c r="S789"/>
      <c r="T789"/>
      <c r="U789"/>
      <c r="V789"/>
      <c r="W789"/>
      <c r="X789"/>
      <c r="Y789"/>
      <c r="Z789"/>
      <c r="AA789"/>
      <c r="AB789"/>
      <c r="AC789"/>
    </row>
    <row r="790" spans="7:29" ht="15">
      <c r="G790"/>
      <c r="H790"/>
      <c r="I790"/>
      <c r="P790"/>
      <c r="Q790"/>
      <c r="R790"/>
      <c r="S790"/>
      <c r="T790"/>
      <c r="U790"/>
      <c r="V790"/>
      <c r="W790"/>
      <c r="X790"/>
      <c r="Y790"/>
      <c r="Z790"/>
      <c r="AA790"/>
      <c r="AB790"/>
      <c r="AC790"/>
    </row>
    <row r="791" spans="7:29" ht="15">
      <c r="G791"/>
      <c r="H791"/>
      <c r="I791"/>
      <c r="P791"/>
      <c r="Q791"/>
      <c r="R791"/>
      <c r="S791"/>
      <c r="T791"/>
      <c r="U791"/>
      <c r="V791"/>
      <c r="W791"/>
      <c r="X791"/>
      <c r="Y791"/>
      <c r="Z791"/>
      <c r="AA791"/>
      <c r="AB791"/>
      <c r="AC791"/>
    </row>
    <row r="792" spans="7:29" ht="15">
      <c r="G792"/>
      <c r="H792"/>
      <c r="I792"/>
      <c r="P792"/>
      <c r="Q792"/>
      <c r="R792"/>
      <c r="S792"/>
      <c r="T792"/>
      <c r="U792"/>
      <c r="V792"/>
      <c r="W792"/>
      <c r="X792"/>
      <c r="Y792"/>
      <c r="Z792"/>
      <c r="AA792"/>
      <c r="AB792"/>
      <c r="AC792"/>
    </row>
    <row r="793" spans="7:29" ht="15">
      <c r="G793"/>
      <c r="H793"/>
      <c r="I793"/>
      <c r="P793"/>
      <c r="Q793"/>
      <c r="R793"/>
      <c r="S793"/>
      <c r="T793"/>
      <c r="U793"/>
      <c r="V793"/>
      <c r="W793"/>
      <c r="X793"/>
      <c r="Y793"/>
      <c r="Z793"/>
      <c r="AA793"/>
      <c r="AB793"/>
      <c r="AC793"/>
    </row>
    <row r="794" spans="7:29" ht="15">
      <c r="G794"/>
      <c r="H794"/>
      <c r="I794"/>
      <c r="P794"/>
      <c r="Q794"/>
      <c r="R794"/>
      <c r="S794"/>
      <c r="T794"/>
      <c r="U794"/>
      <c r="V794"/>
      <c r="W794"/>
      <c r="X794"/>
      <c r="Y794"/>
      <c r="Z794"/>
      <c r="AA794"/>
      <c r="AB794"/>
      <c r="AC794"/>
    </row>
    <row r="795" spans="7:29" ht="15">
      <c r="G795"/>
      <c r="H795"/>
      <c r="I795"/>
      <c r="P795"/>
      <c r="Q795"/>
      <c r="R795"/>
      <c r="S795"/>
      <c r="T795"/>
      <c r="U795"/>
      <c r="V795"/>
      <c r="W795"/>
      <c r="X795"/>
      <c r="Y795"/>
      <c r="Z795"/>
      <c r="AA795"/>
      <c r="AB795"/>
      <c r="AC795"/>
    </row>
    <row r="796" spans="7:29" ht="15">
      <c r="G796"/>
      <c r="H796"/>
      <c r="I796"/>
      <c r="P796"/>
      <c r="Q796"/>
      <c r="R796"/>
      <c r="S796"/>
      <c r="T796"/>
      <c r="U796"/>
      <c r="V796"/>
      <c r="W796"/>
      <c r="X796"/>
      <c r="Y796"/>
      <c r="Z796"/>
      <c r="AA796"/>
      <c r="AB796"/>
      <c r="AC796"/>
    </row>
    <row r="797" spans="7:29" ht="15">
      <c r="G797"/>
      <c r="H797"/>
      <c r="I797"/>
      <c r="P797"/>
      <c r="Q797"/>
      <c r="R797"/>
      <c r="S797"/>
      <c r="T797"/>
      <c r="U797"/>
      <c r="V797"/>
      <c r="W797"/>
      <c r="X797"/>
      <c r="Y797"/>
      <c r="Z797"/>
      <c r="AA797"/>
      <c r="AB797"/>
      <c r="AC797"/>
    </row>
    <row r="798" spans="7:29" ht="15">
      <c r="G798"/>
      <c r="H798"/>
      <c r="I798"/>
      <c r="P798"/>
      <c r="Q798"/>
      <c r="R798"/>
      <c r="S798"/>
      <c r="T798"/>
      <c r="U798"/>
      <c r="V798"/>
      <c r="W798"/>
      <c r="X798"/>
      <c r="Y798"/>
      <c r="Z798"/>
      <c r="AA798"/>
      <c r="AB798"/>
      <c r="AC798"/>
    </row>
    <row r="799" spans="7:29" ht="15">
      <c r="G799"/>
      <c r="H799"/>
      <c r="I799"/>
      <c r="P799"/>
      <c r="Q799"/>
      <c r="R799"/>
      <c r="S799"/>
      <c r="T799"/>
      <c r="U799"/>
      <c r="V799"/>
      <c r="W799"/>
      <c r="X799"/>
      <c r="Y799"/>
      <c r="Z799"/>
      <c r="AA799"/>
      <c r="AB799"/>
      <c r="AC799"/>
    </row>
    <row r="800" spans="7:29" ht="15">
      <c r="G800"/>
      <c r="H800"/>
      <c r="I800"/>
      <c r="P800"/>
      <c r="Q800"/>
      <c r="R800"/>
      <c r="S800"/>
      <c r="T800"/>
      <c r="U800"/>
      <c r="V800"/>
      <c r="W800"/>
      <c r="X800"/>
      <c r="Y800"/>
      <c r="Z800"/>
      <c r="AA800"/>
      <c r="AB800"/>
      <c r="AC800"/>
    </row>
    <row r="801" spans="7:29" ht="15">
      <c r="G801"/>
      <c r="H801"/>
      <c r="I801"/>
      <c r="P801"/>
      <c r="Q801"/>
      <c r="R801"/>
      <c r="S801"/>
      <c r="T801"/>
      <c r="U801"/>
      <c r="V801"/>
      <c r="W801"/>
      <c r="X801"/>
      <c r="Y801"/>
      <c r="Z801"/>
      <c r="AA801"/>
      <c r="AB801"/>
      <c r="AC801"/>
    </row>
    <row r="802" spans="7:29" ht="15">
      <c r="G802"/>
      <c r="H802"/>
      <c r="I802"/>
      <c r="P802"/>
      <c r="Q802"/>
      <c r="R802"/>
      <c r="S802"/>
      <c r="T802"/>
      <c r="U802"/>
      <c r="V802"/>
      <c r="W802"/>
      <c r="X802"/>
      <c r="Y802"/>
      <c r="Z802"/>
      <c r="AA802"/>
      <c r="AB802"/>
      <c r="AC802"/>
    </row>
    <row r="803" spans="7:29" ht="15">
      <c r="G803"/>
      <c r="H803"/>
      <c r="I803"/>
      <c r="P803"/>
      <c r="Q803"/>
      <c r="R803"/>
      <c r="S803"/>
      <c r="T803"/>
      <c r="U803"/>
      <c r="V803"/>
      <c r="W803"/>
      <c r="X803"/>
      <c r="Y803"/>
      <c r="Z803"/>
      <c r="AA803"/>
      <c r="AB803"/>
      <c r="AC803"/>
    </row>
    <row r="804" spans="7:29" ht="15">
      <c r="G804"/>
      <c r="H804"/>
      <c r="I804"/>
      <c r="P804"/>
      <c r="Q804"/>
      <c r="R804"/>
      <c r="S804"/>
      <c r="T804"/>
      <c r="U804"/>
      <c r="V804"/>
      <c r="W804"/>
      <c r="X804"/>
      <c r="Y804"/>
      <c r="Z804"/>
      <c r="AA804"/>
      <c r="AB804"/>
      <c r="AC804"/>
    </row>
    <row r="805" spans="7:29" ht="15">
      <c r="G805"/>
      <c r="H805"/>
      <c r="I805"/>
      <c r="P805"/>
      <c r="Q805"/>
      <c r="R805"/>
      <c r="S805"/>
      <c r="T805"/>
      <c r="U805"/>
      <c r="V805"/>
      <c r="W805"/>
      <c r="X805"/>
      <c r="Y805"/>
      <c r="Z805"/>
      <c r="AA805"/>
      <c r="AB805"/>
      <c r="AC805"/>
    </row>
    <row r="806" spans="7:29" ht="15">
      <c r="G806"/>
      <c r="H806"/>
      <c r="I806"/>
      <c r="P806"/>
      <c r="Q806"/>
      <c r="R806"/>
      <c r="S806"/>
      <c r="T806"/>
      <c r="U806"/>
      <c r="V806"/>
      <c r="W806"/>
      <c r="X806"/>
      <c r="Y806"/>
      <c r="Z806"/>
      <c r="AA806"/>
      <c r="AB806"/>
      <c r="AC806"/>
    </row>
    <row r="807" spans="7:29" ht="15">
      <c r="G807"/>
      <c r="H807"/>
      <c r="I807"/>
      <c r="P807"/>
      <c r="Q807"/>
      <c r="R807"/>
      <c r="S807"/>
      <c r="T807"/>
      <c r="U807"/>
      <c r="V807"/>
      <c r="W807"/>
      <c r="X807"/>
      <c r="Y807"/>
      <c r="Z807"/>
      <c r="AA807"/>
      <c r="AB807"/>
      <c r="AC807"/>
    </row>
    <row r="808" spans="7:29" ht="15">
      <c r="G808"/>
      <c r="H808"/>
      <c r="I808"/>
      <c r="P808"/>
      <c r="Q808"/>
      <c r="R808"/>
      <c r="S808"/>
      <c r="T808"/>
      <c r="U808"/>
      <c r="V808"/>
      <c r="W808"/>
      <c r="X808"/>
      <c r="Y808"/>
      <c r="Z808"/>
      <c r="AA808"/>
      <c r="AB808"/>
      <c r="AC808"/>
    </row>
    <row r="809" spans="7:29" ht="15">
      <c r="G809"/>
      <c r="H809"/>
      <c r="I809"/>
      <c r="P809"/>
      <c r="Q809"/>
      <c r="R809"/>
      <c r="S809"/>
      <c r="T809"/>
      <c r="U809"/>
      <c r="V809"/>
      <c r="W809"/>
      <c r="X809"/>
      <c r="Y809"/>
      <c r="Z809"/>
      <c r="AA809"/>
      <c r="AB809"/>
      <c r="AC809"/>
    </row>
    <row r="810" spans="7:29" ht="15">
      <c r="G810"/>
      <c r="H810"/>
      <c r="I810"/>
      <c r="P810"/>
      <c r="Q810"/>
      <c r="R810"/>
      <c r="S810"/>
      <c r="T810"/>
      <c r="U810"/>
      <c r="V810"/>
      <c r="W810"/>
      <c r="X810"/>
      <c r="Y810"/>
      <c r="Z810"/>
      <c r="AA810"/>
      <c r="AB810"/>
      <c r="AC810"/>
    </row>
    <row r="811" spans="7:29" ht="15">
      <c r="G811"/>
      <c r="H811"/>
      <c r="I811"/>
      <c r="P811"/>
      <c r="Q811"/>
      <c r="R811"/>
      <c r="S811"/>
      <c r="T811"/>
      <c r="U811"/>
      <c r="V811"/>
      <c r="W811"/>
      <c r="X811"/>
      <c r="Y811"/>
      <c r="Z811"/>
      <c r="AA811"/>
      <c r="AB811"/>
      <c r="AC811"/>
    </row>
    <row r="812" spans="7:29" ht="15">
      <c r="G812"/>
      <c r="H812"/>
      <c r="I812"/>
      <c r="P812"/>
      <c r="Q812"/>
      <c r="R812"/>
      <c r="S812"/>
      <c r="T812"/>
      <c r="U812"/>
      <c r="V812"/>
      <c r="W812"/>
      <c r="X812"/>
      <c r="Y812"/>
      <c r="Z812"/>
      <c r="AA812"/>
      <c r="AB812"/>
      <c r="AC812"/>
    </row>
    <row r="813" spans="7:29" ht="15">
      <c r="G813"/>
      <c r="H813"/>
      <c r="I813"/>
      <c r="P813"/>
      <c r="Q813"/>
      <c r="R813"/>
      <c r="S813"/>
      <c r="T813"/>
      <c r="U813"/>
      <c r="V813"/>
      <c r="W813"/>
      <c r="X813"/>
      <c r="Y813"/>
      <c r="Z813"/>
      <c r="AA813"/>
      <c r="AB813"/>
      <c r="AC813"/>
    </row>
    <row r="814" spans="7:29" ht="15">
      <c r="G814"/>
      <c r="H814"/>
      <c r="I814"/>
      <c r="P814"/>
      <c r="Q814"/>
      <c r="R814"/>
      <c r="S814"/>
      <c r="T814"/>
      <c r="U814"/>
      <c r="V814"/>
      <c r="W814"/>
      <c r="X814"/>
      <c r="Y814"/>
      <c r="Z814"/>
      <c r="AA814"/>
      <c r="AB814"/>
      <c r="AC814"/>
    </row>
    <row r="815" spans="7:29" ht="15">
      <c r="G815"/>
      <c r="H815"/>
      <c r="I815"/>
      <c r="P815"/>
      <c r="Q815"/>
      <c r="R815"/>
      <c r="S815"/>
      <c r="T815"/>
      <c r="U815"/>
      <c r="V815"/>
      <c r="W815"/>
      <c r="X815"/>
      <c r="Y815"/>
      <c r="Z815"/>
      <c r="AA815"/>
      <c r="AB815"/>
      <c r="AC815"/>
    </row>
    <row r="816" spans="7:29" ht="15">
      <c r="G816"/>
      <c r="H816"/>
      <c r="I816"/>
      <c r="P816"/>
      <c r="Q816"/>
      <c r="R816"/>
      <c r="S816"/>
      <c r="T816"/>
      <c r="U816"/>
      <c r="V816"/>
      <c r="W816"/>
      <c r="X816"/>
      <c r="Y816"/>
      <c r="Z816"/>
      <c r="AA816"/>
      <c r="AB816"/>
      <c r="AC816"/>
    </row>
    <row r="817" spans="7:29" ht="15">
      <c r="G817"/>
      <c r="H817"/>
      <c r="I817"/>
      <c r="P817"/>
      <c r="Q817"/>
      <c r="R817"/>
      <c r="S817"/>
      <c r="T817"/>
      <c r="U817"/>
      <c r="V817"/>
      <c r="W817"/>
      <c r="X817"/>
      <c r="Y817"/>
      <c r="Z817"/>
      <c r="AA817"/>
      <c r="AB817"/>
      <c r="AC817"/>
    </row>
    <row r="818" spans="7:29" ht="15">
      <c r="G818"/>
      <c r="H818"/>
      <c r="I818"/>
      <c r="P818"/>
      <c r="Q818"/>
      <c r="R818"/>
      <c r="S818"/>
      <c r="T818"/>
      <c r="U818"/>
      <c r="V818"/>
      <c r="W818"/>
      <c r="X818"/>
      <c r="Y818"/>
      <c r="Z818"/>
      <c r="AA818"/>
      <c r="AB818"/>
      <c r="AC818"/>
    </row>
    <row r="819" spans="7:29" ht="15">
      <c r="G819"/>
      <c r="H819"/>
      <c r="I819"/>
      <c r="P819"/>
      <c r="Q819"/>
      <c r="R819"/>
      <c r="S819"/>
      <c r="T819"/>
      <c r="U819"/>
      <c r="V819"/>
      <c r="W819"/>
      <c r="X819"/>
      <c r="Y819"/>
      <c r="Z819"/>
      <c r="AA819"/>
      <c r="AB819"/>
      <c r="AC819"/>
    </row>
    <row r="820" spans="7:29" ht="15">
      <c r="G820"/>
      <c r="H820"/>
      <c r="I820"/>
      <c r="P820"/>
      <c r="Q820"/>
      <c r="R820"/>
      <c r="S820"/>
      <c r="T820"/>
      <c r="U820"/>
      <c r="V820"/>
      <c r="W820"/>
      <c r="X820"/>
      <c r="Y820"/>
      <c r="Z820"/>
      <c r="AA820"/>
      <c r="AB820"/>
      <c r="AC820"/>
    </row>
    <row r="821" spans="7:29" ht="15">
      <c r="G821"/>
      <c r="H821"/>
      <c r="I821"/>
      <c r="P821"/>
      <c r="Q821"/>
      <c r="R821"/>
      <c r="S821"/>
      <c r="T821"/>
      <c r="U821"/>
      <c r="V821"/>
      <c r="W821"/>
      <c r="X821"/>
      <c r="Y821"/>
      <c r="Z821"/>
      <c r="AA821"/>
      <c r="AB821"/>
      <c r="AC821"/>
    </row>
    <row r="822" spans="7:29" ht="15">
      <c r="G822"/>
      <c r="H822"/>
      <c r="I822"/>
      <c r="P822"/>
      <c r="Q822"/>
      <c r="R822"/>
      <c r="S822"/>
      <c r="T822"/>
      <c r="U822"/>
      <c r="V822"/>
      <c r="W822"/>
      <c r="X822"/>
      <c r="Y822"/>
      <c r="Z822"/>
      <c r="AA822"/>
      <c r="AB822"/>
      <c r="AC822"/>
    </row>
    <row r="823" spans="7:29" ht="15">
      <c r="G823"/>
      <c r="H823"/>
      <c r="I823"/>
      <c r="P823"/>
      <c r="Q823"/>
      <c r="R823"/>
      <c r="S823"/>
      <c r="T823"/>
      <c r="U823"/>
      <c r="V823"/>
      <c r="W823"/>
      <c r="X823"/>
      <c r="Y823"/>
      <c r="Z823"/>
      <c r="AA823"/>
      <c r="AB823"/>
      <c r="AC823"/>
    </row>
    <row r="824" spans="7:29" ht="15">
      <c r="G824"/>
      <c r="H824"/>
      <c r="I824"/>
      <c r="P824"/>
      <c r="Q824"/>
      <c r="R824"/>
      <c r="S824"/>
      <c r="T824"/>
      <c r="U824"/>
      <c r="V824"/>
      <c r="W824"/>
      <c r="X824"/>
      <c r="Y824"/>
      <c r="Z824"/>
      <c r="AA824"/>
      <c r="AB824"/>
      <c r="AC824"/>
    </row>
    <row r="825" spans="7:29" ht="15">
      <c r="G825"/>
      <c r="H825"/>
      <c r="I825"/>
      <c r="P825"/>
      <c r="Q825"/>
      <c r="R825"/>
      <c r="S825"/>
      <c r="T825"/>
      <c r="U825"/>
      <c r="V825"/>
      <c r="W825"/>
      <c r="X825"/>
      <c r="Y825"/>
      <c r="Z825"/>
      <c r="AA825"/>
      <c r="AB825"/>
      <c r="AC825"/>
    </row>
    <row r="826" spans="7:29" ht="15">
      <c r="G826"/>
      <c r="H826"/>
      <c r="I826"/>
      <c r="P826"/>
      <c r="Q826"/>
      <c r="R826"/>
      <c r="S826"/>
      <c r="T826"/>
      <c r="U826"/>
      <c r="V826"/>
      <c r="W826"/>
      <c r="X826"/>
      <c r="Y826"/>
      <c r="Z826"/>
      <c r="AA826"/>
      <c r="AB826"/>
      <c r="AC826"/>
    </row>
    <row r="827" spans="7:29" ht="15">
      <c r="G827"/>
      <c r="H827"/>
      <c r="I827"/>
      <c r="P827"/>
      <c r="Q827"/>
      <c r="R827"/>
      <c r="S827"/>
      <c r="T827"/>
      <c r="U827"/>
      <c r="V827"/>
      <c r="W827"/>
      <c r="X827"/>
      <c r="Y827"/>
      <c r="Z827"/>
      <c r="AA827"/>
      <c r="AB827"/>
      <c r="AC827"/>
    </row>
    <row r="828" spans="7:29" ht="15">
      <c r="G828"/>
      <c r="H828"/>
      <c r="I828"/>
      <c r="P828"/>
      <c r="Q828"/>
      <c r="R828"/>
      <c r="S828"/>
      <c r="T828"/>
      <c r="U828"/>
      <c r="V828"/>
      <c r="W828"/>
      <c r="X828"/>
      <c r="Y828"/>
      <c r="Z828"/>
      <c r="AA828"/>
      <c r="AB828"/>
      <c r="AC828"/>
    </row>
    <row r="829" spans="7:29" ht="15">
      <c r="G829"/>
      <c r="H829"/>
      <c r="I829"/>
      <c r="P829"/>
      <c r="Q829"/>
      <c r="R829"/>
      <c r="S829"/>
      <c r="T829"/>
      <c r="U829"/>
      <c r="V829"/>
      <c r="W829"/>
      <c r="X829"/>
      <c r="Y829"/>
      <c r="Z829"/>
      <c r="AA829"/>
      <c r="AB829"/>
      <c r="AC829"/>
    </row>
    <row r="830" spans="7:29" ht="15">
      <c r="G830"/>
      <c r="H830"/>
      <c r="I830"/>
      <c r="P830"/>
      <c r="Q830"/>
      <c r="R830"/>
      <c r="S830"/>
      <c r="T830"/>
      <c r="U830"/>
      <c r="V830"/>
      <c r="W830"/>
      <c r="X830"/>
      <c r="Y830"/>
      <c r="Z830"/>
      <c r="AA830"/>
      <c r="AB830"/>
      <c r="AC830"/>
    </row>
    <row r="831" spans="7:29" ht="15">
      <c r="G831"/>
      <c r="H831"/>
      <c r="I831"/>
      <c r="P831"/>
      <c r="Q831"/>
      <c r="R831"/>
      <c r="S831"/>
      <c r="T831"/>
      <c r="U831"/>
      <c r="V831"/>
      <c r="W831"/>
      <c r="X831"/>
      <c r="Y831"/>
      <c r="Z831"/>
      <c r="AA831"/>
      <c r="AB831"/>
      <c r="AC831"/>
    </row>
    <row r="832" spans="7:29" ht="15">
      <c r="G832"/>
      <c r="H832"/>
      <c r="I832"/>
      <c r="P832"/>
      <c r="Q832"/>
      <c r="R832"/>
      <c r="S832"/>
      <c r="T832"/>
      <c r="U832"/>
      <c r="V832"/>
      <c r="W832"/>
      <c r="X832"/>
      <c r="Y832"/>
      <c r="Z832"/>
      <c r="AA832"/>
      <c r="AB832"/>
      <c r="AC832"/>
    </row>
    <row r="833" spans="7:29" ht="15">
      <c r="G833"/>
      <c r="H833"/>
      <c r="I833"/>
      <c r="P833"/>
      <c r="Q833"/>
      <c r="R833"/>
      <c r="S833"/>
      <c r="T833"/>
      <c r="U833"/>
      <c r="V833"/>
      <c r="W833"/>
      <c r="X833"/>
      <c r="Y833"/>
      <c r="Z833"/>
      <c r="AA833"/>
      <c r="AB833"/>
      <c r="AC833"/>
    </row>
    <row r="834" spans="7:29" ht="15">
      <c r="G834"/>
      <c r="H834"/>
      <c r="I834"/>
      <c r="P834"/>
      <c r="Q834"/>
      <c r="R834"/>
      <c r="S834"/>
      <c r="T834"/>
      <c r="U834"/>
      <c r="V834"/>
      <c r="W834"/>
      <c r="X834"/>
      <c r="Y834"/>
      <c r="Z834"/>
      <c r="AA834"/>
      <c r="AB834"/>
      <c r="AC834"/>
    </row>
    <row r="835" spans="7:29" ht="15">
      <c r="G835"/>
      <c r="H835"/>
      <c r="I835"/>
      <c r="P835"/>
      <c r="Q835"/>
      <c r="R835"/>
      <c r="S835"/>
      <c r="T835"/>
      <c r="U835"/>
      <c r="V835"/>
      <c r="W835"/>
      <c r="X835"/>
      <c r="Y835"/>
      <c r="Z835"/>
      <c r="AA835"/>
      <c r="AB835"/>
      <c r="AC835"/>
    </row>
    <row r="836" spans="7:29" ht="15">
      <c r="G836"/>
      <c r="H836"/>
      <c r="I836"/>
      <c r="P836"/>
      <c r="Q836"/>
      <c r="R836"/>
      <c r="S836"/>
      <c r="T836"/>
      <c r="U836"/>
      <c r="V836"/>
      <c r="W836"/>
      <c r="X836"/>
      <c r="Y836"/>
      <c r="Z836"/>
      <c r="AA836"/>
      <c r="AB836"/>
      <c r="AC836"/>
    </row>
    <row r="837" spans="7:29" ht="15">
      <c r="G837"/>
      <c r="H837"/>
      <c r="I837"/>
      <c r="P837"/>
      <c r="Q837"/>
      <c r="R837"/>
      <c r="S837"/>
      <c r="T837"/>
      <c r="U837"/>
      <c r="V837"/>
      <c r="W837"/>
      <c r="X837"/>
      <c r="Y837"/>
      <c r="Z837"/>
      <c r="AA837"/>
      <c r="AB837"/>
      <c r="AC837"/>
    </row>
    <row r="838" spans="7:29" ht="15">
      <c r="G838"/>
      <c r="H838"/>
      <c r="I838"/>
      <c r="P838"/>
      <c r="Q838"/>
      <c r="R838"/>
      <c r="S838"/>
      <c r="T838"/>
      <c r="U838"/>
      <c r="V838"/>
      <c r="W838"/>
      <c r="X838"/>
      <c r="Y838"/>
      <c r="Z838"/>
      <c r="AA838"/>
      <c r="AB838"/>
      <c r="AC838"/>
    </row>
    <row r="839" spans="7:29" ht="15">
      <c r="G839"/>
      <c r="H839"/>
      <c r="I839"/>
      <c r="P839"/>
      <c r="Q839"/>
      <c r="R839"/>
      <c r="S839"/>
      <c r="T839"/>
      <c r="U839"/>
      <c r="V839"/>
      <c r="W839"/>
      <c r="X839"/>
      <c r="Y839"/>
      <c r="Z839"/>
      <c r="AA839"/>
      <c r="AB839"/>
      <c r="AC839"/>
    </row>
    <row r="840" spans="7:29" ht="15">
      <c r="G840"/>
      <c r="H840"/>
      <c r="I840"/>
      <c r="P840"/>
      <c r="Q840"/>
      <c r="R840"/>
      <c r="S840"/>
      <c r="T840"/>
      <c r="U840"/>
      <c r="V840"/>
      <c r="W840"/>
      <c r="X840"/>
      <c r="Y840"/>
      <c r="Z840"/>
      <c r="AA840"/>
      <c r="AB840"/>
      <c r="AC840"/>
    </row>
    <row r="841" spans="7:29" ht="15">
      <c r="G841"/>
      <c r="H841"/>
      <c r="I841"/>
      <c r="P841"/>
      <c r="Q841"/>
      <c r="R841"/>
      <c r="S841"/>
      <c r="T841"/>
      <c r="U841"/>
      <c r="V841"/>
      <c r="W841"/>
      <c r="X841"/>
      <c r="Y841"/>
      <c r="Z841"/>
      <c r="AA841"/>
      <c r="AB841"/>
      <c r="AC841"/>
    </row>
    <row r="842" spans="7:29" ht="15">
      <c r="G842"/>
      <c r="H842"/>
      <c r="I842"/>
      <c r="P842"/>
      <c r="Q842"/>
      <c r="R842"/>
      <c r="S842"/>
      <c r="T842"/>
      <c r="U842"/>
      <c r="V842"/>
      <c r="W842"/>
      <c r="X842"/>
      <c r="Y842"/>
      <c r="Z842"/>
      <c r="AA842"/>
      <c r="AB842"/>
      <c r="AC842"/>
    </row>
    <row r="843" spans="7:29" ht="15">
      <c r="G843"/>
      <c r="H843"/>
      <c r="I843"/>
      <c r="P843"/>
      <c r="Q843"/>
      <c r="R843"/>
      <c r="S843"/>
      <c r="T843"/>
      <c r="U843"/>
      <c r="V843"/>
      <c r="W843"/>
      <c r="X843"/>
      <c r="Y843"/>
      <c r="Z843"/>
      <c r="AA843"/>
      <c r="AB843"/>
      <c r="AC843"/>
    </row>
    <row r="844" spans="7:29" ht="15">
      <c r="G844"/>
      <c r="H844"/>
      <c r="I844"/>
      <c r="P844"/>
      <c r="Q844"/>
      <c r="R844"/>
      <c r="S844"/>
      <c r="T844"/>
      <c r="U844"/>
      <c r="V844"/>
      <c r="W844"/>
      <c r="X844"/>
      <c r="Y844"/>
      <c r="Z844"/>
      <c r="AA844"/>
      <c r="AB844"/>
      <c r="AC844"/>
    </row>
    <row r="845" spans="7:29" ht="15">
      <c r="G845"/>
      <c r="H845"/>
      <c r="I845"/>
      <c r="P845"/>
      <c r="Q845"/>
      <c r="R845"/>
      <c r="S845"/>
      <c r="T845"/>
      <c r="U845"/>
      <c r="V845"/>
      <c r="W845"/>
      <c r="X845"/>
      <c r="Y845"/>
      <c r="Z845"/>
      <c r="AA845"/>
      <c r="AB845"/>
      <c r="AC845"/>
    </row>
    <row r="846" spans="7:29" ht="15">
      <c r="G846"/>
      <c r="H846"/>
      <c r="I846"/>
      <c r="P846"/>
      <c r="Q846"/>
      <c r="R846"/>
      <c r="S846"/>
      <c r="T846"/>
      <c r="U846"/>
      <c r="V846"/>
      <c r="W846"/>
      <c r="X846"/>
      <c r="Y846"/>
      <c r="Z846"/>
      <c r="AA846"/>
      <c r="AB846"/>
      <c r="AC846"/>
    </row>
    <row r="847" spans="7:29" ht="15">
      <c r="G847"/>
      <c r="H847"/>
      <c r="I847"/>
      <c r="P847"/>
      <c r="Q847"/>
      <c r="R847"/>
      <c r="S847"/>
      <c r="T847"/>
      <c r="U847"/>
      <c r="V847"/>
      <c r="W847"/>
      <c r="X847"/>
      <c r="Y847"/>
      <c r="Z847"/>
      <c r="AA847"/>
      <c r="AB847"/>
      <c r="AC847"/>
    </row>
    <row r="848" spans="7:29" ht="15">
      <c r="G848"/>
      <c r="H848"/>
      <c r="I848"/>
      <c r="P848"/>
      <c r="Q848"/>
      <c r="R848"/>
      <c r="S848"/>
      <c r="T848"/>
      <c r="U848"/>
      <c r="V848"/>
      <c r="W848"/>
      <c r="X848"/>
      <c r="Y848"/>
      <c r="Z848"/>
      <c r="AA848"/>
      <c r="AB848"/>
      <c r="AC848"/>
    </row>
    <row r="849" spans="7:29" ht="15">
      <c r="G849"/>
      <c r="H849"/>
      <c r="I849"/>
      <c r="P849"/>
      <c r="Q849"/>
      <c r="R849"/>
      <c r="S849"/>
      <c r="T849"/>
      <c r="U849"/>
      <c r="V849"/>
      <c r="W849"/>
      <c r="X849"/>
      <c r="Y849"/>
      <c r="Z849"/>
      <c r="AA849"/>
      <c r="AB849"/>
      <c r="AC849"/>
    </row>
    <row r="850" spans="7:29" ht="15">
      <c r="G850"/>
      <c r="H850"/>
      <c r="I850"/>
      <c r="P850"/>
      <c r="Q850"/>
      <c r="R850"/>
      <c r="S850"/>
      <c r="T850"/>
      <c r="U850"/>
      <c r="V850"/>
      <c r="W850"/>
      <c r="X850"/>
      <c r="Y850"/>
      <c r="Z850"/>
      <c r="AA850"/>
      <c r="AB850"/>
      <c r="AC850"/>
    </row>
    <row r="851" spans="7:29" ht="15">
      <c r="G851"/>
      <c r="H851"/>
      <c r="I851"/>
      <c r="P851"/>
      <c r="Q851"/>
      <c r="R851"/>
      <c r="S851"/>
      <c r="T851"/>
      <c r="U851"/>
      <c r="V851"/>
      <c r="W851"/>
      <c r="X851"/>
      <c r="Y851"/>
      <c r="Z851"/>
      <c r="AA851"/>
      <c r="AB851"/>
      <c r="AC851"/>
    </row>
    <row r="852" spans="7:29" ht="15">
      <c r="G852"/>
      <c r="H852"/>
      <c r="I852"/>
      <c r="P852"/>
      <c r="Q852"/>
      <c r="R852"/>
      <c r="S852"/>
      <c r="T852"/>
      <c r="U852"/>
      <c r="V852"/>
      <c r="W852"/>
      <c r="X852"/>
      <c r="Y852"/>
      <c r="Z852"/>
      <c r="AA852"/>
      <c r="AB852"/>
      <c r="AC852"/>
    </row>
    <row r="853" spans="7:29" ht="15">
      <c r="G853"/>
      <c r="H853"/>
      <c r="I853"/>
      <c r="P853"/>
      <c r="Q853"/>
      <c r="R853"/>
      <c r="S853"/>
      <c r="T853"/>
      <c r="U853"/>
      <c r="V853"/>
      <c r="W853"/>
      <c r="X853"/>
      <c r="Y853"/>
      <c r="Z853"/>
      <c r="AA853"/>
      <c r="AB853"/>
      <c r="AC853"/>
    </row>
    <row r="854" spans="7:29" ht="15">
      <c r="G854"/>
      <c r="H854"/>
      <c r="I854"/>
      <c r="P854"/>
      <c r="Q854"/>
      <c r="R854"/>
      <c r="S854"/>
      <c r="T854"/>
      <c r="U854"/>
      <c r="V854"/>
      <c r="W854"/>
      <c r="X854"/>
      <c r="Y854"/>
      <c r="Z854"/>
      <c r="AA854"/>
      <c r="AB854"/>
      <c r="AC854"/>
    </row>
    <row r="855" spans="7:29" ht="15">
      <c r="G855"/>
      <c r="H855"/>
      <c r="I855"/>
      <c r="P855"/>
      <c r="Q855"/>
      <c r="R855"/>
      <c r="S855"/>
      <c r="T855"/>
      <c r="U855"/>
      <c r="V855"/>
      <c r="W855"/>
      <c r="X855"/>
      <c r="Y855"/>
      <c r="Z855"/>
      <c r="AA855"/>
      <c r="AB855"/>
      <c r="AC855"/>
    </row>
    <row r="856" spans="7:29" ht="15">
      <c r="G856"/>
      <c r="H856"/>
      <c r="I856"/>
      <c r="P856"/>
      <c r="Q856"/>
      <c r="R856"/>
      <c r="S856"/>
      <c r="T856"/>
      <c r="U856"/>
      <c r="V856"/>
      <c r="W856"/>
      <c r="X856"/>
      <c r="Y856"/>
      <c r="Z856"/>
      <c r="AA856"/>
      <c r="AB856"/>
      <c r="AC856"/>
    </row>
    <row r="857" spans="7:29" ht="15">
      <c r="G857"/>
      <c r="H857"/>
      <c r="I857"/>
      <c r="P857"/>
      <c r="Q857"/>
      <c r="R857"/>
      <c r="S857"/>
      <c r="T857"/>
      <c r="U857"/>
      <c r="V857"/>
      <c r="W857"/>
      <c r="X857"/>
      <c r="Y857"/>
      <c r="Z857"/>
      <c r="AA857"/>
      <c r="AB857"/>
      <c r="AC857"/>
    </row>
    <row r="858" spans="7:29" ht="15">
      <c r="G858"/>
      <c r="H858"/>
      <c r="I858"/>
      <c r="P858"/>
      <c r="Q858"/>
      <c r="R858"/>
      <c r="S858"/>
      <c r="T858"/>
      <c r="U858"/>
      <c r="V858"/>
      <c r="W858"/>
      <c r="X858"/>
      <c r="Y858"/>
      <c r="Z858"/>
      <c r="AA858"/>
      <c r="AB858"/>
      <c r="AC858"/>
    </row>
    <row r="859" spans="7:29" ht="15">
      <c r="G859"/>
      <c r="H859"/>
      <c r="I859"/>
      <c r="P859"/>
      <c r="Q859"/>
      <c r="R859"/>
      <c r="S859"/>
      <c r="T859"/>
      <c r="U859"/>
      <c r="V859"/>
      <c r="W859"/>
      <c r="X859"/>
      <c r="Y859"/>
      <c r="Z859"/>
      <c r="AA859"/>
      <c r="AB859"/>
      <c r="AC859"/>
    </row>
    <row r="860" spans="7:29" ht="15">
      <c r="G860"/>
      <c r="H860"/>
      <c r="I860"/>
      <c r="P860"/>
      <c r="Q860"/>
      <c r="R860"/>
      <c r="S860"/>
      <c r="T860"/>
      <c r="U860"/>
      <c r="V860"/>
      <c r="W860"/>
      <c r="X860"/>
      <c r="Y860"/>
      <c r="Z860"/>
      <c r="AA860"/>
      <c r="AB860"/>
      <c r="AC860"/>
    </row>
    <row r="861" spans="7:29" ht="15">
      <c r="G861"/>
      <c r="H861"/>
      <c r="I861"/>
      <c r="P861"/>
      <c r="Q861"/>
      <c r="R861"/>
      <c r="S861"/>
      <c r="T861"/>
      <c r="U861"/>
      <c r="V861"/>
      <c r="W861"/>
      <c r="X861"/>
      <c r="Y861"/>
      <c r="Z861"/>
      <c r="AA861"/>
      <c r="AB861"/>
      <c r="AC861"/>
    </row>
    <row r="862" spans="7:29" ht="15">
      <c r="G862"/>
      <c r="H862"/>
      <c r="I862"/>
      <c r="P862"/>
      <c r="Q862"/>
      <c r="R862"/>
      <c r="S862"/>
      <c r="T862"/>
      <c r="U862"/>
      <c r="V862"/>
      <c r="W862"/>
      <c r="X862"/>
      <c r="Y862"/>
      <c r="Z862"/>
      <c r="AA862"/>
      <c r="AB862"/>
      <c r="AC862"/>
    </row>
    <row r="863" spans="7:29" ht="15">
      <c r="G863"/>
      <c r="H863"/>
      <c r="I863"/>
      <c r="P863"/>
      <c r="Q863"/>
      <c r="R863"/>
      <c r="S863"/>
      <c r="T863"/>
      <c r="U863"/>
      <c r="V863"/>
      <c r="W863"/>
      <c r="X863"/>
      <c r="Y863"/>
      <c r="Z863"/>
      <c r="AA863"/>
      <c r="AB863"/>
      <c r="AC863"/>
    </row>
    <row r="864" spans="7:29" ht="15">
      <c r="G864"/>
      <c r="H864"/>
      <c r="I864"/>
      <c r="P864"/>
      <c r="Q864"/>
      <c r="R864"/>
      <c r="S864"/>
      <c r="T864"/>
      <c r="U864"/>
      <c r="V864"/>
      <c r="W864"/>
      <c r="X864"/>
      <c r="Y864"/>
      <c r="Z864"/>
      <c r="AA864"/>
      <c r="AB864"/>
      <c r="AC864"/>
    </row>
    <row r="865" spans="7:29" ht="15">
      <c r="G865"/>
      <c r="H865"/>
      <c r="I865"/>
      <c r="P865"/>
      <c r="Q865"/>
      <c r="R865"/>
      <c r="S865"/>
      <c r="T865"/>
      <c r="U865"/>
      <c r="V865"/>
      <c r="W865"/>
      <c r="X865"/>
      <c r="Y865"/>
      <c r="Z865"/>
      <c r="AA865"/>
      <c r="AB865"/>
      <c r="AC865"/>
    </row>
    <row r="866" spans="7:29" ht="15">
      <c r="G866"/>
      <c r="H866"/>
      <c r="I866"/>
      <c r="P866"/>
      <c r="Q866"/>
      <c r="R866"/>
      <c r="S866"/>
      <c r="T866"/>
      <c r="U866"/>
      <c r="V866"/>
      <c r="W866"/>
      <c r="X866"/>
      <c r="Y866"/>
      <c r="Z866"/>
      <c r="AA866"/>
      <c r="AB866"/>
      <c r="AC866"/>
    </row>
    <row r="867" spans="7:29" ht="15">
      <c r="G867"/>
      <c r="H867"/>
      <c r="I867"/>
      <c r="P867"/>
      <c r="Q867"/>
      <c r="R867"/>
      <c r="S867"/>
      <c r="T867"/>
      <c r="U867"/>
      <c r="V867"/>
      <c r="W867"/>
      <c r="X867"/>
      <c r="Y867"/>
      <c r="Z867"/>
      <c r="AA867"/>
      <c r="AB867"/>
      <c r="AC867"/>
    </row>
    <row r="868" spans="7:29" ht="15">
      <c r="G868"/>
      <c r="H868"/>
      <c r="I868"/>
      <c r="P868"/>
      <c r="Q868"/>
      <c r="R868"/>
      <c r="S868"/>
      <c r="T868"/>
      <c r="U868"/>
      <c r="V868"/>
      <c r="W868"/>
      <c r="X868"/>
      <c r="Y868"/>
      <c r="Z868"/>
      <c r="AA868"/>
      <c r="AB868"/>
      <c r="AC868"/>
    </row>
    <row r="869" spans="7:29" ht="15">
      <c r="G869"/>
      <c r="H869"/>
      <c r="I869"/>
      <c r="P869"/>
      <c r="Q869"/>
      <c r="R869"/>
      <c r="S869"/>
      <c r="T869"/>
      <c r="U869"/>
      <c r="V869"/>
      <c r="W869"/>
      <c r="X869"/>
      <c r="Y869"/>
      <c r="Z869"/>
      <c r="AA869"/>
      <c r="AB869"/>
      <c r="AC869"/>
    </row>
    <row r="870" spans="7:29" ht="15">
      <c r="G870"/>
      <c r="H870"/>
      <c r="I870"/>
      <c r="P870"/>
      <c r="Q870"/>
      <c r="R870"/>
      <c r="S870"/>
      <c r="T870"/>
      <c r="U870"/>
      <c r="V870"/>
      <c r="W870"/>
      <c r="X870"/>
      <c r="Y870"/>
      <c r="Z870"/>
      <c r="AA870"/>
      <c r="AB870"/>
      <c r="AC870"/>
    </row>
    <row r="871" spans="7:29" ht="15">
      <c r="G871"/>
      <c r="H871"/>
      <c r="I871"/>
      <c r="P871"/>
      <c r="Q871"/>
      <c r="R871"/>
      <c r="S871"/>
      <c r="T871"/>
      <c r="U871"/>
      <c r="V871"/>
      <c r="W871"/>
      <c r="X871"/>
      <c r="Y871"/>
      <c r="Z871"/>
      <c r="AA871"/>
      <c r="AB871"/>
      <c r="AC871"/>
    </row>
    <row r="872" spans="7:29" ht="15">
      <c r="G872"/>
      <c r="H872"/>
      <c r="I872"/>
      <c r="P872"/>
      <c r="Q872"/>
      <c r="R872"/>
      <c r="S872"/>
      <c r="T872"/>
      <c r="U872"/>
      <c r="V872"/>
      <c r="W872"/>
      <c r="X872"/>
      <c r="Y872"/>
      <c r="Z872"/>
      <c r="AA872"/>
      <c r="AB872"/>
      <c r="AC872"/>
    </row>
    <row r="873" spans="7:29" ht="15">
      <c r="G873"/>
      <c r="H873"/>
      <c r="I873"/>
      <c r="P873"/>
      <c r="Q873"/>
      <c r="R873"/>
      <c r="S873"/>
      <c r="T873"/>
      <c r="U873"/>
      <c r="V873"/>
      <c r="W873"/>
      <c r="X873"/>
      <c r="Y873"/>
      <c r="Z873"/>
      <c r="AA873"/>
      <c r="AB873"/>
      <c r="AC873"/>
    </row>
    <row r="874" spans="7:29" ht="15">
      <c r="G874"/>
      <c r="H874"/>
      <c r="I874"/>
      <c r="P874"/>
      <c r="Q874"/>
      <c r="R874"/>
      <c r="S874"/>
      <c r="T874"/>
      <c r="U874"/>
      <c r="V874"/>
      <c r="W874"/>
      <c r="X874"/>
      <c r="Y874"/>
      <c r="Z874"/>
      <c r="AA874"/>
      <c r="AB874"/>
      <c r="AC874"/>
    </row>
    <row r="875" spans="7:29" ht="15">
      <c r="G875"/>
      <c r="H875"/>
      <c r="I875"/>
      <c r="P875"/>
      <c r="Q875"/>
      <c r="R875"/>
      <c r="S875"/>
      <c r="T875"/>
      <c r="U875"/>
      <c r="V875"/>
      <c r="W875"/>
      <c r="X875"/>
      <c r="Y875"/>
      <c r="Z875"/>
      <c r="AA875"/>
      <c r="AB875"/>
      <c r="AC875"/>
    </row>
    <row r="876" spans="7:29" ht="15">
      <c r="G876"/>
      <c r="H876"/>
      <c r="I876"/>
      <c r="P876"/>
      <c r="Q876"/>
      <c r="R876"/>
      <c r="S876"/>
      <c r="T876"/>
      <c r="U876"/>
      <c r="V876"/>
      <c r="W876"/>
      <c r="X876"/>
      <c r="Y876"/>
      <c r="Z876"/>
      <c r="AA876"/>
      <c r="AB876"/>
      <c r="AC876"/>
    </row>
    <row r="877" spans="7:29" ht="15">
      <c r="G877"/>
      <c r="H877"/>
      <c r="I877"/>
      <c r="P877"/>
      <c r="Q877"/>
      <c r="R877"/>
      <c r="S877"/>
      <c r="T877"/>
      <c r="U877"/>
      <c r="V877"/>
      <c r="W877"/>
      <c r="X877"/>
      <c r="Y877"/>
      <c r="Z877"/>
      <c r="AA877"/>
      <c r="AB877"/>
      <c r="AC877"/>
    </row>
    <row r="878" spans="7:29" ht="15">
      <c r="G878"/>
      <c r="H878"/>
      <c r="I878"/>
      <c r="P878"/>
      <c r="Q878"/>
      <c r="R878"/>
      <c r="S878"/>
      <c r="T878"/>
      <c r="U878"/>
      <c r="V878"/>
      <c r="W878"/>
      <c r="X878"/>
      <c r="Y878"/>
      <c r="Z878"/>
      <c r="AA878"/>
      <c r="AB878"/>
      <c r="AC878"/>
    </row>
    <row r="879" spans="7:29" ht="15">
      <c r="G879"/>
      <c r="H879"/>
      <c r="I879"/>
      <c r="P879"/>
      <c r="Q879"/>
      <c r="R879"/>
      <c r="S879"/>
      <c r="T879"/>
      <c r="U879"/>
      <c r="V879"/>
      <c r="W879"/>
      <c r="X879"/>
      <c r="Y879"/>
      <c r="Z879"/>
      <c r="AA879"/>
      <c r="AB879"/>
      <c r="AC879"/>
    </row>
    <row r="880" spans="7:29" ht="15">
      <c r="G880"/>
      <c r="H880"/>
      <c r="I880"/>
      <c r="P880"/>
      <c r="Q880"/>
      <c r="R880"/>
      <c r="S880"/>
      <c r="T880"/>
      <c r="U880"/>
      <c r="V880"/>
      <c r="W880"/>
      <c r="X880"/>
      <c r="Y880"/>
      <c r="Z880"/>
      <c r="AA880"/>
      <c r="AB880"/>
      <c r="AC880"/>
    </row>
    <row r="881" spans="7:29" ht="15">
      <c r="G881"/>
      <c r="H881"/>
      <c r="I881"/>
      <c r="P881"/>
      <c r="Q881"/>
      <c r="R881"/>
      <c r="S881"/>
      <c r="T881"/>
      <c r="U881"/>
      <c r="V881"/>
      <c r="W881"/>
      <c r="X881"/>
      <c r="Y881"/>
      <c r="Z881"/>
      <c r="AA881"/>
      <c r="AB881"/>
      <c r="AC881"/>
    </row>
    <row r="882" spans="7:29" ht="15">
      <c r="G882"/>
      <c r="H882"/>
      <c r="I882"/>
      <c r="P882"/>
      <c r="Q882"/>
      <c r="R882"/>
      <c r="S882"/>
      <c r="T882"/>
      <c r="U882"/>
      <c r="V882"/>
      <c r="W882"/>
      <c r="X882"/>
      <c r="Y882"/>
      <c r="Z882"/>
      <c r="AA882"/>
      <c r="AB882"/>
      <c r="AC882"/>
    </row>
    <row r="883" spans="7:29" ht="15">
      <c r="G883"/>
      <c r="H883"/>
      <c r="I883"/>
      <c r="P883"/>
      <c r="Q883"/>
      <c r="R883"/>
      <c r="S883"/>
      <c r="T883"/>
      <c r="U883"/>
      <c r="V883"/>
      <c r="W883"/>
      <c r="X883"/>
      <c r="Y883"/>
      <c r="Z883"/>
      <c r="AA883"/>
      <c r="AB883"/>
      <c r="AC883"/>
    </row>
    <row r="884" spans="7:29" ht="15">
      <c r="G884"/>
      <c r="H884"/>
      <c r="I884"/>
      <c r="P884"/>
      <c r="Q884"/>
      <c r="R884"/>
      <c r="S884"/>
      <c r="T884"/>
      <c r="U884"/>
      <c r="V884"/>
      <c r="W884"/>
      <c r="X884"/>
      <c r="Y884"/>
      <c r="Z884"/>
      <c r="AA884"/>
      <c r="AB884"/>
      <c r="AC884"/>
    </row>
    <row r="885" spans="7:29" ht="15">
      <c r="G885"/>
      <c r="H885"/>
      <c r="I885"/>
      <c r="P885"/>
      <c r="Q885"/>
      <c r="R885"/>
      <c r="S885"/>
      <c r="T885"/>
      <c r="U885"/>
      <c r="V885"/>
      <c r="W885"/>
      <c r="X885"/>
      <c r="Y885"/>
      <c r="Z885"/>
      <c r="AA885"/>
      <c r="AB885"/>
      <c r="AC885"/>
    </row>
    <row r="886" spans="7:29" ht="15">
      <c r="G886"/>
      <c r="H886"/>
      <c r="I886"/>
      <c r="P886"/>
      <c r="Q886"/>
      <c r="R886"/>
      <c r="S886"/>
      <c r="T886"/>
      <c r="U886"/>
      <c r="V886"/>
      <c r="W886"/>
      <c r="X886"/>
      <c r="Y886"/>
      <c r="Z886"/>
      <c r="AA886"/>
      <c r="AB886"/>
      <c r="AC886"/>
    </row>
    <row r="887" spans="7:29" ht="15">
      <c r="G887"/>
      <c r="H887"/>
      <c r="I887"/>
      <c r="P887"/>
      <c r="Q887"/>
      <c r="R887"/>
      <c r="S887"/>
      <c r="T887"/>
      <c r="U887"/>
      <c r="V887"/>
      <c r="W887"/>
      <c r="X887"/>
      <c r="Y887"/>
      <c r="Z887"/>
      <c r="AA887"/>
      <c r="AB887"/>
      <c r="AC887"/>
    </row>
    <row r="888" spans="7:29" ht="15">
      <c r="G888"/>
      <c r="H888"/>
      <c r="I888"/>
      <c r="P888"/>
      <c r="Q888"/>
      <c r="R888"/>
      <c r="S888"/>
      <c r="T888"/>
      <c r="U888"/>
      <c r="V888"/>
      <c r="W888"/>
      <c r="X888"/>
      <c r="Y888"/>
      <c r="Z888"/>
      <c r="AA888"/>
      <c r="AB888"/>
      <c r="AC888"/>
    </row>
    <row r="889" spans="7:29" ht="15">
      <c r="G889"/>
      <c r="H889"/>
      <c r="I889"/>
      <c r="P889"/>
      <c r="Q889"/>
      <c r="R889"/>
      <c r="S889"/>
      <c r="T889"/>
      <c r="U889"/>
      <c r="V889"/>
      <c r="W889"/>
      <c r="X889"/>
      <c r="Y889"/>
      <c r="Z889"/>
      <c r="AA889"/>
      <c r="AB889"/>
      <c r="AC889"/>
    </row>
    <row r="890" spans="7:29" ht="15">
      <c r="G890"/>
      <c r="H890"/>
      <c r="I890"/>
      <c r="P890"/>
      <c r="Q890"/>
      <c r="R890"/>
      <c r="S890"/>
      <c r="T890"/>
      <c r="U890"/>
      <c r="V890"/>
      <c r="W890"/>
      <c r="X890"/>
      <c r="Y890"/>
      <c r="Z890"/>
      <c r="AA890"/>
      <c r="AB890"/>
      <c r="AC890"/>
    </row>
    <row r="891" spans="7:29" ht="15">
      <c r="G891"/>
      <c r="H891"/>
      <c r="I891"/>
      <c r="P891"/>
      <c r="Q891"/>
      <c r="R891"/>
      <c r="S891"/>
      <c r="T891"/>
      <c r="U891"/>
      <c r="V891"/>
      <c r="W891"/>
      <c r="X891"/>
      <c r="Y891"/>
      <c r="Z891"/>
      <c r="AA891"/>
      <c r="AB891"/>
      <c r="AC891"/>
    </row>
    <row r="892" spans="7:29" ht="15">
      <c r="G892"/>
      <c r="H892"/>
      <c r="I892"/>
      <c r="P892"/>
      <c r="Q892"/>
      <c r="R892"/>
      <c r="S892"/>
      <c r="T892"/>
      <c r="U892"/>
      <c r="V892"/>
      <c r="W892"/>
      <c r="X892"/>
      <c r="Y892"/>
      <c r="Z892"/>
      <c r="AA892"/>
      <c r="AB892"/>
      <c r="AC892"/>
    </row>
    <row r="893" spans="7:29" ht="15">
      <c r="G893"/>
      <c r="H893"/>
      <c r="I893"/>
      <c r="P893"/>
      <c r="Q893"/>
      <c r="R893"/>
      <c r="S893"/>
      <c r="T893"/>
      <c r="U893"/>
      <c r="V893"/>
      <c r="W893"/>
      <c r="X893"/>
      <c r="Y893"/>
      <c r="Z893"/>
      <c r="AA893"/>
      <c r="AB893"/>
      <c r="AC893"/>
    </row>
    <row r="894" spans="7:29" ht="15">
      <c r="G894"/>
      <c r="H894"/>
      <c r="I894"/>
      <c r="P894"/>
      <c r="Q894"/>
      <c r="R894"/>
      <c r="S894"/>
      <c r="T894"/>
      <c r="U894"/>
      <c r="V894"/>
      <c r="W894"/>
      <c r="X894"/>
      <c r="Y894"/>
      <c r="Z894"/>
      <c r="AA894"/>
      <c r="AB894"/>
      <c r="AC894"/>
    </row>
    <row r="895" spans="7:29" ht="15">
      <c r="G895"/>
      <c r="H895"/>
      <c r="I895"/>
      <c r="P895"/>
      <c r="Q895"/>
      <c r="R895"/>
      <c r="S895"/>
      <c r="T895"/>
      <c r="U895"/>
      <c r="V895"/>
      <c r="W895"/>
      <c r="X895"/>
      <c r="Y895"/>
      <c r="Z895"/>
      <c r="AA895"/>
      <c r="AB895"/>
      <c r="AC895"/>
    </row>
    <row r="896" spans="7:29" ht="15">
      <c r="G896"/>
      <c r="H896"/>
      <c r="I896"/>
      <c r="P896"/>
      <c r="Q896"/>
      <c r="R896"/>
      <c r="S896"/>
      <c r="T896"/>
      <c r="U896"/>
      <c r="V896"/>
      <c r="W896"/>
      <c r="X896"/>
      <c r="Y896"/>
      <c r="Z896"/>
      <c r="AA896"/>
      <c r="AB896"/>
      <c r="AC896"/>
    </row>
    <row r="897" spans="7:29" ht="15">
      <c r="G897"/>
      <c r="H897"/>
      <c r="I897"/>
      <c r="P897"/>
      <c r="Q897"/>
      <c r="R897"/>
      <c r="S897"/>
      <c r="T897"/>
      <c r="U897"/>
      <c r="V897"/>
      <c r="W897"/>
      <c r="X897"/>
      <c r="Y897"/>
      <c r="Z897"/>
      <c r="AA897"/>
      <c r="AB897"/>
      <c r="AC897"/>
    </row>
    <row r="898" spans="7:29" ht="15">
      <c r="G898"/>
      <c r="H898"/>
      <c r="I898"/>
      <c r="P898"/>
      <c r="Q898"/>
      <c r="R898"/>
      <c r="S898"/>
      <c r="T898"/>
      <c r="U898"/>
      <c r="V898"/>
      <c r="W898"/>
      <c r="X898"/>
      <c r="Y898"/>
      <c r="Z898"/>
      <c r="AA898"/>
      <c r="AB898"/>
      <c r="AC898"/>
    </row>
    <row r="899" spans="7:29" ht="15">
      <c r="G899"/>
      <c r="H899"/>
      <c r="I899"/>
      <c r="P899"/>
      <c r="Q899"/>
      <c r="R899"/>
      <c r="S899"/>
      <c r="T899"/>
      <c r="U899"/>
      <c r="V899"/>
      <c r="W899"/>
      <c r="X899"/>
      <c r="Y899"/>
      <c r="Z899"/>
      <c r="AA899"/>
      <c r="AB899"/>
      <c r="AC899"/>
    </row>
    <row r="900" spans="7:29" ht="15">
      <c r="G900"/>
      <c r="H900"/>
      <c r="I900"/>
      <c r="P900"/>
      <c r="Q900"/>
      <c r="R900"/>
      <c r="S900"/>
      <c r="T900"/>
      <c r="U900"/>
      <c r="V900"/>
      <c r="W900"/>
      <c r="X900"/>
      <c r="Y900"/>
      <c r="Z900"/>
      <c r="AA900"/>
      <c r="AB900"/>
      <c r="AC900"/>
    </row>
    <row r="901" spans="7:29" ht="15">
      <c r="G901"/>
      <c r="H901"/>
      <c r="I901"/>
      <c r="P901"/>
      <c r="Q901"/>
      <c r="R901"/>
      <c r="S901"/>
      <c r="T901"/>
      <c r="U901"/>
      <c r="V901"/>
      <c r="W901"/>
      <c r="X901"/>
      <c r="Y901"/>
      <c r="Z901"/>
      <c r="AA901"/>
      <c r="AB901"/>
      <c r="AC901"/>
    </row>
    <row r="902" spans="7:29" ht="15">
      <c r="G902"/>
      <c r="H902"/>
      <c r="I902"/>
      <c r="P902"/>
      <c r="Q902"/>
      <c r="R902"/>
      <c r="S902"/>
      <c r="T902"/>
      <c r="U902"/>
      <c r="V902"/>
      <c r="W902"/>
      <c r="X902"/>
      <c r="Y902"/>
      <c r="Z902"/>
      <c r="AA902"/>
      <c r="AB902"/>
      <c r="AC902"/>
    </row>
    <row r="903" spans="7:29" ht="15">
      <c r="G903"/>
      <c r="H903"/>
      <c r="I903"/>
      <c r="P903"/>
      <c r="Q903"/>
      <c r="R903"/>
      <c r="S903"/>
      <c r="T903"/>
      <c r="U903"/>
      <c r="V903"/>
      <c r="W903"/>
      <c r="X903"/>
      <c r="Y903"/>
      <c r="Z903"/>
      <c r="AA903"/>
      <c r="AB903"/>
      <c r="AC903"/>
    </row>
    <row r="904" spans="7:29" ht="15">
      <c r="G904"/>
      <c r="H904"/>
      <c r="I904"/>
      <c r="P904"/>
      <c r="Q904"/>
      <c r="R904"/>
      <c r="S904"/>
      <c r="T904"/>
      <c r="U904"/>
      <c r="V904"/>
      <c r="W904"/>
      <c r="X904"/>
      <c r="Y904"/>
      <c r="Z904"/>
      <c r="AA904"/>
      <c r="AB904"/>
      <c r="AC904"/>
    </row>
    <row r="905" spans="7:29" ht="15">
      <c r="G905"/>
      <c r="H905"/>
      <c r="I905"/>
      <c r="P905"/>
      <c r="Q905"/>
      <c r="R905"/>
      <c r="S905"/>
      <c r="T905"/>
      <c r="U905"/>
      <c r="V905"/>
      <c r="W905"/>
      <c r="X905"/>
      <c r="Y905"/>
      <c r="Z905"/>
      <c r="AA905"/>
      <c r="AB905"/>
      <c r="AC905"/>
    </row>
    <row r="906" spans="7:29" ht="15">
      <c r="G906"/>
      <c r="H906"/>
      <c r="I906"/>
      <c r="P906"/>
      <c r="Q906"/>
      <c r="R906"/>
      <c r="S906"/>
      <c r="T906"/>
      <c r="U906"/>
      <c r="V906"/>
      <c r="W906"/>
      <c r="X906"/>
      <c r="Y906"/>
      <c r="Z906"/>
      <c r="AA906"/>
      <c r="AB906"/>
      <c r="AC906"/>
    </row>
    <row r="907" spans="7:29" ht="15">
      <c r="G907"/>
      <c r="H907"/>
      <c r="I907"/>
      <c r="P907"/>
      <c r="Q907"/>
      <c r="R907"/>
      <c r="S907"/>
      <c r="T907"/>
      <c r="U907"/>
      <c r="V907"/>
      <c r="W907"/>
      <c r="X907"/>
      <c r="Y907"/>
      <c r="Z907"/>
      <c r="AA907"/>
      <c r="AB907"/>
      <c r="AC907"/>
    </row>
    <row r="908" spans="7:29" ht="15">
      <c r="G908"/>
      <c r="H908"/>
      <c r="I908"/>
      <c r="P908"/>
      <c r="Q908"/>
      <c r="R908"/>
      <c r="S908"/>
      <c r="T908"/>
      <c r="U908"/>
      <c r="V908"/>
      <c r="W908"/>
      <c r="X908"/>
      <c r="Y908"/>
      <c r="Z908"/>
      <c r="AA908"/>
      <c r="AB908"/>
      <c r="AC908"/>
    </row>
    <row r="909" spans="7:29" ht="15">
      <c r="G909"/>
      <c r="H909"/>
      <c r="I909"/>
      <c r="P909"/>
      <c r="Q909"/>
      <c r="R909"/>
      <c r="S909"/>
      <c r="T909"/>
      <c r="U909"/>
      <c r="V909"/>
      <c r="W909"/>
      <c r="X909"/>
      <c r="Y909"/>
      <c r="Z909"/>
      <c r="AA909"/>
      <c r="AB909"/>
      <c r="AC909"/>
    </row>
    <row r="910" spans="7:29" ht="15">
      <c r="G910"/>
      <c r="H910"/>
      <c r="I910"/>
      <c r="P910"/>
      <c r="Q910"/>
      <c r="R910"/>
      <c r="S910"/>
      <c r="T910"/>
      <c r="U910"/>
      <c r="V910"/>
      <c r="W910"/>
      <c r="X910"/>
      <c r="Y910"/>
      <c r="Z910"/>
      <c r="AA910"/>
      <c r="AB910"/>
      <c r="AC910"/>
    </row>
    <row r="911" spans="7:29" ht="15">
      <c r="G911"/>
      <c r="H911"/>
      <c r="I911"/>
      <c r="P911"/>
      <c r="Q911"/>
      <c r="R911"/>
      <c r="S911"/>
      <c r="T911"/>
      <c r="U911"/>
      <c r="V911"/>
      <c r="W911"/>
      <c r="X911"/>
      <c r="Y911"/>
      <c r="Z911"/>
      <c r="AA911"/>
      <c r="AB911"/>
      <c r="AC911"/>
    </row>
    <row r="912" spans="7:29" ht="15">
      <c r="G912"/>
      <c r="H912"/>
      <c r="I912"/>
      <c r="P912"/>
      <c r="Q912"/>
      <c r="R912"/>
      <c r="S912"/>
      <c r="T912"/>
      <c r="U912"/>
      <c r="V912"/>
      <c r="W912"/>
      <c r="X912"/>
      <c r="Y912"/>
      <c r="Z912"/>
      <c r="AA912"/>
      <c r="AB912"/>
      <c r="AC912"/>
    </row>
    <row r="913" spans="7:29" ht="15">
      <c r="G913"/>
      <c r="H913"/>
      <c r="I913"/>
      <c r="P913"/>
      <c r="Q913"/>
      <c r="R913"/>
      <c r="S913"/>
      <c r="T913"/>
      <c r="U913"/>
      <c r="V913"/>
      <c r="W913"/>
      <c r="X913"/>
      <c r="Y913"/>
      <c r="Z913"/>
      <c r="AA913"/>
      <c r="AB913"/>
      <c r="AC913"/>
    </row>
    <row r="914" spans="7:29" ht="15">
      <c r="G914"/>
      <c r="H914"/>
      <c r="I914"/>
      <c r="P914"/>
      <c r="Q914"/>
      <c r="R914"/>
      <c r="S914"/>
      <c r="T914"/>
      <c r="U914"/>
      <c r="V914"/>
      <c r="W914"/>
      <c r="X914"/>
      <c r="Y914"/>
      <c r="Z914"/>
      <c r="AA914"/>
      <c r="AB914"/>
      <c r="AC914"/>
    </row>
    <row r="915" spans="7:29" ht="15">
      <c r="G915"/>
      <c r="H915"/>
      <c r="I915"/>
      <c r="P915"/>
      <c r="Q915"/>
      <c r="R915"/>
      <c r="S915"/>
      <c r="T915"/>
      <c r="U915"/>
      <c r="V915"/>
      <c r="W915"/>
      <c r="X915"/>
      <c r="Y915"/>
      <c r="Z915"/>
      <c r="AA915"/>
      <c r="AB915"/>
      <c r="AC915"/>
    </row>
    <row r="916" spans="7:29" ht="15">
      <c r="G916"/>
      <c r="H916"/>
      <c r="I916"/>
      <c r="P916"/>
      <c r="Q916"/>
      <c r="R916"/>
      <c r="S916"/>
      <c r="T916"/>
      <c r="U916"/>
      <c r="V916"/>
      <c r="W916"/>
      <c r="X916"/>
      <c r="Y916"/>
      <c r="Z916"/>
      <c r="AA916"/>
      <c r="AB916"/>
      <c r="AC916"/>
    </row>
    <row r="917" spans="7:29" ht="15">
      <c r="G917"/>
      <c r="H917"/>
      <c r="I917"/>
      <c r="P917"/>
      <c r="Q917"/>
      <c r="R917"/>
      <c r="S917"/>
      <c r="T917"/>
      <c r="U917"/>
      <c r="V917"/>
      <c r="W917"/>
      <c r="X917"/>
      <c r="Y917"/>
      <c r="Z917"/>
      <c r="AA917"/>
      <c r="AB917"/>
      <c r="AC917"/>
    </row>
    <row r="918" spans="7:29" ht="15">
      <c r="G918"/>
      <c r="H918"/>
      <c r="I918"/>
      <c r="P918"/>
      <c r="Q918"/>
      <c r="R918"/>
      <c r="S918"/>
      <c r="T918"/>
      <c r="U918"/>
      <c r="V918"/>
      <c r="W918"/>
      <c r="X918"/>
      <c r="Y918"/>
      <c r="Z918"/>
      <c r="AA918"/>
      <c r="AB918"/>
      <c r="AC918"/>
    </row>
    <row r="919" spans="7:29" ht="15">
      <c r="G919"/>
      <c r="H919"/>
      <c r="I919"/>
      <c r="P919"/>
      <c r="Q919"/>
      <c r="R919"/>
      <c r="S919"/>
      <c r="T919"/>
      <c r="U919"/>
      <c r="V919"/>
      <c r="W919"/>
      <c r="X919"/>
      <c r="Y919"/>
      <c r="Z919"/>
      <c r="AA919"/>
      <c r="AB919"/>
      <c r="AC919"/>
    </row>
    <row r="920" spans="7:29" ht="15">
      <c r="G920"/>
      <c r="H920"/>
      <c r="I920"/>
      <c r="P920"/>
      <c r="Q920"/>
      <c r="R920"/>
      <c r="S920"/>
      <c r="T920"/>
      <c r="U920"/>
      <c r="V920"/>
      <c r="W920"/>
      <c r="X920"/>
      <c r="Y920"/>
      <c r="Z920"/>
      <c r="AA920"/>
      <c r="AB920"/>
      <c r="AC920"/>
    </row>
    <row r="921" spans="7:29" ht="15">
      <c r="G921"/>
      <c r="H921"/>
      <c r="I921"/>
      <c r="P921"/>
      <c r="Q921"/>
      <c r="R921"/>
      <c r="S921"/>
      <c r="T921"/>
      <c r="U921"/>
      <c r="V921"/>
      <c r="W921"/>
      <c r="X921"/>
      <c r="Y921"/>
      <c r="Z921"/>
      <c r="AA921"/>
      <c r="AB921"/>
      <c r="AC921"/>
    </row>
    <row r="922" spans="7:29" ht="15">
      <c r="G922"/>
      <c r="H922"/>
      <c r="I922"/>
      <c r="P922"/>
      <c r="Q922"/>
      <c r="R922"/>
      <c r="S922"/>
      <c r="T922"/>
      <c r="U922"/>
      <c r="V922"/>
      <c r="W922"/>
      <c r="X922"/>
      <c r="Y922"/>
      <c r="Z922"/>
      <c r="AA922"/>
      <c r="AB922"/>
      <c r="AC922"/>
    </row>
    <row r="923" spans="7:29" ht="15">
      <c r="G923"/>
      <c r="H923"/>
      <c r="I923"/>
      <c r="P923"/>
      <c r="Q923"/>
      <c r="R923"/>
      <c r="S923"/>
      <c r="T923"/>
      <c r="U923"/>
      <c r="V923"/>
      <c r="W923"/>
      <c r="X923"/>
      <c r="Y923"/>
      <c r="Z923"/>
      <c r="AA923"/>
      <c r="AB923"/>
      <c r="AC923"/>
    </row>
    <row r="924" spans="7:29" ht="15">
      <c r="G924"/>
      <c r="H924"/>
      <c r="I924"/>
      <c r="P924"/>
      <c r="Q924"/>
      <c r="R924"/>
      <c r="S924"/>
      <c r="T924"/>
      <c r="U924"/>
      <c r="V924"/>
      <c r="W924"/>
      <c r="X924"/>
      <c r="Y924"/>
      <c r="Z924"/>
      <c r="AA924"/>
      <c r="AB924"/>
      <c r="AC924"/>
    </row>
    <row r="925" spans="7:29" ht="15">
      <c r="G925"/>
      <c r="H925"/>
      <c r="I925"/>
      <c r="P925"/>
      <c r="Q925"/>
      <c r="R925"/>
      <c r="S925"/>
      <c r="T925"/>
      <c r="U925"/>
      <c r="V925"/>
      <c r="W925"/>
      <c r="X925"/>
      <c r="Y925"/>
      <c r="Z925"/>
      <c r="AA925"/>
      <c r="AB925"/>
      <c r="AC925"/>
    </row>
    <row r="926" spans="7:29" ht="15">
      <c r="G926"/>
      <c r="H926"/>
      <c r="I926"/>
      <c r="P926"/>
      <c r="Q926"/>
      <c r="R926"/>
      <c r="S926"/>
      <c r="T926"/>
      <c r="U926"/>
      <c r="V926"/>
      <c r="W926"/>
      <c r="X926"/>
      <c r="Y926"/>
      <c r="Z926"/>
      <c r="AA926"/>
      <c r="AB926"/>
      <c r="AC926"/>
    </row>
    <row r="927" spans="7:29" ht="15">
      <c r="G927"/>
      <c r="H927"/>
      <c r="I927"/>
      <c r="P927"/>
      <c r="Q927"/>
      <c r="R927"/>
      <c r="S927"/>
      <c r="T927"/>
      <c r="U927"/>
      <c r="V927"/>
      <c r="W927"/>
      <c r="X927"/>
      <c r="Y927"/>
      <c r="Z927"/>
      <c r="AA927"/>
      <c r="AB927"/>
      <c r="AC927"/>
    </row>
    <row r="928" spans="7:29" ht="15">
      <c r="G928"/>
      <c r="H928"/>
      <c r="I928"/>
      <c r="P928"/>
      <c r="Q928"/>
      <c r="R928"/>
      <c r="S928"/>
      <c r="T928"/>
      <c r="U928"/>
      <c r="V928"/>
      <c r="W928"/>
      <c r="X928"/>
      <c r="Y928"/>
      <c r="Z928"/>
      <c r="AA928"/>
      <c r="AB928"/>
      <c r="AC928"/>
    </row>
    <row r="929" spans="7:29" ht="15">
      <c r="G929"/>
      <c r="H929"/>
      <c r="I929"/>
      <c r="P929"/>
      <c r="Q929"/>
      <c r="R929"/>
      <c r="S929"/>
      <c r="T929"/>
      <c r="U929"/>
      <c r="V929"/>
      <c r="W929"/>
      <c r="X929"/>
      <c r="Y929"/>
      <c r="Z929"/>
      <c r="AA929"/>
      <c r="AB929"/>
      <c r="AC929"/>
    </row>
    <row r="930" spans="7:29" ht="15">
      <c r="G930"/>
      <c r="H930"/>
      <c r="I930"/>
      <c r="P930"/>
      <c r="Q930"/>
      <c r="R930"/>
      <c r="S930"/>
      <c r="T930"/>
      <c r="U930"/>
      <c r="V930"/>
      <c r="W930"/>
      <c r="X930"/>
      <c r="Y930"/>
      <c r="Z930"/>
      <c r="AA930"/>
      <c r="AB930"/>
      <c r="AC930"/>
    </row>
    <row r="931" spans="7:29" ht="15">
      <c r="G931"/>
      <c r="H931"/>
      <c r="I931"/>
      <c r="P931"/>
      <c r="Q931"/>
      <c r="R931"/>
      <c r="S931"/>
      <c r="T931"/>
      <c r="U931"/>
      <c r="V931"/>
      <c r="W931"/>
      <c r="X931"/>
      <c r="Y931"/>
      <c r="Z931"/>
      <c r="AA931"/>
      <c r="AB931"/>
      <c r="AC931"/>
    </row>
    <row r="932" spans="7:29" ht="15">
      <c r="G932"/>
      <c r="H932"/>
      <c r="I932"/>
      <c r="P932"/>
      <c r="Q932"/>
      <c r="R932"/>
      <c r="S932"/>
      <c r="T932"/>
      <c r="U932"/>
      <c r="V932"/>
      <c r="W932"/>
      <c r="X932"/>
      <c r="Y932"/>
      <c r="Z932"/>
      <c r="AA932"/>
      <c r="AB932"/>
      <c r="AC932"/>
    </row>
    <row r="933" spans="7:29" ht="15">
      <c r="G933"/>
      <c r="H933"/>
      <c r="I933"/>
      <c r="P933"/>
      <c r="Q933"/>
      <c r="R933"/>
      <c r="S933"/>
      <c r="T933"/>
      <c r="U933"/>
      <c r="V933"/>
      <c r="W933"/>
      <c r="X933"/>
      <c r="Y933"/>
      <c r="Z933"/>
      <c r="AA933"/>
      <c r="AB933"/>
      <c r="AC933"/>
    </row>
    <row r="934" spans="7:29" ht="15">
      <c r="G934"/>
      <c r="H934"/>
      <c r="I934"/>
      <c r="P934"/>
      <c r="Q934"/>
      <c r="R934"/>
      <c r="S934"/>
      <c r="T934"/>
      <c r="U934"/>
      <c r="V934"/>
      <c r="W934"/>
      <c r="X934"/>
      <c r="Y934"/>
      <c r="Z934"/>
      <c r="AA934"/>
      <c r="AB934"/>
      <c r="AC934"/>
    </row>
    <row r="935" spans="7:29" ht="15">
      <c r="G935"/>
      <c r="H935"/>
      <c r="I935"/>
      <c r="P935"/>
      <c r="Q935"/>
      <c r="R935"/>
      <c r="S935"/>
      <c r="T935"/>
      <c r="U935"/>
      <c r="V935"/>
      <c r="W935"/>
      <c r="X935"/>
      <c r="Y935"/>
      <c r="Z935"/>
      <c r="AA935"/>
      <c r="AB935"/>
      <c r="AC935"/>
    </row>
    <row r="936" spans="7:29" ht="15">
      <c r="G936"/>
      <c r="H936"/>
      <c r="I936"/>
      <c r="P936"/>
      <c r="Q936"/>
      <c r="R936"/>
      <c r="S936"/>
      <c r="T936"/>
      <c r="U936"/>
      <c r="V936"/>
      <c r="W936"/>
      <c r="X936"/>
      <c r="Y936"/>
      <c r="Z936"/>
      <c r="AA936"/>
      <c r="AB936"/>
      <c r="AC936"/>
    </row>
    <row r="937" spans="7:29" ht="15">
      <c r="G937"/>
      <c r="H937"/>
      <c r="I937"/>
      <c r="P937"/>
      <c r="Q937"/>
      <c r="R937"/>
      <c r="S937"/>
      <c r="T937"/>
      <c r="U937"/>
      <c r="V937"/>
      <c r="W937"/>
      <c r="X937"/>
      <c r="Y937"/>
      <c r="Z937"/>
      <c r="AA937"/>
      <c r="AB937"/>
      <c r="AC937"/>
    </row>
    <row r="938" spans="7:29" ht="15">
      <c r="G938"/>
      <c r="H938"/>
      <c r="I938"/>
      <c r="P938"/>
      <c r="Q938"/>
      <c r="R938"/>
      <c r="S938"/>
      <c r="T938"/>
      <c r="U938"/>
      <c r="V938"/>
      <c r="W938"/>
      <c r="X938"/>
      <c r="Y938"/>
      <c r="Z938"/>
      <c r="AA938"/>
      <c r="AB938"/>
      <c r="AC938"/>
    </row>
    <row r="939" spans="7:29" ht="15">
      <c r="G939"/>
      <c r="H939"/>
      <c r="I939"/>
      <c r="P939"/>
      <c r="Q939"/>
      <c r="R939"/>
      <c r="S939"/>
      <c r="T939"/>
      <c r="U939"/>
      <c r="V939"/>
      <c r="W939"/>
      <c r="X939"/>
      <c r="Y939"/>
      <c r="Z939"/>
      <c r="AA939"/>
      <c r="AB939"/>
      <c r="AC939"/>
    </row>
    <row r="940" spans="7:29" ht="15">
      <c r="G940"/>
      <c r="H940"/>
      <c r="I940"/>
      <c r="P940"/>
      <c r="Q940"/>
      <c r="R940"/>
      <c r="S940"/>
      <c r="T940"/>
      <c r="U940"/>
      <c r="V940"/>
      <c r="W940"/>
      <c r="X940"/>
      <c r="Y940"/>
      <c r="Z940"/>
      <c r="AA940"/>
      <c r="AB940"/>
      <c r="AC940"/>
    </row>
    <row r="941" spans="7:29" ht="15">
      <c r="G941"/>
      <c r="H941"/>
      <c r="I941"/>
      <c r="P941"/>
      <c r="Q941"/>
      <c r="R941"/>
      <c r="S941"/>
      <c r="T941"/>
      <c r="U941"/>
      <c r="V941"/>
      <c r="W941"/>
      <c r="X941"/>
      <c r="Y941"/>
      <c r="Z941"/>
      <c r="AA941"/>
      <c r="AB941"/>
      <c r="AC941"/>
    </row>
    <row r="942" spans="7:29" ht="15">
      <c r="G942"/>
      <c r="H942"/>
      <c r="I942"/>
      <c r="P942"/>
      <c r="Q942"/>
      <c r="R942"/>
      <c r="S942"/>
      <c r="T942"/>
      <c r="U942"/>
      <c r="V942"/>
      <c r="W942"/>
      <c r="X942"/>
      <c r="Y942"/>
      <c r="Z942"/>
      <c r="AA942"/>
      <c r="AB942"/>
      <c r="AC942"/>
    </row>
    <row r="943" spans="7:29" ht="15">
      <c r="G943"/>
      <c r="H943"/>
      <c r="I943"/>
      <c r="P943"/>
      <c r="Q943"/>
      <c r="R943"/>
      <c r="S943"/>
      <c r="T943"/>
      <c r="U943"/>
      <c r="V943"/>
      <c r="W943"/>
      <c r="X943"/>
      <c r="Y943"/>
      <c r="Z943"/>
      <c r="AA943"/>
      <c r="AB943"/>
      <c r="AC943"/>
    </row>
    <row r="944" spans="7:29" ht="15">
      <c r="G944"/>
      <c r="H944"/>
      <c r="I944"/>
      <c r="P944"/>
      <c r="Q944"/>
      <c r="R944"/>
      <c r="S944"/>
      <c r="T944"/>
      <c r="U944"/>
      <c r="V944"/>
      <c r="W944"/>
      <c r="X944"/>
      <c r="Y944"/>
      <c r="Z944"/>
      <c r="AA944"/>
      <c r="AB944"/>
      <c r="AC944"/>
    </row>
    <row r="945" spans="7:29" ht="15">
      <c r="G945"/>
      <c r="H945"/>
      <c r="I945"/>
      <c r="P945"/>
      <c r="Q945"/>
      <c r="R945"/>
      <c r="S945"/>
      <c r="T945"/>
      <c r="U945"/>
      <c r="V945"/>
      <c r="W945"/>
      <c r="X945"/>
      <c r="Y945"/>
      <c r="Z945"/>
      <c r="AA945"/>
      <c r="AB945"/>
      <c r="AC945"/>
    </row>
    <row r="946" spans="7:29" ht="15">
      <c r="G946"/>
      <c r="H946"/>
      <c r="I946"/>
      <c r="P946"/>
      <c r="Q946"/>
      <c r="R946"/>
      <c r="S946"/>
      <c r="T946"/>
      <c r="U946"/>
      <c r="V946"/>
      <c r="W946"/>
      <c r="X946"/>
      <c r="Y946"/>
      <c r="Z946"/>
      <c r="AA946"/>
      <c r="AB946"/>
      <c r="AC946"/>
    </row>
    <row r="947" spans="7:29" ht="15">
      <c r="G947"/>
      <c r="H947"/>
      <c r="I947"/>
      <c r="P947"/>
      <c r="Q947"/>
      <c r="R947"/>
      <c r="S947"/>
      <c r="T947"/>
      <c r="U947"/>
      <c r="V947"/>
      <c r="W947"/>
      <c r="X947"/>
      <c r="Y947"/>
      <c r="Z947"/>
      <c r="AA947"/>
      <c r="AB947"/>
      <c r="AC947"/>
    </row>
    <row r="948" spans="7:29" ht="15">
      <c r="G948"/>
      <c r="H948"/>
      <c r="I948"/>
      <c r="P948"/>
      <c r="Q948"/>
      <c r="R948"/>
      <c r="S948"/>
      <c r="T948"/>
      <c r="U948"/>
      <c r="V948"/>
      <c r="W948"/>
      <c r="X948"/>
      <c r="Y948"/>
      <c r="Z948"/>
      <c r="AA948"/>
      <c r="AB948"/>
      <c r="AC948"/>
    </row>
    <row r="949" spans="7:29" ht="15">
      <c r="G949"/>
      <c r="H949"/>
      <c r="I949"/>
      <c r="P949"/>
      <c r="Q949"/>
      <c r="R949"/>
      <c r="S949"/>
      <c r="T949"/>
      <c r="U949"/>
      <c r="V949"/>
      <c r="W949"/>
      <c r="X949"/>
      <c r="Y949"/>
      <c r="Z949"/>
      <c r="AA949"/>
      <c r="AB949"/>
      <c r="AC949"/>
    </row>
    <row r="950" spans="7:29" ht="15">
      <c r="G950"/>
      <c r="H950"/>
      <c r="I950"/>
      <c r="P950"/>
      <c r="Q950"/>
      <c r="R950"/>
      <c r="S950"/>
      <c r="T950"/>
      <c r="U950"/>
      <c r="V950"/>
      <c r="W950"/>
      <c r="X950"/>
      <c r="Y950"/>
      <c r="Z950"/>
      <c r="AA950"/>
      <c r="AB950"/>
      <c r="AC950"/>
    </row>
    <row r="951" spans="7:29" ht="15">
      <c r="G951"/>
      <c r="H951"/>
      <c r="I951"/>
      <c r="P951"/>
      <c r="Q951"/>
      <c r="R951"/>
      <c r="S951"/>
      <c r="T951"/>
      <c r="U951"/>
      <c r="V951"/>
      <c r="W951"/>
      <c r="X951"/>
      <c r="Y951"/>
      <c r="Z951"/>
      <c r="AA951"/>
      <c r="AB951"/>
      <c r="AC951"/>
    </row>
    <row r="952" spans="7:29" ht="15">
      <c r="G952"/>
      <c r="H952"/>
      <c r="I952"/>
      <c r="P952"/>
      <c r="Q952"/>
      <c r="R952"/>
      <c r="S952"/>
      <c r="T952"/>
      <c r="U952"/>
      <c r="V952"/>
      <c r="W952"/>
      <c r="X952"/>
      <c r="Y952"/>
      <c r="Z952"/>
      <c r="AA952"/>
      <c r="AB952"/>
      <c r="AC952"/>
    </row>
    <row r="953" spans="7:29" ht="15">
      <c r="G953"/>
      <c r="H953"/>
      <c r="I953"/>
      <c r="P953"/>
      <c r="Q953"/>
      <c r="R953"/>
      <c r="S953"/>
      <c r="T953"/>
      <c r="U953"/>
      <c r="V953"/>
      <c r="W953"/>
      <c r="X953"/>
      <c r="Y953"/>
      <c r="Z953"/>
      <c r="AA953"/>
      <c r="AB953"/>
      <c r="AC953"/>
    </row>
    <row r="954" spans="7:29" ht="15">
      <c r="G954"/>
      <c r="H954"/>
      <c r="I954"/>
      <c r="P954"/>
      <c r="Q954"/>
      <c r="R954"/>
      <c r="S954"/>
      <c r="T954"/>
      <c r="U954"/>
      <c r="V954"/>
      <c r="W954"/>
      <c r="X954"/>
      <c r="Y954"/>
      <c r="Z954"/>
      <c r="AA954"/>
      <c r="AB954"/>
      <c r="AC954"/>
    </row>
    <row r="955" spans="7:29" ht="15">
      <c r="G955"/>
      <c r="H955"/>
      <c r="I955"/>
      <c r="P955"/>
      <c r="Q955"/>
      <c r="R955"/>
      <c r="S955"/>
      <c r="T955"/>
      <c r="U955"/>
      <c r="V955"/>
      <c r="W955"/>
      <c r="X955"/>
      <c r="Y955"/>
      <c r="Z955"/>
      <c r="AA955"/>
      <c r="AB955"/>
      <c r="AC955"/>
    </row>
    <row r="956" spans="7:29" ht="15">
      <c r="G956"/>
      <c r="H956"/>
      <c r="I956"/>
      <c r="P956"/>
      <c r="Q956"/>
      <c r="R956"/>
      <c r="S956"/>
      <c r="T956"/>
      <c r="U956"/>
      <c r="V956"/>
      <c r="W956"/>
      <c r="X956"/>
      <c r="Y956"/>
      <c r="Z956"/>
      <c r="AA956"/>
      <c r="AB956"/>
      <c r="AC956"/>
    </row>
    <row r="957" spans="7:29" ht="15">
      <c r="G957"/>
      <c r="H957"/>
      <c r="I957"/>
      <c r="P957"/>
      <c r="Q957"/>
      <c r="R957"/>
      <c r="S957"/>
      <c r="T957"/>
      <c r="U957"/>
      <c r="V957"/>
      <c r="W957"/>
      <c r="X957"/>
      <c r="Y957"/>
      <c r="Z957"/>
      <c r="AA957"/>
      <c r="AB957"/>
      <c r="AC957"/>
    </row>
    <row r="958" spans="7:29" ht="15">
      <c r="G958"/>
      <c r="H958"/>
      <c r="I958"/>
      <c r="P958"/>
      <c r="Q958"/>
      <c r="R958"/>
      <c r="S958"/>
      <c r="T958"/>
      <c r="U958"/>
      <c r="V958"/>
      <c r="W958"/>
      <c r="X958"/>
      <c r="Y958"/>
      <c r="Z958"/>
      <c r="AA958"/>
      <c r="AB958"/>
      <c r="AC958"/>
    </row>
    <row r="959" spans="7:29" ht="15">
      <c r="G959"/>
      <c r="H959"/>
      <c r="I959"/>
      <c r="P959"/>
      <c r="Q959"/>
      <c r="R959"/>
      <c r="S959"/>
      <c r="T959"/>
      <c r="U959"/>
      <c r="V959"/>
      <c r="W959"/>
      <c r="X959"/>
      <c r="Y959"/>
      <c r="Z959"/>
      <c r="AA959"/>
      <c r="AB959"/>
      <c r="AC959"/>
    </row>
    <row r="960" spans="7:29" ht="15">
      <c r="G960"/>
      <c r="H960"/>
      <c r="I960"/>
      <c r="P960"/>
      <c r="Q960"/>
      <c r="R960"/>
      <c r="S960"/>
      <c r="T960"/>
      <c r="U960"/>
      <c r="V960"/>
      <c r="W960"/>
      <c r="X960"/>
      <c r="Y960"/>
      <c r="Z960"/>
      <c r="AA960"/>
      <c r="AB960"/>
      <c r="AC960"/>
    </row>
    <row r="961" spans="7:29" ht="15">
      <c r="G961"/>
      <c r="H961"/>
      <c r="I961"/>
      <c r="P961"/>
      <c r="Q961"/>
      <c r="R961"/>
      <c r="S961"/>
      <c r="T961"/>
      <c r="U961"/>
      <c r="V961"/>
      <c r="W961"/>
      <c r="X961"/>
      <c r="Y961"/>
      <c r="Z961"/>
      <c r="AA961"/>
      <c r="AB961"/>
      <c r="AC961"/>
    </row>
    <row r="962" spans="7:29" ht="15">
      <c r="G962"/>
      <c r="H962"/>
      <c r="I962"/>
      <c r="P962"/>
      <c r="Q962"/>
      <c r="R962"/>
      <c r="S962"/>
      <c r="T962"/>
      <c r="U962"/>
      <c r="V962"/>
      <c r="W962"/>
      <c r="X962"/>
      <c r="Y962"/>
      <c r="Z962"/>
      <c r="AA962"/>
      <c r="AB962"/>
      <c r="AC962"/>
    </row>
    <row r="963" spans="7:29" ht="15">
      <c r="G963"/>
      <c r="H963"/>
      <c r="I963"/>
      <c r="P963"/>
      <c r="Q963"/>
      <c r="R963"/>
      <c r="S963"/>
      <c r="T963"/>
      <c r="U963"/>
      <c r="V963"/>
      <c r="W963"/>
      <c r="X963"/>
      <c r="Y963"/>
      <c r="Z963"/>
      <c r="AA963"/>
      <c r="AB963"/>
      <c r="AC963"/>
    </row>
    <row r="964" spans="7:29" ht="15">
      <c r="G964"/>
      <c r="H964"/>
      <c r="I964"/>
      <c r="P964"/>
      <c r="Q964"/>
      <c r="R964"/>
      <c r="S964"/>
      <c r="T964"/>
      <c r="U964"/>
      <c r="V964"/>
      <c r="W964"/>
      <c r="X964"/>
      <c r="Y964"/>
      <c r="Z964"/>
      <c r="AA964"/>
      <c r="AB964"/>
      <c r="AC964"/>
    </row>
    <row r="965" spans="7:29" ht="15">
      <c r="G965"/>
      <c r="H965"/>
      <c r="I965"/>
      <c r="P965"/>
      <c r="Q965"/>
      <c r="R965"/>
      <c r="S965"/>
      <c r="T965"/>
      <c r="U965"/>
      <c r="V965"/>
      <c r="W965"/>
      <c r="X965"/>
      <c r="Y965"/>
      <c r="Z965"/>
      <c r="AA965"/>
      <c r="AB965"/>
      <c r="AC965"/>
    </row>
    <row r="966" spans="7:29" ht="15">
      <c r="G966"/>
      <c r="H966"/>
      <c r="I966"/>
      <c r="P966"/>
      <c r="Q966"/>
      <c r="R966"/>
      <c r="S966"/>
      <c r="T966"/>
      <c r="U966"/>
      <c r="V966"/>
      <c r="W966"/>
      <c r="X966"/>
      <c r="Y966"/>
      <c r="Z966"/>
      <c r="AA966"/>
      <c r="AB966"/>
      <c r="AC966"/>
    </row>
    <row r="967" spans="7:29" ht="15">
      <c r="G967"/>
      <c r="H967"/>
      <c r="I967"/>
      <c r="P967"/>
      <c r="Q967"/>
      <c r="R967"/>
      <c r="S967"/>
      <c r="T967"/>
      <c r="U967"/>
      <c r="V967"/>
      <c r="W967"/>
      <c r="X967"/>
      <c r="Y967"/>
      <c r="Z967"/>
      <c r="AA967"/>
      <c r="AB967"/>
      <c r="AC967"/>
    </row>
    <row r="968" spans="7:29" ht="15">
      <c r="G968"/>
      <c r="H968"/>
      <c r="I968"/>
      <c r="P968"/>
      <c r="Q968"/>
      <c r="R968"/>
      <c r="S968"/>
      <c r="T968"/>
      <c r="U968"/>
      <c r="V968"/>
      <c r="W968"/>
      <c r="X968"/>
      <c r="Y968"/>
      <c r="Z968"/>
      <c r="AA968"/>
      <c r="AB968"/>
      <c r="AC968"/>
    </row>
    <row r="969" spans="7:29" ht="15">
      <c r="G969"/>
      <c r="H969"/>
      <c r="I969"/>
      <c r="P969"/>
      <c r="Q969"/>
      <c r="R969"/>
      <c r="S969"/>
      <c r="T969"/>
      <c r="U969"/>
      <c r="V969"/>
      <c r="W969"/>
      <c r="X969"/>
      <c r="Y969"/>
      <c r="Z969"/>
      <c r="AA969"/>
      <c r="AB969"/>
      <c r="AC969"/>
    </row>
    <row r="970" spans="7:29" ht="15">
      <c r="G970"/>
      <c r="H970"/>
      <c r="I970"/>
      <c r="P970"/>
      <c r="Q970"/>
      <c r="R970"/>
      <c r="S970"/>
      <c r="T970"/>
      <c r="U970"/>
      <c r="V970"/>
      <c r="W970"/>
      <c r="X970"/>
      <c r="Y970"/>
      <c r="Z970"/>
      <c r="AA970"/>
      <c r="AB970"/>
      <c r="AC970"/>
    </row>
    <row r="971" spans="7:29" ht="15">
      <c r="G971"/>
      <c r="H971"/>
      <c r="I971"/>
      <c r="P971"/>
      <c r="Q971"/>
      <c r="R971"/>
      <c r="S971"/>
      <c r="T971"/>
      <c r="U971"/>
      <c r="V971"/>
      <c r="W971"/>
      <c r="X971"/>
      <c r="Y971"/>
      <c r="Z971"/>
      <c r="AA971"/>
      <c r="AB971"/>
      <c r="AC971"/>
    </row>
    <row r="972" spans="7:29" ht="15">
      <c r="G972"/>
      <c r="H972"/>
      <c r="I972"/>
      <c r="P972"/>
      <c r="Q972"/>
      <c r="R972"/>
      <c r="S972"/>
      <c r="T972"/>
      <c r="U972"/>
      <c r="V972"/>
      <c r="W972"/>
      <c r="X972"/>
      <c r="Y972"/>
      <c r="Z972"/>
      <c r="AA972"/>
      <c r="AB972"/>
      <c r="AC972"/>
    </row>
    <row r="973" spans="7:29" ht="15">
      <c r="G973"/>
      <c r="H973"/>
      <c r="I973"/>
      <c r="P973"/>
      <c r="Q973"/>
      <c r="R973"/>
      <c r="S973"/>
      <c r="T973"/>
      <c r="U973"/>
      <c r="V973"/>
      <c r="W973"/>
      <c r="X973"/>
      <c r="Y973"/>
      <c r="Z973"/>
      <c r="AA973"/>
      <c r="AB973"/>
      <c r="AC973"/>
    </row>
    <row r="974" spans="7:29" ht="15">
      <c r="G974"/>
      <c r="H974"/>
      <c r="I974"/>
      <c r="P974"/>
      <c r="Q974"/>
      <c r="R974"/>
      <c r="S974"/>
      <c r="T974"/>
      <c r="U974"/>
      <c r="V974"/>
      <c r="W974"/>
      <c r="X974"/>
      <c r="Y974"/>
      <c r="Z974"/>
      <c r="AA974"/>
      <c r="AB974"/>
      <c r="AC974"/>
    </row>
    <row r="975" spans="7:29" ht="15">
      <c r="G975"/>
      <c r="H975"/>
      <c r="I975"/>
      <c r="P975"/>
      <c r="Q975"/>
      <c r="R975"/>
      <c r="S975"/>
      <c r="T975"/>
      <c r="U975"/>
      <c r="V975"/>
      <c r="W975"/>
      <c r="X975"/>
      <c r="Y975"/>
      <c r="Z975"/>
      <c r="AA975"/>
      <c r="AB975"/>
      <c r="AC975"/>
    </row>
    <row r="976" spans="7:29" ht="15">
      <c r="G976"/>
      <c r="H976"/>
      <c r="I976"/>
      <c r="P976"/>
      <c r="Q976"/>
      <c r="R976"/>
      <c r="S976"/>
      <c r="T976"/>
      <c r="U976"/>
      <c r="V976"/>
      <c r="W976"/>
      <c r="X976"/>
      <c r="Y976"/>
      <c r="Z976"/>
      <c r="AA976"/>
      <c r="AB976"/>
      <c r="AC976"/>
    </row>
    <row r="977" spans="7:29" ht="15">
      <c r="G977"/>
      <c r="H977"/>
      <c r="I977"/>
      <c r="P977"/>
      <c r="Q977"/>
      <c r="R977"/>
      <c r="S977"/>
      <c r="T977"/>
      <c r="U977"/>
      <c r="V977"/>
      <c r="W977"/>
      <c r="X977"/>
      <c r="Y977"/>
      <c r="Z977"/>
      <c r="AA977"/>
      <c r="AB977"/>
      <c r="AC977"/>
    </row>
    <row r="978" spans="7:29" ht="15">
      <c r="G978"/>
      <c r="H978"/>
      <c r="I978"/>
      <c r="P978"/>
      <c r="Q978"/>
      <c r="R978"/>
      <c r="S978"/>
      <c r="T978"/>
      <c r="U978"/>
      <c r="V978"/>
      <c r="W978"/>
      <c r="X978"/>
      <c r="Y978"/>
      <c r="Z978"/>
      <c r="AA978"/>
      <c r="AB978"/>
      <c r="AC978"/>
    </row>
    <row r="979" spans="7:29" ht="15">
      <c r="G979"/>
      <c r="H979"/>
      <c r="I979"/>
      <c r="P979"/>
      <c r="Q979"/>
      <c r="R979"/>
      <c r="S979"/>
      <c r="T979"/>
      <c r="U979"/>
      <c r="V979"/>
      <c r="W979"/>
      <c r="X979"/>
      <c r="Y979"/>
      <c r="Z979"/>
      <c r="AA979"/>
      <c r="AB979"/>
      <c r="AC979"/>
    </row>
    <row r="980" spans="7:29" ht="15">
      <c r="G980"/>
      <c r="H980"/>
      <c r="I980"/>
      <c r="P980"/>
      <c r="Q980"/>
      <c r="R980"/>
      <c r="S980"/>
      <c r="T980"/>
      <c r="U980"/>
      <c r="V980"/>
      <c r="W980"/>
      <c r="X980"/>
      <c r="Y980"/>
      <c r="Z980"/>
      <c r="AA980"/>
      <c r="AB980"/>
      <c r="AC980"/>
    </row>
    <row r="981" spans="7:29" ht="15">
      <c r="G981"/>
      <c r="H981"/>
      <c r="I981"/>
      <c r="P981"/>
      <c r="Q981"/>
      <c r="R981"/>
      <c r="S981"/>
      <c r="T981"/>
      <c r="U981"/>
      <c r="V981"/>
      <c r="W981"/>
      <c r="X981"/>
      <c r="Y981"/>
      <c r="Z981"/>
      <c r="AA981"/>
      <c r="AB981"/>
      <c r="AC981"/>
    </row>
    <row r="982" spans="7:29" ht="15">
      <c r="G982"/>
      <c r="H982"/>
      <c r="I982"/>
      <c r="P982"/>
      <c r="Q982"/>
      <c r="R982"/>
      <c r="S982"/>
      <c r="T982"/>
      <c r="U982"/>
      <c r="V982"/>
      <c r="W982"/>
      <c r="X982"/>
      <c r="Y982"/>
      <c r="Z982"/>
      <c r="AA982"/>
      <c r="AB982"/>
      <c r="AC982"/>
    </row>
    <row r="983" spans="7:29" ht="15">
      <c r="G983"/>
      <c r="H983"/>
      <c r="I983"/>
      <c r="P983"/>
      <c r="Q983"/>
      <c r="R983"/>
      <c r="S983"/>
      <c r="T983"/>
      <c r="U983"/>
      <c r="V983"/>
      <c r="W983"/>
      <c r="X983"/>
      <c r="Y983"/>
      <c r="Z983"/>
      <c r="AA983"/>
      <c r="AB983"/>
      <c r="AC983"/>
    </row>
    <row r="984" spans="7:29" ht="15">
      <c r="G984"/>
      <c r="H984"/>
      <c r="I984"/>
      <c r="P984"/>
      <c r="Q984"/>
      <c r="R984"/>
      <c r="S984"/>
      <c r="T984"/>
      <c r="U984"/>
      <c r="V984"/>
      <c r="W984"/>
      <c r="X984"/>
      <c r="Y984"/>
      <c r="Z984"/>
      <c r="AA984"/>
      <c r="AB984"/>
      <c r="AC984"/>
    </row>
    <row r="985" spans="7:29" ht="15">
      <c r="G985"/>
      <c r="H985"/>
      <c r="I985"/>
      <c r="P985"/>
      <c r="Q985"/>
      <c r="R985"/>
      <c r="S985"/>
      <c r="T985"/>
      <c r="U985"/>
      <c r="V985"/>
      <c r="W985"/>
      <c r="X985"/>
      <c r="Y985"/>
      <c r="Z985"/>
      <c r="AA985"/>
      <c r="AB985"/>
      <c r="AC985"/>
    </row>
    <row r="986" spans="7:29" ht="15">
      <c r="G986"/>
      <c r="H986"/>
      <c r="I986"/>
      <c r="P986"/>
      <c r="Q986"/>
      <c r="R986"/>
      <c r="S986"/>
      <c r="T986"/>
      <c r="U986"/>
      <c r="V986"/>
      <c r="W986"/>
      <c r="X986"/>
      <c r="Y986"/>
      <c r="Z986"/>
      <c r="AA986"/>
      <c r="AB986"/>
      <c r="AC986"/>
    </row>
    <row r="987" spans="7:29" ht="15">
      <c r="G987"/>
      <c r="H987"/>
      <c r="I987"/>
      <c r="P987"/>
      <c r="Q987"/>
      <c r="R987"/>
      <c r="S987"/>
      <c r="T987"/>
      <c r="U987"/>
      <c r="V987"/>
      <c r="W987"/>
      <c r="X987"/>
      <c r="Y987"/>
      <c r="Z987"/>
      <c r="AA987"/>
      <c r="AB987"/>
      <c r="AC987"/>
    </row>
    <row r="988" spans="7:29" ht="15">
      <c r="G988"/>
      <c r="H988"/>
      <c r="I988"/>
      <c r="P988"/>
      <c r="Q988"/>
      <c r="R988"/>
      <c r="S988"/>
      <c r="T988"/>
      <c r="U988"/>
      <c r="V988"/>
      <c r="W988"/>
      <c r="X988"/>
      <c r="Y988"/>
      <c r="Z988"/>
      <c r="AA988"/>
      <c r="AB988"/>
      <c r="AC988"/>
    </row>
    <row r="989" spans="7:29" ht="15">
      <c r="G989"/>
      <c r="H989"/>
      <c r="I989"/>
      <c r="P989"/>
      <c r="Q989"/>
      <c r="R989"/>
      <c r="S989"/>
      <c r="T989"/>
      <c r="U989"/>
      <c r="V989"/>
      <c r="W989"/>
      <c r="X989"/>
      <c r="Y989"/>
      <c r="Z989"/>
      <c r="AA989"/>
      <c r="AB989"/>
      <c r="AC989"/>
    </row>
    <row r="990" spans="7:29" ht="15">
      <c r="G990"/>
      <c r="H990"/>
      <c r="I990"/>
      <c r="P990"/>
      <c r="Q990"/>
      <c r="R990"/>
      <c r="S990"/>
      <c r="T990"/>
      <c r="U990"/>
      <c r="V990"/>
      <c r="W990"/>
      <c r="X990"/>
      <c r="Y990"/>
      <c r="Z990"/>
      <c r="AA990"/>
      <c r="AB990"/>
      <c r="AC990"/>
    </row>
    <row r="991" spans="7:29" ht="15">
      <c r="G991"/>
      <c r="H991"/>
      <c r="I991"/>
      <c r="P991"/>
      <c r="Q991"/>
      <c r="R991"/>
      <c r="S991"/>
      <c r="T991"/>
      <c r="U991"/>
      <c r="V991"/>
      <c r="W991"/>
      <c r="X991"/>
      <c r="Y991"/>
      <c r="Z991"/>
      <c r="AA991"/>
      <c r="AB991"/>
      <c r="AC991"/>
    </row>
    <row r="992" spans="7:29" ht="15">
      <c r="G992"/>
      <c r="H992"/>
      <c r="I992"/>
      <c r="P992"/>
      <c r="Q992"/>
      <c r="R992"/>
      <c r="S992"/>
      <c r="T992"/>
      <c r="U992"/>
      <c r="V992"/>
      <c r="W992"/>
      <c r="X992"/>
      <c r="Y992"/>
      <c r="Z992"/>
      <c r="AA992"/>
      <c r="AB992"/>
      <c r="AC992"/>
    </row>
    <row r="993" spans="7:29" ht="15">
      <c r="G993"/>
      <c r="H993"/>
      <c r="I993"/>
      <c r="P993"/>
      <c r="Q993"/>
      <c r="R993"/>
      <c r="S993"/>
      <c r="T993"/>
      <c r="U993"/>
      <c r="V993"/>
      <c r="W993"/>
      <c r="X993"/>
      <c r="Y993"/>
      <c r="Z993"/>
      <c r="AA993"/>
      <c r="AB993"/>
      <c r="AC993"/>
    </row>
    <row r="994" spans="7:29" ht="15">
      <c r="G994"/>
      <c r="H994"/>
      <c r="I994"/>
      <c r="P994"/>
      <c r="Q994"/>
      <c r="R994"/>
      <c r="S994"/>
      <c r="T994"/>
      <c r="U994"/>
      <c r="V994"/>
      <c r="W994"/>
      <c r="X994"/>
      <c r="Y994"/>
      <c r="Z994"/>
      <c r="AA994"/>
      <c r="AB994"/>
      <c r="AC994"/>
    </row>
    <row r="995" spans="7:29" ht="15">
      <c r="G995"/>
      <c r="H995"/>
      <c r="I995"/>
      <c r="P995"/>
      <c r="Q995"/>
      <c r="R995"/>
      <c r="S995"/>
      <c r="T995"/>
      <c r="U995"/>
      <c r="V995"/>
      <c r="W995"/>
      <c r="X995"/>
      <c r="Y995"/>
      <c r="Z995"/>
      <c r="AA995"/>
      <c r="AB995"/>
      <c r="AC995"/>
    </row>
    <row r="996" spans="7:29" ht="15">
      <c r="G996"/>
      <c r="H996"/>
      <c r="I996"/>
      <c r="P996"/>
      <c r="Q996"/>
      <c r="R996"/>
      <c r="S996"/>
      <c r="T996"/>
      <c r="U996"/>
      <c r="V996"/>
      <c r="W996"/>
      <c r="X996"/>
      <c r="Y996"/>
      <c r="Z996"/>
      <c r="AA996"/>
      <c r="AB996"/>
      <c r="AC996"/>
    </row>
    <row r="997" spans="7:29" ht="15">
      <c r="G997"/>
      <c r="H997"/>
      <c r="I997"/>
      <c r="P997"/>
      <c r="Q997"/>
      <c r="R997"/>
      <c r="S997"/>
      <c r="T997"/>
      <c r="U997"/>
      <c r="V997"/>
      <c r="W997"/>
      <c r="X997"/>
      <c r="Y997"/>
      <c r="Z997"/>
      <c r="AA997"/>
      <c r="AB997"/>
      <c r="AC997"/>
    </row>
    <row r="998" spans="7:29" ht="15">
      <c r="G998"/>
      <c r="H998"/>
      <c r="I998"/>
      <c r="P998"/>
      <c r="Q998"/>
      <c r="R998"/>
      <c r="S998"/>
      <c r="T998"/>
      <c r="U998"/>
      <c r="V998"/>
      <c r="W998"/>
      <c r="X998"/>
      <c r="Y998"/>
      <c r="Z998"/>
      <c r="AA998"/>
      <c r="AB998"/>
      <c r="AC998"/>
    </row>
    <row r="999" spans="7:29" ht="15">
      <c r="G999"/>
      <c r="H999"/>
      <c r="I999"/>
      <c r="P999"/>
      <c r="Q999"/>
      <c r="R999"/>
      <c r="S999"/>
      <c r="T999"/>
      <c r="U999"/>
      <c r="V999"/>
      <c r="W999"/>
      <c r="X999"/>
      <c r="Y999"/>
      <c r="Z999"/>
      <c r="AA999"/>
      <c r="AB999"/>
      <c r="AC999"/>
    </row>
    <row r="1000" spans="7:29" ht="15">
      <c r="G1000"/>
      <c r="H1000"/>
      <c r="I1000"/>
      <c r="P1000"/>
      <c r="Q1000"/>
      <c r="R1000"/>
      <c r="S1000"/>
      <c r="T1000"/>
      <c r="U1000"/>
      <c r="V1000"/>
      <c r="W1000"/>
      <c r="X1000"/>
      <c r="Y1000"/>
      <c r="Z1000"/>
      <c r="AA1000"/>
      <c r="AB1000"/>
      <c r="AC1000"/>
    </row>
    <row r="1001" spans="7:29" ht="15">
      <c r="G1001"/>
      <c r="H1001"/>
      <c r="I1001"/>
      <c r="P1001"/>
      <c r="Q1001"/>
      <c r="R1001"/>
      <c r="S1001"/>
      <c r="T1001"/>
      <c r="U1001"/>
      <c r="V1001"/>
      <c r="W1001"/>
      <c r="X1001"/>
      <c r="Y1001"/>
      <c r="Z1001"/>
      <c r="AA1001"/>
      <c r="AB1001"/>
      <c r="AC1001"/>
    </row>
    <row r="1002" spans="7:29" ht="15">
      <c r="G1002"/>
      <c r="H1002"/>
      <c r="I1002"/>
      <c r="P1002"/>
      <c r="Q1002"/>
      <c r="R1002"/>
      <c r="S1002"/>
      <c r="T1002"/>
      <c r="U1002"/>
      <c r="V1002"/>
      <c r="W1002"/>
      <c r="X1002"/>
      <c r="Y1002"/>
      <c r="Z1002"/>
      <c r="AA1002"/>
      <c r="AB1002"/>
      <c r="AC1002"/>
    </row>
    <row r="1003" spans="7:29" ht="15">
      <c r="G1003"/>
      <c r="H1003"/>
      <c r="I1003"/>
      <c r="P1003"/>
      <c r="Q1003"/>
      <c r="R1003"/>
      <c r="S1003"/>
      <c r="T1003"/>
      <c r="U1003"/>
      <c r="V1003"/>
      <c r="W1003"/>
      <c r="X1003"/>
      <c r="Y1003"/>
      <c r="Z1003"/>
      <c r="AA1003"/>
      <c r="AB1003"/>
      <c r="AC1003"/>
    </row>
    <row r="1004" spans="7:29" ht="15">
      <c r="G1004"/>
      <c r="H1004"/>
      <c r="I1004"/>
      <c r="P1004"/>
      <c r="Q1004"/>
      <c r="R1004"/>
      <c r="S1004"/>
      <c r="T1004"/>
      <c r="U1004"/>
      <c r="V1004"/>
      <c r="W1004"/>
      <c r="X1004"/>
      <c r="Y1004"/>
      <c r="Z1004"/>
      <c r="AA1004"/>
      <c r="AB1004"/>
      <c r="AC1004"/>
    </row>
    <row r="1005" spans="7:29" ht="15">
      <c r="G1005"/>
      <c r="H1005"/>
      <c r="I1005"/>
      <c r="P1005"/>
      <c r="Q1005"/>
      <c r="R1005"/>
      <c r="S1005"/>
      <c r="T1005"/>
      <c r="U1005"/>
      <c r="V1005"/>
      <c r="W1005"/>
      <c r="X1005"/>
      <c r="Y1005"/>
      <c r="Z1005"/>
      <c r="AA1005"/>
      <c r="AB1005"/>
      <c r="AC1005"/>
    </row>
    <row r="1006" spans="7:29" ht="15">
      <c r="G1006"/>
      <c r="H1006"/>
      <c r="I1006"/>
      <c r="P1006"/>
      <c r="Q1006"/>
      <c r="R1006"/>
      <c r="S1006"/>
      <c r="T1006"/>
      <c r="U1006"/>
      <c r="V1006"/>
      <c r="W1006"/>
      <c r="X1006"/>
      <c r="Y1006"/>
      <c r="Z1006"/>
      <c r="AA1006"/>
      <c r="AB1006"/>
      <c r="AC1006"/>
    </row>
    <row r="1007" spans="7:29" ht="15">
      <c r="G1007"/>
      <c r="H1007"/>
      <c r="I1007"/>
      <c r="P1007"/>
      <c r="Q1007"/>
      <c r="R1007"/>
      <c r="S1007"/>
      <c r="T1007"/>
      <c r="U1007"/>
      <c r="V1007"/>
      <c r="W1007"/>
      <c r="X1007"/>
      <c r="Y1007"/>
      <c r="Z1007"/>
      <c r="AA1007"/>
      <c r="AB1007"/>
      <c r="AC1007"/>
    </row>
    <row r="1008" spans="7:29" ht="15">
      <c r="G1008"/>
      <c r="H1008"/>
      <c r="I1008"/>
      <c r="P1008"/>
      <c r="Q1008"/>
      <c r="R1008"/>
      <c r="S1008"/>
      <c r="T1008"/>
      <c r="U1008"/>
      <c r="V1008"/>
      <c r="W1008"/>
      <c r="X1008"/>
      <c r="Y1008"/>
      <c r="Z1008"/>
      <c r="AA1008"/>
      <c r="AB1008"/>
      <c r="AC1008"/>
    </row>
    <row r="1009" spans="7:29" ht="15">
      <c r="G1009"/>
      <c r="H1009"/>
      <c r="I1009"/>
      <c r="P1009"/>
      <c r="Q1009"/>
      <c r="R1009"/>
      <c r="S1009"/>
      <c r="T1009"/>
      <c r="U1009"/>
      <c r="V1009"/>
      <c r="W1009"/>
      <c r="X1009"/>
      <c r="Y1009"/>
      <c r="Z1009"/>
      <c r="AA1009"/>
      <c r="AB1009"/>
      <c r="AC1009"/>
    </row>
    <row r="1010" spans="7:29" ht="15">
      <c r="G1010"/>
      <c r="H1010"/>
      <c r="I1010"/>
      <c r="P1010"/>
      <c r="Q1010"/>
      <c r="R1010"/>
      <c r="S1010"/>
      <c r="T1010"/>
      <c r="U1010"/>
      <c r="V1010"/>
      <c r="W1010"/>
      <c r="X1010"/>
      <c r="Y1010"/>
      <c r="Z1010"/>
      <c r="AA1010"/>
      <c r="AB1010"/>
      <c r="AC1010"/>
    </row>
    <row r="1011" spans="7:29" ht="15">
      <c r="G1011"/>
      <c r="H1011"/>
      <c r="I1011"/>
      <c r="P1011"/>
      <c r="Q1011"/>
      <c r="R1011"/>
      <c r="S1011"/>
      <c r="T1011"/>
      <c r="U1011"/>
      <c r="V1011"/>
      <c r="W1011"/>
      <c r="X1011"/>
      <c r="Y1011"/>
      <c r="Z1011"/>
      <c r="AA1011"/>
      <c r="AB1011"/>
      <c r="AC1011"/>
    </row>
    <row r="1012" spans="7:29" ht="15">
      <c r="G1012"/>
      <c r="H1012"/>
      <c r="I1012"/>
      <c r="P1012"/>
      <c r="Q1012"/>
      <c r="R1012"/>
      <c r="S1012"/>
      <c r="T1012"/>
      <c r="U1012"/>
      <c r="V1012"/>
      <c r="W1012"/>
      <c r="X1012"/>
      <c r="Y1012"/>
      <c r="Z1012"/>
      <c r="AA1012"/>
      <c r="AB1012"/>
      <c r="AC1012"/>
    </row>
    <row r="1013" spans="7:29" ht="15">
      <c r="G1013"/>
      <c r="H1013"/>
      <c r="I1013"/>
      <c r="P1013"/>
      <c r="Q1013"/>
      <c r="R1013"/>
      <c r="S1013"/>
      <c r="T1013"/>
      <c r="U1013"/>
      <c r="V1013"/>
      <c r="W1013"/>
      <c r="X1013"/>
      <c r="Y1013"/>
      <c r="Z1013"/>
      <c r="AA1013"/>
      <c r="AB1013"/>
      <c r="AC1013"/>
    </row>
    <row r="1014" spans="7:29" ht="15">
      <c r="G1014"/>
      <c r="H1014"/>
      <c r="I1014"/>
      <c r="P1014"/>
      <c r="Q1014"/>
      <c r="R1014"/>
      <c r="S1014"/>
      <c r="T1014"/>
      <c r="U1014"/>
      <c r="V1014"/>
      <c r="W1014"/>
      <c r="X1014"/>
      <c r="Y1014"/>
      <c r="Z1014"/>
      <c r="AA1014"/>
      <c r="AB1014"/>
      <c r="AC1014"/>
    </row>
    <row r="1015" spans="7:29" ht="15">
      <c r="G1015"/>
      <c r="H1015"/>
      <c r="I1015"/>
      <c r="P1015"/>
      <c r="Q1015"/>
      <c r="R1015"/>
      <c r="S1015"/>
      <c r="T1015"/>
      <c r="U1015"/>
      <c r="V1015"/>
      <c r="W1015"/>
      <c r="X1015"/>
      <c r="Y1015"/>
      <c r="Z1015"/>
      <c r="AA1015"/>
      <c r="AB1015"/>
      <c r="AC1015"/>
    </row>
    <row r="1016" spans="7:29" ht="15">
      <c r="G1016"/>
      <c r="H1016"/>
      <c r="I1016"/>
      <c r="P1016"/>
      <c r="Q1016"/>
      <c r="R1016"/>
      <c r="S1016"/>
      <c r="T1016"/>
      <c r="U1016"/>
      <c r="V1016"/>
      <c r="W1016"/>
      <c r="X1016"/>
      <c r="Y1016"/>
      <c r="Z1016"/>
      <c r="AA1016"/>
      <c r="AB1016"/>
      <c r="AC1016"/>
    </row>
    <row r="1017" spans="7:29" ht="15">
      <c r="G1017"/>
      <c r="H1017"/>
      <c r="I1017"/>
      <c r="P1017"/>
      <c r="Q1017"/>
      <c r="R1017"/>
      <c r="S1017"/>
      <c r="T1017"/>
      <c r="U1017"/>
      <c r="V1017"/>
      <c r="W1017"/>
      <c r="X1017"/>
      <c r="Y1017"/>
      <c r="Z1017"/>
      <c r="AA1017"/>
      <c r="AB1017"/>
      <c r="AC1017"/>
    </row>
    <row r="1018" spans="7:29" ht="15">
      <c r="G1018"/>
      <c r="H1018"/>
      <c r="I1018"/>
    </row>
    <row r="1019" spans="7:29" ht="15">
      <c r="G1019"/>
      <c r="H1019"/>
      <c r="I1019"/>
    </row>
    <row r="1020" spans="7:29" ht="15">
      <c r="G1020"/>
      <c r="H1020"/>
      <c r="I1020"/>
    </row>
    <row r="1021" spans="7:29" ht="15">
      <c r="G1021"/>
      <c r="H1021"/>
      <c r="I1021"/>
    </row>
    <row r="1022" spans="7:29" ht="15">
      <c r="G1022"/>
      <c r="H1022"/>
      <c r="I1022"/>
    </row>
    <row r="1023" spans="7:29" ht="15">
      <c r="G1023"/>
      <c r="H1023"/>
      <c r="I1023"/>
    </row>
    <row r="1024" spans="7:29" ht="15">
      <c r="G1024"/>
      <c r="H1024"/>
      <c r="I1024"/>
    </row>
    <row r="1025" spans="7:9" ht="15">
      <c r="G1025"/>
      <c r="H1025"/>
      <c r="I1025"/>
    </row>
    <row r="1026" spans="7:9" ht="15">
      <c r="G1026"/>
      <c r="H1026"/>
      <c r="I1026"/>
    </row>
    <row r="1027" spans="7:9" ht="15">
      <c r="G1027"/>
      <c r="H1027"/>
      <c r="I1027"/>
    </row>
    <row r="1028" spans="7:9" ht="15">
      <c r="G1028"/>
      <c r="H1028"/>
      <c r="I1028"/>
    </row>
    <row r="1029" spans="7:9" ht="15">
      <c r="G1029"/>
      <c r="H1029"/>
      <c r="I1029"/>
    </row>
    <row r="1030" spans="7:9" ht="15">
      <c r="G1030"/>
      <c r="H1030"/>
      <c r="I1030"/>
    </row>
    <row r="1031" spans="7:9" ht="15">
      <c r="G1031"/>
      <c r="H1031"/>
      <c r="I1031"/>
    </row>
    <row r="1032" spans="7:9" ht="15">
      <c r="G1032"/>
      <c r="H1032"/>
      <c r="I1032"/>
    </row>
    <row r="1033" spans="7:9" ht="15">
      <c r="G1033"/>
      <c r="H1033"/>
      <c r="I1033"/>
    </row>
    <row r="1034" spans="7:9" ht="15">
      <c r="G1034"/>
      <c r="H1034"/>
      <c r="I1034"/>
    </row>
    <row r="1035" spans="7:9" ht="15">
      <c r="G1035"/>
      <c r="H1035"/>
      <c r="I1035"/>
    </row>
    <row r="1036" spans="7:9" ht="15">
      <c r="G1036"/>
      <c r="H1036"/>
      <c r="I1036"/>
    </row>
    <row r="1037" spans="7:9" ht="15">
      <c r="G1037"/>
      <c r="H1037"/>
      <c r="I1037"/>
    </row>
    <row r="1038" spans="7:9" ht="15">
      <c r="G1038"/>
      <c r="H1038"/>
      <c r="I1038"/>
    </row>
    <row r="1039" spans="7:9" ht="15">
      <c r="G1039"/>
      <c r="H1039"/>
      <c r="I1039"/>
    </row>
    <row r="1040" spans="7:9" ht="15">
      <c r="G1040"/>
      <c r="H1040"/>
      <c r="I1040"/>
    </row>
    <row r="1041" spans="7:9" ht="15">
      <c r="G1041"/>
      <c r="H1041"/>
      <c r="I1041"/>
    </row>
    <row r="1042" spans="7:9" ht="15">
      <c r="G1042"/>
      <c r="H1042"/>
      <c r="I1042"/>
    </row>
    <row r="1043" spans="7:9" ht="15">
      <c r="G1043"/>
      <c r="H1043"/>
      <c r="I1043"/>
    </row>
    <row r="1044" spans="7:9" ht="15">
      <c r="G1044"/>
      <c r="H1044"/>
      <c r="I1044"/>
    </row>
    <row r="1045" spans="7:9" ht="15">
      <c r="G1045"/>
      <c r="H1045"/>
      <c r="I1045"/>
    </row>
    <row r="1046" spans="7:9" ht="15">
      <c r="G1046"/>
      <c r="H1046"/>
      <c r="I1046"/>
    </row>
    <row r="1047" spans="7:9" ht="15">
      <c r="G1047"/>
      <c r="H1047"/>
      <c r="I1047"/>
    </row>
    <row r="1048" spans="7:9" ht="15">
      <c r="G1048"/>
      <c r="H1048"/>
      <c r="I1048"/>
    </row>
    <row r="1049" spans="7:9" ht="15">
      <c r="G1049"/>
      <c r="H1049"/>
      <c r="I1049"/>
    </row>
    <row r="1050" spans="7:9" ht="15">
      <c r="G1050"/>
      <c r="H1050"/>
      <c r="I1050"/>
    </row>
    <row r="1051" spans="7:9" ht="15">
      <c r="G1051"/>
      <c r="H1051"/>
      <c r="I1051"/>
    </row>
    <row r="1052" spans="7:9" ht="15">
      <c r="G1052"/>
      <c r="H1052"/>
      <c r="I1052"/>
    </row>
    <row r="1053" spans="7:9" ht="15">
      <c r="G1053"/>
      <c r="H1053"/>
      <c r="I1053"/>
    </row>
    <row r="1054" spans="7:9" ht="15">
      <c r="G1054"/>
      <c r="H1054"/>
      <c r="I1054"/>
    </row>
    <row r="1055" spans="7:9" ht="15">
      <c r="G1055"/>
      <c r="H1055"/>
      <c r="I1055"/>
    </row>
    <row r="1056" spans="7:9" ht="15">
      <c r="G1056"/>
      <c r="H1056"/>
      <c r="I1056"/>
    </row>
    <row r="1057" spans="7:9" ht="15">
      <c r="G1057"/>
      <c r="H1057"/>
      <c r="I1057"/>
    </row>
    <row r="1058" spans="7:9" ht="15">
      <c r="G1058"/>
      <c r="H1058"/>
      <c r="I1058"/>
    </row>
    <row r="1059" spans="7:9" ht="15">
      <c r="G1059"/>
      <c r="H1059"/>
      <c r="I1059"/>
    </row>
    <row r="1060" spans="7:9" ht="15">
      <c r="G1060"/>
      <c r="H1060"/>
      <c r="I1060"/>
    </row>
    <row r="1061" spans="7:9" ht="15">
      <c r="G1061"/>
      <c r="H1061"/>
      <c r="I1061"/>
    </row>
    <row r="1062" spans="7:9" ht="15">
      <c r="G1062"/>
      <c r="H1062"/>
      <c r="I1062"/>
    </row>
    <row r="1063" spans="7:9" ht="15">
      <c r="G1063"/>
      <c r="H1063"/>
      <c r="I1063"/>
    </row>
    <row r="1064" spans="7:9" ht="15">
      <c r="G1064"/>
      <c r="H1064"/>
      <c r="I1064"/>
    </row>
    <row r="1065" spans="7:9" ht="15">
      <c r="G1065"/>
      <c r="H1065"/>
      <c r="I1065"/>
    </row>
    <row r="1066" spans="7:9" ht="15">
      <c r="G1066"/>
      <c r="H1066"/>
      <c r="I1066"/>
    </row>
    <row r="1067" spans="7:9" ht="15">
      <c r="G1067"/>
      <c r="H1067"/>
      <c r="I1067"/>
    </row>
    <row r="1068" spans="7:9" ht="15">
      <c r="G1068"/>
      <c r="H1068"/>
      <c r="I1068"/>
    </row>
    <row r="1069" spans="7:9" ht="15">
      <c r="G1069"/>
      <c r="H1069"/>
      <c r="I1069"/>
    </row>
    <row r="1070" spans="7:9" ht="15">
      <c r="G1070"/>
      <c r="H1070"/>
      <c r="I1070"/>
    </row>
    <row r="1071" spans="7:9" ht="15">
      <c r="G1071"/>
      <c r="H1071"/>
      <c r="I1071"/>
    </row>
    <row r="1072" spans="7:9" ht="15">
      <c r="G1072"/>
      <c r="H1072"/>
      <c r="I1072"/>
    </row>
    <row r="1073" spans="7:9" ht="15">
      <c r="G1073"/>
      <c r="H1073"/>
      <c r="I1073"/>
    </row>
    <row r="1074" spans="7:9" ht="15">
      <c r="G1074"/>
      <c r="H1074"/>
      <c r="I1074"/>
    </row>
    <row r="1075" spans="7:9" ht="15">
      <c r="G1075"/>
      <c r="H1075"/>
      <c r="I1075"/>
    </row>
    <row r="1076" spans="7:9" ht="15">
      <c r="G1076"/>
      <c r="H1076"/>
      <c r="I1076"/>
    </row>
    <row r="1077" spans="7:9" ht="15">
      <c r="G1077"/>
      <c r="H1077"/>
      <c r="I1077"/>
    </row>
    <row r="1078" spans="7:9" ht="15">
      <c r="G1078"/>
      <c r="H1078"/>
      <c r="I1078"/>
    </row>
    <row r="1079" spans="7:9" ht="15">
      <c r="G1079"/>
      <c r="H1079"/>
      <c r="I1079"/>
    </row>
    <row r="1080" spans="7:9" ht="15">
      <c r="G1080"/>
      <c r="H1080"/>
      <c r="I1080"/>
    </row>
    <row r="1081" spans="7:9" ht="15">
      <c r="G1081"/>
      <c r="H1081"/>
      <c r="I1081"/>
    </row>
    <row r="1082" spans="7:9" ht="15">
      <c r="G1082"/>
      <c r="H1082"/>
      <c r="I1082"/>
    </row>
    <row r="1083" spans="7:9" ht="15">
      <c r="G1083"/>
      <c r="H1083"/>
      <c r="I1083"/>
    </row>
    <row r="1084" spans="7:9" ht="15">
      <c r="G1084"/>
      <c r="H1084"/>
      <c r="I1084"/>
    </row>
    <row r="1085" spans="7:9" ht="15">
      <c r="G1085"/>
      <c r="H1085"/>
      <c r="I1085"/>
    </row>
    <row r="1086" spans="7:9" ht="15">
      <c r="G1086"/>
      <c r="H1086"/>
      <c r="I1086"/>
    </row>
    <row r="1087" spans="7:9" ht="15">
      <c r="G1087"/>
      <c r="H1087"/>
      <c r="I1087"/>
    </row>
    <row r="1088" spans="7:9" ht="15">
      <c r="G1088"/>
      <c r="H1088"/>
      <c r="I1088"/>
    </row>
    <row r="1089" spans="7:9" ht="15">
      <c r="G1089"/>
      <c r="H1089"/>
      <c r="I1089"/>
    </row>
    <row r="1090" spans="7:9" ht="15">
      <c r="G1090"/>
      <c r="H1090"/>
      <c r="I1090"/>
    </row>
    <row r="1091" spans="7:9" ht="15">
      <c r="G1091"/>
      <c r="H1091"/>
      <c r="I1091"/>
    </row>
    <row r="1092" spans="7:9" ht="15">
      <c r="G1092"/>
      <c r="H1092"/>
      <c r="I1092"/>
    </row>
    <row r="1093" spans="7:9" ht="15">
      <c r="G1093"/>
      <c r="H1093"/>
      <c r="I1093"/>
    </row>
    <row r="1094" spans="7:9" ht="15">
      <c r="G1094"/>
      <c r="H1094"/>
      <c r="I1094"/>
    </row>
    <row r="1095" spans="7:9" ht="15">
      <c r="G1095"/>
      <c r="H1095"/>
      <c r="I1095"/>
    </row>
    <row r="1096" spans="7:9" ht="15">
      <c r="G1096"/>
      <c r="H1096"/>
      <c r="I1096"/>
    </row>
    <row r="1097" spans="7:9" ht="15">
      <c r="G1097"/>
      <c r="H1097"/>
      <c r="I1097"/>
    </row>
    <row r="1098" spans="7:9" ht="15">
      <c r="G1098"/>
      <c r="H1098"/>
      <c r="I1098"/>
    </row>
    <row r="1099" spans="7:9" ht="15">
      <c r="G1099"/>
      <c r="H1099"/>
      <c r="I1099"/>
    </row>
    <row r="1100" spans="7:9" ht="15">
      <c r="G1100"/>
      <c r="H1100"/>
      <c r="I1100"/>
    </row>
    <row r="1101" spans="7:9" ht="15">
      <c r="G1101"/>
      <c r="H1101"/>
      <c r="I1101"/>
    </row>
    <row r="1102" spans="7:9" ht="15">
      <c r="G1102"/>
      <c r="H1102"/>
      <c r="I1102"/>
    </row>
    <row r="1103" spans="7:9" ht="15">
      <c r="G1103"/>
      <c r="H1103"/>
      <c r="I1103"/>
    </row>
    <row r="1104" spans="7:9" ht="15">
      <c r="G1104"/>
      <c r="H1104"/>
      <c r="I1104"/>
    </row>
    <row r="1105" spans="7:9" ht="15">
      <c r="G1105"/>
      <c r="H1105"/>
      <c r="I1105"/>
    </row>
    <row r="1106" spans="7:9" ht="15">
      <c r="G1106"/>
      <c r="H1106"/>
      <c r="I1106"/>
    </row>
    <row r="1107" spans="7:9" ht="15">
      <c r="G1107"/>
      <c r="H1107"/>
      <c r="I1107"/>
    </row>
    <row r="1108" spans="7:9" ht="15">
      <c r="G1108"/>
      <c r="H1108"/>
      <c r="I1108"/>
    </row>
    <row r="1109" spans="7:9" ht="15">
      <c r="G1109"/>
      <c r="H1109"/>
      <c r="I1109"/>
    </row>
    <row r="1110" spans="7:9" ht="15">
      <c r="G1110"/>
      <c r="H1110"/>
      <c r="I1110"/>
    </row>
    <row r="1111" spans="7:9" ht="15">
      <c r="G1111"/>
      <c r="H1111"/>
      <c r="I1111"/>
    </row>
    <row r="1112" spans="7:9" ht="15">
      <c r="G1112"/>
      <c r="H1112"/>
      <c r="I1112"/>
    </row>
    <row r="1113" spans="7:9" ht="15">
      <c r="G1113"/>
      <c r="H1113"/>
      <c r="I1113"/>
    </row>
    <row r="1114" spans="7:9" ht="15">
      <c r="G1114"/>
      <c r="H1114"/>
      <c r="I1114"/>
    </row>
    <row r="1115" spans="7:9" ht="15">
      <c r="G1115"/>
      <c r="H1115"/>
      <c r="I1115"/>
    </row>
    <row r="1116" spans="7:9" ht="15">
      <c r="G1116"/>
      <c r="H1116"/>
      <c r="I1116"/>
    </row>
    <row r="1117" spans="7:9" ht="15">
      <c r="G1117"/>
      <c r="H1117"/>
      <c r="I1117"/>
    </row>
    <row r="1118" spans="7:9" ht="15">
      <c r="G1118"/>
      <c r="H1118"/>
      <c r="I1118"/>
    </row>
    <row r="1119" spans="7:9" ht="15">
      <c r="G1119"/>
      <c r="H1119"/>
      <c r="I1119"/>
    </row>
    <row r="1120" spans="7:9" ht="15">
      <c r="G1120"/>
      <c r="H1120"/>
      <c r="I1120"/>
    </row>
    <row r="1121" spans="7:9" ht="15">
      <c r="G1121"/>
      <c r="H1121"/>
      <c r="I1121"/>
    </row>
    <row r="1122" spans="7:9" ht="15">
      <c r="G1122"/>
      <c r="H1122"/>
      <c r="I1122"/>
    </row>
    <row r="1123" spans="7:9" ht="15">
      <c r="G1123"/>
      <c r="H1123"/>
      <c r="I1123"/>
    </row>
    <row r="1124" spans="7:9" ht="15">
      <c r="G1124"/>
      <c r="H1124"/>
      <c r="I1124"/>
    </row>
    <row r="1125" spans="7:9" ht="15">
      <c r="G1125"/>
      <c r="H1125"/>
      <c r="I1125"/>
    </row>
    <row r="1126" spans="7:9" ht="15">
      <c r="G1126"/>
      <c r="H1126"/>
      <c r="I1126"/>
    </row>
    <row r="1127" spans="7:9" ht="15">
      <c r="G1127"/>
      <c r="H1127"/>
      <c r="I1127"/>
    </row>
    <row r="1128" spans="7:9" ht="15">
      <c r="G1128"/>
      <c r="H1128"/>
      <c r="I1128"/>
    </row>
    <row r="1129" spans="7:9" ht="15">
      <c r="G1129"/>
      <c r="H1129"/>
      <c r="I1129"/>
    </row>
    <row r="1130" spans="7:9" ht="15">
      <c r="G1130"/>
      <c r="H1130"/>
      <c r="I1130"/>
    </row>
    <row r="1131" spans="7:9" ht="15">
      <c r="G1131"/>
      <c r="H1131"/>
      <c r="I1131"/>
    </row>
    <row r="1132" spans="7:9" ht="15">
      <c r="G1132"/>
      <c r="H1132"/>
      <c r="I1132"/>
    </row>
    <row r="1133" spans="7:9" ht="15">
      <c r="G1133"/>
      <c r="H1133"/>
      <c r="I1133"/>
    </row>
    <row r="1134" spans="7:9" ht="15">
      <c r="G1134"/>
      <c r="H1134"/>
      <c r="I1134"/>
    </row>
    <row r="1135" spans="7:9" ht="15">
      <c r="G1135"/>
      <c r="H1135"/>
      <c r="I1135"/>
    </row>
    <row r="1136" spans="7:9" ht="15">
      <c r="G1136"/>
      <c r="H1136"/>
      <c r="I1136"/>
    </row>
    <row r="1137" spans="7:9" ht="15">
      <c r="G1137"/>
      <c r="H1137"/>
      <c r="I1137"/>
    </row>
    <row r="1138" spans="7:9" ht="15">
      <c r="G1138"/>
      <c r="H1138"/>
      <c r="I1138"/>
    </row>
    <row r="1139" spans="7:9" ht="15">
      <c r="G1139"/>
      <c r="H1139"/>
      <c r="I1139"/>
    </row>
    <row r="1140" spans="7:9" ht="15">
      <c r="G1140"/>
      <c r="H1140"/>
      <c r="I1140"/>
    </row>
    <row r="1141" spans="7:9" ht="15">
      <c r="G1141"/>
      <c r="H1141"/>
      <c r="I1141"/>
    </row>
    <row r="1142" spans="7:9" ht="15">
      <c r="G1142"/>
      <c r="H1142"/>
      <c r="I1142"/>
    </row>
    <row r="1143" spans="7:9" ht="15">
      <c r="G1143"/>
      <c r="H1143"/>
      <c r="I1143"/>
    </row>
    <row r="1144" spans="7:9" ht="15">
      <c r="G1144"/>
      <c r="H1144"/>
      <c r="I1144"/>
    </row>
    <row r="1145" spans="7:9" ht="15">
      <c r="G1145"/>
      <c r="H1145"/>
      <c r="I1145"/>
    </row>
    <row r="1146" spans="7:9" ht="15">
      <c r="G1146"/>
      <c r="H1146"/>
      <c r="I1146"/>
    </row>
    <row r="1147" spans="7:9" ht="15">
      <c r="G1147"/>
      <c r="H1147"/>
      <c r="I1147"/>
    </row>
    <row r="1148" spans="7:9" ht="15">
      <c r="G1148"/>
      <c r="H1148"/>
      <c r="I1148"/>
    </row>
    <row r="1149" spans="7:9" ht="15">
      <c r="G1149"/>
      <c r="H1149"/>
      <c r="I1149"/>
    </row>
    <row r="1150" spans="7:9" ht="15">
      <c r="G1150"/>
      <c r="H1150"/>
      <c r="I1150"/>
    </row>
    <row r="1151" spans="7:9" ht="15">
      <c r="G1151"/>
      <c r="H1151"/>
      <c r="I1151"/>
    </row>
    <row r="1152" spans="7:9" ht="15">
      <c r="G1152"/>
      <c r="H1152"/>
      <c r="I1152"/>
    </row>
    <row r="1153" spans="7:9" ht="15">
      <c r="G1153"/>
      <c r="H1153"/>
      <c r="I1153"/>
    </row>
    <row r="1154" spans="7:9" ht="15">
      <c r="G1154"/>
      <c r="H1154"/>
      <c r="I1154"/>
    </row>
    <row r="1155" spans="7:9" ht="15">
      <c r="G1155"/>
      <c r="H1155"/>
      <c r="I1155"/>
    </row>
    <row r="1156" spans="7:9" ht="15">
      <c r="G1156"/>
      <c r="H1156"/>
      <c r="I1156"/>
    </row>
    <row r="1157" spans="7:9" ht="15">
      <c r="G1157"/>
      <c r="H1157"/>
      <c r="I1157"/>
    </row>
    <row r="1158" spans="7:9" ht="15">
      <c r="G1158"/>
      <c r="H1158"/>
      <c r="I1158"/>
    </row>
    <row r="1159" spans="7:9" ht="15">
      <c r="G1159"/>
      <c r="H1159"/>
      <c r="I1159"/>
    </row>
    <row r="1160" spans="7:9" ht="15">
      <c r="G1160"/>
      <c r="H1160"/>
      <c r="I1160"/>
    </row>
    <row r="1161" spans="7:9" ht="15">
      <c r="G1161"/>
      <c r="H1161"/>
      <c r="I1161"/>
    </row>
    <row r="1162" spans="7:9" ht="15">
      <c r="G1162"/>
      <c r="H1162"/>
      <c r="I1162"/>
    </row>
    <row r="1163" spans="7:9" ht="15">
      <c r="G1163"/>
      <c r="H1163"/>
      <c r="I1163"/>
    </row>
    <row r="1164" spans="7:9" ht="15">
      <c r="G1164"/>
      <c r="H1164"/>
      <c r="I1164"/>
    </row>
    <row r="1165" spans="7:9" ht="15">
      <c r="G1165"/>
      <c r="H1165"/>
      <c r="I1165"/>
    </row>
    <row r="1166" spans="7:9" ht="15">
      <c r="G1166"/>
      <c r="H1166"/>
      <c r="I1166"/>
    </row>
    <row r="1167" spans="7:9" ht="15">
      <c r="G1167"/>
      <c r="H1167"/>
      <c r="I1167"/>
    </row>
    <row r="1168" spans="7:9" ht="15">
      <c r="G1168"/>
      <c r="H1168"/>
      <c r="I1168"/>
    </row>
    <row r="1169" spans="7:9" ht="15">
      <c r="G1169"/>
      <c r="H1169"/>
      <c r="I1169"/>
    </row>
    <row r="1170" spans="7:9" ht="15">
      <c r="G1170"/>
      <c r="H1170"/>
      <c r="I1170"/>
    </row>
    <row r="1171" spans="7:9" ht="15">
      <c r="G1171"/>
      <c r="H1171"/>
      <c r="I1171"/>
    </row>
    <row r="1172" spans="7:9" ht="15">
      <c r="G1172"/>
      <c r="H1172"/>
      <c r="I1172"/>
    </row>
    <row r="1173" spans="7:9" ht="15">
      <c r="G1173"/>
      <c r="H1173"/>
      <c r="I1173"/>
    </row>
    <row r="1174" spans="7:9" ht="15">
      <c r="G1174"/>
      <c r="H1174"/>
      <c r="I1174"/>
    </row>
    <row r="1175" spans="7:9" ht="15">
      <c r="G1175"/>
      <c r="H1175"/>
      <c r="I1175"/>
    </row>
    <row r="1176" spans="7:9" ht="15">
      <c r="G1176"/>
      <c r="H1176"/>
      <c r="I1176"/>
    </row>
    <row r="1177" spans="7:9" ht="15">
      <c r="G1177"/>
      <c r="H1177"/>
      <c r="I1177"/>
    </row>
    <row r="1178" spans="7:9" ht="15">
      <c r="G1178"/>
      <c r="H1178"/>
      <c r="I1178"/>
    </row>
    <row r="1179" spans="7:9" ht="15">
      <c r="G1179"/>
      <c r="H1179"/>
      <c r="I1179"/>
    </row>
    <row r="1180" spans="7:9" ht="15">
      <c r="G1180"/>
      <c r="H1180"/>
      <c r="I1180"/>
    </row>
    <row r="1181" spans="7:9" ht="15">
      <c r="G1181"/>
      <c r="H1181"/>
      <c r="I1181"/>
    </row>
    <row r="1182" spans="7:9" ht="15">
      <c r="G1182"/>
      <c r="H1182"/>
      <c r="I1182"/>
    </row>
    <row r="1183" spans="7:9" ht="15">
      <c r="G1183"/>
      <c r="H1183"/>
      <c r="I1183"/>
    </row>
    <row r="1184" spans="7:9" ht="15">
      <c r="G1184"/>
      <c r="H1184"/>
      <c r="I1184"/>
    </row>
    <row r="1185" spans="7:9" ht="15">
      <c r="G1185"/>
      <c r="H1185"/>
      <c r="I1185"/>
    </row>
    <row r="1186" spans="7:9" ht="15">
      <c r="G1186"/>
      <c r="H1186"/>
      <c r="I1186"/>
    </row>
    <row r="1187" spans="7:9" ht="15">
      <c r="G1187"/>
      <c r="H1187"/>
      <c r="I1187"/>
    </row>
    <row r="1188" spans="7:9" ht="15">
      <c r="G1188"/>
      <c r="H1188"/>
      <c r="I1188"/>
    </row>
    <row r="1189" spans="7:9" ht="15">
      <c r="G1189"/>
      <c r="H1189"/>
      <c r="I1189"/>
    </row>
    <row r="1190" spans="7:9" ht="15">
      <c r="G1190"/>
      <c r="H1190"/>
      <c r="I1190"/>
    </row>
    <row r="1191" spans="7:9" ht="15">
      <c r="G1191"/>
      <c r="H1191"/>
      <c r="I1191"/>
    </row>
    <row r="1192" spans="7:9" ht="15">
      <c r="G1192"/>
      <c r="H1192"/>
      <c r="I1192"/>
    </row>
    <row r="1193" spans="7:9" ht="15">
      <c r="G1193"/>
      <c r="H1193"/>
      <c r="I1193"/>
    </row>
    <row r="1194" spans="7:9" ht="15">
      <c r="G1194"/>
      <c r="H1194"/>
      <c r="I1194"/>
    </row>
    <row r="1195" spans="7:9" ht="15">
      <c r="G1195"/>
      <c r="H1195"/>
      <c r="I1195"/>
    </row>
    <row r="1196" spans="7:9" ht="15">
      <c r="G1196"/>
      <c r="H1196"/>
      <c r="I1196"/>
    </row>
    <row r="1197" spans="7:9" ht="15">
      <c r="G1197"/>
      <c r="H1197"/>
      <c r="I1197"/>
    </row>
    <row r="1198" spans="7:9" ht="15">
      <c r="G1198"/>
      <c r="H1198"/>
      <c r="I1198"/>
    </row>
    <row r="1199" spans="7:9" ht="15">
      <c r="G1199"/>
      <c r="H1199"/>
      <c r="I1199"/>
    </row>
    <row r="1200" spans="7:9" ht="15">
      <c r="G1200"/>
      <c r="H1200"/>
      <c r="I1200"/>
    </row>
    <row r="1201" spans="7:9" ht="15">
      <c r="G1201"/>
      <c r="H1201"/>
      <c r="I1201"/>
    </row>
    <row r="1202" spans="7:9" ht="15">
      <c r="G1202"/>
      <c r="H1202"/>
      <c r="I1202"/>
    </row>
    <row r="1203" spans="7:9" ht="15">
      <c r="G1203"/>
      <c r="H1203"/>
      <c r="I1203"/>
    </row>
    <row r="1204" spans="7:9" ht="15">
      <c r="G1204"/>
      <c r="H1204"/>
      <c r="I1204"/>
    </row>
    <row r="1205" spans="7:9" ht="15">
      <c r="G1205"/>
      <c r="H1205"/>
      <c r="I1205"/>
    </row>
    <row r="1206" spans="7:9" ht="15">
      <c r="G1206"/>
      <c r="H1206"/>
      <c r="I1206"/>
    </row>
    <row r="1207" spans="7:9" ht="15">
      <c r="G1207"/>
      <c r="H1207"/>
      <c r="I1207"/>
    </row>
    <row r="1208" spans="7:9" ht="15">
      <c r="G1208"/>
      <c r="H1208"/>
      <c r="I1208"/>
    </row>
    <row r="1209" spans="7:9" ht="15">
      <c r="G1209"/>
      <c r="H1209"/>
      <c r="I1209"/>
    </row>
    <row r="1210" spans="7:9" ht="15">
      <c r="G1210"/>
      <c r="H1210"/>
      <c r="I1210"/>
    </row>
    <row r="1211" spans="7:9" ht="15">
      <c r="G1211"/>
      <c r="H1211"/>
      <c r="I1211"/>
    </row>
    <row r="1212" spans="7:9" ht="15">
      <c r="G1212"/>
      <c r="H1212"/>
      <c r="I1212"/>
    </row>
    <row r="1213" spans="7:9" ht="15">
      <c r="G1213"/>
      <c r="H1213"/>
      <c r="I1213"/>
    </row>
    <row r="1214" spans="7:9" ht="15">
      <c r="G1214"/>
      <c r="H1214"/>
      <c r="I1214"/>
    </row>
    <row r="1215" spans="7:9" ht="15">
      <c r="G1215"/>
      <c r="H1215"/>
      <c r="I1215"/>
    </row>
    <row r="1216" spans="7:9" ht="15">
      <c r="G1216"/>
      <c r="H1216"/>
      <c r="I1216"/>
    </row>
    <row r="1217" spans="7:9" ht="15">
      <c r="G1217"/>
      <c r="H1217"/>
      <c r="I1217"/>
    </row>
    <row r="1218" spans="7:9" ht="15">
      <c r="G1218"/>
      <c r="H1218"/>
      <c r="I1218"/>
    </row>
    <row r="1219" spans="7:9" ht="15">
      <c r="G1219"/>
      <c r="H1219"/>
      <c r="I1219"/>
    </row>
    <row r="1220" spans="7:9" ht="15">
      <c r="G1220"/>
      <c r="H1220"/>
      <c r="I1220"/>
    </row>
    <row r="1221" spans="7:9" ht="15">
      <c r="G1221"/>
      <c r="H1221"/>
      <c r="I1221"/>
    </row>
    <row r="1222" spans="7:9" ht="15">
      <c r="G1222"/>
      <c r="H1222"/>
      <c r="I1222"/>
    </row>
    <row r="1223" spans="7:9" ht="15">
      <c r="G1223"/>
      <c r="H1223"/>
      <c r="I1223"/>
    </row>
    <row r="1224" spans="7:9" ht="15">
      <c r="G1224"/>
      <c r="H1224"/>
      <c r="I1224"/>
    </row>
    <row r="1225" spans="7:9" ht="15">
      <c r="G1225"/>
      <c r="H1225"/>
      <c r="I1225"/>
    </row>
    <row r="1226" spans="7:9" ht="15">
      <c r="G1226"/>
      <c r="H1226"/>
      <c r="I1226"/>
    </row>
    <row r="1227" spans="7:9" ht="15">
      <c r="G1227"/>
      <c r="H1227"/>
      <c r="I1227"/>
    </row>
  </sheetData>
  <mergeCells count="8">
    <mergeCell ref="P23:R23"/>
    <mergeCell ref="T23:U23"/>
    <mergeCell ref="W23:X23"/>
    <mergeCell ref="P4:V6"/>
    <mergeCell ref="B4:E6"/>
    <mergeCell ref="G4:I6"/>
    <mergeCell ref="K11:N14"/>
    <mergeCell ref="K16:N21"/>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6049C-6651-4F6B-9D0F-CB7609AB4616}">
  <dimension ref="A1:W76"/>
  <sheetViews>
    <sheetView zoomScale="80" zoomScaleNormal="80" workbookViewId="0">
      <selection activeCell="F13" sqref="F13"/>
    </sheetView>
  </sheetViews>
  <sheetFormatPr defaultRowHeight="15"/>
  <cols>
    <col min="3" max="3" width="8.5703125" customWidth="1"/>
    <col min="4" max="4" width="16.140625" customWidth="1"/>
    <col min="5" max="5" width="11.7109375" customWidth="1"/>
  </cols>
  <sheetData>
    <row r="1" spans="1:23">
      <c r="A1" s="92" t="s">
        <v>85</v>
      </c>
      <c r="B1" s="92"/>
      <c r="C1" s="92"/>
      <c r="D1" s="92"/>
      <c r="E1" s="92"/>
      <c r="F1" s="92"/>
      <c r="G1" s="92"/>
      <c r="H1" s="92"/>
      <c r="I1" s="92"/>
      <c r="J1" s="92"/>
      <c r="K1" s="92"/>
      <c r="L1" s="92"/>
      <c r="M1" s="92"/>
      <c r="N1" s="92"/>
      <c r="O1" s="92"/>
      <c r="P1" s="92"/>
      <c r="Q1" s="92"/>
      <c r="R1" s="92"/>
      <c r="S1" s="92"/>
      <c r="T1" s="92"/>
      <c r="U1" s="92"/>
      <c r="V1" s="92"/>
      <c r="W1" s="92"/>
    </row>
    <row r="2" spans="1:23">
      <c r="A2" s="92"/>
      <c r="B2" s="92"/>
      <c r="C2" s="92"/>
      <c r="D2" s="92"/>
      <c r="E2" s="92"/>
      <c r="F2" s="92"/>
      <c r="G2" s="92"/>
      <c r="H2" s="92"/>
      <c r="I2" s="92"/>
      <c r="J2" s="92"/>
      <c r="K2" s="92"/>
      <c r="L2" s="92"/>
      <c r="M2" s="92"/>
      <c r="N2" s="92"/>
      <c r="O2" s="92"/>
      <c r="P2" s="92"/>
      <c r="Q2" s="92"/>
      <c r="R2" s="92"/>
      <c r="S2" s="92"/>
      <c r="T2" s="92"/>
      <c r="U2" s="92"/>
      <c r="V2" s="92"/>
      <c r="W2" s="92"/>
    </row>
    <row r="3" spans="1:23">
      <c r="A3" s="92"/>
      <c r="B3" s="92"/>
      <c r="C3" s="92"/>
      <c r="D3" s="92"/>
      <c r="E3" s="92"/>
      <c r="F3" s="92"/>
      <c r="G3" s="92"/>
      <c r="H3" s="92"/>
      <c r="I3" s="92"/>
      <c r="J3" s="92"/>
      <c r="K3" s="92"/>
      <c r="L3" s="92"/>
      <c r="M3" s="92"/>
      <c r="N3" s="92"/>
      <c r="O3" s="92"/>
      <c r="P3" s="92"/>
      <c r="Q3" s="92"/>
      <c r="R3" s="92"/>
      <c r="S3" s="92"/>
      <c r="T3" s="92"/>
      <c r="U3" s="92"/>
      <c r="V3" s="92"/>
      <c r="W3" s="92"/>
    </row>
    <row r="4" spans="1:23">
      <c r="A4" s="92"/>
      <c r="B4" s="92"/>
      <c r="C4" s="92"/>
      <c r="D4" s="92"/>
      <c r="E4" s="92"/>
      <c r="F4" s="92"/>
      <c r="G4" s="92"/>
      <c r="H4" s="92"/>
      <c r="I4" s="92"/>
      <c r="J4" s="92"/>
      <c r="K4" s="92"/>
      <c r="L4" s="92"/>
      <c r="M4" s="92"/>
      <c r="N4" s="92"/>
      <c r="O4" s="92"/>
      <c r="P4" s="92"/>
      <c r="Q4" s="92"/>
      <c r="R4" s="92"/>
      <c r="S4" s="92"/>
      <c r="T4" s="92"/>
      <c r="U4" s="92"/>
      <c r="V4" s="92"/>
      <c r="W4" s="92"/>
    </row>
    <row r="5" spans="1:23">
      <c r="A5" s="92"/>
      <c r="B5" s="92"/>
      <c r="C5" s="92"/>
      <c r="D5" s="92"/>
      <c r="E5" s="92"/>
      <c r="F5" s="92"/>
      <c r="G5" s="92"/>
      <c r="H5" s="92"/>
      <c r="I5" s="92"/>
      <c r="J5" s="92"/>
      <c r="K5" s="92"/>
      <c r="L5" s="92"/>
      <c r="M5" s="92"/>
      <c r="N5" s="92"/>
      <c r="O5" s="92"/>
      <c r="P5" s="92"/>
      <c r="Q5" s="92"/>
      <c r="R5" s="92"/>
      <c r="S5" s="92"/>
      <c r="T5" s="92"/>
      <c r="U5" s="92"/>
      <c r="V5" s="92"/>
      <c r="W5" s="92"/>
    </row>
    <row r="6" spans="1:23">
      <c r="H6" s="95"/>
      <c r="I6" s="95"/>
      <c r="J6" s="95"/>
      <c r="K6" s="95"/>
      <c r="L6" s="95"/>
      <c r="M6" s="95"/>
      <c r="N6" s="95"/>
      <c r="O6" s="95"/>
      <c r="P6" s="95"/>
      <c r="Q6" s="95"/>
      <c r="R6" s="95"/>
      <c r="S6" s="95"/>
      <c r="T6" s="95"/>
    </row>
    <row r="7" spans="1:23" ht="15" customHeight="1">
      <c r="H7" s="95"/>
      <c r="I7" s="95"/>
      <c r="J7" s="95"/>
      <c r="K7" s="95"/>
      <c r="L7" s="95"/>
      <c r="M7" s="95"/>
      <c r="N7" s="95"/>
      <c r="O7" s="95"/>
      <c r="P7" s="95"/>
      <c r="Q7" s="95"/>
      <c r="R7" s="95"/>
      <c r="S7" s="95"/>
      <c r="T7" s="95"/>
    </row>
    <row r="8" spans="1:23" ht="21" customHeight="1">
      <c r="C8" s="97" t="s">
        <v>79</v>
      </c>
      <c r="D8" s="97"/>
      <c r="E8" s="97"/>
      <c r="H8" s="95"/>
      <c r="I8" s="95"/>
      <c r="J8" s="95"/>
      <c r="K8" s="95"/>
      <c r="L8" s="95"/>
      <c r="M8" s="95"/>
      <c r="N8" s="95"/>
      <c r="O8" s="95"/>
      <c r="P8" s="95"/>
      <c r="Q8" s="95"/>
      <c r="R8" s="95"/>
      <c r="S8" s="95"/>
      <c r="T8" s="95"/>
    </row>
    <row r="9" spans="1:23" ht="15" customHeight="1">
      <c r="H9" s="95"/>
      <c r="I9" s="95"/>
      <c r="J9" s="95"/>
      <c r="K9" s="95"/>
      <c r="L9" s="95"/>
      <c r="M9" s="95"/>
      <c r="N9" s="95"/>
      <c r="O9" s="95"/>
      <c r="P9" s="95"/>
      <c r="Q9" s="95"/>
      <c r="R9" s="95"/>
      <c r="S9" s="95"/>
      <c r="T9" s="95"/>
    </row>
    <row r="10" spans="1:23" ht="15" customHeight="1">
      <c r="D10" s="96">
        <v>0.1429</v>
      </c>
      <c r="H10" s="95"/>
      <c r="I10" s="95"/>
      <c r="J10" s="95"/>
      <c r="K10" s="95"/>
      <c r="L10" s="95"/>
      <c r="M10" s="95"/>
      <c r="N10" s="95"/>
      <c r="O10" s="95"/>
      <c r="P10" s="95"/>
      <c r="Q10" s="95"/>
      <c r="R10" s="95"/>
      <c r="S10" s="95"/>
      <c r="T10" s="95"/>
    </row>
    <row r="11" spans="1:23" ht="15" customHeight="1">
      <c r="D11" s="96"/>
      <c r="H11" s="95"/>
      <c r="I11" s="95"/>
      <c r="J11" s="95"/>
      <c r="K11" s="95"/>
      <c r="L11" s="95"/>
      <c r="M11" s="95"/>
      <c r="N11" s="95"/>
      <c r="O11" s="95"/>
      <c r="P11" s="95"/>
      <c r="Q11" s="95"/>
      <c r="R11" s="95"/>
      <c r="S11" s="95"/>
      <c r="T11" s="95"/>
    </row>
    <row r="12" spans="1:23" ht="15" customHeight="1">
      <c r="D12" s="96"/>
      <c r="H12" s="95"/>
      <c r="I12" s="95"/>
      <c r="J12" s="95"/>
      <c r="K12" s="95"/>
      <c r="L12" s="95"/>
      <c r="M12" s="95"/>
      <c r="N12" s="95"/>
      <c r="O12" s="95"/>
      <c r="P12" s="95"/>
      <c r="Q12" s="95"/>
      <c r="R12" s="95"/>
      <c r="S12" s="95"/>
      <c r="T12" s="95"/>
    </row>
    <row r="13" spans="1:23" ht="15" customHeight="1">
      <c r="H13" s="95"/>
      <c r="I13" s="95"/>
      <c r="J13" s="95"/>
      <c r="K13" s="95"/>
      <c r="L13" s="95"/>
      <c r="M13" s="95"/>
      <c r="N13" s="95"/>
      <c r="O13" s="95"/>
      <c r="P13" s="95"/>
      <c r="Q13" s="95"/>
      <c r="R13" s="95"/>
      <c r="S13" s="95"/>
      <c r="T13" s="95"/>
    </row>
    <row r="14" spans="1:23" ht="15" customHeight="1">
      <c r="H14" s="95"/>
      <c r="I14" s="95"/>
      <c r="J14" s="95"/>
      <c r="K14" s="95"/>
      <c r="L14" s="95"/>
      <c r="M14" s="95"/>
      <c r="N14" s="95"/>
      <c r="O14" s="95"/>
      <c r="P14" s="95"/>
      <c r="Q14" s="95"/>
      <c r="R14" s="95"/>
      <c r="S14" s="95"/>
      <c r="T14" s="95"/>
    </row>
    <row r="15" spans="1:23" ht="15" customHeight="1">
      <c r="H15" s="95"/>
      <c r="I15" s="95"/>
      <c r="J15" s="95"/>
      <c r="K15" s="95"/>
      <c r="L15" s="95"/>
      <c r="M15" s="95"/>
      <c r="N15" s="95"/>
      <c r="O15" s="95"/>
      <c r="P15" s="95"/>
      <c r="Q15" s="95"/>
      <c r="R15" s="95"/>
      <c r="S15" s="95"/>
      <c r="T15" s="95"/>
    </row>
    <row r="16" spans="1:23" ht="15" customHeight="1">
      <c r="C16" s="93" t="s">
        <v>80</v>
      </c>
      <c r="D16" s="94"/>
      <c r="E16" s="24">
        <f>Pivot!$U$26</f>
        <v>4272072.8571428573</v>
      </c>
      <c r="H16" s="95"/>
      <c r="I16" s="95"/>
      <c r="J16" s="95"/>
      <c r="K16" s="95"/>
      <c r="L16" s="95"/>
      <c r="M16" s="95"/>
      <c r="N16" s="95"/>
      <c r="O16" s="95"/>
      <c r="P16" s="95"/>
      <c r="Q16" s="95"/>
      <c r="R16" s="95"/>
      <c r="S16" s="95"/>
      <c r="T16" s="95"/>
    </row>
    <row r="17" spans="3:20" ht="15" customHeight="1">
      <c r="C17" s="93" t="s">
        <v>50</v>
      </c>
      <c r="D17" s="94"/>
      <c r="E17" s="1">
        <v>5499</v>
      </c>
      <c r="H17" s="95"/>
      <c r="I17" s="95"/>
      <c r="J17" s="95"/>
      <c r="K17" s="95"/>
      <c r="L17" s="95"/>
      <c r="M17" s="95"/>
      <c r="N17" s="95"/>
      <c r="O17" s="95"/>
      <c r="P17" s="95"/>
      <c r="Q17" s="95"/>
      <c r="R17" s="95"/>
      <c r="S17" s="95"/>
      <c r="T17" s="95"/>
    </row>
    <row r="18" spans="3:20" ht="15" customHeight="1">
      <c r="H18" s="95"/>
      <c r="I18" s="95"/>
      <c r="J18" s="95"/>
      <c r="K18" s="95"/>
      <c r="L18" s="95"/>
      <c r="M18" s="95"/>
      <c r="N18" s="95"/>
      <c r="O18" s="95"/>
      <c r="P18" s="95"/>
      <c r="Q18" s="95"/>
      <c r="R18" s="95"/>
      <c r="S18" s="95"/>
      <c r="T18" s="95"/>
    </row>
    <row r="19" spans="3:20" ht="15" customHeight="1">
      <c r="H19" s="95"/>
      <c r="I19" s="95"/>
      <c r="J19" s="95"/>
      <c r="K19" s="95"/>
      <c r="L19" s="95"/>
      <c r="M19" s="95"/>
      <c r="N19" s="95"/>
      <c r="O19" s="95"/>
      <c r="P19" s="95"/>
      <c r="Q19" s="95"/>
      <c r="R19" s="95"/>
      <c r="S19" s="95"/>
      <c r="T19" s="95"/>
    </row>
    <row r="20" spans="3:20" ht="15" customHeight="1">
      <c r="H20" s="95"/>
      <c r="I20" s="95"/>
      <c r="J20" s="95"/>
      <c r="K20" s="95"/>
      <c r="L20" s="95"/>
      <c r="M20" s="95"/>
      <c r="N20" s="95"/>
      <c r="O20" s="95"/>
      <c r="P20" s="95"/>
      <c r="Q20" s="95"/>
      <c r="R20" s="95"/>
      <c r="S20" s="95"/>
      <c r="T20" s="95"/>
    </row>
    <row r="21" spans="3:20" ht="15" customHeight="1">
      <c r="H21" s="95"/>
      <c r="I21" s="95"/>
      <c r="J21" s="95"/>
      <c r="K21" s="95"/>
      <c r="L21" s="95"/>
      <c r="M21" s="95"/>
      <c r="N21" s="95"/>
      <c r="O21" s="95"/>
      <c r="P21" s="95"/>
      <c r="Q21" s="95"/>
      <c r="R21" s="95"/>
      <c r="S21" s="95"/>
      <c r="T21" s="95"/>
    </row>
    <row r="22" spans="3:20" ht="15" customHeight="1">
      <c r="H22" s="95"/>
      <c r="I22" s="95"/>
      <c r="J22" s="95"/>
      <c r="K22" s="95"/>
      <c r="L22" s="95"/>
      <c r="M22" s="95"/>
      <c r="N22" s="95"/>
      <c r="O22" s="95"/>
      <c r="P22" s="95"/>
      <c r="Q22" s="95"/>
      <c r="R22" s="95"/>
      <c r="S22" s="95"/>
      <c r="T22" s="95"/>
    </row>
    <row r="23" spans="3:20" ht="15" customHeight="1">
      <c r="H23" s="95"/>
      <c r="I23" s="95"/>
      <c r="J23" s="95"/>
      <c r="K23" s="95"/>
      <c r="L23" s="95"/>
      <c r="M23" s="95"/>
      <c r="N23" s="95"/>
      <c r="O23" s="95"/>
      <c r="P23" s="95"/>
      <c r="Q23" s="95"/>
      <c r="R23" s="95"/>
      <c r="S23" s="95"/>
      <c r="T23" s="95"/>
    </row>
    <row r="24" spans="3:20" ht="15" customHeight="1">
      <c r="H24" s="95"/>
      <c r="I24" s="95"/>
      <c r="J24" s="95"/>
      <c r="K24" s="95"/>
      <c r="L24" s="95"/>
      <c r="M24" s="95"/>
      <c r="N24" s="95"/>
      <c r="O24" s="95"/>
      <c r="P24" s="95"/>
      <c r="Q24" s="95"/>
      <c r="R24" s="95"/>
      <c r="S24" s="95"/>
      <c r="T24" s="95"/>
    </row>
    <row r="25" spans="3:20" ht="15" customHeight="1">
      <c r="H25" s="95"/>
      <c r="I25" s="95"/>
      <c r="J25" s="95"/>
      <c r="K25" s="95"/>
      <c r="L25" s="95"/>
      <c r="M25" s="95"/>
      <c r="N25" s="95"/>
      <c r="O25" s="95"/>
      <c r="P25" s="95"/>
      <c r="Q25" s="95"/>
      <c r="R25" s="95"/>
      <c r="S25" s="95"/>
      <c r="T25" s="95"/>
    </row>
    <row r="26" spans="3:20" ht="15" customHeight="1">
      <c r="H26" s="95"/>
      <c r="I26" s="95"/>
      <c r="J26" s="95"/>
      <c r="K26" s="95"/>
      <c r="L26" s="95"/>
      <c r="M26" s="95"/>
      <c r="N26" s="95"/>
      <c r="O26" s="95"/>
      <c r="P26" s="95"/>
      <c r="Q26" s="95"/>
      <c r="R26" s="95"/>
      <c r="S26" s="95"/>
      <c r="T26" s="95"/>
    </row>
    <row r="27" spans="3:20" ht="15" customHeight="1">
      <c r="H27" s="95"/>
      <c r="I27" s="95"/>
      <c r="J27" s="95"/>
      <c r="K27" s="95"/>
      <c r="L27" s="95"/>
      <c r="M27" s="95"/>
      <c r="N27" s="95"/>
      <c r="O27" s="95"/>
      <c r="P27" s="95"/>
      <c r="Q27" s="95"/>
      <c r="R27" s="95"/>
      <c r="S27" s="95"/>
      <c r="T27" s="95"/>
    </row>
    <row r="28" spans="3:20" ht="15" customHeight="1">
      <c r="H28" s="95"/>
      <c r="I28" s="95"/>
      <c r="J28" s="95"/>
      <c r="K28" s="95"/>
      <c r="L28" s="95"/>
      <c r="M28" s="95"/>
      <c r="N28" s="95"/>
      <c r="O28" s="95"/>
      <c r="P28" s="95"/>
      <c r="Q28" s="95"/>
      <c r="R28" s="95"/>
      <c r="S28" s="95"/>
      <c r="T28" s="95"/>
    </row>
    <row r="29" spans="3:20" ht="15" customHeight="1"/>
    <row r="30" spans="3:20" ht="15" customHeight="1"/>
    <row r="31" spans="3:20" ht="15" customHeight="1"/>
    <row r="32" spans="3:20" ht="15" customHeight="1"/>
    <row r="33" ht="15" customHeight="1"/>
    <row r="34" ht="15" customHeight="1"/>
    <row r="75" ht="15" customHeight="1"/>
    <row r="76" ht="15" customHeight="1"/>
  </sheetData>
  <mergeCells count="6">
    <mergeCell ref="A1:W5"/>
    <mergeCell ref="C16:D16"/>
    <mergeCell ref="C17:D17"/>
    <mergeCell ref="H6:T28"/>
    <mergeCell ref="D10:D12"/>
    <mergeCell ref="C8:E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47BE0-8BFF-4C42-8119-D9494539AFF4}">
  <dimension ref="B3:G24"/>
  <sheetViews>
    <sheetView workbookViewId="0">
      <selection activeCell="H14" sqref="H14"/>
    </sheetView>
  </sheetViews>
  <sheetFormatPr defaultRowHeight="14.25"/>
  <cols>
    <col min="1" max="1" width="9.140625" style="4"/>
    <col min="2" max="2" width="13.5703125" style="55" customWidth="1"/>
    <col min="3" max="3" width="19.5703125" style="55" customWidth="1"/>
    <col min="4" max="4" width="14" style="59" customWidth="1"/>
    <col min="5" max="5" width="9.140625" style="4"/>
    <col min="6" max="6" width="17.140625" style="55" customWidth="1"/>
    <col min="7" max="7" width="16.85546875" style="59" customWidth="1"/>
    <col min="8" max="16384" width="9.140625" style="4"/>
  </cols>
  <sheetData>
    <row r="3" spans="2:7" ht="15">
      <c r="B3" s="52" t="s">
        <v>1</v>
      </c>
      <c r="C3" s="52" t="s">
        <v>96</v>
      </c>
      <c r="D3" s="57" t="s">
        <v>43</v>
      </c>
    </row>
    <row r="4" spans="2:7">
      <c r="B4" s="53" t="s">
        <v>16</v>
      </c>
      <c r="C4" s="53" t="s">
        <v>25</v>
      </c>
      <c r="D4" s="58">
        <v>299</v>
      </c>
    </row>
    <row r="5" spans="2:7">
      <c r="B5" s="53" t="s">
        <v>16</v>
      </c>
      <c r="C5" s="53" t="s">
        <v>27</v>
      </c>
      <c r="D5" s="58">
        <v>263</v>
      </c>
    </row>
    <row r="6" spans="2:7">
      <c r="B6" s="53" t="s">
        <v>16</v>
      </c>
      <c r="C6" s="53" t="s">
        <v>26</v>
      </c>
      <c r="D6" s="58">
        <v>237</v>
      </c>
    </row>
    <row r="7" spans="2:7">
      <c r="B7" s="53" t="s">
        <v>97</v>
      </c>
      <c r="C7" s="53" t="s">
        <v>29</v>
      </c>
      <c r="D7" s="58">
        <v>274</v>
      </c>
    </row>
    <row r="8" spans="2:7">
      <c r="B8" s="53" t="s">
        <v>97</v>
      </c>
      <c r="C8" s="53" t="s">
        <v>30</v>
      </c>
      <c r="D8" s="58">
        <v>249</v>
      </c>
      <c r="F8" s="4"/>
      <c r="G8" s="4"/>
    </row>
    <row r="9" spans="2:7">
      <c r="B9" s="53" t="s">
        <v>97</v>
      </c>
      <c r="C9" s="53" t="s">
        <v>28</v>
      </c>
      <c r="D9" s="58">
        <v>214</v>
      </c>
      <c r="F9" s="4"/>
      <c r="G9" s="4"/>
    </row>
    <row r="10" spans="2:7">
      <c r="B10" s="53" t="s">
        <v>18</v>
      </c>
      <c r="C10" s="53" t="s">
        <v>32</v>
      </c>
      <c r="D10" s="58">
        <v>256</v>
      </c>
      <c r="F10" s="4"/>
      <c r="G10" s="4"/>
    </row>
    <row r="11" spans="2:7">
      <c r="B11" s="53" t="s">
        <v>18</v>
      </c>
      <c r="C11" s="56" t="s">
        <v>33</v>
      </c>
      <c r="D11" s="58">
        <v>265</v>
      </c>
      <c r="F11" s="4"/>
      <c r="G11" s="4"/>
    </row>
    <row r="12" spans="2:7">
      <c r="B12" s="53" t="s">
        <v>18</v>
      </c>
      <c r="C12" s="54" t="s">
        <v>31</v>
      </c>
      <c r="D12" s="58">
        <v>294</v>
      </c>
      <c r="F12" s="4"/>
      <c r="G12" s="4"/>
    </row>
    <row r="13" spans="2:7">
      <c r="B13" s="54" t="s">
        <v>17</v>
      </c>
      <c r="C13" s="54" t="s">
        <v>36</v>
      </c>
      <c r="D13" s="58">
        <v>274</v>
      </c>
      <c r="F13" s="4"/>
      <c r="G13" s="4"/>
    </row>
    <row r="14" spans="2:7">
      <c r="B14" s="54" t="s">
        <v>17</v>
      </c>
      <c r="C14" s="54" t="s">
        <v>34</v>
      </c>
      <c r="D14" s="58">
        <v>258</v>
      </c>
      <c r="F14" s="4"/>
      <c r="G14" s="4"/>
    </row>
    <row r="15" spans="2:7">
      <c r="B15" s="54" t="s">
        <v>17</v>
      </c>
      <c r="C15" s="54" t="s">
        <v>35</v>
      </c>
      <c r="D15" s="58">
        <v>261</v>
      </c>
      <c r="F15" s="4"/>
      <c r="G15" s="4"/>
    </row>
    <row r="16" spans="2:7">
      <c r="B16" s="54" t="s">
        <v>20</v>
      </c>
      <c r="C16" s="54" t="s">
        <v>39</v>
      </c>
      <c r="D16" s="58">
        <v>326</v>
      </c>
      <c r="F16" s="4"/>
      <c r="G16" s="4"/>
    </row>
    <row r="17" spans="2:4">
      <c r="B17" s="54" t="s">
        <v>20</v>
      </c>
      <c r="C17" s="54" t="s">
        <v>37</v>
      </c>
      <c r="D17" s="58">
        <v>266</v>
      </c>
    </row>
    <row r="18" spans="2:4">
      <c r="B18" s="54" t="s">
        <v>20</v>
      </c>
      <c r="C18" s="54" t="s">
        <v>38</v>
      </c>
      <c r="D18" s="58">
        <v>181</v>
      </c>
    </row>
    <row r="19" spans="2:4">
      <c r="B19" s="54" t="s">
        <v>98</v>
      </c>
      <c r="C19" s="54" t="s">
        <v>24</v>
      </c>
      <c r="D19" s="58">
        <v>260</v>
      </c>
    </row>
    <row r="20" spans="2:4">
      <c r="B20" s="54" t="s">
        <v>98</v>
      </c>
      <c r="C20" s="54" t="s">
        <v>23</v>
      </c>
      <c r="D20" s="58">
        <v>189</v>
      </c>
    </row>
    <row r="21" spans="2:4">
      <c r="B21" s="54" t="s">
        <v>98</v>
      </c>
      <c r="C21" s="54" t="s">
        <v>22</v>
      </c>
      <c r="D21" s="58">
        <v>311</v>
      </c>
    </row>
    <row r="22" spans="2:4">
      <c r="B22" s="54" t="s">
        <v>21</v>
      </c>
      <c r="C22" s="54" t="s">
        <v>41</v>
      </c>
      <c r="D22" s="58">
        <v>251</v>
      </c>
    </row>
    <row r="23" spans="2:4">
      <c r="B23" s="54" t="s">
        <v>21</v>
      </c>
      <c r="C23" s="54" t="s">
        <v>42</v>
      </c>
      <c r="D23" s="58">
        <v>234</v>
      </c>
    </row>
    <row r="24" spans="2:4">
      <c r="B24" s="54" t="s">
        <v>21</v>
      </c>
      <c r="C24" s="54" t="s">
        <v>40</v>
      </c>
      <c r="D24" s="58">
        <v>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216A-C1FA-4AF2-9365-807AB9B5995D}">
  <dimension ref="B5:J442"/>
  <sheetViews>
    <sheetView topLeftCell="A5" zoomScale="75" zoomScaleNormal="75" workbookViewId="0">
      <selection activeCell="G13" sqref="G13"/>
    </sheetView>
  </sheetViews>
  <sheetFormatPr defaultRowHeight="15"/>
  <cols>
    <col min="2" max="2" width="16.85546875" bestFit="1" customWidth="1"/>
    <col min="3" max="3" width="21" customWidth="1"/>
    <col min="4" max="4" width="22" customWidth="1"/>
    <col min="5" max="5" width="22.5703125" customWidth="1"/>
    <col min="6" max="6" width="20.5703125" style="76" customWidth="1"/>
    <col min="7" max="7" width="22" style="11" customWidth="1"/>
    <col min="8" max="8" width="23.85546875" style="61" customWidth="1"/>
    <col min="9" max="9" width="21.42578125" customWidth="1"/>
    <col min="10" max="10" width="18.85546875" customWidth="1"/>
  </cols>
  <sheetData>
    <row r="5" spans="2:6">
      <c r="B5" s="52" t="s">
        <v>1</v>
      </c>
      <c r="C5" s="52" t="s">
        <v>96</v>
      </c>
      <c r="D5" s="62" t="s">
        <v>104</v>
      </c>
      <c r="E5" s="60" t="s">
        <v>5</v>
      </c>
      <c r="F5" s="52" t="s">
        <v>103</v>
      </c>
    </row>
    <row r="6" spans="2:6">
      <c r="B6" s="63" t="s">
        <v>16</v>
      </c>
      <c r="C6" s="64" t="s">
        <v>25</v>
      </c>
      <c r="D6" s="65">
        <v>44927</v>
      </c>
      <c r="E6" s="18">
        <v>113026</v>
      </c>
      <c r="F6" s="75" t="s">
        <v>101</v>
      </c>
    </row>
    <row r="7" spans="2:6">
      <c r="B7" s="63" t="s">
        <v>16</v>
      </c>
      <c r="C7" s="64" t="s">
        <v>25</v>
      </c>
      <c r="D7" s="65">
        <v>44958</v>
      </c>
      <c r="E7" s="18">
        <v>97419</v>
      </c>
      <c r="F7" s="75" t="s">
        <v>101</v>
      </c>
    </row>
    <row r="8" spans="2:6">
      <c r="B8" s="63" t="s">
        <v>16</v>
      </c>
      <c r="C8" s="64" t="s">
        <v>25</v>
      </c>
      <c r="D8" s="65">
        <v>45017</v>
      </c>
      <c r="E8" s="18">
        <v>31532</v>
      </c>
      <c r="F8" s="75" t="s">
        <v>101</v>
      </c>
    </row>
    <row r="9" spans="2:6">
      <c r="B9" s="63" t="s">
        <v>16</v>
      </c>
      <c r="C9" s="64" t="s">
        <v>25</v>
      </c>
      <c r="D9" s="65">
        <v>45047</v>
      </c>
      <c r="E9" s="18">
        <v>50724</v>
      </c>
      <c r="F9" s="75" t="s">
        <v>101</v>
      </c>
    </row>
    <row r="10" spans="2:6">
      <c r="B10" s="63" t="s">
        <v>16</v>
      </c>
      <c r="C10" s="64" t="s">
        <v>25</v>
      </c>
      <c r="D10" s="65">
        <v>45078</v>
      </c>
      <c r="E10" s="18">
        <v>74408</v>
      </c>
      <c r="F10" s="75" t="s">
        <v>101</v>
      </c>
    </row>
    <row r="11" spans="2:6">
      <c r="B11" s="63" t="s">
        <v>16</v>
      </c>
      <c r="C11" s="64" t="s">
        <v>25</v>
      </c>
      <c r="D11" s="65">
        <v>45108</v>
      </c>
      <c r="E11" s="18">
        <v>109295</v>
      </c>
      <c r="F11" s="75" t="s">
        <v>101</v>
      </c>
    </row>
    <row r="12" spans="2:6">
      <c r="B12" s="63" t="s">
        <v>16</v>
      </c>
      <c r="C12" s="64" t="s">
        <v>25</v>
      </c>
      <c r="D12" s="65">
        <v>45139</v>
      </c>
      <c r="E12" s="18">
        <v>8988</v>
      </c>
      <c r="F12" s="75" t="s">
        <v>101</v>
      </c>
    </row>
    <row r="13" spans="2:6">
      <c r="B13" s="63" t="s">
        <v>16</v>
      </c>
      <c r="C13" s="64" t="s">
        <v>25</v>
      </c>
      <c r="D13" s="65">
        <v>45170</v>
      </c>
      <c r="E13" s="18">
        <v>93224</v>
      </c>
      <c r="F13" s="75" t="s">
        <v>101</v>
      </c>
    </row>
    <row r="14" spans="2:6">
      <c r="B14" s="63" t="s">
        <v>16</v>
      </c>
      <c r="C14" s="64" t="s">
        <v>25</v>
      </c>
      <c r="D14" s="65">
        <v>45200</v>
      </c>
      <c r="E14" s="18">
        <v>73750</v>
      </c>
      <c r="F14" s="75" t="s">
        <v>101</v>
      </c>
    </row>
    <row r="15" spans="2:6">
      <c r="B15" s="63" t="s">
        <v>16</v>
      </c>
      <c r="C15" s="64" t="s">
        <v>25</v>
      </c>
      <c r="D15" s="65">
        <v>45231</v>
      </c>
      <c r="E15" s="18">
        <v>29289</v>
      </c>
      <c r="F15" s="75" t="s">
        <v>101</v>
      </c>
    </row>
    <row r="16" spans="2:6">
      <c r="B16" s="63" t="s">
        <v>16</v>
      </c>
      <c r="C16" s="64" t="s">
        <v>25</v>
      </c>
      <c r="D16" s="65">
        <v>45261</v>
      </c>
      <c r="E16" s="18">
        <v>92674</v>
      </c>
      <c r="F16" s="75" t="s">
        <v>101</v>
      </c>
    </row>
    <row r="17" spans="2:6">
      <c r="B17" s="63" t="s">
        <v>16</v>
      </c>
      <c r="C17" s="64" t="s">
        <v>27</v>
      </c>
      <c r="D17" s="65">
        <v>44927</v>
      </c>
      <c r="E17" s="18">
        <v>52737</v>
      </c>
      <c r="F17" s="75" t="s">
        <v>101</v>
      </c>
    </row>
    <row r="18" spans="2:6">
      <c r="B18" s="63" t="s">
        <v>16</v>
      </c>
      <c r="C18" s="64" t="s">
        <v>27</v>
      </c>
      <c r="D18" s="65">
        <v>44958</v>
      </c>
      <c r="E18" s="18">
        <v>36281</v>
      </c>
      <c r="F18" s="75" t="s">
        <v>101</v>
      </c>
    </row>
    <row r="19" spans="2:6">
      <c r="B19" s="63" t="s">
        <v>16</v>
      </c>
      <c r="C19" s="64" t="s">
        <v>27</v>
      </c>
      <c r="D19" s="65">
        <v>44986</v>
      </c>
      <c r="E19" s="18">
        <v>38814</v>
      </c>
      <c r="F19" s="75" t="s">
        <v>101</v>
      </c>
    </row>
    <row r="20" spans="2:6">
      <c r="B20" s="63" t="s">
        <v>16</v>
      </c>
      <c r="C20" s="64" t="s">
        <v>27</v>
      </c>
      <c r="D20" s="65">
        <v>45017</v>
      </c>
      <c r="E20" s="18">
        <v>105397</v>
      </c>
      <c r="F20" s="75" t="s">
        <v>101</v>
      </c>
    </row>
    <row r="21" spans="2:6">
      <c r="B21" s="63" t="s">
        <v>16</v>
      </c>
      <c r="C21" s="64" t="s">
        <v>27</v>
      </c>
      <c r="D21" s="65">
        <v>45047</v>
      </c>
      <c r="E21" s="18">
        <v>79962</v>
      </c>
      <c r="F21" s="75" t="s">
        <v>101</v>
      </c>
    </row>
    <row r="22" spans="2:6">
      <c r="B22" s="63" t="s">
        <v>16</v>
      </c>
      <c r="C22" s="64" t="s">
        <v>27</v>
      </c>
      <c r="D22" s="65">
        <v>45078</v>
      </c>
      <c r="E22" s="18">
        <v>47028</v>
      </c>
      <c r="F22" s="75" t="s">
        <v>101</v>
      </c>
    </row>
    <row r="23" spans="2:6">
      <c r="B23" s="63" t="s">
        <v>16</v>
      </c>
      <c r="C23" s="64" t="s">
        <v>27</v>
      </c>
      <c r="D23" s="65">
        <v>45108</v>
      </c>
      <c r="E23" s="18">
        <v>72357</v>
      </c>
      <c r="F23" s="75" t="s">
        <v>101</v>
      </c>
    </row>
    <row r="24" spans="2:6">
      <c r="B24" s="63" t="s">
        <v>16</v>
      </c>
      <c r="C24" s="64" t="s">
        <v>27</v>
      </c>
      <c r="D24" s="65">
        <v>45170</v>
      </c>
      <c r="E24" s="18">
        <v>58634</v>
      </c>
      <c r="F24" s="75" t="s">
        <v>101</v>
      </c>
    </row>
    <row r="25" spans="2:6">
      <c r="B25" s="63" t="s">
        <v>16</v>
      </c>
      <c r="C25" s="64" t="s">
        <v>27</v>
      </c>
      <c r="D25" s="65">
        <v>45200</v>
      </c>
      <c r="E25" s="18">
        <v>80471</v>
      </c>
      <c r="F25" s="75" t="s">
        <v>101</v>
      </c>
    </row>
    <row r="26" spans="2:6">
      <c r="B26" s="63" t="s">
        <v>16</v>
      </c>
      <c r="C26" s="64" t="s">
        <v>27</v>
      </c>
      <c r="D26" s="65">
        <v>45231</v>
      </c>
      <c r="E26" s="18">
        <v>1106</v>
      </c>
      <c r="F26" s="75" t="s">
        <v>101</v>
      </c>
    </row>
    <row r="27" spans="2:6">
      <c r="B27" s="63" t="s">
        <v>16</v>
      </c>
      <c r="C27" s="64" t="s">
        <v>27</v>
      </c>
      <c r="D27" s="65">
        <v>45261</v>
      </c>
      <c r="E27" s="18">
        <v>12672</v>
      </c>
      <c r="F27" s="75" t="s">
        <v>101</v>
      </c>
    </row>
    <row r="28" spans="2:6">
      <c r="B28" s="63" t="s">
        <v>16</v>
      </c>
      <c r="C28" s="64" t="s">
        <v>26</v>
      </c>
      <c r="D28" s="65">
        <v>44927</v>
      </c>
      <c r="E28" s="18">
        <v>67376</v>
      </c>
      <c r="F28" s="75" t="s">
        <v>101</v>
      </c>
    </row>
    <row r="29" spans="2:6">
      <c r="B29" s="63" t="s">
        <v>16</v>
      </c>
      <c r="C29" s="64" t="s">
        <v>26</v>
      </c>
      <c r="D29" s="65">
        <v>44986</v>
      </c>
      <c r="E29" s="18">
        <v>45806</v>
      </c>
      <c r="F29" s="75" t="s">
        <v>101</v>
      </c>
    </row>
    <row r="30" spans="2:6">
      <c r="B30" s="63" t="s">
        <v>16</v>
      </c>
      <c r="C30" s="64" t="s">
        <v>26</v>
      </c>
      <c r="D30" s="65">
        <v>45017</v>
      </c>
      <c r="E30" s="18">
        <v>72770</v>
      </c>
      <c r="F30" s="75" t="s">
        <v>101</v>
      </c>
    </row>
    <row r="31" spans="2:6">
      <c r="B31" s="63" t="s">
        <v>16</v>
      </c>
      <c r="C31" s="64" t="s">
        <v>26</v>
      </c>
      <c r="D31" s="65">
        <v>45047</v>
      </c>
      <c r="E31" s="18">
        <v>28606</v>
      </c>
      <c r="F31" s="75" t="s">
        <v>101</v>
      </c>
    </row>
    <row r="32" spans="2:6">
      <c r="B32" s="63" t="s">
        <v>16</v>
      </c>
      <c r="C32" s="64" t="s">
        <v>26</v>
      </c>
      <c r="D32" s="65">
        <v>45108</v>
      </c>
      <c r="E32" s="18">
        <v>27200</v>
      </c>
      <c r="F32" s="75" t="s">
        <v>101</v>
      </c>
    </row>
    <row r="33" spans="2:6">
      <c r="B33" s="63" t="s">
        <v>16</v>
      </c>
      <c r="C33" s="64" t="s">
        <v>26</v>
      </c>
      <c r="D33" s="65">
        <v>45139</v>
      </c>
      <c r="E33" s="18">
        <v>76060</v>
      </c>
      <c r="F33" s="75" t="s">
        <v>101</v>
      </c>
    </row>
    <row r="34" spans="2:6">
      <c r="B34" s="63" t="s">
        <v>16</v>
      </c>
      <c r="C34" s="64" t="s">
        <v>26</v>
      </c>
      <c r="D34" s="65">
        <v>45170</v>
      </c>
      <c r="E34" s="18">
        <v>31895</v>
      </c>
      <c r="F34" s="75" t="s">
        <v>101</v>
      </c>
    </row>
    <row r="35" spans="2:6">
      <c r="B35" s="63" t="s">
        <v>16</v>
      </c>
      <c r="C35" s="64" t="s">
        <v>26</v>
      </c>
      <c r="D35" s="65">
        <v>45231</v>
      </c>
      <c r="E35" s="18">
        <v>29778</v>
      </c>
      <c r="F35" s="75" t="s">
        <v>101</v>
      </c>
    </row>
    <row r="36" spans="2:6">
      <c r="B36" s="63" t="s">
        <v>16</v>
      </c>
      <c r="C36" s="64" t="s">
        <v>26</v>
      </c>
      <c r="D36" s="65">
        <v>45261</v>
      </c>
      <c r="E36" s="18">
        <v>54033</v>
      </c>
      <c r="F36" s="75" t="s">
        <v>101</v>
      </c>
    </row>
    <row r="37" spans="2:6">
      <c r="B37" s="63" t="s">
        <v>19</v>
      </c>
      <c r="C37" s="64" t="s">
        <v>29</v>
      </c>
      <c r="D37" s="65">
        <v>44927</v>
      </c>
      <c r="E37" s="18">
        <v>85532</v>
      </c>
      <c r="F37" s="75" t="s">
        <v>101</v>
      </c>
    </row>
    <row r="38" spans="2:6">
      <c r="B38" s="63" t="s">
        <v>19</v>
      </c>
      <c r="C38" s="64" t="s">
        <v>29</v>
      </c>
      <c r="D38" s="65">
        <v>44958</v>
      </c>
      <c r="E38" s="18">
        <v>7430</v>
      </c>
      <c r="F38" s="75" t="s">
        <v>101</v>
      </c>
    </row>
    <row r="39" spans="2:6">
      <c r="B39" s="63" t="s">
        <v>19</v>
      </c>
      <c r="C39" s="64" t="s">
        <v>29</v>
      </c>
      <c r="D39" s="65">
        <v>45017</v>
      </c>
      <c r="E39" s="18">
        <v>39034</v>
      </c>
      <c r="F39" s="75" t="s">
        <v>101</v>
      </c>
    </row>
    <row r="40" spans="2:6">
      <c r="B40" s="63" t="s">
        <v>19</v>
      </c>
      <c r="C40" s="64" t="s">
        <v>29</v>
      </c>
      <c r="D40" s="65">
        <v>45047</v>
      </c>
      <c r="E40" s="18">
        <v>109805</v>
      </c>
      <c r="F40" s="75" t="s">
        <v>101</v>
      </c>
    </row>
    <row r="41" spans="2:6">
      <c r="B41" s="63" t="s">
        <v>19</v>
      </c>
      <c r="C41" s="64" t="s">
        <v>29</v>
      </c>
      <c r="D41" s="65">
        <v>45078</v>
      </c>
      <c r="E41" s="18">
        <v>124726</v>
      </c>
      <c r="F41" s="75" t="s">
        <v>101</v>
      </c>
    </row>
    <row r="42" spans="2:6">
      <c r="B42" s="63" t="s">
        <v>19</v>
      </c>
      <c r="C42" s="64" t="s">
        <v>29</v>
      </c>
      <c r="D42" s="65">
        <v>45108</v>
      </c>
      <c r="E42" s="18">
        <v>174568</v>
      </c>
      <c r="F42" s="75" t="s">
        <v>101</v>
      </c>
    </row>
    <row r="43" spans="2:6">
      <c r="B43" s="63" t="s">
        <v>19</v>
      </c>
      <c r="C43" s="64" t="s">
        <v>29</v>
      </c>
      <c r="D43" s="65">
        <v>45139</v>
      </c>
      <c r="E43" s="18">
        <v>16091</v>
      </c>
      <c r="F43" s="75" t="s">
        <v>101</v>
      </c>
    </row>
    <row r="44" spans="2:6">
      <c r="B44" s="63" t="s">
        <v>19</v>
      </c>
      <c r="C44" s="64" t="s">
        <v>29</v>
      </c>
      <c r="D44" s="65">
        <v>45170</v>
      </c>
      <c r="E44" s="18">
        <v>22270</v>
      </c>
      <c r="F44" s="75" t="s">
        <v>101</v>
      </c>
    </row>
    <row r="45" spans="2:6">
      <c r="B45" s="63" t="s">
        <v>19</v>
      </c>
      <c r="C45" s="64" t="s">
        <v>29</v>
      </c>
      <c r="D45" s="65">
        <v>45200</v>
      </c>
      <c r="E45" s="18">
        <v>85320</v>
      </c>
      <c r="F45" s="75" t="s">
        <v>101</v>
      </c>
    </row>
    <row r="46" spans="2:6">
      <c r="B46" s="63" t="s">
        <v>19</v>
      </c>
      <c r="C46" s="64" t="s">
        <v>29</v>
      </c>
      <c r="D46" s="65">
        <v>45231</v>
      </c>
      <c r="E46" s="18">
        <v>27945</v>
      </c>
      <c r="F46" s="75" t="s">
        <v>101</v>
      </c>
    </row>
    <row r="47" spans="2:6">
      <c r="B47" s="63" t="s">
        <v>19</v>
      </c>
      <c r="C47" s="64" t="s">
        <v>29</v>
      </c>
      <c r="D47" s="65">
        <v>45261</v>
      </c>
      <c r="E47" s="18">
        <v>99602</v>
      </c>
      <c r="F47" s="75" t="s">
        <v>101</v>
      </c>
    </row>
    <row r="48" spans="2:6">
      <c r="B48" s="63" t="s">
        <v>19</v>
      </c>
      <c r="C48" s="64" t="s">
        <v>30</v>
      </c>
      <c r="D48" s="65">
        <v>44927</v>
      </c>
      <c r="E48" s="18">
        <v>112095</v>
      </c>
      <c r="F48" s="75" t="s">
        <v>101</v>
      </c>
    </row>
    <row r="49" spans="2:6">
      <c r="B49" s="63" t="s">
        <v>19</v>
      </c>
      <c r="C49" s="64" t="s">
        <v>30</v>
      </c>
      <c r="D49" s="65">
        <v>44958</v>
      </c>
      <c r="E49" s="18">
        <v>103448</v>
      </c>
      <c r="F49" s="75" t="s">
        <v>101</v>
      </c>
    </row>
    <row r="50" spans="2:6">
      <c r="B50" s="63" t="s">
        <v>19</v>
      </c>
      <c r="C50" s="64" t="s">
        <v>30</v>
      </c>
      <c r="D50" s="65">
        <v>44986</v>
      </c>
      <c r="E50" s="18">
        <v>94658</v>
      </c>
      <c r="F50" s="75" t="s">
        <v>101</v>
      </c>
    </row>
    <row r="51" spans="2:6">
      <c r="B51" s="63" t="s">
        <v>19</v>
      </c>
      <c r="C51" s="64" t="s">
        <v>30</v>
      </c>
      <c r="D51" s="65">
        <v>45017</v>
      </c>
      <c r="E51" s="18">
        <v>13722</v>
      </c>
      <c r="F51" s="75" t="s">
        <v>101</v>
      </c>
    </row>
    <row r="52" spans="2:6">
      <c r="B52" s="63" t="s">
        <v>19</v>
      </c>
      <c r="C52" s="64" t="s">
        <v>30</v>
      </c>
      <c r="D52" s="65">
        <v>45047</v>
      </c>
      <c r="E52" s="18">
        <v>61824</v>
      </c>
      <c r="F52" s="75" t="s">
        <v>101</v>
      </c>
    </row>
    <row r="53" spans="2:6">
      <c r="B53" s="63" t="s">
        <v>19</v>
      </c>
      <c r="C53" s="64" t="s">
        <v>30</v>
      </c>
      <c r="D53" s="65">
        <v>45078</v>
      </c>
      <c r="E53" s="18">
        <v>48464</v>
      </c>
      <c r="F53" s="75" t="s">
        <v>101</v>
      </c>
    </row>
    <row r="54" spans="2:6">
      <c r="B54" s="63" t="s">
        <v>19</v>
      </c>
      <c r="C54" s="64" t="s">
        <v>30</v>
      </c>
      <c r="D54" s="65">
        <v>45108</v>
      </c>
      <c r="E54" s="18">
        <v>9313</v>
      </c>
      <c r="F54" s="75" t="s">
        <v>101</v>
      </c>
    </row>
    <row r="55" spans="2:6">
      <c r="B55" s="63" t="s">
        <v>19</v>
      </c>
      <c r="C55" s="64" t="s">
        <v>30</v>
      </c>
      <c r="D55" s="65">
        <v>45139</v>
      </c>
      <c r="E55" s="18">
        <v>50032</v>
      </c>
      <c r="F55" s="75" t="s">
        <v>101</v>
      </c>
    </row>
    <row r="56" spans="2:6">
      <c r="B56" s="63" t="s">
        <v>19</v>
      </c>
      <c r="C56" s="64" t="s">
        <v>30</v>
      </c>
      <c r="D56" s="65">
        <v>45170</v>
      </c>
      <c r="E56" s="18">
        <v>146040</v>
      </c>
      <c r="F56" s="75" t="s">
        <v>101</v>
      </c>
    </row>
    <row r="57" spans="2:6">
      <c r="B57" s="63" t="s">
        <v>19</v>
      </c>
      <c r="C57" s="64" t="s">
        <v>30</v>
      </c>
      <c r="D57" s="65">
        <v>45200</v>
      </c>
      <c r="E57" s="18">
        <v>18770</v>
      </c>
      <c r="F57" s="75" t="s">
        <v>101</v>
      </c>
    </row>
    <row r="58" spans="2:6">
      <c r="B58" s="63" t="s">
        <v>19</v>
      </c>
      <c r="C58" s="64" t="s">
        <v>30</v>
      </c>
      <c r="D58" s="65">
        <v>45231</v>
      </c>
      <c r="E58" s="18">
        <v>81871</v>
      </c>
      <c r="F58" s="75" t="s">
        <v>101</v>
      </c>
    </row>
    <row r="59" spans="2:6">
      <c r="B59" s="63" t="s">
        <v>19</v>
      </c>
      <c r="C59" s="64" t="s">
        <v>30</v>
      </c>
      <c r="D59" s="65">
        <v>45261</v>
      </c>
      <c r="E59" s="18">
        <v>9215</v>
      </c>
      <c r="F59" s="75" t="s">
        <v>101</v>
      </c>
    </row>
    <row r="60" spans="2:6">
      <c r="B60" s="63" t="s">
        <v>19</v>
      </c>
      <c r="C60" s="64" t="s">
        <v>28</v>
      </c>
      <c r="D60" s="65">
        <v>44927</v>
      </c>
      <c r="E60" s="18">
        <v>114820</v>
      </c>
      <c r="F60" s="75" t="s">
        <v>101</v>
      </c>
    </row>
    <row r="61" spans="2:6">
      <c r="B61" s="63" t="s">
        <v>19</v>
      </c>
      <c r="C61" s="64" t="s">
        <v>28</v>
      </c>
      <c r="D61" s="65">
        <v>44958</v>
      </c>
      <c r="E61" s="18">
        <v>56348</v>
      </c>
      <c r="F61" s="75" t="s">
        <v>101</v>
      </c>
    </row>
    <row r="62" spans="2:6">
      <c r="B62" s="63" t="s">
        <v>19</v>
      </c>
      <c r="C62" s="64" t="s">
        <v>28</v>
      </c>
      <c r="D62" s="65">
        <v>44986</v>
      </c>
      <c r="E62" s="18">
        <v>44499</v>
      </c>
      <c r="F62" s="75" t="s">
        <v>101</v>
      </c>
    </row>
    <row r="63" spans="2:6">
      <c r="B63" s="63" t="s">
        <v>19</v>
      </c>
      <c r="C63" s="64" t="s">
        <v>28</v>
      </c>
      <c r="D63" s="65">
        <v>45017</v>
      </c>
      <c r="E63" s="18">
        <v>120870</v>
      </c>
      <c r="F63" s="75" t="s">
        <v>101</v>
      </c>
    </row>
    <row r="64" spans="2:6">
      <c r="B64" s="63" t="s">
        <v>19</v>
      </c>
      <c r="C64" s="64" t="s">
        <v>28</v>
      </c>
      <c r="D64" s="65">
        <v>45078</v>
      </c>
      <c r="E64" s="18">
        <v>45287</v>
      </c>
      <c r="F64" s="75" t="s">
        <v>101</v>
      </c>
    </row>
    <row r="65" spans="2:6">
      <c r="B65" s="63" t="s">
        <v>19</v>
      </c>
      <c r="C65" s="64" t="s">
        <v>28</v>
      </c>
      <c r="D65" s="65">
        <v>45108</v>
      </c>
      <c r="E65" s="18">
        <v>73821</v>
      </c>
      <c r="F65" s="75" t="s">
        <v>101</v>
      </c>
    </row>
    <row r="66" spans="2:6">
      <c r="B66" s="63" t="s">
        <v>19</v>
      </c>
      <c r="C66" s="64" t="s">
        <v>28</v>
      </c>
      <c r="D66" s="65">
        <v>45139</v>
      </c>
      <c r="E66" s="18">
        <v>5458</v>
      </c>
      <c r="F66" s="75" t="s">
        <v>101</v>
      </c>
    </row>
    <row r="67" spans="2:6">
      <c r="B67" s="63" t="s">
        <v>19</v>
      </c>
      <c r="C67" s="64" t="s">
        <v>28</v>
      </c>
      <c r="D67" s="65">
        <v>45170</v>
      </c>
      <c r="E67" s="18">
        <v>45160</v>
      </c>
      <c r="F67" s="75" t="s">
        <v>101</v>
      </c>
    </row>
    <row r="68" spans="2:6">
      <c r="B68" s="63" t="s">
        <v>19</v>
      </c>
      <c r="C68" s="64" t="s">
        <v>28</v>
      </c>
      <c r="D68" s="65">
        <v>45200</v>
      </c>
      <c r="E68" s="18">
        <v>81350</v>
      </c>
      <c r="F68" s="75" t="s">
        <v>101</v>
      </c>
    </row>
    <row r="69" spans="2:6">
      <c r="B69" s="63" t="s">
        <v>18</v>
      </c>
      <c r="C69" s="64" t="s">
        <v>32</v>
      </c>
      <c r="D69" s="65">
        <v>44927</v>
      </c>
      <c r="E69" s="18">
        <v>86743</v>
      </c>
      <c r="F69" s="75" t="s">
        <v>101</v>
      </c>
    </row>
    <row r="70" spans="2:6">
      <c r="B70" s="63" t="s">
        <v>18</v>
      </c>
      <c r="C70" s="64" t="s">
        <v>32</v>
      </c>
      <c r="D70" s="65">
        <v>44958</v>
      </c>
      <c r="E70" s="18">
        <v>50495</v>
      </c>
      <c r="F70" s="75" t="s">
        <v>101</v>
      </c>
    </row>
    <row r="71" spans="2:6">
      <c r="B71" s="63" t="s">
        <v>18</v>
      </c>
      <c r="C71" s="64" t="s">
        <v>32</v>
      </c>
      <c r="D71" s="65">
        <v>44986</v>
      </c>
      <c r="E71" s="18">
        <v>90701</v>
      </c>
      <c r="F71" s="75" t="s">
        <v>101</v>
      </c>
    </row>
    <row r="72" spans="2:6">
      <c r="B72" s="63" t="s">
        <v>18</v>
      </c>
      <c r="C72" s="64" t="s">
        <v>32</v>
      </c>
      <c r="D72" s="65">
        <v>45017</v>
      </c>
      <c r="E72" s="18">
        <v>140737</v>
      </c>
      <c r="F72" s="75" t="s">
        <v>101</v>
      </c>
    </row>
    <row r="73" spans="2:6">
      <c r="B73" s="63" t="s">
        <v>18</v>
      </c>
      <c r="C73" s="64" t="s">
        <v>32</v>
      </c>
      <c r="D73" s="65">
        <v>45078</v>
      </c>
      <c r="E73" s="18">
        <v>81470</v>
      </c>
      <c r="F73" s="75" t="s">
        <v>101</v>
      </c>
    </row>
    <row r="74" spans="2:6">
      <c r="B74" s="63" t="s">
        <v>18</v>
      </c>
      <c r="C74" s="64" t="s">
        <v>32</v>
      </c>
      <c r="D74" s="65">
        <v>45108</v>
      </c>
      <c r="E74" s="18">
        <v>85833</v>
      </c>
      <c r="F74" s="75" t="s">
        <v>101</v>
      </c>
    </row>
    <row r="75" spans="2:6">
      <c r="B75" s="63" t="s">
        <v>18</v>
      </c>
      <c r="C75" s="64" t="s">
        <v>32</v>
      </c>
      <c r="D75" s="65">
        <v>45139</v>
      </c>
      <c r="E75" s="18">
        <v>72084</v>
      </c>
      <c r="F75" s="75" t="s">
        <v>101</v>
      </c>
    </row>
    <row r="76" spans="2:6">
      <c r="B76" s="63" t="s">
        <v>18</v>
      </c>
      <c r="C76" s="64" t="s">
        <v>32</v>
      </c>
      <c r="D76" s="65">
        <v>45170</v>
      </c>
      <c r="E76" s="18">
        <v>36460</v>
      </c>
      <c r="F76" s="75" t="s">
        <v>101</v>
      </c>
    </row>
    <row r="77" spans="2:6">
      <c r="B77" s="63" t="s">
        <v>18</v>
      </c>
      <c r="C77" s="64" t="s">
        <v>32</v>
      </c>
      <c r="D77" s="65">
        <v>45200</v>
      </c>
      <c r="E77" s="18">
        <v>52156</v>
      </c>
      <c r="F77" s="75" t="s">
        <v>101</v>
      </c>
    </row>
    <row r="78" spans="2:6">
      <c r="B78" s="63" t="s">
        <v>18</v>
      </c>
      <c r="C78" s="64" t="s">
        <v>32</v>
      </c>
      <c r="D78" s="65">
        <v>45231</v>
      </c>
      <c r="E78" s="18">
        <v>27255</v>
      </c>
      <c r="F78" s="75" t="s">
        <v>101</v>
      </c>
    </row>
    <row r="79" spans="2:6">
      <c r="B79" s="63" t="s">
        <v>18</v>
      </c>
      <c r="C79" s="64" t="s">
        <v>32</v>
      </c>
      <c r="D79" s="65">
        <v>45261</v>
      </c>
      <c r="E79" s="18">
        <v>112883</v>
      </c>
      <c r="F79" s="75" t="s">
        <v>101</v>
      </c>
    </row>
    <row r="80" spans="2:6">
      <c r="B80" s="63" t="s">
        <v>18</v>
      </c>
      <c r="C80" s="64" t="s">
        <v>33</v>
      </c>
      <c r="D80" s="65">
        <v>44927</v>
      </c>
      <c r="E80" s="18">
        <v>124432</v>
      </c>
      <c r="F80" s="75" t="s">
        <v>101</v>
      </c>
    </row>
    <row r="81" spans="2:6">
      <c r="B81" s="63" t="s">
        <v>18</v>
      </c>
      <c r="C81" s="64" t="s">
        <v>33</v>
      </c>
      <c r="D81" s="65">
        <v>44958</v>
      </c>
      <c r="E81" s="18">
        <v>50877</v>
      </c>
      <c r="F81" s="75" t="s">
        <v>101</v>
      </c>
    </row>
    <row r="82" spans="2:6">
      <c r="B82" s="63" t="s">
        <v>18</v>
      </c>
      <c r="C82" s="64" t="s">
        <v>33</v>
      </c>
      <c r="D82" s="65">
        <v>44986</v>
      </c>
      <c r="E82" s="18">
        <v>18795</v>
      </c>
      <c r="F82" s="75" t="s">
        <v>101</v>
      </c>
    </row>
    <row r="83" spans="2:6">
      <c r="B83" s="63" t="s">
        <v>18</v>
      </c>
      <c r="C83" s="64" t="s">
        <v>33</v>
      </c>
      <c r="D83" s="65">
        <v>45017</v>
      </c>
      <c r="E83" s="18">
        <v>142984</v>
      </c>
      <c r="F83" s="75" t="s">
        <v>101</v>
      </c>
    </row>
    <row r="84" spans="2:6">
      <c r="B84" s="63" t="s">
        <v>18</v>
      </c>
      <c r="C84" s="64" t="s">
        <v>33</v>
      </c>
      <c r="D84" s="65">
        <v>45047</v>
      </c>
      <c r="E84" s="18">
        <v>102732</v>
      </c>
      <c r="F84" s="75" t="s">
        <v>101</v>
      </c>
    </row>
    <row r="85" spans="2:6">
      <c r="B85" s="63" t="s">
        <v>18</v>
      </c>
      <c r="C85" s="64" t="s">
        <v>33</v>
      </c>
      <c r="D85" s="65">
        <v>45078</v>
      </c>
      <c r="E85" s="18">
        <v>10756</v>
      </c>
      <c r="F85" s="75" t="s">
        <v>101</v>
      </c>
    </row>
    <row r="86" spans="2:6">
      <c r="B86" s="63" t="s">
        <v>18</v>
      </c>
      <c r="C86" s="64" t="s">
        <v>33</v>
      </c>
      <c r="D86" s="65">
        <v>45139</v>
      </c>
      <c r="E86" s="18">
        <v>120997</v>
      </c>
      <c r="F86" s="75" t="s">
        <v>101</v>
      </c>
    </row>
    <row r="87" spans="2:6">
      <c r="B87" s="63" t="s">
        <v>18</v>
      </c>
      <c r="C87" s="64" t="s">
        <v>33</v>
      </c>
      <c r="D87" s="65">
        <v>45170</v>
      </c>
      <c r="E87" s="18">
        <v>164400</v>
      </c>
      <c r="F87" s="75" t="s">
        <v>101</v>
      </c>
    </row>
    <row r="88" spans="2:6">
      <c r="B88" s="63" t="s">
        <v>18</v>
      </c>
      <c r="C88" s="64" t="s">
        <v>33</v>
      </c>
      <c r="D88" s="65">
        <v>45200</v>
      </c>
      <c r="E88" s="18">
        <v>146375</v>
      </c>
      <c r="F88" s="75" t="s">
        <v>101</v>
      </c>
    </row>
    <row r="89" spans="2:6">
      <c r="B89" s="63" t="s">
        <v>18</v>
      </c>
      <c r="C89" s="64" t="s">
        <v>33</v>
      </c>
      <c r="D89" s="65">
        <v>45231</v>
      </c>
      <c r="E89" s="18">
        <v>30973</v>
      </c>
      <c r="F89" s="75" t="s">
        <v>101</v>
      </c>
    </row>
    <row r="90" spans="2:6">
      <c r="B90" s="63" t="s">
        <v>18</v>
      </c>
      <c r="C90" s="64" t="s">
        <v>33</v>
      </c>
      <c r="D90" s="65">
        <v>45261</v>
      </c>
      <c r="E90" s="18">
        <v>37491</v>
      </c>
      <c r="F90" s="75" t="s">
        <v>101</v>
      </c>
    </row>
    <row r="91" spans="2:6">
      <c r="B91" s="63" t="s">
        <v>18</v>
      </c>
      <c r="C91" s="64" t="s">
        <v>31</v>
      </c>
      <c r="D91" s="65">
        <v>44927</v>
      </c>
      <c r="E91" s="18">
        <v>212560</v>
      </c>
      <c r="F91" s="75" t="s">
        <v>101</v>
      </c>
    </row>
    <row r="92" spans="2:6">
      <c r="B92" s="63" t="s">
        <v>18</v>
      </c>
      <c r="C92" s="64" t="s">
        <v>31</v>
      </c>
      <c r="D92" s="65">
        <v>44958</v>
      </c>
      <c r="E92" s="18">
        <v>119310</v>
      </c>
      <c r="F92" s="75" t="s">
        <v>101</v>
      </c>
    </row>
    <row r="93" spans="2:6">
      <c r="B93" s="63" t="s">
        <v>18</v>
      </c>
      <c r="C93" s="64" t="s">
        <v>31</v>
      </c>
      <c r="D93" s="65">
        <v>44986</v>
      </c>
      <c r="E93" s="18">
        <v>22730</v>
      </c>
      <c r="F93" s="75" t="s">
        <v>101</v>
      </c>
    </row>
    <row r="94" spans="2:6">
      <c r="B94" s="63" t="s">
        <v>18</v>
      </c>
      <c r="C94" s="64" t="s">
        <v>31</v>
      </c>
      <c r="D94" s="65">
        <v>45017</v>
      </c>
      <c r="E94" s="18">
        <v>77464</v>
      </c>
      <c r="F94" s="75" t="s">
        <v>101</v>
      </c>
    </row>
    <row r="95" spans="2:6">
      <c r="B95" s="63" t="s">
        <v>18</v>
      </c>
      <c r="C95" s="64" t="s">
        <v>31</v>
      </c>
      <c r="D95" s="65">
        <v>45047</v>
      </c>
      <c r="E95" s="18">
        <v>46421</v>
      </c>
      <c r="F95" s="75" t="s">
        <v>101</v>
      </c>
    </row>
    <row r="96" spans="2:6">
      <c r="B96" s="63" t="s">
        <v>18</v>
      </c>
      <c r="C96" s="64" t="s">
        <v>31</v>
      </c>
      <c r="D96" s="65">
        <v>45078</v>
      </c>
      <c r="E96" s="18">
        <v>24650</v>
      </c>
      <c r="F96" s="75" t="s">
        <v>101</v>
      </c>
    </row>
    <row r="97" spans="2:6">
      <c r="B97" s="63" t="s">
        <v>18</v>
      </c>
      <c r="C97" s="64" t="s">
        <v>31</v>
      </c>
      <c r="D97" s="65">
        <v>45108</v>
      </c>
      <c r="E97" s="18">
        <v>27012</v>
      </c>
      <c r="F97" s="75" t="s">
        <v>101</v>
      </c>
    </row>
    <row r="98" spans="2:6">
      <c r="B98" s="63" t="s">
        <v>18</v>
      </c>
      <c r="C98" s="64" t="s">
        <v>31</v>
      </c>
      <c r="D98" s="65">
        <v>45139</v>
      </c>
      <c r="E98" s="18">
        <v>44262</v>
      </c>
      <c r="F98" s="75" t="s">
        <v>101</v>
      </c>
    </row>
    <row r="99" spans="2:6">
      <c r="B99" s="63" t="s">
        <v>18</v>
      </c>
      <c r="C99" s="64" t="s">
        <v>31</v>
      </c>
      <c r="D99" s="65">
        <v>45170</v>
      </c>
      <c r="E99" s="18">
        <v>56928</v>
      </c>
      <c r="F99" s="75" t="s">
        <v>101</v>
      </c>
    </row>
    <row r="100" spans="2:6">
      <c r="B100" s="63" t="s">
        <v>18</v>
      </c>
      <c r="C100" s="64" t="s">
        <v>31</v>
      </c>
      <c r="D100" s="65">
        <v>45200</v>
      </c>
      <c r="E100" s="18">
        <v>34308</v>
      </c>
      <c r="F100" s="75" t="s">
        <v>101</v>
      </c>
    </row>
    <row r="101" spans="2:6">
      <c r="B101" s="63" t="s">
        <v>18</v>
      </c>
      <c r="C101" s="64" t="s">
        <v>31</v>
      </c>
      <c r="D101" s="65">
        <v>45231</v>
      </c>
      <c r="E101" s="18">
        <v>160562</v>
      </c>
      <c r="F101" s="75" t="s">
        <v>101</v>
      </c>
    </row>
    <row r="102" spans="2:6">
      <c r="B102" s="63" t="s">
        <v>18</v>
      </c>
      <c r="C102" s="64" t="s">
        <v>31</v>
      </c>
      <c r="D102" s="65">
        <v>45261</v>
      </c>
      <c r="E102" s="18">
        <v>37942</v>
      </c>
      <c r="F102" s="75" t="s">
        <v>101</v>
      </c>
    </row>
    <row r="103" spans="2:6">
      <c r="B103" s="63" t="s">
        <v>17</v>
      </c>
      <c r="C103" s="64" t="s">
        <v>36</v>
      </c>
      <c r="D103" s="65">
        <v>44927</v>
      </c>
      <c r="E103" s="18">
        <v>53392</v>
      </c>
      <c r="F103" s="75" t="s">
        <v>101</v>
      </c>
    </row>
    <row r="104" spans="2:6">
      <c r="B104" s="63" t="s">
        <v>17</v>
      </c>
      <c r="C104" s="64" t="s">
        <v>36</v>
      </c>
      <c r="D104" s="65">
        <v>44958</v>
      </c>
      <c r="E104" s="18">
        <v>61752</v>
      </c>
      <c r="F104" s="75" t="s">
        <v>101</v>
      </c>
    </row>
    <row r="105" spans="2:6">
      <c r="B105" s="63" t="s">
        <v>17</v>
      </c>
      <c r="C105" s="64" t="s">
        <v>36</v>
      </c>
      <c r="D105" s="65">
        <v>44986</v>
      </c>
      <c r="E105" s="18">
        <v>59696</v>
      </c>
      <c r="F105" s="75" t="s">
        <v>101</v>
      </c>
    </row>
    <row r="106" spans="2:6">
      <c r="B106" s="63" t="s">
        <v>17</v>
      </c>
      <c r="C106" s="64" t="s">
        <v>36</v>
      </c>
      <c r="D106" s="65">
        <v>45017</v>
      </c>
      <c r="E106" s="18">
        <v>66297</v>
      </c>
      <c r="F106" s="75" t="s">
        <v>101</v>
      </c>
    </row>
    <row r="107" spans="2:6">
      <c r="B107" s="63" t="s">
        <v>17</v>
      </c>
      <c r="C107" s="64" t="s">
        <v>36</v>
      </c>
      <c r="D107" s="65">
        <v>45047</v>
      </c>
      <c r="E107" s="18">
        <v>118466</v>
      </c>
      <c r="F107" s="75" t="s">
        <v>101</v>
      </c>
    </row>
    <row r="108" spans="2:6">
      <c r="B108" s="63" t="s">
        <v>17</v>
      </c>
      <c r="C108" s="64" t="s">
        <v>36</v>
      </c>
      <c r="D108" s="65">
        <v>45078</v>
      </c>
      <c r="E108" s="18">
        <v>28483</v>
      </c>
      <c r="F108" s="75" t="s">
        <v>101</v>
      </c>
    </row>
    <row r="109" spans="2:6">
      <c r="B109" s="63" t="s">
        <v>17</v>
      </c>
      <c r="C109" s="64" t="s">
        <v>36</v>
      </c>
      <c r="D109" s="65">
        <v>45108</v>
      </c>
      <c r="E109" s="18">
        <v>2454</v>
      </c>
      <c r="F109" s="75" t="s">
        <v>101</v>
      </c>
    </row>
    <row r="110" spans="2:6">
      <c r="B110" s="63" t="s">
        <v>17</v>
      </c>
      <c r="C110" s="64" t="s">
        <v>36</v>
      </c>
      <c r="D110" s="65">
        <v>45139</v>
      </c>
      <c r="E110" s="18">
        <v>103665</v>
      </c>
      <c r="F110" s="75" t="s">
        <v>101</v>
      </c>
    </row>
    <row r="111" spans="2:6">
      <c r="B111" s="63" t="s">
        <v>17</v>
      </c>
      <c r="C111" s="64" t="s">
        <v>36</v>
      </c>
      <c r="D111" s="65">
        <v>45170</v>
      </c>
      <c r="E111" s="18">
        <v>85020</v>
      </c>
      <c r="F111" s="75" t="s">
        <v>101</v>
      </c>
    </row>
    <row r="112" spans="2:6">
      <c r="B112" s="63" t="s">
        <v>17</v>
      </c>
      <c r="C112" s="64" t="s">
        <v>36</v>
      </c>
      <c r="D112" s="65">
        <v>45200</v>
      </c>
      <c r="E112" s="18">
        <v>8624</v>
      </c>
      <c r="F112" s="75" t="s">
        <v>101</v>
      </c>
    </row>
    <row r="113" spans="2:6">
      <c r="B113" s="63" t="s">
        <v>17</v>
      </c>
      <c r="C113" s="64" t="s">
        <v>36</v>
      </c>
      <c r="D113" s="65">
        <v>45231</v>
      </c>
      <c r="E113" s="18">
        <v>19822</v>
      </c>
      <c r="F113" s="75" t="s">
        <v>101</v>
      </c>
    </row>
    <row r="114" spans="2:6">
      <c r="B114" s="63" t="s">
        <v>17</v>
      </c>
      <c r="C114" s="64" t="s">
        <v>34</v>
      </c>
      <c r="D114" s="65">
        <v>44927</v>
      </c>
      <c r="E114" s="18">
        <v>92089</v>
      </c>
      <c r="F114" s="75" t="s">
        <v>101</v>
      </c>
    </row>
    <row r="115" spans="2:6">
      <c r="B115" s="63" t="s">
        <v>17</v>
      </c>
      <c r="C115" s="64" t="s">
        <v>34</v>
      </c>
      <c r="D115" s="65">
        <v>44958</v>
      </c>
      <c r="E115" s="18">
        <v>118538</v>
      </c>
      <c r="F115" s="75" t="s">
        <v>101</v>
      </c>
    </row>
    <row r="116" spans="2:6">
      <c r="B116" s="63" t="s">
        <v>17</v>
      </c>
      <c r="C116" s="64" t="s">
        <v>34</v>
      </c>
      <c r="D116" s="65">
        <v>44986</v>
      </c>
      <c r="E116" s="18">
        <v>34986</v>
      </c>
      <c r="F116" s="75" t="s">
        <v>101</v>
      </c>
    </row>
    <row r="117" spans="2:6">
      <c r="B117" s="63" t="s">
        <v>17</v>
      </c>
      <c r="C117" s="64" t="s">
        <v>34</v>
      </c>
      <c r="D117" s="65">
        <v>45017</v>
      </c>
      <c r="E117" s="18">
        <v>28085</v>
      </c>
      <c r="F117" s="75" t="s">
        <v>101</v>
      </c>
    </row>
    <row r="118" spans="2:6">
      <c r="B118" s="63" t="s">
        <v>17</v>
      </c>
      <c r="C118" s="64" t="s">
        <v>34</v>
      </c>
      <c r="D118" s="65">
        <v>45078</v>
      </c>
      <c r="E118" s="18">
        <v>108753</v>
      </c>
      <c r="F118" s="75" t="s">
        <v>101</v>
      </c>
    </row>
    <row r="119" spans="2:6">
      <c r="B119" s="63" t="s">
        <v>17</v>
      </c>
      <c r="C119" s="64" t="s">
        <v>34</v>
      </c>
      <c r="D119" s="65">
        <v>45108</v>
      </c>
      <c r="E119" s="18">
        <v>869</v>
      </c>
      <c r="F119" s="75" t="s">
        <v>101</v>
      </c>
    </row>
    <row r="120" spans="2:6">
      <c r="B120" s="63" t="s">
        <v>17</v>
      </c>
      <c r="C120" s="64" t="s">
        <v>34</v>
      </c>
      <c r="D120" s="65">
        <v>45139</v>
      </c>
      <c r="E120" s="18">
        <v>60310</v>
      </c>
      <c r="F120" s="75" t="s">
        <v>101</v>
      </c>
    </row>
    <row r="121" spans="2:6">
      <c r="B121" s="63" t="s">
        <v>17</v>
      </c>
      <c r="C121" s="64" t="s">
        <v>34</v>
      </c>
      <c r="D121" s="65">
        <v>45170</v>
      </c>
      <c r="E121" s="18">
        <v>4448</v>
      </c>
      <c r="F121" s="75" t="s">
        <v>101</v>
      </c>
    </row>
    <row r="122" spans="2:6">
      <c r="B122" s="63" t="s">
        <v>17</v>
      </c>
      <c r="C122" s="64" t="s">
        <v>34</v>
      </c>
      <c r="D122" s="65">
        <v>45200</v>
      </c>
      <c r="E122" s="18">
        <v>35592</v>
      </c>
      <c r="F122" s="75" t="s">
        <v>101</v>
      </c>
    </row>
    <row r="123" spans="2:6">
      <c r="B123" s="63" t="s">
        <v>17</v>
      </c>
      <c r="C123" s="64" t="s">
        <v>34</v>
      </c>
      <c r="D123" s="65">
        <v>45261</v>
      </c>
      <c r="E123" s="18">
        <v>20885</v>
      </c>
      <c r="F123" s="75" t="s">
        <v>101</v>
      </c>
    </row>
    <row r="124" spans="2:6">
      <c r="B124" s="63" t="s">
        <v>17</v>
      </c>
      <c r="C124" s="64" t="s">
        <v>35</v>
      </c>
      <c r="D124" s="65">
        <v>44927</v>
      </c>
      <c r="E124" s="18">
        <v>85530</v>
      </c>
      <c r="F124" s="75" t="s">
        <v>101</v>
      </c>
    </row>
    <row r="125" spans="2:6">
      <c r="B125" s="63" t="s">
        <v>17</v>
      </c>
      <c r="C125" s="64" t="s">
        <v>35</v>
      </c>
      <c r="D125" s="65">
        <v>44958</v>
      </c>
      <c r="E125" s="18">
        <v>52473</v>
      </c>
      <c r="F125" s="75" t="s">
        <v>101</v>
      </c>
    </row>
    <row r="126" spans="2:6">
      <c r="B126" s="63" t="s">
        <v>17</v>
      </c>
      <c r="C126" s="64" t="s">
        <v>35</v>
      </c>
      <c r="D126" s="65">
        <v>44986</v>
      </c>
      <c r="E126" s="18">
        <v>98616</v>
      </c>
      <c r="F126" s="75" t="s">
        <v>101</v>
      </c>
    </row>
    <row r="127" spans="2:6">
      <c r="B127" s="63" t="s">
        <v>17</v>
      </c>
      <c r="C127" s="64" t="s">
        <v>35</v>
      </c>
      <c r="D127" s="65">
        <v>45017</v>
      </c>
      <c r="E127" s="18">
        <v>125355</v>
      </c>
      <c r="F127" s="75" t="s">
        <v>101</v>
      </c>
    </row>
    <row r="128" spans="2:6">
      <c r="B128" s="63" t="s">
        <v>17</v>
      </c>
      <c r="C128" s="64" t="s">
        <v>35</v>
      </c>
      <c r="D128" s="65">
        <v>45047</v>
      </c>
      <c r="E128" s="18">
        <v>70488</v>
      </c>
      <c r="F128" s="75" t="s">
        <v>101</v>
      </c>
    </row>
    <row r="129" spans="2:6">
      <c r="B129" s="63" t="s">
        <v>17</v>
      </c>
      <c r="C129" s="64" t="s">
        <v>35</v>
      </c>
      <c r="D129" s="65">
        <v>45078</v>
      </c>
      <c r="E129" s="18">
        <v>12488</v>
      </c>
      <c r="F129" s="75" t="s">
        <v>101</v>
      </c>
    </row>
    <row r="130" spans="2:6">
      <c r="B130" s="63" t="s">
        <v>17</v>
      </c>
      <c r="C130" s="64" t="s">
        <v>35</v>
      </c>
      <c r="D130" s="65">
        <v>45108</v>
      </c>
      <c r="E130" s="18">
        <v>29775</v>
      </c>
      <c r="F130" s="75" t="s">
        <v>101</v>
      </c>
    </row>
    <row r="131" spans="2:6">
      <c r="B131" s="63" t="s">
        <v>17</v>
      </c>
      <c r="C131" s="64" t="s">
        <v>35</v>
      </c>
      <c r="D131" s="65">
        <v>45139</v>
      </c>
      <c r="E131" s="18">
        <v>140191</v>
      </c>
      <c r="F131" s="75" t="s">
        <v>101</v>
      </c>
    </row>
    <row r="132" spans="2:6">
      <c r="B132" s="63" t="s">
        <v>17</v>
      </c>
      <c r="C132" s="64" t="s">
        <v>35</v>
      </c>
      <c r="D132" s="65">
        <v>45170</v>
      </c>
      <c r="E132" s="18">
        <v>127804</v>
      </c>
      <c r="F132" s="75" t="s">
        <v>101</v>
      </c>
    </row>
    <row r="133" spans="2:6">
      <c r="B133" s="63" t="s">
        <v>17</v>
      </c>
      <c r="C133" s="64" t="s">
        <v>35</v>
      </c>
      <c r="D133" s="65">
        <v>45200</v>
      </c>
      <c r="E133" s="18">
        <v>71177</v>
      </c>
      <c r="F133" s="75" t="s">
        <v>101</v>
      </c>
    </row>
    <row r="134" spans="2:6">
      <c r="B134" s="63" t="s">
        <v>17</v>
      </c>
      <c r="C134" s="64" t="s">
        <v>35</v>
      </c>
      <c r="D134" s="65">
        <v>45231</v>
      </c>
      <c r="E134" s="18">
        <v>58241</v>
      </c>
      <c r="F134" s="75" t="s">
        <v>101</v>
      </c>
    </row>
    <row r="135" spans="2:6">
      <c r="B135" s="63" t="s">
        <v>17</v>
      </c>
      <c r="C135" s="64" t="s">
        <v>35</v>
      </c>
      <c r="D135" s="65">
        <v>45261</v>
      </c>
      <c r="E135" s="18">
        <v>42754</v>
      </c>
      <c r="F135" s="75" t="s">
        <v>101</v>
      </c>
    </row>
    <row r="136" spans="2:6">
      <c r="B136" s="63" t="s">
        <v>20</v>
      </c>
      <c r="C136" s="64" t="s">
        <v>39</v>
      </c>
      <c r="D136" s="65">
        <v>44958</v>
      </c>
      <c r="E136" s="18">
        <v>77974</v>
      </c>
      <c r="F136" s="75" t="s">
        <v>101</v>
      </c>
    </row>
    <row r="137" spans="2:6">
      <c r="B137" s="63" t="s">
        <v>20</v>
      </c>
      <c r="C137" s="64" t="s">
        <v>39</v>
      </c>
      <c r="D137" s="65">
        <v>44986</v>
      </c>
      <c r="E137" s="18">
        <v>186422</v>
      </c>
      <c r="F137" s="75" t="s">
        <v>101</v>
      </c>
    </row>
    <row r="138" spans="2:6">
      <c r="B138" s="63" t="s">
        <v>20</v>
      </c>
      <c r="C138" s="64" t="s">
        <v>39</v>
      </c>
      <c r="D138" s="65">
        <v>45017</v>
      </c>
      <c r="E138" s="18">
        <v>137408</v>
      </c>
      <c r="F138" s="75" t="s">
        <v>101</v>
      </c>
    </row>
    <row r="139" spans="2:6">
      <c r="B139" s="63" t="s">
        <v>20</v>
      </c>
      <c r="C139" s="64" t="s">
        <v>39</v>
      </c>
      <c r="D139" s="65">
        <v>45047</v>
      </c>
      <c r="E139" s="18">
        <v>106526</v>
      </c>
      <c r="F139" s="75" t="s">
        <v>101</v>
      </c>
    </row>
    <row r="140" spans="2:6">
      <c r="B140" s="63" t="s">
        <v>20</v>
      </c>
      <c r="C140" s="64" t="s">
        <v>39</v>
      </c>
      <c r="D140" s="65">
        <v>45078</v>
      </c>
      <c r="E140" s="18">
        <v>960</v>
      </c>
      <c r="F140" s="75" t="s">
        <v>101</v>
      </c>
    </row>
    <row r="141" spans="2:6">
      <c r="B141" s="63" t="s">
        <v>20</v>
      </c>
      <c r="C141" s="64" t="s">
        <v>39</v>
      </c>
      <c r="D141" s="65">
        <v>45108</v>
      </c>
      <c r="E141" s="18">
        <v>16084</v>
      </c>
      <c r="F141" s="75" t="s">
        <v>101</v>
      </c>
    </row>
    <row r="142" spans="2:6">
      <c r="B142" s="63" t="s">
        <v>20</v>
      </c>
      <c r="C142" s="64" t="s">
        <v>39</v>
      </c>
      <c r="D142" s="65">
        <v>45139</v>
      </c>
      <c r="E142" s="18">
        <v>102924</v>
      </c>
      <c r="F142" s="75" t="s">
        <v>101</v>
      </c>
    </row>
    <row r="143" spans="2:6">
      <c r="B143" s="63" t="s">
        <v>20</v>
      </c>
      <c r="C143" s="64" t="s">
        <v>39</v>
      </c>
      <c r="D143" s="65">
        <v>45170</v>
      </c>
      <c r="E143" s="18">
        <v>37965</v>
      </c>
      <c r="F143" s="75" t="s">
        <v>101</v>
      </c>
    </row>
    <row r="144" spans="2:6">
      <c r="B144" s="63" t="s">
        <v>20</v>
      </c>
      <c r="C144" s="64" t="s">
        <v>39</v>
      </c>
      <c r="D144" s="65">
        <v>45200</v>
      </c>
      <c r="E144" s="18">
        <v>173371</v>
      </c>
      <c r="F144" s="75" t="s">
        <v>101</v>
      </c>
    </row>
    <row r="145" spans="2:6">
      <c r="B145" s="63" t="s">
        <v>20</v>
      </c>
      <c r="C145" s="64" t="s">
        <v>39</v>
      </c>
      <c r="D145" s="65">
        <v>45231</v>
      </c>
      <c r="E145" s="18">
        <v>28944</v>
      </c>
      <c r="F145" s="75" t="s">
        <v>101</v>
      </c>
    </row>
    <row r="146" spans="2:6">
      <c r="B146" s="63" t="s">
        <v>20</v>
      </c>
      <c r="C146" s="64" t="s">
        <v>39</v>
      </c>
      <c r="D146" s="65">
        <v>45261</v>
      </c>
      <c r="E146" s="18">
        <v>109916</v>
      </c>
      <c r="F146" s="75" t="s">
        <v>101</v>
      </c>
    </row>
    <row r="147" spans="2:6">
      <c r="B147" s="63" t="s">
        <v>20</v>
      </c>
      <c r="C147" s="64" t="s">
        <v>37</v>
      </c>
      <c r="D147" s="65">
        <v>44927</v>
      </c>
      <c r="E147" s="18">
        <v>27810</v>
      </c>
      <c r="F147" s="75" t="s">
        <v>101</v>
      </c>
    </row>
    <row r="148" spans="2:6">
      <c r="B148" s="63" t="s">
        <v>20</v>
      </c>
      <c r="C148" s="64" t="s">
        <v>37</v>
      </c>
      <c r="D148" s="65">
        <v>44958</v>
      </c>
      <c r="E148" s="18">
        <v>110595</v>
      </c>
      <c r="F148" s="75" t="s">
        <v>101</v>
      </c>
    </row>
    <row r="149" spans="2:6">
      <c r="B149" s="63" t="s">
        <v>20</v>
      </c>
      <c r="C149" s="64" t="s">
        <v>37</v>
      </c>
      <c r="D149" s="65">
        <v>45017</v>
      </c>
      <c r="E149" s="18">
        <v>82532</v>
      </c>
      <c r="F149" s="75" t="s">
        <v>101</v>
      </c>
    </row>
    <row r="150" spans="2:6">
      <c r="B150" s="63" t="s">
        <v>20</v>
      </c>
      <c r="C150" s="64" t="s">
        <v>37</v>
      </c>
      <c r="D150" s="65">
        <v>45047</v>
      </c>
      <c r="E150" s="18">
        <v>68428</v>
      </c>
      <c r="F150" s="75" t="s">
        <v>101</v>
      </c>
    </row>
    <row r="151" spans="2:6">
      <c r="B151" s="63" t="s">
        <v>20</v>
      </c>
      <c r="C151" s="64" t="s">
        <v>37</v>
      </c>
      <c r="D151" s="65">
        <v>45078</v>
      </c>
      <c r="E151" s="18">
        <v>107814</v>
      </c>
      <c r="F151" s="75" t="s">
        <v>101</v>
      </c>
    </row>
    <row r="152" spans="2:6">
      <c r="B152" s="63" t="s">
        <v>20</v>
      </c>
      <c r="C152" s="64" t="s">
        <v>37</v>
      </c>
      <c r="D152" s="65">
        <v>45108</v>
      </c>
      <c r="E152" s="18">
        <v>37754</v>
      </c>
      <c r="F152" s="75" t="s">
        <v>101</v>
      </c>
    </row>
    <row r="153" spans="2:6">
      <c r="B153" s="63" t="s">
        <v>20</v>
      </c>
      <c r="C153" s="64" t="s">
        <v>37</v>
      </c>
      <c r="D153" s="65">
        <v>45139</v>
      </c>
      <c r="E153" s="18">
        <v>87466</v>
      </c>
      <c r="F153" s="75" t="s">
        <v>101</v>
      </c>
    </row>
    <row r="154" spans="2:6">
      <c r="B154" s="63" t="s">
        <v>20</v>
      </c>
      <c r="C154" s="64" t="s">
        <v>37</v>
      </c>
      <c r="D154" s="65">
        <v>45170</v>
      </c>
      <c r="E154" s="18">
        <v>81302</v>
      </c>
      <c r="F154" s="75" t="s">
        <v>101</v>
      </c>
    </row>
    <row r="155" spans="2:6">
      <c r="B155" s="63" t="s">
        <v>20</v>
      </c>
      <c r="C155" s="64" t="s">
        <v>37</v>
      </c>
      <c r="D155" s="65">
        <v>45200</v>
      </c>
      <c r="E155" s="18">
        <v>120411</v>
      </c>
      <c r="F155" s="75" t="s">
        <v>101</v>
      </c>
    </row>
    <row r="156" spans="2:6">
      <c r="B156" s="63" t="s">
        <v>20</v>
      </c>
      <c r="C156" s="64" t="s">
        <v>37</v>
      </c>
      <c r="D156" s="65">
        <v>45231</v>
      </c>
      <c r="E156" s="18">
        <v>69582</v>
      </c>
      <c r="F156" s="75" t="s">
        <v>101</v>
      </c>
    </row>
    <row r="157" spans="2:6">
      <c r="B157" s="63" t="s">
        <v>20</v>
      </c>
      <c r="C157" s="64" t="s">
        <v>37</v>
      </c>
      <c r="D157" s="65">
        <v>45261</v>
      </c>
      <c r="E157" s="18">
        <v>6818</v>
      </c>
      <c r="F157" s="75" t="s">
        <v>101</v>
      </c>
    </row>
    <row r="158" spans="2:6">
      <c r="B158" s="63" t="s">
        <v>20</v>
      </c>
      <c r="C158" s="64" t="s">
        <v>38</v>
      </c>
      <c r="D158" s="65">
        <v>44958</v>
      </c>
      <c r="E158" s="18">
        <v>12509</v>
      </c>
      <c r="F158" s="75" t="s">
        <v>101</v>
      </c>
    </row>
    <row r="159" spans="2:6">
      <c r="B159" s="63" t="s">
        <v>20</v>
      </c>
      <c r="C159" s="64" t="s">
        <v>38</v>
      </c>
      <c r="D159" s="65">
        <v>44986</v>
      </c>
      <c r="E159" s="18">
        <v>53088</v>
      </c>
      <c r="F159" s="75" t="s">
        <v>101</v>
      </c>
    </row>
    <row r="160" spans="2:6">
      <c r="B160" s="63" t="s">
        <v>20</v>
      </c>
      <c r="C160" s="64" t="s">
        <v>38</v>
      </c>
      <c r="D160" s="65">
        <v>45017</v>
      </c>
      <c r="E160" s="18">
        <v>95192</v>
      </c>
      <c r="F160" s="75" t="s">
        <v>101</v>
      </c>
    </row>
    <row r="161" spans="2:6">
      <c r="B161" s="63" t="s">
        <v>20</v>
      </c>
      <c r="C161" s="64" t="s">
        <v>38</v>
      </c>
      <c r="D161" s="65">
        <v>45047</v>
      </c>
      <c r="E161" s="18">
        <v>69382</v>
      </c>
      <c r="F161" s="75" t="s">
        <v>101</v>
      </c>
    </row>
    <row r="162" spans="2:6">
      <c r="B162" s="63" t="s">
        <v>20</v>
      </c>
      <c r="C162" s="64" t="s">
        <v>38</v>
      </c>
      <c r="D162" s="65">
        <v>45078</v>
      </c>
      <c r="E162" s="18">
        <v>8360</v>
      </c>
      <c r="F162" s="75" t="s">
        <v>101</v>
      </c>
    </row>
    <row r="163" spans="2:6">
      <c r="B163" s="63" t="s">
        <v>20</v>
      </c>
      <c r="C163" s="64" t="s">
        <v>38</v>
      </c>
      <c r="D163" s="65">
        <v>45108</v>
      </c>
      <c r="E163" s="18">
        <v>32841</v>
      </c>
      <c r="F163" s="75" t="s">
        <v>101</v>
      </c>
    </row>
    <row r="164" spans="2:6">
      <c r="B164" s="63" t="s">
        <v>20</v>
      </c>
      <c r="C164" s="64" t="s">
        <v>38</v>
      </c>
      <c r="D164" s="65">
        <v>45139</v>
      </c>
      <c r="E164" s="18">
        <v>84759</v>
      </c>
      <c r="F164" s="75" t="s">
        <v>101</v>
      </c>
    </row>
    <row r="165" spans="2:6">
      <c r="B165" s="63" t="s">
        <v>20</v>
      </c>
      <c r="C165" s="64" t="s">
        <v>38</v>
      </c>
      <c r="D165" s="65">
        <v>45200</v>
      </c>
      <c r="E165" s="18">
        <v>87977</v>
      </c>
      <c r="F165" s="75" t="s">
        <v>101</v>
      </c>
    </row>
    <row r="166" spans="2:6">
      <c r="B166" s="63" t="s">
        <v>20</v>
      </c>
      <c r="C166" s="64" t="s">
        <v>38</v>
      </c>
      <c r="D166" s="65">
        <v>45231</v>
      </c>
      <c r="E166" s="18">
        <v>38341</v>
      </c>
      <c r="F166" s="75" t="s">
        <v>101</v>
      </c>
    </row>
    <row r="167" spans="2:6">
      <c r="B167" s="63" t="s">
        <v>15</v>
      </c>
      <c r="C167" s="64" t="s">
        <v>24</v>
      </c>
      <c r="D167" s="65">
        <v>44927</v>
      </c>
      <c r="E167" s="18">
        <v>81243</v>
      </c>
      <c r="F167" s="75" t="s">
        <v>101</v>
      </c>
    </row>
    <row r="168" spans="2:6">
      <c r="B168" s="63" t="s">
        <v>15</v>
      </c>
      <c r="C168" s="64" t="s">
        <v>24</v>
      </c>
      <c r="D168" s="65">
        <v>44958</v>
      </c>
      <c r="E168" s="18">
        <v>24549</v>
      </c>
      <c r="F168" s="75" t="s">
        <v>101</v>
      </c>
    </row>
    <row r="169" spans="2:6">
      <c r="B169" s="63" t="s">
        <v>15</v>
      </c>
      <c r="C169" s="64" t="s">
        <v>24</v>
      </c>
      <c r="D169" s="65">
        <v>44986</v>
      </c>
      <c r="E169" s="18">
        <v>102874</v>
      </c>
      <c r="F169" s="75" t="s">
        <v>101</v>
      </c>
    </row>
    <row r="170" spans="2:6">
      <c r="B170" s="63" t="s">
        <v>15</v>
      </c>
      <c r="C170" s="64" t="s">
        <v>24</v>
      </c>
      <c r="D170" s="65">
        <v>45017</v>
      </c>
      <c r="E170" s="18">
        <v>97314</v>
      </c>
      <c r="F170" s="75" t="s">
        <v>101</v>
      </c>
    </row>
    <row r="171" spans="2:6">
      <c r="B171" s="63" t="s">
        <v>15</v>
      </c>
      <c r="C171" s="64" t="s">
        <v>24</v>
      </c>
      <c r="D171" s="65">
        <v>45047</v>
      </c>
      <c r="E171" s="18">
        <v>66958</v>
      </c>
      <c r="F171" s="75" t="s">
        <v>101</v>
      </c>
    </row>
    <row r="172" spans="2:6">
      <c r="B172" s="63" t="s">
        <v>15</v>
      </c>
      <c r="C172" s="64" t="s">
        <v>24</v>
      </c>
      <c r="D172" s="65">
        <v>45078</v>
      </c>
      <c r="E172" s="18">
        <v>29136</v>
      </c>
      <c r="F172" s="75" t="s">
        <v>101</v>
      </c>
    </row>
    <row r="173" spans="2:6">
      <c r="B173" s="63" t="s">
        <v>15</v>
      </c>
      <c r="C173" s="64" t="s">
        <v>24</v>
      </c>
      <c r="D173" s="65">
        <v>45108</v>
      </c>
      <c r="E173" s="18">
        <v>165645</v>
      </c>
      <c r="F173" s="75" t="s">
        <v>101</v>
      </c>
    </row>
    <row r="174" spans="2:6">
      <c r="B174" s="63" t="s">
        <v>15</v>
      </c>
      <c r="C174" s="64" t="s">
        <v>24</v>
      </c>
      <c r="D174" s="65">
        <v>45139</v>
      </c>
      <c r="E174" s="18">
        <v>57660</v>
      </c>
      <c r="F174" s="75" t="s">
        <v>101</v>
      </c>
    </row>
    <row r="175" spans="2:6">
      <c r="B175" s="63" t="s">
        <v>15</v>
      </c>
      <c r="C175" s="64" t="s">
        <v>24</v>
      </c>
      <c r="D175" s="65">
        <v>45200</v>
      </c>
      <c r="E175" s="18">
        <v>9982</v>
      </c>
      <c r="F175" s="75" t="s">
        <v>101</v>
      </c>
    </row>
    <row r="176" spans="2:6">
      <c r="B176" s="63" t="s">
        <v>15</v>
      </c>
      <c r="C176" s="64" t="s">
        <v>24</v>
      </c>
      <c r="D176" s="65">
        <v>45231</v>
      </c>
      <c r="E176" s="18">
        <v>96818</v>
      </c>
      <c r="F176" s="75" t="s">
        <v>101</v>
      </c>
    </row>
    <row r="177" spans="2:6">
      <c r="B177" s="63" t="s">
        <v>15</v>
      </c>
      <c r="C177" s="64" t="s">
        <v>24</v>
      </c>
      <c r="D177" s="65">
        <v>45261</v>
      </c>
      <c r="E177" s="18">
        <v>1568</v>
      </c>
      <c r="F177" s="75" t="s">
        <v>101</v>
      </c>
    </row>
    <row r="178" spans="2:6">
      <c r="B178" s="63" t="s">
        <v>15</v>
      </c>
      <c r="C178" s="64" t="s">
        <v>23</v>
      </c>
      <c r="D178" s="65">
        <v>44927</v>
      </c>
      <c r="E178" s="18">
        <v>4854</v>
      </c>
      <c r="F178" s="75" t="s">
        <v>101</v>
      </c>
    </row>
    <row r="179" spans="2:6">
      <c r="B179" s="63" t="s">
        <v>15</v>
      </c>
      <c r="C179" s="64" t="s">
        <v>23</v>
      </c>
      <c r="D179" s="65">
        <v>44986</v>
      </c>
      <c r="E179" s="18">
        <v>37584</v>
      </c>
      <c r="F179" s="75" t="s">
        <v>101</v>
      </c>
    </row>
    <row r="180" spans="2:6">
      <c r="B180" s="63" t="s">
        <v>15</v>
      </c>
      <c r="C180" s="64" t="s">
        <v>23</v>
      </c>
      <c r="D180" s="65">
        <v>45078</v>
      </c>
      <c r="E180" s="18">
        <v>72145</v>
      </c>
      <c r="F180" s="75" t="s">
        <v>101</v>
      </c>
    </row>
    <row r="181" spans="2:6">
      <c r="B181" s="63" t="s">
        <v>15</v>
      </c>
      <c r="C181" s="64" t="s">
        <v>23</v>
      </c>
      <c r="D181" s="65">
        <v>45139</v>
      </c>
      <c r="E181" s="18">
        <v>43878</v>
      </c>
      <c r="F181" s="75" t="s">
        <v>101</v>
      </c>
    </row>
    <row r="182" spans="2:6">
      <c r="B182" s="63" t="s">
        <v>15</v>
      </c>
      <c r="C182" s="64" t="s">
        <v>23</v>
      </c>
      <c r="D182" s="65">
        <v>45170</v>
      </c>
      <c r="E182" s="18">
        <v>72581</v>
      </c>
      <c r="F182" s="75" t="s">
        <v>101</v>
      </c>
    </row>
    <row r="183" spans="2:6">
      <c r="B183" s="63" t="s">
        <v>15</v>
      </c>
      <c r="C183" s="64" t="s">
        <v>23</v>
      </c>
      <c r="D183" s="65">
        <v>45200</v>
      </c>
      <c r="E183" s="18">
        <v>8932</v>
      </c>
      <c r="F183" s="75" t="s">
        <v>101</v>
      </c>
    </row>
    <row r="184" spans="2:6">
      <c r="B184" s="63" t="s">
        <v>15</v>
      </c>
      <c r="C184" s="64" t="s">
        <v>23</v>
      </c>
      <c r="D184" s="65">
        <v>45231</v>
      </c>
      <c r="E184" s="18">
        <v>31920</v>
      </c>
      <c r="F184" s="75" t="s">
        <v>101</v>
      </c>
    </row>
    <row r="185" spans="2:6">
      <c r="B185" s="63" t="s">
        <v>15</v>
      </c>
      <c r="C185" s="64" t="s">
        <v>23</v>
      </c>
      <c r="D185" s="65">
        <v>45261</v>
      </c>
      <c r="E185" s="18">
        <v>127425</v>
      </c>
      <c r="F185" s="75" t="s">
        <v>101</v>
      </c>
    </row>
    <row r="186" spans="2:6">
      <c r="B186" s="63" t="s">
        <v>15</v>
      </c>
      <c r="C186" s="64" t="s">
        <v>22</v>
      </c>
      <c r="D186" s="65">
        <v>44927</v>
      </c>
      <c r="E186" s="18">
        <v>78278</v>
      </c>
      <c r="F186" s="75" t="s">
        <v>101</v>
      </c>
    </row>
    <row r="187" spans="2:6">
      <c r="B187" s="63" t="s">
        <v>15</v>
      </c>
      <c r="C187" s="64" t="s">
        <v>22</v>
      </c>
      <c r="D187" s="65">
        <v>44958</v>
      </c>
      <c r="E187" s="18">
        <v>106964</v>
      </c>
      <c r="F187" s="75" t="s">
        <v>101</v>
      </c>
    </row>
    <row r="188" spans="2:6">
      <c r="B188" s="63" t="s">
        <v>15</v>
      </c>
      <c r="C188" s="64" t="s">
        <v>22</v>
      </c>
      <c r="D188" s="65">
        <v>45017</v>
      </c>
      <c r="E188" s="18">
        <v>152493</v>
      </c>
      <c r="F188" s="75" t="s">
        <v>101</v>
      </c>
    </row>
    <row r="189" spans="2:6">
      <c r="B189" s="63" t="s">
        <v>15</v>
      </c>
      <c r="C189" s="64" t="s">
        <v>22</v>
      </c>
      <c r="D189" s="65">
        <v>45047</v>
      </c>
      <c r="E189" s="18">
        <v>131946</v>
      </c>
      <c r="F189" s="75" t="s">
        <v>101</v>
      </c>
    </row>
    <row r="190" spans="2:6">
      <c r="B190" s="63" t="s">
        <v>15</v>
      </c>
      <c r="C190" s="64" t="s">
        <v>22</v>
      </c>
      <c r="D190" s="65">
        <v>45078</v>
      </c>
      <c r="E190" s="18">
        <v>50656</v>
      </c>
      <c r="F190" s="75" t="s">
        <v>101</v>
      </c>
    </row>
    <row r="191" spans="2:6">
      <c r="B191" s="63" t="s">
        <v>15</v>
      </c>
      <c r="C191" s="64" t="s">
        <v>22</v>
      </c>
      <c r="D191" s="65">
        <v>45108</v>
      </c>
      <c r="E191" s="18">
        <v>34044</v>
      </c>
      <c r="F191" s="75" t="s">
        <v>101</v>
      </c>
    </row>
    <row r="192" spans="2:6">
      <c r="B192" s="63" t="s">
        <v>15</v>
      </c>
      <c r="C192" s="64" t="s">
        <v>22</v>
      </c>
      <c r="D192" s="65">
        <v>45139</v>
      </c>
      <c r="E192" s="18">
        <v>36581</v>
      </c>
      <c r="F192" s="75" t="s">
        <v>101</v>
      </c>
    </row>
    <row r="193" spans="2:6">
      <c r="B193" s="63" t="s">
        <v>15</v>
      </c>
      <c r="C193" s="64" t="s">
        <v>22</v>
      </c>
      <c r="D193" s="65">
        <v>45170</v>
      </c>
      <c r="E193" s="18">
        <v>244463</v>
      </c>
      <c r="F193" s="75" t="s">
        <v>101</v>
      </c>
    </row>
    <row r="194" spans="2:6">
      <c r="B194" s="63" t="s">
        <v>15</v>
      </c>
      <c r="C194" s="64" t="s">
        <v>22</v>
      </c>
      <c r="D194" s="65">
        <v>45200</v>
      </c>
      <c r="E194" s="18">
        <v>54337</v>
      </c>
      <c r="F194" s="75" t="s">
        <v>101</v>
      </c>
    </row>
    <row r="195" spans="2:6">
      <c r="B195" s="63" t="s">
        <v>15</v>
      </c>
      <c r="C195" s="64" t="s">
        <v>22</v>
      </c>
      <c r="D195" s="65">
        <v>45231</v>
      </c>
      <c r="E195" s="18">
        <v>29036</v>
      </c>
      <c r="F195" s="75" t="s">
        <v>101</v>
      </c>
    </row>
    <row r="196" spans="2:6">
      <c r="B196" s="63" t="s">
        <v>15</v>
      </c>
      <c r="C196" s="64" t="s">
        <v>22</v>
      </c>
      <c r="D196" s="65">
        <v>45261</v>
      </c>
      <c r="E196" s="18">
        <v>82782</v>
      </c>
      <c r="F196" s="75" t="s">
        <v>101</v>
      </c>
    </row>
    <row r="197" spans="2:6">
      <c r="B197" s="63" t="s">
        <v>21</v>
      </c>
      <c r="C197" s="64" t="s">
        <v>41</v>
      </c>
      <c r="D197" s="65">
        <v>44927</v>
      </c>
      <c r="E197" s="18">
        <v>104803</v>
      </c>
      <c r="F197" s="75" t="s">
        <v>101</v>
      </c>
    </row>
    <row r="198" spans="2:6">
      <c r="B198" s="63" t="s">
        <v>21</v>
      </c>
      <c r="C198" s="64" t="s">
        <v>41</v>
      </c>
      <c r="D198" s="65">
        <v>44958</v>
      </c>
      <c r="E198" s="18">
        <v>34975</v>
      </c>
      <c r="F198" s="75" t="s">
        <v>101</v>
      </c>
    </row>
    <row r="199" spans="2:6">
      <c r="B199" s="63" t="s">
        <v>21</v>
      </c>
      <c r="C199" s="64" t="s">
        <v>41</v>
      </c>
      <c r="D199" s="65">
        <v>44986</v>
      </c>
      <c r="E199" s="18">
        <v>12928</v>
      </c>
      <c r="F199" s="75" t="s">
        <v>101</v>
      </c>
    </row>
    <row r="200" spans="2:6">
      <c r="B200" s="63" t="s">
        <v>21</v>
      </c>
      <c r="C200" s="64" t="s">
        <v>41</v>
      </c>
      <c r="D200" s="65">
        <v>45017</v>
      </c>
      <c r="E200" s="18">
        <v>200050</v>
      </c>
      <c r="F200" s="75" t="s">
        <v>101</v>
      </c>
    </row>
    <row r="201" spans="2:6">
      <c r="B201" s="63" t="s">
        <v>21</v>
      </c>
      <c r="C201" s="64" t="s">
        <v>41</v>
      </c>
      <c r="D201" s="65">
        <v>45047</v>
      </c>
      <c r="E201" s="18">
        <v>83690</v>
      </c>
      <c r="F201" s="75" t="s">
        <v>101</v>
      </c>
    </row>
    <row r="202" spans="2:6">
      <c r="B202" s="63" t="s">
        <v>21</v>
      </c>
      <c r="C202" s="64" t="s">
        <v>41</v>
      </c>
      <c r="D202" s="65">
        <v>45078</v>
      </c>
      <c r="E202" s="18">
        <v>44568</v>
      </c>
      <c r="F202" s="75" t="s">
        <v>101</v>
      </c>
    </row>
    <row r="203" spans="2:6">
      <c r="B203" s="63" t="s">
        <v>21</v>
      </c>
      <c r="C203" s="64" t="s">
        <v>41</v>
      </c>
      <c r="D203" s="65">
        <v>45108</v>
      </c>
      <c r="E203" s="18">
        <v>24507</v>
      </c>
      <c r="F203" s="75" t="s">
        <v>101</v>
      </c>
    </row>
    <row r="204" spans="2:6">
      <c r="B204" s="63" t="s">
        <v>21</v>
      </c>
      <c r="C204" s="64" t="s">
        <v>41</v>
      </c>
      <c r="D204" s="65">
        <v>45139</v>
      </c>
      <c r="E204" s="18">
        <v>86740</v>
      </c>
      <c r="F204" s="75" t="s">
        <v>101</v>
      </c>
    </row>
    <row r="205" spans="2:6">
      <c r="B205" s="63" t="s">
        <v>21</v>
      </c>
      <c r="C205" s="64" t="s">
        <v>41</v>
      </c>
      <c r="D205" s="65">
        <v>45231</v>
      </c>
      <c r="E205" s="18">
        <v>54520</v>
      </c>
      <c r="F205" s="75" t="s">
        <v>101</v>
      </c>
    </row>
    <row r="206" spans="2:6">
      <c r="B206" s="63" t="s">
        <v>21</v>
      </c>
      <c r="C206" s="64" t="s">
        <v>41</v>
      </c>
      <c r="D206" s="65">
        <v>45261</v>
      </c>
      <c r="E206" s="18">
        <v>149666</v>
      </c>
      <c r="F206" s="75" t="s">
        <v>101</v>
      </c>
    </row>
    <row r="207" spans="2:6">
      <c r="B207" s="63" t="s">
        <v>21</v>
      </c>
      <c r="C207" s="64" t="s">
        <v>42</v>
      </c>
      <c r="D207" s="65">
        <v>44927</v>
      </c>
      <c r="E207" s="18">
        <v>61780</v>
      </c>
      <c r="F207" s="75" t="s">
        <v>101</v>
      </c>
    </row>
    <row r="208" spans="2:6">
      <c r="B208" s="63" t="s">
        <v>21</v>
      </c>
      <c r="C208" s="64" t="s">
        <v>42</v>
      </c>
      <c r="D208" s="65">
        <v>44986</v>
      </c>
      <c r="E208" s="18">
        <v>70256</v>
      </c>
      <c r="F208" s="75" t="s">
        <v>101</v>
      </c>
    </row>
    <row r="209" spans="2:10">
      <c r="B209" s="63" t="s">
        <v>21</v>
      </c>
      <c r="C209" s="64" t="s">
        <v>42</v>
      </c>
      <c r="D209" s="65">
        <v>45017</v>
      </c>
      <c r="E209" s="18">
        <v>89195</v>
      </c>
      <c r="F209" s="75" t="s">
        <v>101</v>
      </c>
    </row>
    <row r="210" spans="2:10">
      <c r="B210" s="63" t="s">
        <v>21</v>
      </c>
      <c r="C210" s="64" t="s">
        <v>42</v>
      </c>
      <c r="D210" s="65">
        <v>45047</v>
      </c>
      <c r="E210" s="18">
        <v>49082</v>
      </c>
      <c r="F210" s="75" t="s">
        <v>101</v>
      </c>
    </row>
    <row r="211" spans="2:10">
      <c r="B211" s="63" t="s">
        <v>21</v>
      </c>
      <c r="C211" s="64" t="s">
        <v>42</v>
      </c>
      <c r="D211" s="65">
        <v>45078</v>
      </c>
      <c r="E211" s="18">
        <v>96992</v>
      </c>
      <c r="F211" s="75" t="s">
        <v>101</v>
      </c>
    </row>
    <row r="212" spans="2:10">
      <c r="B212" s="63" t="s">
        <v>21</v>
      </c>
      <c r="C212" s="64" t="s">
        <v>42</v>
      </c>
      <c r="D212" s="65">
        <v>45108</v>
      </c>
      <c r="E212" s="18">
        <v>9585</v>
      </c>
      <c r="F212" s="75" t="s">
        <v>101</v>
      </c>
    </row>
    <row r="213" spans="2:10">
      <c r="B213" s="63" t="s">
        <v>21</v>
      </c>
      <c r="C213" s="64" t="s">
        <v>42</v>
      </c>
      <c r="D213" s="65">
        <v>45139</v>
      </c>
      <c r="E213" s="18">
        <v>34331</v>
      </c>
      <c r="F213" s="75" t="s">
        <v>101</v>
      </c>
    </row>
    <row r="214" spans="2:10">
      <c r="B214" s="63" t="s">
        <v>21</v>
      </c>
      <c r="C214" s="64" t="s">
        <v>42</v>
      </c>
      <c r="D214" s="65">
        <v>45170</v>
      </c>
      <c r="E214" s="18">
        <v>69438</v>
      </c>
      <c r="F214" s="75" t="s">
        <v>101</v>
      </c>
    </row>
    <row r="215" spans="2:10">
      <c r="B215" s="63" t="s">
        <v>21</v>
      </c>
      <c r="C215" s="64" t="s">
        <v>42</v>
      </c>
      <c r="D215" s="65">
        <v>45200</v>
      </c>
      <c r="E215" s="18">
        <v>41914</v>
      </c>
      <c r="F215" s="75" t="s">
        <v>101</v>
      </c>
    </row>
    <row r="216" spans="2:10">
      <c r="B216" s="63" t="s">
        <v>21</v>
      </c>
      <c r="C216" s="64" t="s">
        <v>42</v>
      </c>
      <c r="D216" s="65">
        <v>45261</v>
      </c>
      <c r="E216" s="18">
        <v>73469</v>
      </c>
      <c r="F216" s="75" t="s">
        <v>101</v>
      </c>
    </row>
    <row r="217" spans="2:10">
      <c r="B217" s="63" t="s">
        <v>21</v>
      </c>
      <c r="C217" s="64" t="s">
        <v>40</v>
      </c>
      <c r="D217" s="65">
        <v>44927</v>
      </c>
      <c r="E217" s="18">
        <v>81895</v>
      </c>
      <c r="F217" s="75" t="s">
        <v>101</v>
      </c>
    </row>
    <row r="218" spans="2:10">
      <c r="B218" s="63" t="s">
        <v>21</v>
      </c>
      <c r="C218" s="64" t="s">
        <v>40</v>
      </c>
      <c r="D218" s="65">
        <v>44958</v>
      </c>
      <c r="E218" s="18">
        <v>79919</v>
      </c>
      <c r="F218" s="75" t="s">
        <v>101</v>
      </c>
    </row>
    <row r="219" spans="2:10">
      <c r="B219" s="63" t="s">
        <v>21</v>
      </c>
      <c r="C219" s="64" t="s">
        <v>40</v>
      </c>
      <c r="D219" s="65">
        <v>44986</v>
      </c>
      <c r="E219" s="18">
        <v>47616</v>
      </c>
      <c r="F219" s="75" t="s">
        <v>101</v>
      </c>
    </row>
    <row r="220" spans="2:10">
      <c r="B220" s="63" t="s">
        <v>21</v>
      </c>
      <c r="C220" s="64" t="s">
        <v>40</v>
      </c>
      <c r="D220" s="65">
        <v>45078</v>
      </c>
      <c r="E220" s="18">
        <v>106478</v>
      </c>
      <c r="F220" s="75" t="s">
        <v>101</v>
      </c>
    </row>
    <row r="221" spans="2:10">
      <c r="B221" s="63" t="s">
        <v>21</v>
      </c>
      <c r="C221" s="64" t="s">
        <v>40</v>
      </c>
      <c r="D221" s="65">
        <v>45108</v>
      </c>
      <c r="E221" s="18">
        <v>73321</v>
      </c>
      <c r="F221" s="75" t="s">
        <v>101</v>
      </c>
    </row>
    <row r="222" spans="2:10">
      <c r="B222" s="63" t="s">
        <v>21</v>
      </c>
      <c r="C222" s="64" t="s">
        <v>40</v>
      </c>
      <c r="D222" s="65">
        <v>45139</v>
      </c>
      <c r="E222" s="18">
        <v>51722</v>
      </c>
      <c r="F222" s="75" t="s">
        <v>101</v>
      </c>
    </row>
    <row r="223" spans="2:10">
      <c r="B223" s="63" t="s">
        <v>21</v>
      </c>
      <c r="C223" s="64" t="s">
        <v>40</v>
      </c>
      <c r="D223" s="65">
        <v>45170</v>
      </c>
      <c r="E223" s="18">
        <v>71940</v>
      </c>
      <c r="F223" s="75" t="s">
        <v>101</v>
      </c>
      <c r="J223" s="70"/>
    </row>
    <row r="224" spans="2:10">
      <c r="B224" s="63" t="s">
        <v>21</v>
      </c>
      <c r="C224" s="64" t="s">
        <v>40</v>
      </c>
      <c r="D224" s="65">
        <v>45200</v>
      </c>
      <c r="E224" s="18">
        <v>67864</v>
      </c>
      <c r="F224" s="75" t="s">
        <v>101</v>
      </c>
      <c r="J224" s="70"/>
    </row>
    <row r="225" spans="2:10">
      <c r="B225" s="63" t="s">
        <v>21</v>
      </c>
      <c r="C225" s="64" t="s">
        <v>40</v>
      </c>
      <c r="D225" s="65">
        <v>45231</v>
      </c>
      <c r="E225" s="18">
        <v>59634</v>
      </c>
      <c r="F225" s="75" t="s">
        <v>101</v>
      </c>
      <c r="J225" s="70"/>
    </row>
    <row r="226" spans="2:10">
      <c r="B226" s="63" t="s">
        <v>16</v>
      </c>
      <c r="C226" s="64" t="s">
        <v>25</v>
      </c>
      <c r="D226" s="65">
        <v>44927</v>
      </c>
      <c r="E226" s="18">
        <v>84877</v>
      </c>
      <c r="F226" s="75" t="s">
        <v>100</v>
      </c>
    </row>
    <row r="227" spans="2:10">
      <c r="B227" s="63" t="s">
        <v>16</v>
      </c>
      <c r="C227" s="64" t="s">
        <v>25</v>
      </c>
      <c r="D227" s="65">
        <v>45017</v>
      </c>
      <c r="E227" s="18">
        <v>18760</v>
      </c>
      <c r="F227" s="75" t="s">
        <v>100</v>
      </c>
    </row>
    <row r="228" spans="2:10">
      <c r="B228" s="63" t="s">
        <v>16</v>
      </c>
      <c r="C228" s="64" t="s">
        <v>25</v>
      </c>
      <c r="D228" s="65">
        <v>45047</v>
      </c>
      <c r="E228" s="18">
        <v>48351</v>
      </c>
      <c r="F228" s="75" t="s">
        <v>100</v>
      </c>
    </row>
    <row r="229" spans="2:10">
      <c r="B229" s="63" t="s">
        <v>16</v>
      </c>
      <c r="C229" s="64" t="s">
        <v>25</v>
      </c>
      <c r="D229" s="65">
        <v>45108</v>
      </c>
      <c r="E229" s="18">
        <v>11200</v>
      </c>
      <c r="F229" s="75" t="s">
        <v>100</v>
      </c>
    </row>
    <row r="230" spans="2:10">
      <c r="B230" s="63" t="s">
        <v>16</v>
      </c>
      <c r="C230" s="64" t="s">
        <v>25</v>
      </c>
      <c r="D230" s="65">
        <v>45139</v>
      </c>
      <c r="E230" s="18">
        <v>131400</v>
      </c>
      <c r="F230" s="75" t="s">
        <v>100</v>
      </c>
    </row>
    <row r="231" spans="2:10">
      <c r="B231" s="63" t="s">
        <v>16</v>
      </c>
      <c r="C231" s="64" t="s">
        <v>25</v>
      </c>
      <c r="D231" s="65">
        <v>45170</v>
      </c>
      <c r="E231" s="18">
        <v>126578</v>
      </c>
      <c r="F231" s="75" t="s">
        <v>100</v>
      </c>
    </row>
    <row r="232" spans="2:10">
      <c r="B232" s="63" t="s">
        <v>16</v>
      </c>
      <c r="C232" s="64" t="s">
        <v>25</v>
      </c>
      <c r="D232" s="65">
        <v>45200</v>
      </c>
      <c r="E232" s="18">
        <v>33804</v>
      </c>
      <c r="F232" s="75" t="s">
        <v>100</v>
      </c>
    </row>
    <row r="233" spans="2:10">
      <c r="B233" s="63" t="s">
        <v>16</v>
      </c>
      <c r="C233" s="64" t="s">
        <v>25</v>
      </c>
      <c r="D233" s="65">
        <v>45231</v>
      </c>
      <c r="E233" s="18">
        <v>67029</v>
      </c>
      <c r="F233" s="75" t="s">
        <v>100</v>
      </c>
    </row>
    <row r="234" spans="2:10">
      <c r="B234" s="63" t="s">
        <v>16</v>
      </c>
      <c r="C234" s="64" t="s">
        <v>25</v>
      </c>
      <c r="D234" s="65">
        <v>45261</v>
      </c>
      <c r="E234" s="18">
        <v>234312</v>
      </c>
      <c r="F234" s="75" t="s">
        <v>100</v>
      </c>
    </row>
    <row r="235" spans="2:10">
      <c r="B235" s="63" t="s">
        <v>16</v>
      </c>
      <c r="C235" s="64" t="s">
        <v>27</v>
      </c>
      <c r="D235" s="65">
        <v>44927</v>
      </c>
      <c r="E235" s="18">
        <v>26848</v>
      </c>
      <c r="F235" s="75" t="s">
        <v>100</v>
      </c>
    </row>
    <row r="236" spans="2:10">
      <c r="B236" s="63" t="s">
        <v>16</v>
      </c>
      <c r="C236" s="64" t="s">
        <v>27</v>
      </c>
      <c r="D236" s="65">
        <v>44958</v>
      </c>
      <c r="E236" s="18">
        <v>53760</v>
      </c>
      <c r="F236" s="75" t="s">
        <v>100</v>
      </c>
    </row>
    <row r="237" spans="2:10">
      <c r="B237" s="63" t="s">
        <v>16</v>
      </c>
      <c r="C237" s="64" t="s">
        <v>27</v>
      </c>
      <c r="D237" s="65">
        <v>44986</v>
      </c>
      <c r="E237" s="18">
        <v>54824</v>
      </c>
      <c r="F237" s="75" t="s">
        <v>100</v>
      </c>
    </row>
    <row r="238" spans="2:10">
      <c r="B238" s="63" t="s">
        <v>16</v>
      </c>
      <c r="C238" s="64" t="s">
        <v>27</v>
      </c>
      <c r="D238" s="65">
        <v>45017</v>
      </c>
      <c r="E238" s="18">
        <v>29897</v>
      </c>
      <c r="F238" s="75" t="s">
        <v>100</v>
      </c>
    </row>
    <row r="239" spans="2:10">
      <c r="B239" s="63" t="s">
        <v>16</v>
      </c>
      <c r="C239" s="64" t="s">
        <v>27</v>
      </c>
      <c r="D239" s="65">
        <v>45047</v>
      </c>
      <c r="E239" s="18">
        <v>82209</v>
      </c>
      <c r="F239" s="75" t="s">
        <v>100</v>
      </c>
    </row>
    <row r="240" spans="2:10">
      <c r="B240" s="63" t="s">
        <v>16</v>
      </c>
      <c r="C240" s="64" t="s">
        <v>27</v>
      </c>
      <c r="D240" s="65">
        <v>45078</v>
      </c>
      <c r="E240" s="18">
        <v>42745</v>
      </c>
      <c r="F240" s="75" t="s">
        <v>100</v>
      </c>
    </row>
    <row r="241" spans="2:6">
      <c r="B241" s="63" t="s">
        <v>16</v>
      </c>
      <c r="C241" s="64" t="s">
        <v>27</v>
      </c>
      <c r="D241" s="65">
        <v>45108</v>
      </c>
      <c r="E241" s="18">
        <v>44823</v>
      </c>
      <c r="F241" s="75" t="s">
        <v>100</v>
      </c>
    </row>
    <row r="242" spans="2:6">
      <c r="B242" s="63" t="s">
        <v>16</v>
      </c>
      <c r="C242" s="64" t="s">
        <v>27</v>
      </c>
      <c r="D242" s="65">
        <v>45139</v>
      </c>
      <c r="E242" s="18">
        <v>18197</v>
      </c>
      <c r="F242" s="75" t="s">
        <v>100</v>
      </c>
    </row>
    <row r="243" spans="2:6">
      <c r="B243" s="63" t="s">
        <v>16</v>
      </c>
      <c r="C243" s="64" t="s">
        <v>27</v>
      </c>
      <c r="D243" s="65">
        <v>45170</v>
      </c>
      <c r="E243" s="18">
        <v>47596</v>
      </c>
      <c r="F243" s="75" t="s">
        <v>100</v>
      </c>
    </row>
    <row r="244" spans="2:6">
      <c r="B244" s="63" t="s">
        <v>16</v>
      </c>
      <c r="C244" s="64" t="s">
        <v>27</v>
      </c>
      <c r="D244" s="65">
        <v>45200</v>
      </c>
      <c r="E244" s="18">
        <v>66973</v>
      </c>
      <c r="F244" s="75" t="s">
        <v>100</v>
      </c>
    </row>
    <row r="245" spans="2:6">
      <c r="B245" s="63" t="s">
        <v>16</v>
      </c>
      <c r="C245" s="64" t="s">
        <v>27</v>
      </c>
      <c r="D245" s="65">
        <v>45231</v>
      </c>
      <c r="E245" s="18">
        <v>57409</v>
      </c>
      <c r="F245" s="75" t="s">
        <v>100</v>
      </c>
    </row>
    <row r="246" spans="2:6">
      <c r="B246" s="63" t="s">
        <v>16</v>
      </c>
      <c r="C246" s="64" t="s">
        <v>27</v>
      </c>
      <c r="D246" s="65">
        <v>45261</v>
      </c>
      <c r="E246" s="18">
        <v>91445</v>
      </c>
      <c r="F246" s="75" t="s">
        <v>100</v>
      </c>
    </row>
    <row r="247" spans="2:6">
      <c r="B247" s="63" t="s">
        <v>16</v>
      </c>
      <c r="C247" s="64" t="s">
        <v>26</v>
      </c>
      <c r="D247" s="65">
        <v>44927</v>
      </c>
      <c r="E247" s="18">
        <v>28510</v>
      </c>
      <c r="F247" s="75" t="s">
        <v>100</v>
      </c>
    </row>
    <row r="248" spans="2:6">
      <c r="B248" s="63" t="s">
        <v>16</v>
      </c>
      <c r="C248" s="64" t="s">
        <v>26</v>
      </c>
      <c r="D248" s="65">
        <v>44958</v>
      </c>
      <c r="E248" s="18">
        <v>84953</v>
      </c>
      <c r="F248" s="75" t="s">
        <v>100</v>
      </c>
    </row>
    <row r="249" spans="2:6">
      <c r="B249" s="63" t="s">
        <v>16</v>
      </c>
      <c r="C249" s="64" t="s">
        <v>26</v>
      </c>
      <c r="D249" s="65">
        <v>44986</v>
      </c>
      <c r="E249" s="18">
        <v>14150</v>
      </c>
      <c r="F249" s="75" t="s">
        <v>100</v>
      </c>
    </row>
    <row r="250" spans="2:6">
      <c r="B250" s="63" t="s">
        <v>16</v>
      </c>
      <c r="C250" s="64" t="s">
        <v>26</v>
      </c>
      <c r="D250" s="65">
        <v>45017</v>
      </c>
      <c r="E250" s="18">
        <v>3180</v>
      </c>
      <c r="F250" s="75" t="s">
        <v>100</v>
      </c>
    </row>
    <row r="251" spans="2:6">
      <c r="B251" s="63" t="s">
        <v>16</v>
      </c>
      <c r="C251" s="64" t="s">
        <v>26</v>
      </c>
      <c r="D251" s="65">
        <v>45047</v>
      </c>
      <c r="E251" s="18">
        <v>672</v>
      </c>
      <c r="F251" s="75" t="s">
        <v>100</v>
      </c>
    </row>
    <row r="252" spans="2:6">
      <c r="B252" s="63" t="s">
        <v>16</v>
      </c>
      <c r="C252" s="64" t="s">
        <v>26</v>
      </c>
      <c r="D252" s="65">
        <v>45078</v>
      </c>
      <c r="E252" s="18">
        <v>120952</v>
      </c>
      <c r="F252" s="75" t="s">
        <v>100</v>
      </c>
    </row>
    <row r="253" spans="2:6">
      <c r="B253" s="63" t="s">
        <v>16</v>
      </c>
      <c r="C253" s="64" t="s">
        <v>26</v>
      </c>
      <c r="D253" s="65">
        <v>45108</v>
      </c>
      <c r="E253" s="18">
        <v>27467</v>
      </c>
      <c r="F253" s="75" t="s">
        <v>100</v>
      </c>
    </row>
    <row r="254" spans="2:6">
      <c r="B254" s="63" t="s">
        <v>16</v>
      </c>
      <c r="C254" s="64" t="s">
        <v>26</v>
      </c>
      <c r="D254" s="65">
        <v>45139</v>
      </c>
      <c r="E254" s="18">
        <v>130280</v>
      </c>
      <c r="F254" s="75" t="s">
        <v>100</v>
      </c>
    </row>
    <row r="255" spans="2:6">
      <c r="B255" s="63" t="s">
        <v>16</v>
      </c>
      <c r="C255" s="64" t="s">
        <v>26</v>
      </c>
      <c r="D255" s="65">
        <v>45170</v>
      </c>
      <c r="E255" s="18">
        <v>126084</v>
      </c>
      <c r="F255" s="75" t="s">
        <v>100</v>
      </c>
    </row>
    <row r="256" spans="2:6">
      <c r="B256" s="63" t="s">
        <v>16</v>
      </c>
      <c r="C256" s="64" t="s">
        <v>26</v>
      </c>
      <c r="D256" s="65">
        <v>45200</v>
      </c>
      <c r="E256" s="18">
        <v>97870</v>
      </c>
      <c r="F256" s="75" t="s">
        <v>100</v>
      </c>
    </row>
    <row r="257" spans="2:6">
      <c r="B257" s="63" t="s">
        <v>16</v>
      </c>
      <c r="C257" s="64" t="s">
        <v>26</v>
      </c>
      <c r="D257" s="65">
        <v>45231</v>
      </c>
      <c r="E257" s="18">
        <v>170923</v>
      </c>
      <c r="F257" s="75" t="s">
        <v>100</v>
      </c>
    </row>
    <row r="258" spans="2:6">
      <c r="B258" s="63" t="s">
        <v>16</v>
      </c>
      <c r="C258" s="64" t="s">
        <v>26</v>
      </c>
      <c r="D258" s="65">
        <v>45261</v>
      </c>
      <c r="E258" s="18">
        <v>5686</v>
      </c>
      <c r="F258" s="75" t="s">
        <v>100</v>
      </c>
    </row>
    <row r="259" spans="2:6">
      <c r="B259" s="63" t="s">
        <v>19</v>
      </c>
      <c r="C259" s="64" t="s">
        <v>29</v>
      </c>
      <c r="D259" s="65">
        <v>44927</v>
      </c>
      <c r="E259" s="18">
        <v>83597</v>
      </c>
      <c r="F259" s="75" t="s">
        <v>100</v>
      </c>
    </row>
    <row r="260" spans="2:6">
      <c r="B260" s="63" t="s">
        <v>19</v>
      </c>
      <c r="C260" s="64" t="s">
        <v>29</v>
      </c>
      <c r="D260" s="65">
        <v>44958</v>
      </c>
      <c r="E260" s="18">
        <v>4320</v>
      </c>
      <c r="F260" s="75" t="s">
        <v>100</v>
      </c>
    </row>
    <row r="261" spans="2:6">
      <c r="B261" s="63" t="s">
        <v>19</v>
      </c>
      <c r="C261" s="64" t="s">
        <v>29</v>
      </c>
      <c r="D261" s="65">
        <v>44986</v>
      </c>
      <c r="E261" s="18">
        <v>57345</v>
      </c>
      <c r="F261" s="75" t="s">
        <v>100</v>
      </c>
    </row>
    <row r="262" spans="2:6">
      <c r="B262" s="63" t="s">
        <v>19</v>
      </c>
      <c r="C262" s="64" t="s">
        <v>29</v>
      </c>
      <c r="D262" s="65">
        <v>45017</v>
      </c>
      <c r="E262" s="18">
        <v>123997</v>
      </c>
      <c r="F262" s="75" t="s">
        <v>100</v>
      </c>
    </row>
    <row r="263" spans="2:6">
      <c r="B263" s="63" t="s">
        <v>19</v>
      </c>
      <c r="C263" s="64" t="s">
        <v>29</v>
      </c>
      <c r="D263" s="65">
        <v>45047</v>
      </c>
      <c r="E263" s="18">
        <v>17166</v>
      </c>
      <c r="F263" s="75" t="s">
        <v>100</v>
      </c>
    </row>
    <row r="264" spans="2:6">
      <c r="B264" s="63" t="s">
        <v>19</v>
      </c>
      <c r="C264" s="64" t="s">
        <v>29</v>
      </c>
      <c r="D264" s="65">
        <v>45078</v>
      </c>
      <c r="E264" s="18">
        <v>44825</v>
      </c>
      <c r="F264" s="75" t="s">
        <v>100</v>
      </c>
    </row>
    <row r="265" spans="2:6">
      <c r="B265" s="63" t="s">
        <v>19</v>
      </c>
      <c r="C265" s="64" t="s">
        <v>29</v>
      </c>
      <c r="D265" s="65">
        <v>45108</v>
      </c>
      <c r="E265" s="18">
        <v>73889</v>
      </c>
      <c r="F265" s="75" t="s">
        <v>100</v>
      </c>
    </row>
    <row r="266" spans="2:6">
      <c r="B266" s="63" t="s">
        <v>19</v>
      </c>
      <c r="C266" s="64" t="s">
        <v>29</v>
      </c>
      <c r="D266" s="65">
        <v>45139</v>
      </c>
      <c r="E266" s="18">
        <v>126441</v>
      </c>
      <c r="F266" s="75" t="s">
        <v>100</v>
      </c>
    </row>
    <row r="267" spans="2:6">
      <c r="B267" s="63" t="s">
        <v>19</v>
      </c>
      <c r="C267" s="64" t="s">
        <v>29</v>
      </c>
      <c r="D267" s="65">
        <v>45200</v>
      </c>
      <c r="E267" s="18">
        <v>43159</v>
      </c>
      <c r="F267" s="75" t="s">
        <v>100</v>
      </c>
    </row>
    <row r="268" spans="2:6">
      <c r="B268" s="63" t="s">
        <v>19</v>
      </c>
      <c r="C268" s="64" t="s">
        <v>29</v>
      </c>
      <c r="D268" s="65">
        <v>45231</v>
      </c>
      <c r="E268" s="18">
        <v>6608</v>
      </c>
      <c r="F268" s="75" t="s">
        <v>100</v>
      </c>
    </row>
    <row r="269" spans="2:6">
      <c r="B269" s="63" t="s">
        <v>19</v>
      </c>
      <c r="C269" s="64" t="s">
        <v>29</v>
      </c>
      <c r="D269" s="65">
        <v>45261</v>
      </c>
      <c r="E269" s="18">
        <v>11354</v>
      </c>
      <c r="F269" s="75" t="s">
        <v>100</v>
      </c>
    </row>
    <row r="270" spans="2:6">
      <c r="B270" s="63" t="s">
        <v>19</v>
      </c>
      <c r="C270" s="64" t="s">
        <v>30</v>
      </c>
      <c r="D270" s="65">
        <v>44927</v>
      </c>
      <c r="E270" s="18">
        <v>51038</v>
      </c>
      <c r="F270" s="75" t="s">
        <v>100</v>
      </c>
    </row>
    <row r="271" spans="2:6">
      <c r="B271" s="63" t="s">
        <v>19</v>
      </c>
      <c r="C271" s="64" t="s">
        <v>30</v>
      </c>
      <c r="D271" s="65">
        <v>44986</v>
      </c>
      <c r="E271" s="18">
        <v>93465</v>
      </c>
      <c r="F271" s="75" t="s">
        <v>100</v>
      </c>
    </row>
    <row r="272" spans="2:6">
      <c r="B272" s="63" t="s">
        <v>19</v>
      </c>
      <c r="C272" s="64" t="s">
        <v>30</v>
      </c>
      <c r="D272" s="65">
        <v>45017</v>
      </c>
      <c r="E272" s="18">
        <v>36340</v>
      </c>
      <c r="F272" s="75" t="s">
        <v>100</v>
      </c>
    </row>
    <row r="273" spans="2:6">
      <c r="B273" s="63" t="s">
        <v>19</v>
      </c>
      <c r="C273" s="64" t="s">
        <v>30</v>
      </c>
      <c r="D273" s="65">
        <v>45047</v>
      </c>
      <c r="E273" s="18">
        <v>289274</v>
      </c>
      <c r="F273" s="75" t="s">
        <v>100</v>
      </c>
    </row>
    <row r="274" spans="2:6">
      <c r="B274" s="63" t="s">
        <v>19</v>
      </c>
      <c r="C274" s="64" t="s">
        <v>30</v>
      </c>
      <c r="D274" s="65">
        <v>45078</v>
      </c>
      <c r="E274" s="18">
        <v>11694</v>
      </c>
      <c r="F274" s="75" t="s">
        <v>100</v>
      </c>
    </row>
    <row r="275" spans="2:6">
      <c r="B275" s="63" t="s">
        <v>19</v>
      </c>
      <c r="C275" s="64" t="s">
        <v>30</v>
      </c>
      <c r="D275" s="65">
        <v>45108</v>
      </c>
      <c r="E275" s="18">
        <v>44757</v>
      </c>
      <c r="F275" s="75" t="s">
        <v>100</v>
      </c>
    </row>
    <row r="276" spans="2:6">
      <c r="B276" s="63" t="s">
        <v>19</v>
      </c>
      <c r="C276" s="64" t="s">
        <v>30</v>
      </c>
      <c r="D276" s="65">
        <v>45139</v>
      </c>
      <c r="E276" s="18">
        <v>34344</v>
      </c>
      <c r="F276" s="75" t="s">
        <v>100</v>
      </c>
    </row>
    <row r="277" spans="2:6">
      <c r="B277" s="63" t="s">
        <v>19</v>
      </c>
      <c r="C277" s="64" t="s">
        <v>30</v>
      </c>
      <c r="D277" s="65">
        <v>45170</v>
      </c>
      <c r="E277" s="18">
        <v>67040</v>
      </c>
      <c r="F277" s="75" t="s">
        <v>100</v>
      </c>
    </row>
    <row r="278" spans="2:6">
      <c r="B278" s="63" t="s">
        <v>19</v>
      </c>
      <c r="C278" s="64" t="s">
        <v>30</v>
      </c>
      <c r="D278" s="65">
        <v>45200</v>
      </c>
      <c r="E278" s="18">
        <v>86630</v>
      </c>
      <c r="F278" s="75" t="s">
        <v>100</v>
      </c>
    </row>
    <row r="279" spans="2:6">
      <c r="B279" s="63" t="s">
        <v>19</v>
      </c>
      <c r="C279" s="64" t="s">
        <v>30</v>
      </c>
      <c r="D279" s="65">
        <v>45231</v>
      </c>
      <c r="E279" s="18">
        <v>37168</v>
      </c>
      <c r="F279" s="75" t="s">
        <v>100</v>
      </c>
    </row>
    <row r="280" spans="2:6">
      <c r="B280" s="63" t="s">
        <v>19</v>
      </c>
      <c r="C280" s="64" t="s">
        <v>30</v>
      </c>
      <c r="D280" s="65">
        <v>45261</v>
      </c>
      <c r="E280" s="18">
        <v>9769</v>
      </c>
      <c r="F280" s="75" t="s">
        <v>100</v>
      </c>
    </row>
    <row r="281" spans="2:6">
      <c r="B281" s="63" t="s">
        <v>19</v>
      </c>
      <c r="C281" s="64" t="s">
        <v>28</v>
      </c>
      <c r="D281" s="65">
        <v>44958</v>
      </c>
      <c r="E281" s="18">
        <v>2640</v>
      </c>
      <c r="F281" s="75" t="s">
        <v>100</v>
      </c>
    </row>
    <row r="282" spans="2:6">
      <c r="B282" s="63" t="s">
        <v>19</v>
      </c>
      <c r="C282" s="64" t="s">
        <v>28</v>
      </c>
      <c r="D282" s="65">
        <v>44986</v>
      </c>
      <c r="E282" s="18">
        <v>6759</v>
      </c>
      <c r="F282" s="75" t="s">
        <v>100</v>
      </c>
    </row>
    <row r="283" spans="2:6">
      <c r="B283" s="63" t="s">
        <v>19</v>
      </c>
      <c r="C283" s="64" t="s">
        <v>28</v>
      </c>
      <c r="D283" s="65">
        <v>45017</v>
      </c>
      <c r="E283" s="18">
        <v>41301</v>
      </c>
      <c r="F283" s="75" t="s">
        <v>100</v>
      </c>
    </row>
    <row r="284" spans="2:6">
      <c r="B284" s="63" t="s">
        <v>19</v>
      </c>
      <c r="C284" s="64" t="s">
        <v>28</v>
      </c>
      <c r="D284" s="65">
        <v>45078</v>
      </c>
      <c r="E284" s="18">
        <v>33655</v>
      </c>
      <c r="F284" s="75" t="s">
        <v>100</v>
      </c>
    </row>
    <row r="285" spans="2:6">
      <c r="B285" s="63" t="s">
        <v>19</v>
      </c>
      <c r="C285" s="64" t="s">
        <v>28</v>
      </c>
      <c r="D285" s="65">
        <v>45108</v>
      </c>
      <c r="E285" s="18">
        <v>13230</v>
      </c>
      <c r="F285" s="75" t="s">
        <v>100</v>
      </c>
    </row>
    <row r="286" spans="2:6">
      <c r="B286" s="63" t="s">
        <v>19</v>
      </c>
      <c r="C286" s="64" t="s">
        <v>28</v>
      </c>
      <c r="D286" s="65">
        <v>45139</v>
      </c>
      <c r="E286" s="18">
        <v>152475</v>
      </c>
      <c r="F286" s="75" t="s">
        <v>100</v>
      </c>
    </row>
    <row r="287" spans="2:6">
      <c r="B287" s="63" t="s">
        <v>19</v>
      </c>
      <c r="C287" s="64" t="s">
        <v>28</v>
      </c>
      <c r="D287" s="65">
        <v>45170</v>
      </c>
      <c r="E287" s="18">
        <v>109872</v>
      </c>
      <c r="F287" s="75" t="s">
        <v>100</v>
      </c>
    </row>
    <row r="288" spans="2:6">
      <c r="B288" s="63" t="s">
        <v>19</v>
      </c>
      <c r="C288" s="64" t="s">
        <v>28</v>
      </c>
      <c r="D288" s="65">
        <v>45200</v>
      </c>
      <c r="E288" s="18">
        <v>56416</v>
      </c>
      <c r="F288" s="75" t="s">
        <v>100</v>
      </c>
    </row>
    <row r="289" spans="2:6">
      <c r="B289" s="63" t="s">
        <v>19</v>
      </c>
      <c r="C289" s="64" t="s">
        <v>28</v>
      </c>
      <c r="D289" s="65">
        <v>45231</v>
      </c>
      <c r="E289" s="18">
        <v>24768</v>
      </c>
      <c r="F289" s="75" t="s">
        <v>100</v>
      </c>
    </row>
    <row r="290" spans="2:6">
      <c r="B290" s="63" t="s">
        <v>19</v>
      </c>
      <c r="C290" s="64" t="s">
        <v>28</v>
      </c>
      <c r="D290" s="65">
        <v>45261</v>
      </c>
      <c r="E290" s="18">
        <v>128854</v>
      </c>
      <c r="F290" s="75" t="s">
        <v>100</v>
      </c>
    </row>
    <row r="291" spans="2:6">
      <c r="B291" s="63" t="s">
        <v>18</v>
      </c>
      <c r="C291" s="64" t="s">
        <v>32</v>
      </c>
      <c r="D291" s="65">
        <v>45047</v>
      </c>
      <c r="E291" s="18">
        <v>24043</v>
      </c>
      <c r="F291" s="75" t="s">
        <v>100</v>
      </c>
    </row>
    <row r="292" spans="2:6">
      <c r="B292" s="63" t="s">
        <v>18</v>
      </c>
      <c r="C292" s="64" t="s">
        <v>32</v>
      </c>
      <c r="D292" s="65">
        <v>45078</v>
      </c>
      <c r="E292" s="18">
        <v>43142</v>
      </c>
      <c r="F292" s="75" t="s">
        <v>100</v>
      </c>
    </row>
    <row r="293" spans="2:6">
      <c r="B293" s="63" t="s">
        <v>18</v>
      </c>
      <c r="C293" s="64" t="s">
        <v>32</v>
      </c>
      <c r="D293" s="65">
        <v>45108</v>
      </c>
      <c r="E293" s="18">
        <v>69576</v>
      </c>
      <c r="F293" s="75" t="s">
        <v>100</v>
      </c>
    </row>
    <row r="294" spans="2:6">
      <c r="B294" s="63" t="s">
        <v>18</v>
      </c>
      <c r="C294" s="64" t="s">
        <v>32</v>
      </c>
      <c r="D294" s="65">
        <v>45139</v>
      </c>
      <c r="E294" s="18">
        <v>62904</v>
      </c>
      <c r="F294" s="75" t="s">
        <v>100</v>
      </c>
    </row>
    <row r="295" spans="2:6">
      <c r="B295" s="63" t="s">
        <v>18</v>
      </c>
      <c r="C295" s="64" t="s">
        <v>32</v>
      </c>
      <c r="D295" s="65">
        <v>45200</v>
      </c>
      <c r="E295" s="18">
        <v>35964</v>
      </c>
      <c r="F295" s="75" t="s">
        <v>100</v>
      </c>
    </row>
    <row r="296" spans="2:6">
      <c r="B296" s="63" t="s">
        <v>18</v>
      </c>
      <c r="C296" s="64" t="s">
        <v>32</v>
      </c>
      <c r="D296" s="65">
        <v>45231</v>
      </c>
      <c r="E296" s="18">
        <v>29964</v>
      </c>
      <c r="F296" s="75" t="s">
        <v>100</v>
      </c>
    </row>
    <row r="297" spans="2:6">
      <c r="B297" s="63" t="s">
        <v>18</v>
      </c>
      <c r="C297" s="64" t="s">
        <v>32</v>
      </c>
      <c r="D297" s="65">
        <v>45261</v>
      </c>
      <c r="E297" s="18">
        <v>173853</v>
      </c>
      <c r="F297" s="75" t="s">
        <v>100</v>
      </c>
    </row>
    <row r="298" spans="2:6">
      <c r="B298" s="63" t="s">
        <v>18</v>
      </c>
      <c r="C298" s="64" t="s">
        <v>33</v>
      </c>
      <c r="D298" s="65">
        <v>44927</v>
      </c>
      <c r="E298" s="18">
        <v>84215</v>
      </c>
      <c r="F298" s="75" t="s">
        <v>100</v>
      </c>
    </row>
    <row r="299" spans="2:6">
      <c r="B299" s="63" t="s">
        <v>18</v>
      </c>
      <c r="C299" s="64" t="s">
        <v>33</v>
      </c>
      <c r="D299" s="65">
        <v>44986</v>
      </c>
      <c r="E299" s="18">
        <v>101482</v>
      </c>
      <c r="F299" s="75" t="s">
        <v>100</v>
      </c>
    </row>
    <row r="300" spans="2:6">
      <c r="B300" s="63" t="s">
        <v>18</v>
      </c>
      <c r="C300" s="64" t="s">
        <v>33</v>
      </c>
      <c r="D300" s="65">
        <v>45017</v>
      </c>
      <c r="E300" s="18">
        <v>43152</v>
      </c>
      <c r="F300" s="75" t="s">
        <v>100</v>
      </c>
    </row>
    <row r="301" spans="2:6">
      <c r="B301" s="63" t="s">
        <v>18</v>
      </c>
      <c r="C301" s="64" t="s">
        <v>33</v>
      </c>
      <c r="D301" s="65">
        <v>45047</v>
      </c>
      <c r="E301" s="18">
        <v>82409</v>
      </c>
      <c r="F301" s="75" t="s">
        <v>100</v>
      </c>
    </row>
    <row r="302" spans="2:6">
      <c r="B302" s="63" t="s">
        <v>18</v>
      </c>
      <c r="C302" s="64" t="s">
        <v>33</v>
      </c>
      <c r="D302" s="65">
        <v>45078</v>
      </c>
      <c r="E302" s="18">
        <v>92332</v>
      </c>
      <c r="F302" s="75" t="s">
        <v>100</v>
      </c>
    </row>
    <row r="303" spans="2:6">
      <c r="B303" s="63" t="s">
        <v>18</v>
      </c>
      <c r="C303" s="64" t="s">
        <v>33</v>
      </c>
      <c r="D303" s="65">
        <v>45108</v>
      </c>
      <c r="E303" s="18">
        <v>70542</v>
      </c>
      <c r="F303" s="75" t="s">
        <v>100</v>
      </c>
    </row>
    <row r="304" spans="2:6">
      <c r="B304" s="63" t="s">
        <v>18</v>
      </c>
      <c r="C304" s="64" t="s">
        <v>33</v>
      </c>
      <c r="D304" s="65">
        <v>45139</v>
      </c>
      <c r="E304" s="18">
        <v>2038</v>
      </c>
      <c r="F304" s="75" t="s">
        <v>100</v>
      </c>
    </row>
    <row r="305" spans="2:6">
      <c r="B305" s="63" t="s">
        <v>18</v>
      </c>
      <c r="C305" s="64" t="s">
        <v>33</v>
      </c>
      <c r="D305" s="65">
        <v>45170</v>
      </c>
      <c r="E305" s="18">
        <v>76014</v>
      </c>
      <c r="F305" s="75" t="s">
        <v>100</v>
      </c>
    </row>
    <row r="306" spans="2:6">
      <c r="B306" s="63" t="s">
        <v>18</v>
      </c>
      <c r="C306" s="64" t="s">
        <v>33</v>
      </c>
      <c r="D306" s="65">
        <v>45200</v>
      </c>
      <c r="E306" s="18">
        <v>81620</v>
      </c>
      <c r="F306" s="75" t="s">
        <v>100</v>
      </c>
    </row>
    <row r="307" spans="2:6">
      <c r="B307" s="63" t="s">
        <v>18</v>
      </c>
      <c r="C307" s="64" t="s">
        <v>33</v>
      </c>
      <c r="D307" s="65">
        <v>45231</v>
      </c>
      <c r="E307" s="18">
        <v>20900</v>
      </c>
      <c r="F307" s="75" t="s">
        <v>100</v>
      </c>
    </row>
    <row r="308" spans="2:6">
      <c r="B308" s="63" t="s">
        <v>18</v>
      </c>
      <c r="C308" s="64" t="s">
        <v>31</v>
      </c>
      <c r="D308" s="65">
        <v>44927</v>
      </c>
      <c r="E308" s="18">
        <v>72494</v>
      </c>
      <c r="F308" s="75" t="s">
        <v>100</v>
      </c>
    </row>
    <row r="309" spans="2:6">
      <c r="B309" s="63" t="s">
        <v>18</v>
      </c>
      <c r="C309" s="64" t="s">
        <v>31</v>
      </c>
      <c r="D309" s="65">
        <v>44958</v>
      </c>
      <c r="E309" s="18">
        <v>98910</v>
      </c>
      <c r="F309" s="75" t="s">
        <v>100</v>
      </c>
    </row>
    <row r="310" spans="2:6">
      <c r="B310" s="63" t="s">
        <v>18</v>
      </c>
      <c r="C310" s="64" t="s">
        <v>31</v>
      </c>
      <c r="D310" s="65">
        <v>44986</v>
      </c>
      <c r="E310" s="18">
        <v>32760</v>
      </c>
      <c r="F310" s="75" t="s">
        <v>100</v>
      </c>
    </row>
    <row r="311" spans="2:6">
      <c r="B311" s="63" t="s">
        <v>18</v>
      </c>
      <c r="C311" s="64" t="s">
        <v>31</v>
      </c>
      <c r="D311" s="65">
        <v>45047</v>
      </c>
      <c r="E311" s="18">
        <v>43365</v>
      </c>
      <c r="F311" s="75" t="s">
        <v>100</v>
      </c>
    </row>
    <row r="312" spans="2:6">
      <c r="B312" s="63" t="s">
        <v>18</v>
      </c>
      <c r="C312" s="64" t="s">
        <v>31</v>
      </c>
      <c r="D312" s="65">
        <v>45078</v>
      </c>
      <c r="E312" s="18">
        <v>50895</v>
      </c>
      <c r="F312" s="75" t="s">
        <v>100</v>
      </c>
    </row>
    <row r="313" spans="2:6">
      <c r="B313" s="63" t="s">
        <v>18</v>
      </c>
      <c r="C313" s="64" t="s">
        <v>31</v>
      </c>
      <c r="D313" s="65">
        <v>45108</v>
      </c>
      <c r="E313" s="18">
        <v>23200</v>
      </c>
      <c r="F313" s="75" t="s">
        <v>100</v>
      </c>
    </row>
    <row r="314" spans="2:6">
      <c r="B314" s="63" t="s">
        <v>18</v>
      </c>
      <c r="C314" s="64" t="s">
        <v>31</v>
      </c>
      <c r="D314" s="65">
        <v>45139</v>
      </c>
      <c r="E314" s="18">
        <v>90957</v>
      </c>
      <c r="F314" s="75" t="s">
        <v>100</v>
      </c>
    </row>
    <row r="315" spans="2:6">
      <c r="B315" s="63" t="s">
        <v>18</v>
      </c>
      <c r="C315" s="64" t="s">
        <v>31</v>
      </c>
      <c r="D315" s="65">
        <v>45170</v>
      </c>
      <c r="E315" s="18">
        <v>79312</v>
      </c>
      <c r="F315" s="75" t="s">
        <v>100</v>
      </c>
    </row>
    <row r="316" spans="2:6">
      <c r="B316" s="63" t="s">
        <v>18</v>
      </c>
      <c r="C316" s="64" t="s">
        <v>31</v>
      </c>
      <c r="D316" s="65">
        <v>45200</v>
      </c>
      <c r="E316" s="18">
        <v>169512</v>
      </c>
      <c r="F316" s="75" t="s">
        <v>100</v>
      </c>
    </row>
    <row r="317" spans="2:6">
      <c r="B317" s="63" t="s">
        <v>18</v>
      </c>
      <c r="C317" s="64" t="s">
        <v>31</v>
      </c>
      <c r="D317" s="65">
        <v>45231</v>
      </c>
      <c r="E317" s="18">
        <v>28926</v>
      </c>
      <c r="F317" s="75" t="s">
        <v>100</v>
      </c>
    </row>
    <row r="318" spans="2:6">
      <c r="B318" s="63" t="s">
        <v>18</v>
      </c>
      <c r="C318" s="64" t="s">
        <v>31</v>
      </c>
      <c r="D318" s="65">
        <v>45261</v>
      </c>
      <c r="E318" s="18">
        <v>192009</v>
      </c>
      <c r="F318" s="75" t="s">
        <v>100</v>
      </c>
    </row>
    <row r="319" spans="2:6">
      <c r="B319" s="63" t="s">
        <v>17</v>
      </c>
      <c r="C319" s="64" t="s">
        <v>36</v>
      </c>
      <c r="D319" s="65">
        <v>44927</v>
      </c>
      <c r="E319" s="18">
        <v>40540</v>
      </c>
      <c r="F319" s="75" t="s">
        <v>100</v>
      </c>
    </row>
    <row r="320" spans="2:6">
      <c r="B320" s="63" t="s">
        <v>17</v>
      </c>
      <c r="C320" s="64" t="s">
        <v>36</v>
      </c>
      <c r="D320" s="65">
        <v>44958</v>
      </c>
      <c r="E320" s="18">
        <v>52227</v>
      </c>
      <c r="F320" s="75" t="s">
        <v>100</v>
      </c>
    </row>
    <row r="321" spans="2:6">
      <c r="B321" s="63" t="s">
        <v>17</v>
      </c>
      <c r="C321" s="64" t="s">
        <v>36</v>
      </c>
      <c r="D321" s="65">
        <v>44986</v>
      </c>
      <c r="E321" s="18">
        <v>18270</v>
      </c>
      <c r="F321" s="75" t="s">
        <v>100</v>
      </c>
    </row>
    <row r="322" spans="2:6">
      <c r="B322" s="63" t="s">
        <v>17</v>
      </c>
      <c r="C322" s="64" t="s">
        <v>36</v>
      </c>
      <c r="D322" s="65">
        <v>45017</v>
      </c>
      <c r="E322" s="18">
        <v>210426</v>
      </c>
      <c r="F322" s="75" t="s">
        <v>100</v>
      </c>
    </row>
    <row r="323" spans="2:6">
      <c r="B323" s="63" t="s">
        <v>17</v>
      </c>
      <c r="C323" s="64" t="s">
        <v>36</v>
      </c>
      <c r="D323" s="65">
        <v>45047</v>
      </c>
      <c r="E323" s="18">
        <v>36920</v>
      </c>
      <c r="F323" s="75" t="s">
        <v>100</v>
      </c>
    </row>
    <row r="324" spans="2:6">
      <c r="B324" s="63" t="s">
        <v>17</v>
      </c>
      <c r="C324" s="64" t="s">
        <v>36</v>
      </c>
      <c r="D324" s="65">
        <v>45078</v>
      </c>
      <c r="E324" s="18">
        <v>106081</v>
      </c>
      <c r="F324" s="75" t="s">
        <v>100</v>
      </c>
    </row>
    <row r="325" spans="2:6">
      <c r="B325" s="63" t="s">
        <v>17</v>
      </c>
      <c r="C325" s="64" t="s">
        <v>36</v>
      </c>
      <c r="D325" s="65">
        <v>45108</v>
      </c>
      <c r="E325" s="18">
        <v>30074</v>
      </c>
      <c r="F325" s="75" t="s">
        <v>100</v>
      </c>
    </row>
    <row r="326" spans="2:6">
      <c r="B326" s="63" t="s">
        <v>17</v>
      </c>
      <c r="C326" s="64" t="s">
        <v>36</v>
      </c>
      <c r="D326" s="65">
        <v>45139</v>
      </c>
      <c r="E326" s="18">
        <v>93494</v>
      </c>
      <c r="F326" s="75" t="s">
        <v>100</v>
      </c>
    </row>
    <row r="327" spans="2:6">
      <c r="B327" s="63" t="s">
        <v>17</v>
      </c>
      <c r="C327" s="64" t="s">
        <v>36</v>
      </c>
      <c r="D327" s="65">
        <v>45170</v>
      </c>
      <c r="E327" s="18">
        <v>32220</v>
      </c>
      <c r="F327" s="75" t="s">
        <v>100</v>
      </c>
    </row>
    <row r="328" spans="2:6">
      <c r="B328" s="63" t="s">
        <v>17</v>
      </c>
      <c r="C328" s="64" t="s">
        <v>36</v>
      </c>
      <c r="D328" s="65">
        <v>45200</v>
      </c>
      <c r="E328" s="18">
        <v>32985</v>
      </c>
      <c r="F328" s="75" t="s">
        <v>100</v>
      </c>
    </row>
    <row r="329" spans="2:6">
      <c r="B329" s="63" t="s">
        <v>17</v>
      </c>
      <c r="C329" s="64" t="s">
        <v>36</v>
      </c>
      <c r="D329" s="65">
        <v>45231</v>
      </c>
      <c r="E329" s="18">
        <v>8538</v>
      </c>
      <c r="F329" s="75" t="s">
        <v>100</v>
      </c>
    </row>
    <row r="330" spans="2:6">
      <c r="B330" s="63" t="s">
        <v>17</v>
      </c>
      <c r="C330" s="64" t="s">
        <v>36</v>
      </c>
      <c r="D330" s="65">
        <v>45261</v>
      </c>
      <c r="E330" s="18">
        <v>151804</v>
      </c>
      <c r="F330" s="75" t="s">
        <v>100</v>
      </c>
    </row>
    <row r="331" spans="2:6">
      <c r="B331" s="63" t="s">
        <v>17</v>
      </c>
      <c r="C331" s="64" t="s">
        <v>34</v>
      </c>
      <c r="D331" s="65">
        <v>44927</v>
      </c>
      <c r="E331" s="18">
        <v>46754</v>
      </c>
      <c r="F331" s="75" t="s">
        <v>100</v>
      </c>
    </row>
    <row r="332" spans="2:6">
      <c r="B332" s="63" t="s">
        <v>17</v>
      </c>
      <c r="C332" s="64" t="s">
        <v>34</v>
      </c>
      <c r="D332" s="65">
        <v>44958</v>
      </c>
      <c r="E332" s="18">
        <v>113746</v>
      </c>
      <c r="F332" s="75" t="s">
        <v>100</v>
      </c>
    </row>
    <row r="333" spans="2:6">
      <c r="B333" s="63" t="s">
        <v>17</v>
      </c>
      <c r="C333" s="64" t="s">
        <v>34</v>
      </c>
      <c r="D333" s="65">
        <v>44986</v>
      </c>
      <c r="E333" s="18">
        <v>37826</v>
      </c>
      <c r="F333" s="75" t="s">
        <v>100</v>
      </c>
    </row>
    <row r="334" spans="2:6">
      <c r="B334" s="63" t="s">
        <v>17</v>
      </c>
      <c r="C334" s="64" t="s">
        <v>34</v>
      </c>
      <c r="D334" s="65">
        <v>45017</v>
      </c>
      <c r="E334" s="18">
        <v>9680</v>
      </c>
      <c r="F334" s="75" t="s">
        <v>100</v>
      </c>
    </row>
    <row r="335" spans="2:6">
      <c r="B335" s="63" t="s">
        <v>17</v>
      </c>
      <c r="C335" s="64" t="s">
        <v>34</v>
      </c>
      <c r="D335" s="65">
        <v>45047</v>
      </c>
      <c r="E335" s="18">
        <v>10624</v>
      </c>
      <c r="F335" s="75" t="s">
        <v>100</v>
      </c>
    </row>
    <row r="336" spans="2:6">
      <c r="B336" s="63" t="s">
        <v>17</v>
      </c>
      <c r="C336" s="64" t="s">
        <v>34</v>
      </c>
      <c r="D336" s="65">
        <v>45078</v>
      </c>
      <c r="E336" s="18">
        <v>102906</v>
      </c>
      <c r="F336" s="75" t="s">
        <v>100</v>
      </c>
    </row>
    <row r="337" spans="2:6">
      <c r="B337" s="63" t="s">
        <v>17</v>
      </c>
      <c r="C337" s="64" t="s">
        <v>34</v>
      </c>
      <c r="D337" s="65">
        <v>45108</v>
      </c>
      <c r="E337" s="18">
        <v>15745</v>
      </c>
      <c r="F337" s="75" t="s">
        <v>100</v>
      </c>
    </row>
    <row r="338" spans="2:6">
      <c r="B338" s="63" t="s">
        <v>17</v>
      </c>
      <c r="C338" s="64" t="s">
        <v>34</v>
      </c>
      <c r="D338" s="65">
        <v>45139</v>
      </c>
      <c r="E338" s="18">
        <v>145504</v>
      </c>
      <c r="F338" s="75" t="s">
        <v>100</v>
      </c>
    </row>
    <row r="339" spans="2:6">
      <c r="B339" s="63" t="s">
        <v>17</v>
      </c>
      <c r="C339" s="64" t="s">
        <v>34</v>
      </c>
      <c r="D339" s="65">
        <v>45170</v>
      </c>
      <c r="E339" s="18">
        <v>100133</v>
      </c>
      <c r="F339" s="75" t="s">
        <v>100</v>
      </c>
    </row>
    <row r="340" spans="2:6">
      <c r="B340" s="63" t="s">
        <v>17</v>
      </c>
      <c r="C340" s="64" t="s">
        <v>34</v>
      </c>
      <c r="D340" s="65">
        <v>45200</v>
      </c>
      <c r="E340" s="18">
        <v>62309</v>
      </c>
      <c r="F340" s="75" t="s">
        <v>100</v>
      </c>
    </row>
    <row r="341" spans="2:6">
      <c r="B341" s="63" t="s">
        <v>17</v>
      </c>
      <c r="C341" s="64" t="s">
        <v>34</v>
      </c>
      <c r="D341" s="65">
        <v>45231</v>
      </c>
      <c r="E341" s="18">
        <v>68953</v>
      </c>
      <c r="F341" s="75" t="s">
        <v>100</v>
      </c>
    </row>
    <row r="342" spans="2:6">
      <c r="B342" s="63" t="s">
        <v>17</v>
      </c>
      <c r="C342" s="64" t="s">
        <v>35</v>
      </c>
      <c r="D342" s="65">
        <v>44958</v>
      </c>
      <c r="E342" s="18">
        <v>4094</v>
      </c>
      <c r="F342" s="75" t="s">
        <v>100</v>
      </c>
    </row>
    <row r="343" spans="2:6">
      <c r="B343" s="63" t="s">
        <v>17</v>
      </c>
      <c r="C343" s="64" t="s">
        <v>35</v>
      </c>
      <c r="D343" s="65">
        <v>44986</v>
      </c>
      <c r="E343" s="18">
        <v>11200</v>
      </c>
      <c r="F343" s="75" t="s">
        <v>100</v>
      </c>
    </row>
    <row r="344" spans="2:6">
      <c r="B344" s="63" t="s">
        <v>17</v>
      </c>
      <c r="C344" s="64" t="s">
        <v>35</v>
      </c>
      <c r="D344" s="65">
        <v>45017</v>
      </c>
      <c r="E344" s="18">
        <v>70886</v>
      </c>
      <c r="F344" s="75" t="s">
        <v>100</v>
      </c>
    </row>
    <row r="345" spans="2:6">
      <c r="B345" s="63" t="s">
        <v>17</v>
      </c>
      <c r="C345" s="64" t="s">
        <v>35</v>
      </c>
      <c r="D345" s="65">
        <v>45078</v>
      </c>
      <c r="E345" s="18">
        <v>11422</v>
      </c>
      <c r="F345" s="75" t="s">
        <v>100</v>
      </c>
    </row>
    <row r="346" spans="2:6">
      <c r="B346" s="63" t="s">
        <v>17</v>
      </c>
      <c r="C346" s="64" t="s">
        <v>35</v>
      </c>
      <c r="D346" s="65">
        <v>45108</v>
      </c>
      <c r="E346" s="18">
        <v>102472</v>
      </c>
      <c r="F346" s="75" t="s">
        <v>100</v>
      </c>
    </row>
    <row r="347" spans="2:6">
      <c r="B347" s="63" t="s">
        <v>17</v>
      </c>
      <c r="C347" s="64" t="s">
        <v>35</v>
      </c>
      <c r="D347" s="65">
        <v>45139</v>
      </c>
      <c r="E347" s="18">
        <v>57003</v>
      </c>
      <c r="F347" s="75" t="s">
        <v>100</v>
      </c>
    </row>
    <row r="348" spans="2:6">
      <c r="B348" s="63" t="s">
        <v>17</v>
      </c>
      <c r="C348" s="64" t="s">
        <v>35</v>
      </c>
      <c r="D348" s="65">
        <v>45170</v>
      </c>
      <c r="E348" s="18">
        <v>8425</v>
      </c>
      <c r="F348" s="75" t="s">
        <v>100</v>
      </c>
    </row>
    <row r="349" spans="2:6">
      <c r="B349" s="63" t="s">
        <v>17</v>
      </c>
      <c r="C349" s="64" t="s">
        <v>35</v>
      </c>
      <c r="D349" s="65">
        <v>45200</v>
      </c>
      <c r="E349" s="18">
        <v>18258</v>
      </c>
      <c r="F349" s="75" t="s">
        <v>100</v>
      </c>
    </row>
    <row r="350" spans="2:6">
      <c r="B350" s="63" t="s">
        <v>17</v>
      </c>
      <c r="C350" s="64" t="s">
        <v>35</v>
      </c>
      <c r="D350" s="65">
        <v>45231</v>
      </c>
      <c r="E350" s="18">
        <v>67186</v>
      </c>
      <c r="F350" s="75" t="s">
        <v>100</v>
      </c>
    </row>
    <row r="351" spans="2:6">
      <c r="B351" s="63" t="s">
        <v>17</v>
      </c>
      <c r="C351" s="64" t="s">
        <v>35</v>
      </c>
      <c r="D351" s="65">
        <v>45261</v>
      </c>
      <c r="E351" s="18">
        <v>128716</v>
      </c>
      <c r="F351" s="75" t="s">
        <v>100</v>
      </c>
    </row>
    <row r="352" spans="2:6">
      <c r="B352" s="63" t="s">
        <v>20</v>
      </c>
      <c r="C352" s="64" t="s">
        <v>39</v>
      </c>
      <c r="D352" s="65">
        <v>44927</v>
      </c>
      <c r="E352" s="18">
        <v>320220</v>
      </c>
      <c r="F352" s="75" t="s">
        <v>100</v>
      </c>
    </row>
    <row r="353" spans="2:6">
      <c r="B353" s="63" t="s">
        <v>20</v>
      </c>
      <c r="C353" s="64" t="s">
        <v>39</v>
      </c>
      <c r="D353" s="65">
        <v>44958</v>
      </c>
      <c r="E353" s="18">
        <v>54599</v>
      </c>
      <c r="F353" s="75" t="s">
        <v>100</v>
      </c>
    </row>
    <row r="354" spans="2:6">
      <c r="B354" s="63" t="s">
        <v>20</v>
      </c>
      <c r="C354" s="64" t="s">
        <v>39</v>
      </c>
      <c r="D354" s="65">
        <v>44986</v>
      </c>
      <c r="E354" s="18">
        <v>85353</v>
      </c>
      <c r="F354" s="75" t="s">
        <v>100</v>
      </c>
    </row>
    <row r="355" spans="2:6">
      <c r="B355" s="63" t="s">
        <v>20</v>
      </c>
      <c r="C355" s="64" t="s">
        <v>39</v>
      </c>
      <c r="D355" s="65">
        <v>45017</v>
      </c>
      <c r="E355" s="18">
        <v>30162</v>
      </c>
      <c r="F355" s="75" t="s">
        <v>100</v>
      </c>
    </row>
    <row r="356" spans="2:6">
      <c r="B356" s="63" t="s">
        <v>20</v>
      </c>
      <c r="C356" s="64" t="s">
        <v>39</v>
      </c>
      <c r="D356" s="65">
        <v>45047</v>
      </c>
      <c r="E356" s="18">
        <v>5430</v>
      </c>
      <c r="F356" s="75" t="s">
        <v>100</v>
      </c>
    </row>
    <row r="357" spans="2:6">
      <c r="B357" s="63" t="s">
        <v>20</v>
      </c>
      <c r="C357" s="64" t="s">
        <v>39</v>
      </c>
      <c r="D357" s="65">
        <v>45108</v>
      </c>
      <c r="E357" s="18">
        <v>26735</v>
      </c>
      <c r="F357" s="75" t="s">
        <v>100</v>
      </c>
    </row>
    <row r="358" spans="2:6">
      <c r="B358" s="63" t="s">
        <v>20</v>
      </c>
      <c r="C358" s="64" t="s">
        <v>39</v>
      </c>
      <c r="D358" s="65">
        <v>45139</v>
      </c>
      <c r="E358" s="18">
        <v>18445</v>
      </c>
      <c r="F358" s="75" t="s">
        <v>100</v>
      </c>
    </row>
    <row r="359" spans="2:6">
      <c r="B359" s="63" t="s">
        <v>20</v>
      </c>
      <c r="C359" s="64" t="s">
        <v>39</v>
      </c>
      <c r="D359" s="65">
        <v>45170</v>
      </c>
      <c r="E359" s="18">
        <v>187022</v>
      </c>
      <c r="F359" s="75" t="s">
        <v>100</v>
      </c>
    </row>
    <row r="360" spans="2:6">
      <c r="B360" s="63" t="s">
        <v>20</v>
      </c>
      <c r="C360" s="64" t="s">
        <v>39</v>
      </c>
      <c r="D360" s="65">
        <v>45200</v>
      </c>
      <c r="E360" s="18">
        <v>122793</v>
      </c>
      <c r="F360" s="75" t="s">
        <v>100</v>
      </c>
    </row>
    <row r="361" spans="2:6">
      <c r="B361" s="63" t="s">
        <v>20</v>
      </c>
      <c r="C361" s="64" t="s">
        <v>39</v>
      </c>
      <c r="D361" s="65">
        <v>45231</v>
      </c>
      <c r="E361" s="18">
        <v>91385</v>
      </c>
      <c r="F361" s="75" t="s">
        <v>100</v>
      </c>
    </row>
    <row r="362" spans="2:6">
      <c r="B362" s="63" t="s">
        <v>20</v>
      </c>
      <c r="C362" s="64" t="s">
        <v>37</v>
      </c>
      <c r="D362" s="65">
        <v>44986</v>
      </c>
      <c r="E362" s="18">
        <v>81689</v>
      </c>
      <c r="F362" s="75" t="s">
        <v>100</v>
      </c>
    </row>
    <row r="363" spans="2:6">
      <c r="B363" s="63" t="s">
        <v>20</v>
      </c>
      <c r="C363" s="64" t="s">
        <v>37</v>
      </c>
      <c r="D363" s="65">
        <v>45017</v>
      </c>
      <c r="E363" s="18">
        <v>122350</v>
      </c>
      <c r="F363" s="75" t="s">
        <v>100</v>
      </c>
    </row>
    <row r="364" spans="2:6">
      <c r="B364" s="63" t="s">
        <v>20</v>
      </c>
      <c r="C364" s="64" t="s">
        <v>37</v>
      </c>
      <c r="D364" s="65">
        <v>45047</v>
      </c>
      <c r="E364" s="18">
        <v>13910</v>
      </c>
      <c r="F364" s="75" t="s">
        <v>100</v>
      </c>
    </row>
    <row r="365" spans="2:6">
      <c r="B365" s="63" t="s">
        <v>20</v>
      </c>
      <c r="C365" s="64" t="s">
        <v>37</v>
      </c>
      <c r="D365" s="65">
        <v>45108</v>
      </c>
      <c r="E365" s="18">
        <v>104096</v>
      </c>
      <c r="F365" s="75" t="s">
        <v>100</v>
      </c>
    </row>
    <row r="366" spans="2:6">
      <c r="B366" s="63" t="s">
        <v>20</v>
      </c>
      <c r="C366" s="64" t="s">
        <v>37</v>
      </c>
      <c r="D366" s="65">
        <v>45139</v>
      </c>
      <c r="E366" s="18">
        <v>131665</v>
      </c>
      <c r="F366" s="75" t="s">
        <v>100</v>
      </c>
    </row>
    <row r="367" spans="2:6">
      <c r="B367" s="63" t="s">
        <v>20</v>
      </c>
      <c r="C367" s="64" t="s">
        <v>37</v>
      </c>
      <c r="D367" s="65">
        <v>45170</v>
      </c>
      <c r="E367" s="18">
        <v>83118</v>
      </c>
      <c r="F367" s="75" t="s">
        <v>100</v>
      </c>
    </row>
    <row r="368" spans="2:6">
      <c r="B368" s="63" t="s">
        <v>20</v>
      </c>
      <c r="C368" s="64" t="s">
        <v>37</v>
      </c>
      <c r="D368" s="65">
        <v>45200</v>
      </c>
      <c r="E368" s="18">
        <v>54136</v>
      </c>
      <c r="F368" s="75" t="s">
        <v>100</v>
      </c>
    </row>
    <row r="369" spans="2:6">
      <c r="B369" s="63" t="s">
        <v>20</v>
      </c>
      <c r="C369" s="64" t="s">
        <v>37</v>
      </c>
      <c r="D369" s="65">
        <v>45231</v>
      </c>
      <c r="E369" s="18">
        <v>134714</v>
      </c>
      <c r="F369" s="75" t="s">
        <v>100</v>
      </c>
    </row>
    <row r="370" spans="2:6">
      <c r="B370" s="63" t="s">
        <v>20</v>
      </c>
      <c r="C370" s="64" t="s">
        <v>38</v>
      </c>
      <c r="D370" s="65">
        <v>44927</v>
      </c>
      <c r="E370" s="18">
        <v>43585</v>
      </c>
      <c r="F370" s="75" t="s">
        <v>100</v>
      </c>
    </row>
    <row r="371" spans="2:6">
      <c r="B371" s="63" t="s">
        <v>20</v>
      </c>
      <c r="C371" s="64" t="s">
        <v>38</v>
      </c>
      <c r="D371" s="65">
        <v>44958</v>
      </c>
      <c r="E371" s="18">
        <v>145434</v>
      </c>
      <c r="F371" s="75" t="s">
        <v>100</v>
      </c>
    </row>
    <row r="372" spans="2:6">
      <c r="B372" s="63" t="s">
        <v>20</v>
      </c>
      <c r="C372" s="64" t="s">
        <v>38</v>
      </c>
      <c r="D372" s="65">
        <v>45047</v>
      </c>
      <c r="E372" s="18">
        <v>99237</v>
      </c>
      <c r="F372" s="75" t="s">
        <v>100</v>
      </c>
    </row>
    <row r="373" spans="2:6">
      <c r="B373" s="63" t="s">
        <v>20</v>
      </c>
      <c r="C373" s="64" t="s">
        <v>38</v>
      </c>
      <c r="D373" s="65">
        <v>45108</v>
      </c>
      <c r="E373" s="18">
        <v>66062</v>
      </c>
      <c r="F373" s="75" t="s">
        <v>100</v>
      </c>
    </row>
    <row r="374" spans="2:6">
      <c r="B374" s="63" t="s">
        <v>20</v>
      </c>
      <c r="C374" s="64" t="s">
        <v>38</v>
      </c>
      <c r="D374" s="65">
        <v>45200</v>
      </c>
      <c r="E374" s="18">
        <v>14022</v>
      </c>
      <c r="F374" s="75" t="s">
        <v>100</v>
      </c>
    </row>
    <row r="375" spans="2:6">
      <c r="B375" s="63" t="s">
        <v>20</v>
      </c>
      <c r="C375" s="64" t="s">
        <v>38</v>
      </c>
      <c r="D375" s="65">
        <v>45231</v>
      </c>
      <c r="E375" s="18">
        <v>70038</v>
      </c>
      <c r="F375" s="75" t="s">
        <v>100</v>
      </c>
    </row>
    <row r="376" spans="2:6">
      <c r="B376" s="63" t="s">
        <v>20</v>
      </c>
      <c r="C376" s="64" t="s">
        <v>38</v>
      </c>
      <c r="D376" s="65">
        <v>45261</v>
      </c>
      <c r="E376" s="18">
        <v>79108</v>
      </c>
      <c r="F376" s="75" t="s">
        <v>100</v>
      </c>
    </row>
    <row r="377" spans="2:6">
      <c r="B377" s="63" t="s">
        <v>15</v>
      </c>
      <c r="C377" s="64" t="s">
        <v>24</v>
      </c>
      <c r="D377" s="65">
        <v>44927</v>
      </c>
      <c r="E377" s="18">
        <v>47821</v>
      </c>
      <c r="F377" s="75" t="s">
        <v>100</v>
      </c>
    </row>
    <row r="378" spans="2:6">
      <c r="B378" s="63" t="s">
        <v>15</v>
      </c>
      <c r="C378" s="64" t="s">
        <v>24</v>
      </c>
      <c r="D378" s="65">
        <v>44958</v>
      </c>
      <c r="E378" s="18">
        <v>9020</v>
      </c>
      <c r="F378" s="75" t="s">
        <v>100</v>
      </c>
    </row>
    <row r="379" spans="2:6">
      <c r="B379" s="63" t="s">
        <v>15</v>
      </c>
      <c r="C379" s="64" t="s">
        <v>24</v>
      </c>
      <c r="D379" s="65">
        <v>44986</v>
      </c>
      <c r="E379" s="18">
        <v>92106</v>
      </c>
      <c r="F379" s="75" t="s">
        <v>100</v>
      </c>
    </row>
    <row r="380" spans="2:6">
      <c r="B380" s="63" t="s">
        <v>15</v>
      </c>
      <c r="C380" s="64" t="s">
        <v>24</v>
      </c>
      <c r="D380" s="65">
        <v>45017</v>
      </c>
      <c r="E380" s="18">
        <v>56147</v>
      </c>
      <c r="F380" s="75" t="s">
        <v>100</v>
      </c>
    </row>
    <row r="381" spans="2:6">
      <c r="B381" s="63" t="s">
        <v>15</v>
      </c>
      <c r="C381" s="64" t="s">
        <v>24</v>
      </c>
      <c r="D381" s="65">
        <v>45078</v>
      </c>
      <c r="E381" s="18">
        <v>34440</v>
      </c>
      <c r="F381" s="75" t="s">
        <v>100</v>
      </c>
    </row>
    <row r="382" spans="2:6">
      <c r="B382" s="63" t="s">
        <v>15</v>
      </c>
      <c r="C382" s="64" t="s">
        <v>24</v>
      </c>
      <c r="D382" s="65">
        <v>45108</v>
      </c>
      <c r="E382" s="18">
        <v>39552</v>
      </c>
      <c r="F382" s="75" t="s">
        <v>100</v>
      </c>
    </row>
    <row r="383" spans="2:6">
      <c r="B383" s="63" t="s">
        <v>15</v>
      </c>
      <c r="C383" s="64" t="s">
        <v>24</v>
      </c>
      <c r="D383" s="65">
        <v>45139</v>
      </c>
      <c r="E383" s="18">
        <v>51944</v>
      </c>
      <c r="F383" s="75" t="s">
        <v>100</v>
      </c>
    </row>
    <row r="384" spans="2:6">
      <c r="B384" s="63" t="s">
        <v>15</v>
      </c>
      <c r="C384" s="64" t="s">
        <v>24</v>
      </c>
      <c r="D384" s="65">
        <v>45170</v>
      </c>
      <c r="E384" s="18">
        <v>168817</v>
      </c>
      <c r="F384" s="75" t="s">
        <v>100</v>
      </c>
    </row>
    <row r="385" spans="2:6">
      <c r="B385" s="63" t="s">
        <v>15</v>
      </c>
      <c r="C385" s="64" t="s">
        <v>24</v>
      </c>
      <c r="D385" s="65">
        <v>45200</v>
      </c>
      <c r="E385" s="18">
        <v>96774</v>
      </c>
      <c r="F385" s="75" t="s">
        <v>100</v>
      </c>
    </row>
    <row r="386" spans="2:6">
      <c r="B386" s="63" t="s">
        <v>15</v>
      </c>
      <c r="C386" s="64" t="s">
        <v>24</v>
      </c>
      <c r="D386" s="65">
        <v>45231</v>
      </c>
      <c r="E386" s="18">
        <v>68792</v>
      </c>
      <c r="F386" s="75" t="s">
        <v>100</v>
      </c>
    </row>
    <row r="387" spans="2:6">
      <c r="B387" s="63" t="s">
        <v>15</v>
      </c>
      <c r="C387" s="64" t="s">
        <v>24</v>
      </c>
      <c r="D387" s="65">
        <v>45261</v>
      </c>
      <c r="E387" s="18">
        <v>188792</v>
      </c>
      <c r="F387" s="75" t="s">
        <v>100</v>
      </c>
    </row>
    <row r="388" spans="2:6">
      <c r="B388" s="63" t="s">
        <v>15</v>
      </c>
      <c r="C388" s="64" t="s">
        <v>23</v>
      </c>
      <c r="D388" s="65">
        <v>44927</v>
      </c>
      <c r="E388" s="18">
        <v>98184</v>
      </c>
      <c r="F388" s="75" t="s">
        <v>100</v>
      </c>
    </row>
    <row r="389" spans="2:6">
      <c r="B389" s="63" t="s">
        <v>15</v>
      </c>
      <c r="C389" s="64" t="s">
        <v>23</v>
      </c>
      <c r="D389" s="65">
        <v>44958</v>
      </c>
      <c r="E389" s="18">
        <v>56259</v>
      </c>
      <c r="F389" s="75" t="s">
        <v>100</v>
      </c>
    </row>
    <row r="390" spans="2:6">
      <c r="B390" s="63" t="s">
        <v>15</v>
      </c>
      <c r="C390" s="64" t="s">
        <v>23</v>
      </c>
      <c r="D390" s="65">
        <v>44986</v>
      </c>
      <c r="E390" s="18">
        <v>3765</v>
      </c>
      <c r="F390" s="75" t="s">
        <v>100</v>
      </c>
    </row>
    <row r="391" spans="2:6">
      <c r="B391" s="63" t="s">
        <v>15</v>
      </c>
      <c r="C391" s="64" t="s">
        <v>23</v>
      </c>
      <c r="D391" s="65">
        <v>45017</v>
      </c>
      <c r="E391" s="18">
        <v>24690</v>
      </c>
      <c r="F391" s="75" t="s">
        <v>100</v>
      </c>
    </row>
    <row r="392" spans="2:6">
      <c r="B392" s="63" t="s">
        <v>15</v>
      </c>
      <c r="C392" s="64" t="s">
        <v>23</v>
      </c>
      <c r="D392" s="65">
        <v>45078</v>
      </c>
      <c r="E392" s="18">
        <v>42912</v>
      </c>
      <c r="F392" s="75" t="s">
        <v>100</v>
      </c>
    </row>
    <row r="393" spans="2:6">
      <c r="B393" s="63" t="s">
        <v>15</v>
      </c>
      <c r="C393" s="64" t="s">
        <v>23</v>
      </c>
      <c r="D393" s="65">
        <v>45108</v>
      </c>
      <c r="E393" s="18">
        <v>47732</v>
      </c>
      <c r="F393" s="75" t="s">
        <v>100</v>
      </c>
    </row>
    <row r="394" spans="2:6">
      <c r="B394" s="63" t="s">
        <v>15</v>
      </c>
      <c r="C394" s="64" t="s">
        <v>23</v>
      </c>
      <c r="D394" s="65">
        <v>45139</v>
      </c>
      <c r="E394" s="18">
        <v>36021</v>
      </c>
      <c r="F394" s="75" t="s">
        <v>100</v>
      </c>
    </row>
    <row r="395" spans="2:6">
      <c r="B395" s="63" t="s">
        <v>15</v>
      </c>
      <c r="C395" s="64" t="s">
        <v>23</v>
      </c>
      <c r="D395" s="65">
        <v>45170</v>
      </c>
      <c r="E395" s="18">
        <v>120242</v>
      </c>
      <c r="F395" s="75" t="s">
        <v>100</v>
      </c>
    </row>
    <row r="396" spans="2:6">
      <c r="B396" s="63" t="s">
        <v>15</v>
      </c>
      <c r="C396" s="64" t="s">
        <v>23</v>
      </c>
      <c r="D396" s="65">
        <v>45200</v>
      </c>
      <c r="E396" s="18">
        <v>26910</v>
      </c>
      <c r="F396" s="75" t="s">
        <v>100</v>
      </c>
    </row>
    <row r="397" spans="2:6">
      <c r="B397" s="63" t="s">
        <v>15</v>
      </c>
      <c r="C397" s="64" t="s">
        <v>23</v>
      </c>
      <c r="D397" s="65">
        <v>45231</v>
      </c>
      <c r="E397" s="18">
        <v>77249</v>
      </c>
      <c r="F397" s="75" t="s">
        <v>100</v>
      </c>
    </row>
    <row r="398" spans="2:6">
      <c r="B398" s="63" t="s">
        <v>15</v>
      </c>
      <c r="C398" s="64" t="s">
        <v>23</v>
      </c>
      <c r="D398" s="65">
        <v>45261</v>
      </c>
      <c r="E398" s="18">
        <v>56628</v>
      </c>
      <c r="F398" s="75" t="s">
        <v>100</v>
      </c>
    </row>
    <row r="399" spans="2:6">
      <c r="B399" s="63" t="s">
        <v>15</v>
      </c>
      <c r="C399" s="64" t="s">
        <v>22</v>
      </c>
      <c r="D399" s="65">
        <v>44927</v>
      </c>
      <c r="E399" s="18">
        <v>157329</v>
      </c>
      <c r="F399" s="75" t="s">
        <v>100</v>
      </c>
    </row>
    <row r="400" spans="2:6">
      <c r="B400" s="63" t="s">
        <v>15</v>
      </c>
      <c r="C400" s="64" t="s">
        <v>22</v>
      </c>
      <c r="D400" s="65">
        <v>44958</v>
      </c>
      <c r="E400" s="18">
        <v>35936</v>
      </c>
      <c r="F400" s="75" t="s">
        <v>100</v>
      </c>
    </row>
    <row r="401" spans="2:6">
      <c r="B401" s="63" t="s">
        <v>15</v>
      </c>
      <c r="C401" s="64" t="s">
        <v>22</v>
      </c>
      <c r="D401" s="65">
        <v>44986</v>
      </c>
      <c r="E401" s="18">
        <v>22555</v>
      </c>
      <c r="F401" s="75" t="s">
        <v>100</v>
      </c>
    </row>
    <row r="402" spans="2:6">
      <c r="B402" s="63" t="s">
        <v>15</v>
      </c>
      <c r="C402" s="64" t="s">
        <v>22</v>
      </c>
      <c r="D402" s="65">
        <v>45017</v>
      </c>
      <c r="E402" s="18">
        <v>58408</v>
      </c>
      <c r="F402" s="75" t="s">
        <v>100</v>
      </c>
    </row>
    <row r="403" spans="2:6">
      <c r="B403" s="63" t="s">
        <v>15</v>
      </c>
      <c r="C403" s="64" t="s">
        <v>22</v>
      </c>
      <c r="D403" s="65">
        <v>45047</v>
      </c>
      <c r="E403" s="18">
        <v>43750</v>
      </c>
      <c r="F403" s="75" t="s">
        <v>100</v>
      </c>
    </row>
    <row r="404" spans="2:6">
      <c r="B404" s="63" t="s">
        <v>15</v>
      </c>
      <c r="C404" s="64" t="s">
        <v>22</v>
      </c>
      <c r="D404" s="65">
        <v>45078</v>
      </c>
      <c r="E404" s="18">
        <v>44705</v>
      </c>
      <c r="F404" s="75" t="s">
        <v>100</v>
      </c>
    </row>
    <row r="405" spans="2:6">
      <c r="B405" s="63" t="s">
        <v>15</v>
      </c>
      <c r="C405" s="64" t="s">
        <v>22</v>
      </c>
      <c r="D405" s="65">
        <v>45108</v>
      </c>
      <c r="E405" s="18">
        <v>67821</v>
      </c>
      <c r="F405" s="75" t="s">
        <v>100</v>
      </c>
    </row>
    <row r="406" spans="2:6">
      <c r="B406" s="63" t="s">
        <v>15</v>
      </c>
      <c r="C406" s="64" t="s">
        <v>22</v>
      </c>
      <c r="D406" s="65">
        <v>45139</v>
      </c>
      <c r="E406" s="18">
        <v>34106</v>
      </c>
      <c r="F406" s="75" t="s">
        <v>100</v>
      </c>
    </row>
    <row r="407" spans="2:6">
      <c r="B407" s="63" t="s">
        <v>15</v>
      </c>
      <c r="C407" s="64" t="s">
        <v>22</v>
      </c>
      <c r="D407" s="65">
        <v>45170</v>
      </c>
      <c r="E407" s="18">
        <v>26481</v>
      </c>
      <c r="F407" s="75" t="s">
        <v>100</v>
      </c>
    </row>
    <row r="408" spans="2:6">
      <c r="B408" s="63" t="s">
        <v>15</v>
      </c>
      <c r="C408" s="64" t="s">
        <v>22</v>
      </c>
      <c r="D408" s="65">
        <v>45200</v>
      </c>
      <c r="E408" s="18">
        <v>181569</v>
      </c>
      <c r="F408" s="75" t="s">
        <v>100</v>
      </c>
    </row>
    <row r="409" spans="2:6">
      <c r="B409" s="63" t="s">
        <v>15</v>
      </c>
      <c r="C409" s="64" t="s">
        <v>22</v>
      </c>
      <c r="D409" s="65">
        <v>45231</v>
      </c>
      <c r="E409" s="18">
        <v>122529</v>
      </c>
      <c r="F409" s="75" t="s">
        <v>100</v>
      </c>
    </row>
    <row r="410" spans="2:6">
      <c r="B410" s="63" t="s">
        <v>15</v>
      </c>
      <c r="C410" s="64" t="s">
        <v>22</v>
      </c>
      <c r="D410" s="65">
        <v>45261</v>
      </c>
      <c r="E410" s="18">
        <v>10545</v>
      </c>
      <c r="F410" s="75" t="s">
        <v>100</v>
      </c>
    </row>
    <row r="411" spans="2:6">
      <c r="B411" s="63" t="s">
        <v>21</v>
      </c>
      <c r="C411" s="64" t="s">
        <v>41</v>
      </c>
      <c r="D411" s="65">
        <v>44927</v>
      </c>
      <c r="E411" s="18">
        <v>47589</v>
      </c>
      <c r="F411" s="75" t="s">
        <v>100</v>
      </c>
    </row>
    <row r="412" spans="2:6">
      <c r="B412" s="63" t="s">
        <v>21</v>
      </c>
      <c r="C412" s="64" t="s">
        <v>41</v>
      </c>
      <c r="D412" s="65">
        <v>44986</v>
      </c>
      <c r="E412" s="18">
        <v>83745</v>
      </c>
      <c r="F412" s="75" t="s">
        <v>100</v>
      </c>
    </row>
    <row r="413" spans="2:6">
      <c r="B413" s="63" t="s">
        <v>21</v>
      </c>
      <c r="C413" s="64" t="s">
        <v>41</v>
      </c>
      <c r="D413" s="65">
        <v>45017</v>
      </c>
      <c r="E413" s="18">
        <v>27345</v>
      </c>
      <c r="F413" s="75" t="s">
        <v>100</v>
      </c>
    </row>
    <row r="414" spans="2:6">
      <c r="B414" s="63" t="s">
        <v>21</v>
      </c>
      <c r="C414" s="64" t="s">
        <v>41</v>
      </c>
      <c r="D414" s="65">
        <v>45047</v>
      </c>
      <c r="E414" s="18">
        <v>196909</v>
      </c>
      <c r="F414" s="75" t="s">
        <v>100</v>
      </c>
    </row>
    <row r="415" spans="2:6">
      <c r="B415" s="63" t="s">
        <v>21</v>
      </c>
      <c r="C415" s="64" t="s">
        <v>41</v>
      </c>
      <c r="D415" s="65">
        <v>45078</v>
      </c>
      <c r="E415" s="18">
        <v>46701</v>
      </c>
      <c r="F415" s="75" t="s">
        <v>100</v>
      </c>
    </row>
    <row r="416" spans="2:6">
      <c r="B416" s="63" t="s">
        <v>21</v>
      </c>
      <c r="C416" s="64" t="s">
        <v>41</v>
      </c>
      <c r="D416" s="65">
        <v>45108</v>
      </c>
      <c r="E416" s="18">
        <v>23301</v>
      </c>
      <c r="F416" s="75" t="s">
        <v>100</v>
      </c>
    </row>
    <row r="417" spans="2:6">
      <c r="B417" s="63" t="s">
        <v>21</v>
      </c>
      <c r="C417" s="64" t="s">
        <v>41</v>
      </c>
      <c r="D417" s="65">
        <v>45139</v>
      </c>
      <c r="E417" s="18">
        <v>129118</v>
      </c>
      <c r="F417" s="75" t="s">
        <v>100</v>
      </c>
    </row>
    <row r="418" spans="2:6">
      <c r="B418" s="63" t="s">
        <v>21</v>
      </c>
      <c r="C418" s="64" t="s">
        <v>41</v>
      </c>
      <c r="D418" s="65">
        <v>45170</v>
      </c>
      <c r="E418" s="18">
        <v>18141</v>
      </c>
      <c r="F418" s="75" t="s">
        <v>100</v>
      </c>
    </row>
    <row r="419" spans="2:6">
      <c r="B419" s="63" t="s">
        <v>21</v>
      </c>
      <c r="C419" s="64" t="s">
        <v>41</v>
      </c>
      <c r="D419" s="65">
        <v>45200</v>
      </c>
      <c r="E419" s="18">
        <v>1587</v>
      </c>
      <c r="F419" s="75" t="s">
        <v>100</v>
      </c>
    </row>
    <row r="420" spans="2:6">
      <c r="B420" s="63" t="s">
        <v>21</v>
      </c>
      <c r="C420" s="64" t="s">
        <v>41</v>
      </c>
      <c r="D420" s="65">
        <v>45231</v>
      </c>
      <c r="E420" s="18">
        <v>88790</v>
      </c>
      <c r="F420" s="75" t="s">
        <v>100</v>
      </c>
    </row>
    <row r="421" spans="2:6">
      <c r="B421" s="63" t="s">
        <v>21</v>
      </c>
      <c r="C421" s="64" t="s">
        <v>42</v>
      </c>
      <c r="D421" s="65">
        <v>44927</v>
      </c>
      <c r="E421" s="18">
        <v>19909</v>
      </c>
      <c r="F421" s="75" t="s">
        <v>100</v>
      </c>
    </row>
    <row r="422" spans="2:6">
      <c r="B422" s="63" t="s">
        <v>21</v>
      </c>
      <c r="C422" s="64" t="s">
        <v>42</v>
      </c>
      <c r="D422" s="65">
        <v>44986</v>
      </c>
      <c r="E422" s="18">
        <v>11472</v>
      </c>
      <c r="F422" s="75" t="s">
        <v>100</v>
      </c>
    </row>
    <row r="423" spans="2:6">
      <c r="B423" s="63" t="s">
        <v>21</v>
      </c>
      <c r="C423" s="64" t="s">
        <v>42</v>
      </c>
      <c r="D423" s="65">
        <v>45017</v>
      </c>
      <c r="E423" s="18">
        <v>40230</v>
      </c>
      <c r="F423" s="75" t="s">
        <v>100</v>
      </c>
    </row>
    <row r="424" spans="2:6">
      <c r="B424" s="63" t="s">
        <v>21</v>
      </c>
      <c r="C424" s="64" t="s">
        <v>42</v>
      </c>
      <c r="D424" s="65">
        <v>45047</v>
      </c>
      <c r="E424" s="18">
        <v>137100</v>
      </c>
      <c r="F424" s="75" t="s">
        <v>100</v>
      </c>
    </row>
    <row r="425" spans="2:6">
      <c r="B425" s="63" t="s">
        <v>21</v>
      </c>
      <c r="C425" s="64" t="s">
        <v>42</v>
      </c>
      <c r="D425" s="65">
        <v>45078</v>
      </c>
      <c r="E425" s="18">
        <v>21296</v>
      </c>
      <c r="F425" s="75" t="s">
        <v>100</v>
      </c>
    </row>
    <row r="426" spans="2:6">
      <c r="B426" s="63" t="s">
        <v>21</v>
      </c>
      <c r="C426" s="64" t="s">
        <v>42</v>
      </c>
      <c r="D426" s="65">
        <v>45108</v>
      </c>
      <c r="E426" s="18">
        <v>52884</v>
      </c>
      <c r="F426" s="75" t="s">
        <v>100</v>
      </c>
    </row>
    <row r="427" spans="2:6">
      <c r="B427" s="63" t="s">
        <v>21</v>
      </c>
      <c r="C427" s="64" t="s">
        <v>42</v>
      </c>
      <c r="D427" s="65">
        <v>45139</v>
      </c>
      <c r="E427" s="18">
        <v>84614</v>
      </c>
      <c r="F427" s="75" t="s">
        <v>100</v>
      </c>
    </row>
    <row r="428" spans="2:6">
      <c r="B428" s="63" t="s">
        <v>21</v>
      </c>
      <c r="C428" s="64" t="s">
        <v>42</v>
      </c>
      <c r="D428" s="65">
        <v>45170</v>
      </c>
      <c r="E428" s="18">
        <v>80769</v>
      </c>
      <c r="F428" s="75" t="s">
        <v>100</v>
      </c>
    </row>
    <row r="429" spans="2:6">
      <c r="B429" s="63" t="s">
        <v>21</v>
      </c>
      <c r="C429" s="64" t="s">
        <v>42</v>
      </c>
      <c r="D429" s="65">
        <v>45200</v>
      </c>
      <c r="E429" s="18">
        <v>68110</v>
      </c>
      <c r="F429" s="75" t="s">
        <v>100</v>
      </c>
    </row>
    <row r="430" spans="2:6">
      <c r="B430" s="63" t="s">
        <v>21</v>
      </c>
      <c r="C430" s="64" t="s">
        <v>42</v>
      </c>
      <c r="D430" s="65">
        <v>45231</v>
      </c>
      <c r="E430" s="18">
        <v>2882</v>
      </c>
      <c r="F430" s="75" t="s">
        <v>100</v>
      </c>
    </row>
    <row r="431" spans="2:6">
      <c r="B431" s="63" t="s">
        <v>21</v>
      </c>
      <c r="C431" s="64" t="s">
        <v>42</v>
      </c>
      <c r="D431" s="65">
        <v>45261</v>
      </c>
      <c r="E431" s="18">
        <v>7788</v>
      </c>
      <c r="F431" s="75" t="s">
        <v>100</v>
      </c>
    </row>
    <row r="432" spans="2:6">
      <c r="B432" s="63" t="s">
        <v>21</v>
      </c>
      <c r="C432" s="64" t="s">
        <v>40</v>
      </c>
      <c r="D432" s="65">
        <v>44927</v>
      </c>
      <c r="E432" s="18">
        <v>124604</v>
      </c>
      <c r="F432" s="75" t="s">
        <v>100</v>
      </c>
    </row>
    <row r="433" spans="2:6">
      <c r="B433" s="63" t="s">
        <v>21</v>
      </c>
      <c r="C433" s="64" t="s">
        <v>40</v>
      </c>
      <c r="D433" s="65">
        <v>44958</v>
      </c>
      <c r="E433" s="18">
        <v>279212</v>
      </c>
      <c r="F433" s="75" t="s">
        <v>100</v>
      </c>
    </row>
    <row r="434" spans="2:6">
      <c r="B434" s="63" t="s">
        <v>21</v>
      </c>
      <c r="C434" s="64" t="s">
        <v>40</v>
      </c>
      <c r="D434" s="65">
        <v>44986</v>
      </c>
      <c r="E434" s="18">
        <v>29817</v>
      </c>
      <c r="F434" s="75" t="s">
        <v>100</v>
      </c>
    </row>
    <row r="435" spans="2:6">
      <c r="B435" s="63" t="s">
        <v>21</v>
      </c>
      <c r="C435" s="64" t="s">
        <v>40</v>
      </c>
      <c r="D435" s="65">
        <v>45017</v>
      </c>
      <c r="E435" s="18">
        <v>42954</v>
      </c>
      <c r="F435" s="75" t="s">
        <v>100</v>
      </c>
    </row>
    <row r="436" spans="2:6">
      <c r="B436" s="63" t="s">
        <v>21</v>
      </c>
      <c r="C436" s="64" t="s">
        <v>40</v>
      </c>
      <c r="D436" s="65">
        <v>45047</v>
      </c>
      <c r="E436" s="18">
        <v>46058</v>
      </c>
      <c r="F436" s="75" t="s">
        <v>100</v>
      </c>
    </row>
    <row r="437" spans="2:6">
      <c r="B437" s="63" t="s">
        <v>21</v>
      </c>
      <c r="C437" s="64" t="s">
        <v>40</v>
      </c>
      <c r="D437" s="65">
        <v>45078</v>
      </c>
      <c r="E437" s="18">
        <v>46368</v>
      </c>
      <c r="F437" s="75" t="s">
        <v>100</v>
      </c>
    </row>
    <row r="438" spans="2:6">
      <c r="B438" s="63" t="s">
        <v>21</v>
      </c>
      <c r="C438" s="64" t="s">
        <v>40</v>
      </c>
      <c r="D438" s="65">
        <v>45108</v>
      </c>
      <c r="E438" s="18">
        <v>187554</v>
      </c>
      <c r="F438" s="75" t="s">
        <v>100</v>
      </c>
    </row>
    <row r="439" spans="2:6">
      <c r="B439" s="63" t="s">
        <v>21</v>
      </c>
      <c r="C439" s="64" t="s">
        <v>40</v>
      </c>
      <c r="D439" s="65">
        <v>45139</v>
      </c>
      <c r="E439" s="18">
        <v>81177</v>
      </c>
      <c r="F439" s="75" t="s">
        <v>100</v>
      </c>
    </row>
    <row r="440" spans="2:6">
      <c r="B440" s="63" t="s">
        <v>21</v>
      </c>
      <c r="C440" s="64" t="s">
        <v>40</v>
      </c>
      <c r="D440" s="65">
        <v>45170</v>
      </c>
      <c r="E440" s="18">
        <v>44973</v>
      </c>
      <c r="F440" s="75" t="s">
        <v>100</v>
      </c>
    </row>
    <row r="441" spans="2:6">
      <c r="B441" s="66" t="s">
        <v>21</v>
      </c>
      <c r="C441" s="67" t="s">
        <v>40</v>
      </c>
      <c r="D441" s="68">
        <v>45200</v>
      </c>
      <c r="E441" s="69">
        <v>89670</v>
      </c>
      <c r="F441" s="75" t="s">
        <v>100</v>
      </c>
    </row>
    <row r="442" spans="2:6">
      <c r="B442" s="63" t="s">
        <v>21</v>
      </c>
      <c r="C442" s="64" t="s">
        <v>40</v>
      </c>
      <c r="D442" s="65">
        <v>45231</v>
      </c>
      <c r="E442" s="18">
        <v>126528</v>
      </c>
      <c r="F442" s="75" t="s">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625DC-4F19-4255-87D1-7058C38003F1}">
  <dimension ref="D3:G87"/>
  <sheetViews>
    <sheetView topLeftCell="B1" zoomScale="93" zoomScaleNormal="93" workbookViewId="0">
      <selection activeCell="I6" sqref="I6"/>
    </sheetView>
  </sheetViews>
  <sheetFormatPr defaultRowHeight="15"/>
  <cols>
    <col min="2" max="2" width="4.85546875" customWidth="1"/>
    <col min="3" max="3" width="0.140625" customWidth="1"/>
    <col min="4" max="4" width="9.140625" hidden="1" customWidth="1"/>
    <col min="5" max="5" width="18.85546875" customWidth="1"/>
    <col min="6" max="7" width="13.5703125" customWidth="1"/>
    <col min="8" max="8" width="11.28515625" customWidth="1"/>
    <col min="9" max="9" width="12" customWidth="1"/>
    <col min="10" max="10" width="12.7109375" bestFit="1" customWidth="1"/>
    <col min="11" max="11" width="11.28515625" customWidth="1"/>
    <col min="12" max="12" width="11.85546875" customWidth="1"/>
    <col min="13" max="13" width="11.140625" customWidth="1"/>
    <col min="14" max="14" width="14.140625" customWidth="1"/>
    <col min="15" max="15" width="10.7109375" customWidth="1"/>
    <col min="16" max="16" width="13.7109375" customWidth="1"/>
    <col min="17" max="17" width="11.28515625" customWidth="1"/>
    <col min="18" max="18" width="12" customWidth="1"/>
  </cols>
  <sheetData>
    <row r="3" spans="5:7">
      <c r="E3" s="78" t="s">
        <v>106</v>
      </c>
      <c r="F3" s="78" t="s">
        <v>107</v>
      </c>
      <c r="G3" s="78" t="s">
        <v>108</v>
      </c>
    </row>
    <row r="4" spans="5:7">
      <c r="E4" s="50" t="s">
        <v>16</v>
      </c>
      <c r="F4" s="80" t="s">
        <v>51</v>
      </c>
      <c r="G4" s="18">
        <v>373374</v>
      </c>
    </row>
    <row r="5" spans="5:7">
      <c r="E5" s="50" t="s">
        <v>16</v>
      </c>
      <c r="F5" s="80" t="s">
        <v>52</v>
      </c>
      <c r="G5" s="18">
        <v>272413</v>
      </c>
    </row>
    <row r="6" spans="5:7">
      <c r="E6" s="50" t="s">
        <v>16</v>
      </c>
      <c r="F6" s="80" t="s">
        <v>62</v>
      </c>
      <c r="G6" s="18">
        <v>153594</v>
      </c>
    </row>
    <row r="7" spans="5:7">
      <c r="E7" s="50" t="s">
        <v>16</v>
      </c>
      <c r="F7" s="80" t="s">
        <v>53</v>
      </c>
      <c r="G7" s="18">
        <v>261536</v>
      </c>
    </row>
    <row r="8" spans="5:7">
      <c r="E8" s="50" t="s">
        <v>16</v>
      </c>
      <c r="F8" s="80" t="s">
        <v>54</v>
      </c>
      <c r="G8" s="18">
        <v>290524</v>
      </c>
    </row>
    <row r="9" spans="5:7">
      <c r="E9" s="50" t="s">
        <v>16</v>
      </c>
      <c r="F9" s="80" t="s">
        <v>55</v>
      </c>
      <c r="G9" s="18">
        <v>285133</v>
      </c>
    </row>
    <row r="10" spans="5:7">
      <c r="E10" s="50" t="s">
        <v>16</v>
      </c>
      <c r="F10" s="80" t="s">
        <v>56</v>
      </c>
      <c r="G10" s="18">
        <v>292342</v>
      </c>
    </row>
    <row r="11" spans="5:7">
      <c r="E11" s="50" t="s">
        <v>16</v>
      </c>
      <c r="F11" s="80" t="s">
        <v>57</v>
      </c>
      <c r="G11" s="18">
        <v>364925</v>
      </c>
    </row>
    <row r="12" spans="5:7">
      <c r="E12" s="50" t="s">
        <v>16</v>
      </c>
      <c r="F12" s="80" t="s">
        <v>58</v>
      </c>
      <c r="G12" s="18">
        <v>484011</v>
      </c>
    </row>
    <row r="13" spans="5:7">
      <c r="E13" s="50" t="s">
        <v>16</v>
      </c>
      <c r="F13" s="80" t="s">
        <v>59</v>
      </c>
      <c r="G13" s="18">
        <v>352868</v>
      </c>
    </row>
    <row r="14" spans="5:7">
      <c r="E14" s="50" t="s">
        <v>16</v>
      </c>
      <c r="F14" s="80" t="s">
        <v>60</v>
      </c>
      <c r="G14" s="18">
        <v>355534</v>
      </c>
    </row>
    <row r="15" spans="5:7">
      <c r="E15" s="50" t="s">
        <v>16</v>
      </c>
      <c r="F15" s="80" t="s">
        <v>61</v>
      </c>
      <c r="G15" s="18">
        <v>490822</v>
      </c>
    </row>
    <row r="16" spans="5:7">
      <c r="E16" s="50" t="s">
        <v>19</v>
      </c>
      <c r="F16" s="80" t="s">
        <v>51</v>
      </c>
      <c r="G16" s="18">
        <v>447082</v>
      </c>
    </row>
    <row r="17" spans="5:7">
      <c r="E17" s="50" t="s">
        <v>19</v>
      </c>
      <c r="F17" s="80" t="s">
        <v>52</v>
      </c>
      <c r="G17" s="18">
        <v>174186</v>
      </c>
    </row>
    <row r="18" spans="5:7">
      <c r="E18" s="50" t="s">
        <v>19</v>
      </c>
      <c r="F18" s="80" t="s">
        <v>62</v>
      </c>
      <c r="G18" s="18">
        <v>296726</v>
      </c>
    </row>
    <row r="19" spans="5:7">
      <c r="E19" s="50" t="s">
        <v>19</v>
      </c>
      <c r="F19" s="80" t="s">
        <v>53</v>
      </c>
      <c r="G19" s="18">
        <v>375264</v>
      </c>
    </row>
    <row r="20" spans="5:7">
      <c r="E20" s="50" t="s">
        <v>19</v>
      </c>
      <c r="F20" s="80" t="s">
        <v>54</v>
      </c>
      <c r="G20" s="18">
        <v>478069</v>
      </c>
    </row>
    <row r="21" spans="5:7">
      <c r="E21" s="50" t="s">
        <v>19</v>
      </c>
      <c r="F21" s="80" t="s">
        <v>55</v>
      </c>
      <c r="G21" s="18">
        <v>308651</v>
      </c>
    </row>
    <row r="22" spans="5:7">
      <c r="E22" s="50" t="s">
        <v>19</v>
      </c>
      <c r="F22" s="80" t="s">
        <v>56</v>
      </c>
      <c r="G22" s="18">
        <v>389578</v>
      </c>
    </row>
    <row r="23" spans="5:7">
      <c r="E23" s="50" t="s">
        <v>19</v>
      </c>
      <c r="F23" s="80" t="s">
        <v>57</v>
      </c>
      <c r="G23" s="18">
        <v>384841</v>
      </c>
    </row>
    <row r="24" spans="5:7">
      <c r="E24" s="50" t="s">
        <v>19</v>
      </c>
      <c r="F24" s="80" t="s">
        <v>58</v>
      </c>
      <c r="G24" s="18">
        <v>390382</v>
      </c>
    </row>
    <row r="25" spans="5:7">
      <c r="E25" s="50" t="s">
        <v>19</v>
      </c>
      <c r="F25" s="80" t="s">
        <v>59</v>
      </c>
      <c r="G25" s="18">
        <v>371645</v>
      </c>
    </row>
    <row r="26" spans="5:7">
      <c r="E26" s="50" t="s">
        <v>19</v>
      </c>
      <c r="F26" s="80" t="s">
        <v>60</v>
      </c>
      <c r="G26" s="18">
        <v>178360</v>
      </c>
    </row>
    <row r="27" spans="5:7">
      <c r="E27" s="50" t="s">
        <v>19</v>
      </c>
      <c r="F27" s="80" t="s">
        <v>61</v>
      </c>
      <c r="G27" s="18">
        <v>258794</v>
      </c>
    </row>
    <row r="28" spans="5:7">
      <c r="E28" s="50" t="s">
        <v>18</v>
      </c>
      <c r="F28" s="80" t="s">
        <v>51</v>
      </c>
      <c r="G28" s="18">
        <v>580444</v>
      </c>
    </row>
    <row r="29" spans="5:7">
      <c r="E29" s="50" t="s">
        <v>18</v>
      </c>
      <c r="F29" s="80" t="s">
        <v>52</v>
      </c>
      <c r="G29" s="18">
        <v>319592</v>
      </c>
    </row>
    <row r="30" spans="5:7">
      <c r="E30" s="50" t="s">
        <v>18</v>
      </c>
      <c r="F30" s="80" t="s">
        <v>62</v>
      </c>
      <c r="G30" s="18">
        <v>266468</v>
      </c>
    </row>
    <row r="31" spans="5:7">
      <c r="E31" s="50" t="s">
        <v>18</v>
      </c>
      <c r="F31" s="80" t="s">
        <v>53</v>
      </c>
      <c r="G31" s="18">
        <v>404337</v>
      </c>
    </row>
    <row r="32" spans="5:7">
      <c r="E32" s="50" t="s">
        <v>18</v>
      </c>
      <c r="F32" s="80" t="s">
        <v>54</v>
      </c>
      <c r="G32" s="18">
        <v>298970</v>
      </c>
    </row>
    <row r="33" spans="5:7">
      <c r="E33" s="50" t="s">
        <v>18</v>
      </c>
      <c r="F33" s="80" t="s">
        <v>55</v>
      </c>
      <c r="G33" s="18">
        <v>303245</v>
      </c>
    </row>
    <row r="34" spans="5:7">
      <c r="E34" s="50" t="s">
        <v>18</v>
      </c>
      <c r="F34" s="80" t="s">
        <v>56</v>
      </c>
      <c r="G34" s="18">
        <v>276163</v>
      </c>
    </row>
    <row r="35" spans="5:7">
      <c r="E35" s="50" t="s">
        <v>18</v>
      </c>
      <c r="F35" s="80" t="s">
        <v>57</v>
      </c>
      <c r="G35" s="18">
        <v>393242</v>
      </c>
    </row>
    <row r="36" spans="5:7">
      <c r="E36" s="50" t="s">
        <v>18</v>
      </c>
      <c r="F36" s="80" t="s">
        <v>58</v>
      </c>
      <c r="G36" s="18">
        <v>413114</v>
      </c>
    </row>
    <row r="37" spans="5:7">
      <c r="E37" s="50" t="s">
        <v>18</v>
      </c>
      <c r="F37" s="80" t="s">
        <v>59</v>
      </c>
      <c r="G37" s="18">
        <v>519935</v>
      </c>
    </row>
    <row r="38" spans="5:7">
      <c r="E38" s="50" t="s">
        <v>18</v>
      </c>
      <c r="F38" s="80" t="s">
        <v>60</v>
      </c>
      <c r="G38" s="18">
        <v>298580</v>
      </c>
    </row>
    <row r="39" spans="5:7">
      <c r="E39" s="50" t="s">
        <v>18</v>
      </c>
      <c r="F39" s="80" t="s">
        <v>61</v>
      </c>
      <c r="G39" s="18">
        <v>554178</v>
      </c>
    </row>
    <row r="40" spans="5:7">
      <c r="E40" s="50" t="s">
        <v>17</v>
      </c>
      <c r="F40" s="80" t="s">
        <v>51</v>
      </c>
      <c r="G40" s="18">
        <v>318305</v>
      </c>
    </row>
    <row r="41" spans="5:7">
      <c r="E41" s="50" t="s">
        <v>17</v>
      </c>
      <c r="F41" s="80" t="s">
        <v>52</v>
      </c>
      <c r="G41" s="18">
        <v>402830</v>
      </c>
    </row>
    <row r="42" spans="5:7">
      <c r="E42" s="50" t="s">
        <v>17</v>
      </c>
      <c r="F42" s="80" t="s">
        <v>62</v>
      </c>
      <c r="G42" s="18">
        <v>260594</v>
      </c>
    </row>
    <row r="43" spans="5:7">
      <c r="E43" s="50" t="s">
        <v>17</v>
      </c>
      <c r="F43" s="80" t="s">
        <v>53</v>
      </c>
      <c r="G43" s="18">
        <v>510729</v>
      </c>
    </row>
    <row r="44" spans="5:7">
      <c r="E44" s="50" t="s">
        <v>17</v>
      </c>
      <c r="F44" s="80" t="s">
        <v>54</v>
      </c>
      <c r="G44" s="18">
        <v>236498</v>
      </c>
    </row>
    <row r="45" spans="5:7">
      <c r="E45" s="50" t="s">
        <v>17</v>
      </c>
      <c r="F45" s="80" t="s">
        <v>55</v>
      </c>
      <c r="G45" s="18">
        <v>370133</v>
      </c>
    </row>
    <row r="46" spans="5:7">
      <c r="E46" s="50" t="s">
        <v>17</v>
      </c>
      <c r="F46" s="80" t="s">
        <v>56</v>
      </c>
      <c r="G46" s="18">
        <v>181389</v>
      </c>
    </row>
    <row r="47" spans="5:7">
      <c r="E47" s="50" t="s">
        <v>17</v>
      </c>
      <c r="F47" s="80" t="s">
        <v>57</v>
      </c>
      <c r="G47" s="18">
        <v>600167</v>
      </c>
    </row>
    <row r="48" spans="5:7">
      <c r="E48" s="50" t="s">
        <v>17</v>
      </c>
      <c r="F48" s="80" t="s">
        <v>58</v>
      </c>
      <c r="G48" s="18">
        <v>358050</v>
      </c>
    </row>
    <row r="49" spans="5:7">
      <c r="E49" s="50" t="s">
        <v>17</v>
      </c>
      <c r="F49" s="80" t="s">
        <v>59</v>
      </c>
      <c r="G49" s="18">
        <v>228945</v>
      </c>
    </row>
    <row r="50" spans="5:7">
      <c r="E50" s="50" t="s">
        <v>17</v>
      </c>
      <c r="F50" s="80" t="s">
        <v>60</v>
      </c>
      <c r="G50" s="18">
        <v>222740</v>
      </c>
    </row>
    <row r="51" spans="5:7">
      <c r="E51" s="50" t="s">
        <v>17</v>
      </c>
      <c r="F51" s="80" t="s">
        <v>61</v>
      </c>
      <c r="G51" s="18">
        <v>401195</v>
      </c>
    </row>
    <row r="52" spans="5:7">
      <c r="E52" s="50" t="s">
        <v>20</v>
      </c>
      <c r="F52" s="80" t="s">
        <v>51</v>
      </c>
      <c r="G52" s="18">
        <v>391615</v>
      </c>
    </row>
    <row r="53" spans="5:7">
      <c r="E53" s="50" t="s">
        <v>20</v>
      </c>
      <c r="F53" s="80" t="s">
        <v>52</v>
      </c>
      <c r="G53" s="18">
        <v>401111</v>
      </c>
    </row>
    <row r="54" spans="5:7">
      <c r="E54" s="50" t="s">
        <v>20</v>
      </c>
      <c r="F54" s="80" t="s">
        <v>62</v>
      </c>
      <c r="G54" s="18">
        <v>406552</v>
      </c>
    </row>
    <row r="55" spans="5:7">
      <c r="E55" s="50" t="s">
        <v>20</v>
      </c>
      <c r="F55" s="80" t="s">
        <v>53</v>
      </c>
      <c r="G55" s="18">
        <v>467644</v>
      </c>
    </row>
    <row r="56" spans="5:7">
      <c r="E56" s="50" t="s">
        <v>20</v>
      </c>
      <c r="F56" s="80" t="s">
        <v>54</v>
      </c>
      <c r="G56" s="18">
        <v>362913</v>
      </c>
    </row>
    <row r="57" spans="5:7">
      <c r="E57" s="50" t="s">
        <v>20</v>
      </c>
      <c r="F57" s="80" t="s">
        <v>55</v>
      </c>
      <c r="G57" s="18">
        <v>117134</v>
      </c>
    </row>
    <row r="58" spans="5:7">
      <c r="E58" s="50" t="s">
        <v>20</v>
      </c>
      <c r="F58" s="80" t="s">
        <v>56</v>
      </c>
      <c r="G58" s="18">
        <v>283572</v>
      </c>
    </row>
    <row r="59" spans="5:7">
      <c r="E59" s="50" t="s">
        <v>20</v>
      </c>
      <c r="F59" s="80" t="s">
        <v>57</v>
      </c>
      <c r="G59" s="18">
        <v>425259</v>
      </c>
    </row>
    <row r="60" spans="5:7">
      <c r="E60" s="50" t="s">
        <v>20</v>
      </c>
      <c r="F60" s="80" t="s">
        <v>58</v>
      </c>
      <c r="G60" s="18">
        <v>389407</v>
      </c>
    </row>
    <row r="61" spans="5:7">
      <c r="E61" s="50" t="s">
        <v>20</v>
      </c>
      <c r="F61" s="80" t="s">
        <v>59</v>
      </c>
      <c r="G61" s="18">
        <v>572710</v>
      </c>
    </row>
    <row r="62" spans="5:7">
      <c r="E62" s="50" t="s">
        <v>20</v>
      </c>
      <c r="F62" s="80" t="s">
        <v>60</v>
      </c>
      <c r="G62" s="18">
        <v>433004</v>
      </c>
    </row>
    <row r="63" spans="5:7">
      <c r="E63" s="50" t="s">
        <v>20</v>
      </c>
      <c r="F63" s="80" t="s">
        <v>61</v>
      </c>
      <c r="G63" s="18">
        <v>195842</v>
      </c>
    </row>
    <row r="64" spans="5:7">
      <c r="E64" s="50" t="s">
        <v>15</v>
      </c>
      <c r="F64" s="80" t="s">
        <v>51</v>
      </c>
      <c r="G64" s="18">
        <v>467709</v>
      </c>
    </row>
    <row r="65" spans="5:7">
      <c r="E65" s="50" t="s">
        <v>15</v>
      </c>
      <c r="F65" s="80" t="s">
        <v>52</v>
      </c>
      <c r="G65" s="18">
        <v>232728</v>
      </c>
    </row>
    <row r="66" spans="5:7">
      <c r="E66" s="50" t="s">
        <v>15</v>
      </c>
      <c r="F66" s="80" t="s">
        <v>62</v>
      </c>
      <c r="G66" s="18">
        <v>258884</v>
      </c>
    </row>
    <row r="67" spans="5:7">
      <c r="E67" s="50" t="s">
        <v>15</v>
      </c>
      <c r="F67" s="80" t="s">
        <v>53</v>
      </c>
      <c r="G67" s="18">
        <v>389052</v>
      </c>
    </row>
    <row r="68" spans="5:7">
      <c r="E68" s="50" t="s">
        <v>15</v>
      </c>
      <c r="F68" s="80" t="s">
        <v>54</v>
      </c>
      <c r="G68" s="18">
        <v>242654</v>
      </c>
    </row>
    <row r="69" spans="5:7">
      <c r="E69" s="50" t="s">
        <v>15</v>
      </c>
      <c r="F69" s="80" t="s">
        <v>55</v>
      </c>
      <c r="G69" s="18">
        <v>273994</v>
      </c>
    </row>
    <row r="70" spans="5:7">
      <c r="E70" s="50" t="s">
        <v>15</v>
      </c>
      <c r="F70" s="80" t="s">
        <v>56</v>
      </c>
      <c r="G70" s="18">
        <v>354794</v>
      </c>
    </row>
    <row r="71" spans="5:7">
      <c r="E71" s="50" t="s">
        <v>15</v>
      </c>
      <c r="F71" s="80" t="s">
        <v>57</v>
      </c>
      <c r="G71" s="18">
        <v>260190</v>
      </c>
    </row>
    <row r="72" spans="5:7">
      <c r="E72" s="50" t="s">
        <v>15</v>
      </c>
      <c r="F72" s="80" t="s">
        <v>58</v>
      </c>
      <c r="G72" s="18">
        <v>632584</v>
      </c>
    </row>
    <row r="73" spans="5:7">
      <c r="E73" s="50" t="s">
        <v>15</v>
      </c>
      <c r="F73" s="80" t="s">
        <v>59</v>
      </c>
      <c r="G73" s="18">
        <v>378504</v>
      </c>
    </row>
    <row r="74" spans="5:7">
      <c r="E74" s="50" t="s">
        <v>15</v>
      </c>
      <c r="F74" s="80" t="s">
        <v>60</v>
      </c>
      <c r="G74" s="18">
        <v>426344</v>
      </c>
    </row>
    <row r="75" spans="5:7">
      <c r="E75" s="50" t="s">
        <v>15</v>
      </c>
      <c r="F75" s="80" t="s">
        <v>61</v>
      </c>
      <c r="G75" s="18">
        <v>467740</v>
      </c>
    </row>
    <row r="76" spans="5:7">
      <c r="E76" s="81" t="s">
        <v>21</v>
      </c>
      <c r="F76" s="80" t="s">
        <v>51</v>
      </c>
      <c r="G76" s="18">
        <v>440580</v>
      </c>
    </row>
    <row r="77" spans="5:7">
      <c r="E77" s="81" t="s">
        <v>21</v>
      </c>
      <c r="F77" s="80" t="s">
        <v>52</v>
      </c>
      <c r="G77" s="18">
        <v>394106</v>
      </c>
    </row>
    <row r="78" spans="5:7">
      <c r="E78" s="81" t="s">
        <v>21</v>
      </c>
      <c r="F78" s="80" t="s">
        <v>62</v>
      </c>
      <c r="G78" s="18">
        <v>255834</v>
      </c>
    </row>
    <row r="79" spans="5:7">
      <c r="E79" s="81" t="s">
        <v>21</v>
      </c>
      <c r="F79" s="80" t="s">
        <v>53</v>
      </c>
      <c r="G79" s="18">
        <v>399774</v>
      </c>
    </row>
    <row r="80" spans="5:7">
      <c r="E80" s="81" t="s">
        <v>21</v>
      </c>
      <c r="F80" s="80" t="s">
        <v>54</v>
      </c>
      <c r="G80" s="18">
        <v>512839</v>
      </c>
    </row>
    <row r="81" spans="5:7">
      <c r="E81" s="81" t="s">
        <v>21</v>
      </c>
      <c r="F81" s="80" t="s">
        <v>55</v>
      </c>
      <c r="G81" s="18">
        <v>362403</v>
      </c>
    </row>
    <row r="82" spans="5:7">
      <c r="E82" s="81" t="s">
        <v>21</v>
      </c>
      <c r="F82" s="80" t="s">
        <v>56</v>
      </c>
      <c r="G82" s="18">
        <v>371152</v>
      </c>
    </row>
    <row r="83" spans="5:7">
      <c r="E83" s="81" t="s">
        <v>21</v>
      </c>
      <c r="F83" s="80" t="s">
        <v>57</v>
      </c>
      <c r="G83" s="18">
        <v>467702</v>
      </c>
    </row>
    <row r="84" spans="5:7">
      <c r="E84" s="81" t="s">
        <v>21</v>
      </c>
      <c r="F84" s="80" t="s">
        <v>58</v>
      </c>
      <c r="G84" s="18">
        <v>285261</v>
      </c>
    </row>
    <row r="85" spans="5:7">
      <c r="E85" s="81" t="s">
        <v>21</v>
      </c>
      <c r="F85" s="80" t="s">
        <v>59</v>
      </c>
      <c r="G85" s="18">
        <v>269145</v>
      </c>
    </row>
    <row r="86" spans="5:7">
      <c r="E86" s="81" t="s">
        <v>21</v>
      </c>
      <c r="F86" s="80" t="s">
        <v>60</v>
      </c>
      <c r="G86" s="18">
        <v>332354</v>
      </c>
    </row>
    <row r="87" spans="5:7">
      <c r="E87" s="81" t="s">
        <v>21</v>
      </c>
      <c r="F87" s="80" t="s">
        <v>61</v>
      </c>
      <c r="G87" s="18">
        <v>230923</v>
      </c>
    </row>
  </sheetData>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2F438-BF32-4DE4-BCB8-9C0C55464686}">
  <dimension ref="C4:E13"/>
  <sheetViews>
    <sheetView workbookViewId="0">
      <selection activeCell="H7" sqref="H7"/>
    </sheetView>
  </sheetViews>
  <sheetFormatPr defaultRowHeight="15"/>
  <cols>
    <col min="2" max="2" width="6" customWidth="1"/>
    <col min="3" max="3" width="15.140625" customWidth="1"/>
    <col min="4" max="4" width="13" customWidth="1"/>
    <col min="5" max="5" width="12.85546875" customWidth="1"/>
  </cols>
  <sheetData>
    <row r="4" spans="3:5">
      <c r="C4" s="51" t="s">
        <v>71</v>
      </c>
      <c r="D4" s="51" t="s">
        <v>72</v>
      </c>
      <c r="E4" s="51" t="s">
        <v>73</v>
      </c>
    </row>
    <row r="5" spans="3:5">
      <c r="C5" s="50" t="s">
        <v>64</v>
      </c>
      <c r="D5" s="18">
        <v>3977076</v>
      </c>
      <c r="E5" s="18">
        <v>331423</v>
      </c>
    </row>
    <row r="6" spans="3:5">
      <c r="C6" s="50" t="s">
        <v>65</v>
      </c>
      <c r="D6" s="18">
        <v>4053578</v>
      </c>
      <c r="E6" s="18">
        <v>337798.16666666669</v>
      </c>
    </row>
    <row r="7" spans="3:5">
      <c r="C7" s="50" t="s">
        <v>66</v>
      </c>
      <c r="D7" s="18">
        <v>4628268</v>
      </c>
      <c r="E7" s="18">
        <v>385689</v>
      </c>
    </row>
    <row r="8" spans="3:5">
      <c r="C8" s="50" t="s">
        <v>67</v>
      </c>
      <c r="D8" s="18">
        <v>4091575</v>
      </c>
      <c r="E8" s="18">
        <v>340964.58333333331</v>
      </c>
    </row>
    <row r="9" spans="3:5">
      <c r="C9" s="50" t="s">
        <v>68</v>
      </c>
      <c r="D9" s="18">
        <v>4446763</v>
      </c>
      <c r="E9" s="18">
        <v>370563.58333333331</v>
      </c>
    </row>
    <row r="10" spans="3:5">
      <c r="C10" s="50" t="s">
        <v>69</v>
      </c>
      <c r="D10" s="18">
        <v>4385177</v>
      </c>
      <c r="E10" s="18">
        <v>365431.41666666669</v>
      </c>
    </row>
    <row r="11" spans="3:5">
      <c r="C11" s="50" t="s">
        <v>70</v>
      </c>
      <c r="D11" s="18">
        <v>4322073</v>
      </c>
      <c r="E11" s="18">
        <v>360172.75</v>
      </c>
    </row>
    <row r="12" spans="3:5">
      <c r="C12" s="51" t="s">
        <v>99</v>
      </c>
      <c r="D12" s="18">
        <f>SUM(D5:D11)</f>
        <v>29904510</v>
      </c>
      <c r="E12" s="18">
        <f>SUM(E5:E11)</f>
        <v>2492042.5</v>
      </c>
    </row>
    <row r="13" spans="3:5">
      <c r="C13" s="51" t="s">
        <v>105</v>
      </c>
      <c r="D13" s="71">
        <f>D12/7</f>
        <v>4272072.8571428573</v>
      </c>
      <c r="E13" s="77">
        <f>D13/D12</f>
        <v>0.14285714285714285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610BE-EF56-4356-B103-D7BD899B1BF0}">
  <dimension ref="C4:D12"/>
  <sheetViews>
    <sheetView tabSelected="1" workbookViewId="0">
      <selection activeCell="K10" sqref="K10"/>
    </sheetView>
  </sheetViews>
  <sheetFormatPr defaultRowHeight="15"/>
  <cols>
    <col min="3" max="3" width="12.85546875" customWidth="1"/>
    <col min="4" max="4" width="17.42578125" customWidth="1"/>
  </cols>
  <sheetData>
    <row r="4" spans="3:4">
      <c r="C4" s="78" t="s">
        <v>71</v>
      </c>
      <c r="D4" s="78" t="s">
        <v>83</v>
      </c>
    </row>
    <row r="5" spans="3:4">
      <c r="C5" s="50" t="s">
        <v>64</v>
      </c>
      <c r="D5" s="18">
        <v>240124</v>
      </c>
    </row>
    <row r="6" spans="3:4">
      <c r="C6" s="50" t="s">
        <v>65</v>
      </c>
      <c r="D6" s="18">
        <v>261835</v>
      </c>
    </row>
    <row r="7" spans="3:4">
      <c r="C7" s="50" t="s">
        <v>66</v>
      </c>
      <c r="D7" s="18">
        <v>264618</v>
      </c>
    </row>
    <row r="8" spans="3:4">
      <c r="C8" s="50" t="s">
        <v>67</v>
      </c>
      <c r="D8" s="18">
        <v>255369</v>
      </c>
    </row>
    <row r="9" spans="3:4">
      <c r="C9" s="50" t="s">
        <v>68</v>
      </c>
      <c r="D9" s="18">
        <v>263147</v>
      </c>
    </row>
    <row r="10" spans="3:4">
      <c r="C10" s="50" t="s">
        <v>69</v>
      </c>
      <c r="D10" s="18">
        <v>246006</v>
      </c>
    </row>
    <row r="11" spans="3:4">
      <c r="C11" s="50" t="s">
        <v>70</v>
      </c>
      <c r="D11" s="18">
        <v>261228</v>
      </c>
    </row>
    <row r="12" spans="3:4">
      <c r="C12" s="79" t="s">
        <v>74</v>
      </c>
      <c r="D12" s="71">
        <f>SUM(D5:D11)</f>
        <v>1792327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Register</vt:lpstr>
      <vt:lpstr>Ranges</vt:lpstr>
      <vt:lpstr>Pivot</vt:lpstr>
      <vt:lpstr>Dashboard</vt:lpstr>
      <vt:lpstr>Top selling</vt:lpstr>
      <vt:lpstr>P.Promotion</vt:lpstr>
      <vt:lpstr>Sales</vt:lpstr>
      <vt:lpstr>Annual Average </vt:lpstr>
      <vt:lpstr>Category 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angie aragon sogamoso</dc:creator>
  <cp:lastModifiedBy>Angie Aragon Sogamoso</cp:lastModifiedBy>
  <cp:lastPrinted>2024-06-18T19:22:54Z</cp:lastPrinted>
  <dcterms:created xsi:type="dcterms:W3CDTF">2024-06-04T23:18:35Z</dcterms:created>
  <dcterms:modified xsi:type="dcterms:W3CDTF">2024-07-19T01:28:37Z</dcterms:modified>
</cp:coreProperties>
</file>