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kasa/Dwipa/project/custom-watermark/"/>
    </mc:Choice>
  </mc:AlternateContent>
  <xr:revisionPtr revIDLastSave="0" documentId="13_ncr:1_{EF19299C-E3F7-774E-9AAC-DA2A0D7BA325}" xr6:coauthVersionLast="47" xr6:coauthVersionMax="47" xr10:uidLastSave="{00000000-0000-0000-0000-000000000000}"/>
  <bookViews>
    <workbookView xWindow="0" yWindow="760" windowWidth="24240" windowHeight="13140" activeTab="2" xr2:uid="{00000000-000D-0000-FFFF-FFFF00000000}"/>
  </bookViews>
  <sheets>
    <sheet name="30%" sheetId="1" r:id="rId1"/>
    <sheet name="75%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2" l="1"/>
  <c r="E79" i="2" l="1"/>
  <c r="E78" i="2"/>
  <c r="E74" i="2"/>
  <c r="E67" i="2"/>
  <c r="E64" i="2"/>
  <c r="E63" i="2"/>
  <c r="E60" i="2"/>
  <c r="E56" i="2"/>
  <c r="E52" i="2"/>
  <c r="E44" i="2"/>
  <c r="E37" i="2"/>
  <c r="E36" i="2"/>
  <c r="E3" i="2"/>
  <c r="E2" i="2"/>
  <c r="E32" i="1"/>
  <c r="I33" i="1"/>
  <c r="I35" i="1" s="1"/>
  <c r="E83" i="2" l="1"/>
</calcChain>
</file>

<file path=xl/sharedStrings.xml><?xml version="1.0" encoding="utf-8"?>
<sst xmlns="http://schemas.openxmlformats.org/spreadsheetml/2006/main" count="865" uniqueCount="420">
  <si>
    <t>Claim Sheet</t>
  </si>
  <si>
    <t>Project ID</t>
  </si>
  <si>
    <t>:</t>
  </si>
  <si>
    <t>PO #</t>
  </si>
  <si>
    <t xml:space="preserve">: </t>
  </si>
  <si>
    <t>Contractor</t>
  </si>
  <si>
    <t>Civil Construction Claimed</t>
  </si>
  <si>
    <t xml:space="preserve">Span </t>
  </si>
  <si>
    <t>Total Built</t>
  </si>
  <si>
    <t>Length (m)</t>
  </si>
  <si>
    <t>Total Project Length</t>
  </si>
  <si>
    <t>% Completion</t>
  </si>
  <si>
    <t>MH.1</t>
  </si>
  <si>
    <t>HH.1.2</t>
  </si>
  <si>
    <t>CGK5-001</t>
  </si>
  <si>
    <t>CGK5-003</t>
  </si>
  <si>
    <t xml:space="preserve">MH.3 </t>
  </si>
  <si>
    <t>MH.4</t>
  </si>
  <si>
    <t>CGK5-009</t>
  </si>
  <si>
    <t>CGK5-013</t>
  </si>
  <si>
    <t>HH.4.1</t>
  </si>
  <si>
    <t>CGK5-014</t>
  </si>
  <si>
    <t>HH.4.2</t>
  </si>
  <si>
    <t>CGK5-015</t>
  </si>
  <si>
    <t>MH.5</t>
  </si>
  <si>
    <t>CGK5-017</t>
  </si>
  <si>
    <t>HH.15.2</t>
  </si>
  <si>
    <t>HH.15.3</t>
  </si>
  <si>
    <t>CGK5-059</t>
  </si>
  <si>
    <t>CGK5-060</t>
  </si>
  <si>
    <t>MH.16</t>
  </si>
  <si>
    <t>CGK5-061</t>
  </si>
  <si>
    <t>HH.16.1</t>
  </si>
  <si>
    <t>CGK5-062</t>
  </si>
  <si>
    <t>HH.16.2</t>
  </si>
  <si>
    <t>CGK5-063</t>
  </si>
  <si>
    <t>HH.18.2</t>
  </si>
  <si>
    <t>MH.19</t>
  </si>
  <si>
    <t>CGK5-071</t>
  </si>
  <si>
    <t>CGK5-073</t>
  </si>
  <si>
    <t>HH.19.1</t>
  </si>
  <si>
    <t>CGK5-074</t>
  </si>
  <si>
    <t>HH.19.2</t>
  </si>
  <si>
    <t>CGK5-075</t>
  </si>
  <si>
    <t>MH.20</t>
  </si>
  <si>
    <t>CGK5-077</t>
  </si>
  <si>
    <t>HH.20.3</t>
  </si>
  <si>
    <t>CGK5-080</t>
  </si>
  <si>
    <t>HH.21.1</t>
  </si>
  <si>
    <t>CGK5-082</t>
  </si>
  <si>
    <t>HH.21.2</t>
  </si>
  <si>
    <t>CGK5-083</t>
  </si>
  <si>
    <t>HH.21.3</t>
  </si>
  <si>
    <t>CGK5-084</t>
  </si>
  <si>
    <t>MH.22</t>
  </si>
  <si>
    <t>CGK5-085</t>
  </si>
  <si>
    <t>HH.22.1</t>
  </si>
  <si>
    <t>CGK5-086</t>
  </si>
  <si>
    <t>HH.22.3</t>
  </si>
  <si>
    <t>CGK5-088</t>
  </si>
  <si>
    <t>HH.23.2</t>
  </si>
  <si>
    <t>CGK5-091</t>
  </si>
  <si>
    <t>HH.24.1</t>
  </si>
  <si>
    <t>CGK5-094</t>
  </si>
  <si>
    <t>CGKOB00005</t>
  </si>
  <si>
    <t>XIGINDO00061</t>
  </si>
  <si>
    <t>HH.4.3</t>
  </si>
  <si>
    <t>HH.18.3</t>
  </si>
  <si>
    <t>HH.19.3</t>
  </si>
  <si>
    <t>HH.20.1 - HH 20.2</t>
  </si>
  <si>
    <t>HH.22.2</t>
  </si>
  <si>
    <t>MH.23 - HH.23.1</t>
  </si>
  <si>
    <t>HH.23.3-MH.24</t>
  </si>
  <si>
    <t>HH.1.1 - HH.1.2</t>
  </si>
  <si>
    <t>MH.3 - HH.3.3</t>
  </si>
  <si>
    <t>MH 3</t>
  </si>
  <si>
    <t>HH 3.1</t>
  </si>
  <si>
    <t>HH 4.3</t>
  </si>
  <si>
    <t>HH 3.3</t>
  </si>
  <si>
    <t>Note</t>
  </si>
  <si>
    <t>124 meter NY, HH 1.1 NY</t>
  </si>
  <si>
    <t>HH 1.3 NY</t>
  </si>
  <si>
    <t>MH 2 NY</t>
  </si>
  <si>
    <t>HH 2.1 NY</t>
  </si>
  <si>
    <t>HH 2.2 NY</t>
  </si>
  <si>
    <t>MH.1 - HH.1.1</t>
  </si>
  <si>
    <t>HH.1.2 - HH.1.3</t>
  </si>
  <si>
    <t>HH.1.3 - MH.2</t>
  </si>
  <si>
    <t>MH.2 - HH.2.1</t>
  </si>
  <si>
    <t>HH.2.1 - HH.2.2</t>
  </si>
  <si>
    <t>HH.2.2 - HH.2.3</t>
  </si>
  <si>
    <t>HH.2.3 - MH.3</t>
  </si>
  <si>
    <t>MH.3 - HH.3.1</t>
  </si>
  <si>
    <t>HH.3.1 - HH.3.2</t>
  </si>
  <si>
    <t>HH.3.2 - HH.3.3</t>
  </si>
  <si>
    <t>HH.3.3 - MH.4</t>
  </si>
  <si>
    <t>MH.4 - HH.4.1</t>
  </si>
  <si>
    <t>HH.4.1 - HH.4.2</t>
  </si>
  <si>
    <t>HH.4.2 - HH.4.3</t>
  </si>
  <si>
    <t>HH.4.3 - MH.5</t>
  </si>
  <si>
    <t>HH.6.1 - HH.6.2</t>
  </si>
  <si>
    <t>HH.6.2 - HH.6.3</t>
  </si>
  <si>
    <t>HH.6.3 - MH.7</t>
  </si>
  <si>
    <t>MH.7 - HH.7.1</t>
  </si>
  <si>
    <t>HH.7.1 - HH.7.2</t>
  </si>
  <si>
    <t>HH.7.2 - HH.7.3</t>
  </si>
  <si>
    <t>HH.7.3 - MH.8</t>
  </si>
  <si>
    <t>MH.8 - HH.8.1</t>
  </si>
  <si>
    <t>HH.8.1 - HH.8.2</t>
  </si>
  <si>
    <t>HH.8.2 - HH.8.3</t>
  </si>
  <si>
    <t>HH.8.3 - MH.9</t>
  </si>
  <si>
    <t>MH.9 - HH.9.1</t>
  </si>
  <si>
    <t>HH.9.1 - HH.9.2</t>
  </si>
  <si>
    <t>HH.9.2 - HH.9.3</t>
  </si>
  <si>
    <t>HH.9.3 - MH.10</t>
  </si>
  <si>
    <t>MH.10 - HH.10.1</t>
  </si>
  <si>
    <t>HH.10.1 - HH.10.2</t>
  </si>
  <si>
    <t>HH.10.2 - HH.10.3</t>
  </si>
  <si>
    <t>HH.10.3 - MH.11</t>
  </si>
  <si>
    <t>MH.11 - HH.11.1</t>
  </si>
  <si>
    <t>HH.11.1 - HH.11.2</t>
  </si>
  <si>
    <t>HH.11.2 - HH.11.3</t>
  </si>
  <si>
    <t>HH.11.3 - MH.12</t>
  </si>
  <si>
    <t>MH.12 - HH.12.1</t>
  </si>
  <si>
    <t>HH.12.1 - HH.12.2</t>
  </si>
  <si>
    <t>HH.12.2 - HH.12.3</t>
  </si>
  <si>
    <t>HH.12.3 - MH.13</t>
  </si>
  <si>
    <t>MH.13 - HH.13.1</t>
  </si>
  <si>
    <t>HH.13.1 - HH.13.2</t>
  </si>
  <si>
    <t>HH.13.2 - MH.14</t>
  </si>
  <si>
    <t>MH.14 - HH.14.1</t>
  </si>
  <si>
    <t>HH.14.1 - MH.15</t>
  </si>
  <si>
    <t>MH.15 - MH.16</t>
  </si>
  <si>
    <t>MH.16 - HH.16.1</t>
  </si>
  <si>
    <t>HH.16.1 - HH.16.2</t>
  </si>
  <si>
    <t>HH.16.2 - MH.17</t>
  </si>
  <si>
    <t>MH.17 - HH.17.1</t>
  </si>
  <si>
    <t>HH.17.1 - HH.17.2</t>
  </si>
  <si>
    <t>HH.17.2 - HH.17.3</t>
  </si>
  <si>
    <t>HH.17.3 - MH.18</t>
  </si>
  <si>
    <t>MH.18 - MH.19</t>
  </si>
  <si>
    <t>MH.19 - HH.19.1</t>
  </si>
  <si>
    <t>HH.19.1 - MH.20</t>
  </si>
  <si>
    <t>MH.20 - HH.20.1</t>
  </si>
  <si>
    <t>HH.20.1 - HH.20.2</t>
  </si>
  <si>
    <t>HH.20.2 - HH20.3</t>
  </si>
  <si>
    <t>HH20.3 - MH.21</t>
  </si>
  <si>
    <t>MH.21 - HH.21.1</t>
  </si>
  <si>
    <t>HH.21.1 - HH.21.2</t>
  </si>
  <si>
    <t>HH.21.2 - HH.21.3</t>
  </si>
  <si>
    <t>HH.21.3 - MH.22</t>
  </si>
  <si>
    <t>MH.22 - HH.22.1</t>
  </si>
  <si>
    <t>HH.22.1 - HH22.2</t>
  </si>
  <si>
    <t>HH22.2 - HH.22.3</t>
  </si>
  <si>
    <t>HH.22.3 - MH.23</t>
  </si>
  <si>
    <t>HH.23.1 - HH.23.2</t>
  </si>
  <si>
    <t>HH.23.2 - HH.23.3</t>
  </si>
  <si>
    <t>HH.23.3 - MH.24</t>
  </si>
  <si>
    <t>MH 7</t>
  </si>
  <si>
    <t>NY</t>
  </si>
  <si>
    <t>HH 21.2 NY</t>
  </si>
  <si>
    <t>HH 21.1 NY</t>
  </si>
  <si>
    <t>HH 20.3 NY</t>
  </si>
  <si>
    <t>MH 24</t>
  </si>
  <si>
    <t xml:space="preserve">Roll Meter </t>
  </si>
  <si>
    <t>Alamat Lokasi Kerja</t>
  </si>
  <si>
    <t>Mitra</t>
  </si>
  <si>
    <t>Span</t>
  </si>
  <si>
    <t>Jln Rawa Banteng</t>
  </si>
  <si>
    <t>OLT</t>
  </si>
  <si>
    <t>Jln raya Setu</t>
  </si>
  <si>
    <t>Mandor Wito</t>
  </si>
  <si>
    <t>BLAO</t>
  </si>
  <si>
    <t xml:space="preserve">40m boringan, </t>
  </si>
  <si>
    <t>2.3 , minus tutup</t>
  </si>
  <si>
    <t>MH 3 ada HDPE melintang ditengah</t>
  </si>
  <si>
    <t>3.1 minus tutup 1</t>
  </si>
  <si>
    <t>3.2 blm dilakukan pensisteman</t>
  </si>
  <si>
    <t>Jln Raya Bantar Gebang - setu</t>
  </si>
  <si>
    <t>Jln Raya Siliwangi</t>
  </si>
  <si>
    <t>MH 8 NY</t>
  </si>
  <si>
    <t>MH 11 NY</t>
  </si>
  <si>
    <t>Blm dilakukan pensisteman</t>
  </si>
  <si>
    <t>70m Boringan dan blm dilakukan pensisteman</t>
  </si>
  <si>
    <t>HH 7.2, 170m Boringan</t>
  </si>
  <si>
    <t>HH 7.3, 31 m crossing sungai</t>
  </si>
  <si>
    <t>Jln raya Cipendawa baru</t>
  </si>
  <si>
    <t>SAD</t>
  </si>
  <si>
    <t>AJM</t>
  </si>
  <si>
    <t>RTP</t>
  </si>
  <si>
    <t>Repair tali pancing</t>
  </si>
  <si>
    <t>Menunggu Audit Xenith</t>
  </si>
  <si>
    <t>Repair HH</t>
  </si>
  <si>
    <t>HH 17.2 NY</t>
  </si>
  <si>
    <t>MH 17 NY</t>
  </si>
  <si>
    <t>Mandor Junbo</t>
  </si>
  <si>
    <t>Jln Swatantra V</t>
  </si>
  <si>
    <t>Jln raya Jatiasih</t>
  </si>
  <si>
    <t>770m NY, HH 17.3 NY</t>
  </si>
  <si>
    <t>210m undertable jasamarga,</t>
  </si>
  <si>
    <t>Jln raya Jatimekar</t>
  </si>
  <si>
    <t>Jln Raya Jatikramat</t>
  </si>
  <si>
    <t>Jln Raya Jatimakmur</t>
  </si>
  <si>
    <t>Ex BSG</t>
  </si>
  <si>
    <t>34 sungai</t>
  </si>
  <si>
    <t>MH 21 NY</t>
  </si>
  <si>
    <t>27m crossing sungai</t>
  </si>
  <si>
    <t>HH 23.2, crossing sungai 34m</t>
  </si>
  <si>
    <t xml:space="preserve">HH 23.2, </t>
  </si>
  <si>
    <t>SPAN CGK</t>
  </si>
  <si>
    <t>CGK05-001 - CGK05-002</t>
  </si>
  <si>
    <t>CGK05-002 - CGK05-003</t>
  </si>
  <si>
    <t>CGK05-003 - CGK05-004</t>
  </si>
  <si>
    <t>CGK05-004 - CGK05-005</t>
  </si>
  <si>
    <t>CGK05-005 - CGK05-006</t>
  </si>
  <si>
    <t>CGK05-006 - CGK05-007</t>
  </si>
  <si>
    <t>CGK05-007 - CGK05-008</t>
  </si>
  <si>
    <t>CGK05-008 - CGK05-009</t>
  </si>
  <si>
    <t>CGK05-009 - CGK05-010</t>
  </si>
  <si>
    <t>CGK05-010 - CGK05-011</t>
  </si>
  <si>
    <t>CGK05-011 - CGK05-012</t>
  </si>
  <si>
    <t>CGK05-012 - CGK05-013</t>
  </si>
  <si>
    <t>CGK05-013 - CGK05-014</t>
  </si>
  <si>
    <t>CGK05-014 - CGK05-015</t>
  </si>
  <si>
    <t>CGK05-015 - CGK05-016</t>
  </si>
  <si>
    <t>CGK05-016 - CGK05-017</t>
  </si>
  <si>
    <t>CGK05-022 - CGK05-023</t>
  </si>
  <si>
    <t>CGK05-023 - CGK05-024</t>
  </si>
  <si>
    <t>CGK05-024 - CGK05-025</t>
  </si>
  <si>
    <t>CGK05-025 - CGK05-026</t>
  </si>
  <si>
    <t>CGK05-026 - CGK05-027</t>
  </si>
  <si>
    <t>CGK05-027 - CGK05-028</t>
  </si>
  <si>
    <t>CGK05-028 - CGK05-029</t>
  </si>
  <si>
    <t>CGK05-029 - CGK05-030</t>
  </si>
  <si>
    <t>CGK05-030 - CGK05-031</t>
  </si>
  <si>
    <t>CGK05-031 - CGK05-032</t>
  </si>
  <si>
    <t>CGK05-032 - CGK05-033</t>
  </si>
  <si>
    <t>CGK05-033 - CGK05-034</t>
  </si>
  <si>
    <t>CGK05-034 - CGK05-035</t>
  </si>
  <si>
    <t>CGK05-035 - CGK05-036</t>
  </si>
  <si>
    <t>CGK05-036 - CGK05-037</t>
  </si>
  <si>
    <t>CGK05-037 - CGK05-038</t>
  </si>
  <si>
    <t>CGK05-038 - CGK05-039</t>
  </si>
  <si>
    <t>CGK05-039 - CGK05-040</t>
  </si>
  <si>
    <t>CGK05-040 - CGK05-041</t>
  </si>
  <si>
    <t>CGK05-041 - CGK05-042</t>
  </si>
  <si>
    <t>CGK05-042 - CGK05-043</t>
  </si>
  <si>
    <t>CGK05-043 - CGK05-044</t>
  </si>
  <si>
    <t>CGK05-044 - CGK05-045</t>
  </si>
  <si>
    <t>CGK05-045 - CGK05-046</t>
  </si>
  <si>
    <t>CGK05-046 - CGK05-047</t>
  </si>
  <si>
    <t>CGK05-047 - CGK05-048</t>
  </si>
  <si>
    <t>CGK05-048 - CGK05-049</t>
  </si>
  <si>
    <t>CGK05-049 - CGK05-050</t>
  </si>
  <si>
    <t>CGK05-050 - CGK05-051</t>
  </si>
  <si>
    <t>CGK05-051 - CGK05-052</t>
  </si>
  <si>
    <t>CGK05-052 - CGK05-053</t>
  </si>
  <si>
    <t>CGK05-053 - CGK05-054</t>
  </si>
  <si>
    <t>CGK05-054 - CGK05-055</t>
  </si>
  <si>
    <t>CGK05-055 - CGK05-056</t>
  </si>
  <si>
    <t>CGK05-056 - CGK05-057</t>
  </si>
  <si>
    <t>CGK05-057 - CGK05-058</t>
  </si>
  <si>
    <t>CGK05-058 - CGK05-059</t>
  </si>
  <si>
    <t>CGK05-059 - CGK05-060</t>
  </si>
  <si>
    <t>CGK05-060 - CGK05-061</t>
  </si>
  <si>
    <t>CGK05-061 - CGK05-062</t>
  </si>
  <si>
    <t>CGK05-062 - CGK05-063</t>
  </si>
  <si>
    <t>CGK05-063 - CGK05-064</t>
  </si>
  <si>
    <t>CGK05-064 - CGK05-065</t>
  </si>
  <si>
    <t>CGK05-065 - CGK05-066</t>
  </si>
  <si>
    <t>CGK05-066 - CGK05-067</t>
  </si>
  <si>
    <t>CGK05-067 - CGK05-068</t>
  </si>
  <si>
    <t>CGK05-068 - CGK05-069</t>
  </si>
  <si>
    <t>CGK05-069 - CGK05-070</t>
  </si>
  <si>
    <t>CGK05-070 - CGK05-071</t>
  </si>
  <si>
    <t>CGK05-071 - CGK05-072</t>
  </si>
  <si>
    <t>CGK05-072 - CGK05-073</t>
  </si>
  <si>
    <t>CGK05-073 - CGK05-074</t>
  </si>
  <si>
    <t>CGK05-074 - CGK05-075</t>
  </si>
  <si>
    <t>CGK05-075 - CGK05-076</t>
  </si>
  <si>
    <t>CGK05-076 - CGK05-077</t>
  </si>
  <si>
    <t>CGK05-077 - CGK05-078</t>
  </si>
  <si>
    <t>CGK05-078 - CGK05-079</t>
  </si>
  <si>
    <t>CGK05-079 - CGK05-080</t>
  </si>
  <si>
    <t>CGK05-080 - CGK05-081</t>
  </si>
  <si>
    <t>INTAN</t>
  </si>
  <si>
    <t>FBI</t>
  </si>
  <si>
    <t>NO</t>
  </si>
  <si>
    <t>MH 12 kurang 1 lubangnya</t>
  </si>
  <si>
    <t>HH 11.3 perbaikan, blm perapihan masih bnyak tnah</t>
  </si>
  <si>
    <t>HH 12.1, cor lantai dasar, sama aci</t>
  </si>
  <si>
    <t xml:space="preserve">HH 12.2 blm dibuat </t>
  </si>
  <si>
    <t>HH 13.1 tali pancing blm</t>
  </si>
  <si>
    <t xml:space="preserve">HH 12.3 blm dibuat </t>
  </si>
  <si>
    <t xml:space="preserve">MH 13 blm dibuat </t>
  </si>
  <si>
    <t>HH 8.1 repair hdpe, bellmouth</t>
  </si>
  <si>
    <t>HH 8.2 blm diaci dan ada rembesan dri pipa hdpe</t>
  </si>
  <si>
    <t>hh 8.3 repair</t>
  </si>
  <si>
    <t xml:space="preserve">MH 9 pipa hdpe blm masuk bellmouth </t>
  </si>
  <si>
    <t xml:space="preserve">HH 9.1 baru satu lubang, yang satu hdpe blm masuk </t>
  </si>
  <si>
    <t>HH9.2 blm di aci sma lantai dasar , perapihan tanah</t>
  </si>
  <si>
    <t>hh 9.3 34 m boringan tergangngu duct slum</t>
  </si>
  <si>
    <t>60m, MH 10 baru satu lubang</t>
  </si>
  <si>
    <t>HH 10.1 pipa hdpe blm masuk bell mouth, blm di aci</t>
  </si>
  <si>
    <t>HH 10.2 pipa hdpe blm masuk bell mouth, blm di aci</t>
  </si>
  <si>
    <t>HH 10.3 blm di aci dan perapihan tanah</t>
  </si>
  <si>
    <t xml:space="preserve">HH 11.1, salah arah bellmouth  dan perapihan </t>
  </si>
  <si>
    <t xml:space="preserve">HH 11.2, sisa perapihan </t>
  </si>
  <si>
    <t>HH 13.2 Tali pancing dan blm di lakukan pensisteman, Repair</t>
  </si>
  <si>
    <t>112m, MH 14 , 13.3 batal di bangun</t>
  </si>
  <si>
    <t>BJA</t>
  </si>
  <si>
    <t>crossing sungai 15 m, boringan 30m</t>
  </si>
  <si>
    <t>HH 17.2, HH 17.3 NY</t>
  </si>
  <si>
    <t>MH.5 - HH.5.1</t>
  </si>
  <si>
    <t>HH.5.1 - HH.5.2</t>
  </si>
  <si>
    <t>HH.5.2 - HH.5.3</t>
  </si>
  <si>
    <t>HH.5.3 - MH.6</t>
  </si>
  <si>
    <t>MH.6 - HH.6.1</t>
  </si>
  <si>
    <t>CGK05-017 - CGK05-018</t>
  </si>
  <si>
    <t>CGK05-018 - CGK05-019</t>
  </si>
  <si>
    <t>CGK05-019 - CGK05-020</t>
  </si>
  <si>
    <t>CGK05-020 - CGK05-021</t>
  </si>
  <si>
    <t>CGK05-021 - CGK05-022</t>
  </si>
  <si>
    <t>Jln Raya R Suprapto</t>
  </si>
  <si>
    <t>HH 17.1 NY</t>
  </si>
  <si>
    <t>MH 22</t>
  </si>
  <si>
    <t>24 m crossing sungai, blm dilakukan pensisteman</t>
  </si>
  <si>
    <t>boringan OP, HH 5.1 NY</t>
  </si>
  <si>
    <t>HH 5.2 Ny, 251m Ny</t>
  </si>
  <si>
    <t>HH 5.3 NY, 242m NY</t>
  </si>
  <si>
    <t>MH 6 minus 1, 200m NY</t>
  </si>
  <si>
    <t>HH 6.1 NY, 150m NY</t>
  </si>
  <si>
    <t>80 m crossing sungai dan pensisteman</t>
  </si>
  <si>
    <t>belum dilakukan pengecekan</t>
  </si>
  <si>
    <t>Jln raya jatiasih</t>
  </si>
  <si>
    <t>koordinat</t>
  </si>
  <si>
    <t xml:space="preserve"> -6.315417°107.071684°
 -6.314890° 107.069533°</t>
  </si>
  <si>
    <t xml:space="preserve"> -6.314890° 107.069533°
 -6.314421° 107.067117°</t>
  </si>
  <si>
    <t xml:space="preserve"> -6.314421° 107.067117°
 -6.313707° 107.065266°</t>
  </si>
  <si>
    <t>-6.313707° 107.065266°
 -6.313800° 107.062432°</t>
  </si>
  <si>
    <t>-6.313800° 107.062432°
 -6.315620° 107.061686°</t>
  </si>
  <si>
    <t>-6.315620° 107.061686°
 -6.317384° 107.060948°</t>
  </si>
  <si>
    <t>-6.317384° 107.060948°
 -6.319051° 107.059804°</t>
  </si>
  <si>
    <t xml:space="preserve"> -6.319051° 107.059804°
 -6.320685° 107.057869°</t>
  </si>
  <si>
    <t xml:space="preserve"> -6.320685° 107.057869°
 -6.323015° 107.055986°</t>
  </si>
  <si>
    <t xml:space="preserve"> -6.323015° 107.055986°
 -6.324353° 107.055150°</t>
  </si>
  <si>
    <t xml:space="preserve"> -6.324353° 107.055150°
 -6.326147° 107.053850°</t>
  </si>
  <si>
    <t>-6.326147° 107.053850°
 -6.327428° 107.052166°</t>
  </si>
  <si>
    <t>-6.327428° 107.052166°
 -6.329056° 107.050573°</t>
  </si>
  <si>
    <t>-6.329056° 107.050573°
 -6.330420° 107.049666°</t>
  </si>
  <si>
    <t>-6.330420° 107.049666°
 -6.332431° 107.047707°</t>
  </si>
  <si>
    <t>-6.332431° 107.047707°
 -6.334140° 107.046356°</t>
  </si>
  <si>
    <t>-6.334140° 107.046356°
 -6.335967° 107.045011°</t>
  </si>
  <si>
    <t>-6.335967° 107.045011°
 -6.336657° 107.042911°</t>
  </si>
  <si>
    <t>-6.336657° 107.042911°
 -6.335576° 107.042224°</t>
  </si>
  <si>
    <t>-6.335576° 107.042224°
 -6.333269° 107.042726°</t>
  </si>
  <si>
    <t>-6.333269° 107.042726°
 -6.331150° 107.042010°</t>
  </si>
  <si>
    <t>-6.331150° 107.042010°
 -6.329188° 107.040986°</t>
  </si>
  <si>
    <t>-6.329188° 107.040986°
 -6.327273° 107.039890°</t>
  </si>
  <si>
    <t>-6.327273° 107.039890°
 -6.325123° 107.039295°</t>
  </si>
  <si>
    <t>-6.325123° 107.039295°
 -6.322932° 107.038900°</t>
  </si>
  <si>
    <t>-6.322932° 107.038900°
 -6.321561° 107.037140°</t>
  </si>
  <si>
    <t>-6.319891° 107.021770°
-6.320634° 107.019670°</t>
  </si>
  <si>
    <t>-6.320634° 107.019670°
-6.321339° 107.017555°</t>
  </si>
  <si>
    <t>-6.321339° 107.017555°
-6.320767° 107.015459°</t>
  </si>
  <si>
    <t>-6.320767° 107.015459°
-6.318976° 107.014145°</t>
  </si>
  <si>
    <t>-6.318976° 107.014145°
-6.317983° 107.012596°</t>
  </si>
  <si>
    <t>-6.317983° 107.012596°
-6.316958° 107.010866°</t>
  </si>
  <si>
    <t>-6.321561° 107.037140°
-6.320859° 107.035068°</t>
  </si>
  <si>
    <t>-6.320859° 107.035068°
-6.320396° 107.032851°</t>
  </si>
  <si>
    <t>-6.320396° 107.032851°
-6.319937° 107.030718°</t>
  </si>
  <si>
    <t>-6.319937° 107.030718°
-6.319555° 107.028437°</t>
  </si>
  <si>
    <t>-6.319555° 107.028437°
-6.319647° 107.026264°</t>
  </si>
  <si>
    <t>-6.319647° 107.026264°
-6.319720° 107.024009°</t>
  </si>
  <si>
    <t>-6.319720° 107.024009°
-6.319891° 107.021770°</t>
  </si>
  <si>
    <t>-6.317983° 107.012596°
-6.316340° 107.008827°</t>
  </si>
  <si>
    <t>-6.316340° 107.008827°
-6.315556° 107.006726°</t>
  </si>
  <si>
    <t>-6.315556° 107.006726°
-6.314650° 107.005328°</t>
  </si>
  <si>
    <t>-6.314650° 107.005328°
-6.315277° 107.003010°</t>
  </si>
  <si>
    <t>-6.315277° 107.003010°
-6.315726° 107.000859°</t>
  </si>
  <si>
    <t>-6.315726° 107.000859°
-6.315102° 106.998700°</t>
  </si>
  <si>
    <t>-6.315102° 106.998700°
-6.314439° 106.996537°</t>
  </si>
  <si>
    <t>-6.314439° 106.996537°
-6.314646° 106.994405°</t>
  </si>
  <si>
    <t>-6.314646° 106.994405°
-6.314056° 106.992397°</t>
  </si>
  <si>
    <t>-6.314056° 106.992397°
-6.313105° 106.990360°</t>
  </si>
  <si>
    <t>-6.313105° 106.990360°
-6.312235° 106.988272°</t>
  </si>
  <si>
    <t>-6.312235° 106.988272°
-6.310902° 106.985415°</t>
  </si>
  <si>
    <t>-6.310902° 106.985415°
-6.309500° 106.984300°</t>
  </si>
  <si>
    <t>-6.309500° 106.984300°
-6.303477° 106.983336°</t>
  </si>
  <si>
    <t>-6.303477° 106.983336°
-6.298500° 106.983600°</t>
  </si>
  <si>
    <t>-6.298500° 106.983600°
-6.299686° 106.981407°</t>
  </si>
  <si>
    <t>-6.299686° 106.981407°
-6.300463° 106.979500°</t>
  </si>
  <si>
    <t>-6.300463° 106.979500°
-6.300192° 106.977438°</t>
  </si>
  <si>
    <t>-6.300192° 106.977438°
-6.299344° 106.975059°</t>
  </si>
  <si>
    <t>-6.299344° 106.975059°
-6.298940° 106.972495°</t>
  </si>
  <si>
    <t>-6.298940° 106.972495°
-6.297756° 106.971092°</t>
  </si>
  <si>
    <t>-6.297756° 106.971092°
-6.294689° 106.965245°</t>
  </si>
  <si>
    <t>-6.294689° 106.965245°
-6.291502° 106.956792°</t>
  </si>
  <si>
    <t>-6.291502° 106.956792°
-6.290538° 106.954310°</t>
  </si>
  <si>
    <t>-6.290538° 106.954310°
-6.288638° 106.954347°</t>
  </si>
  <si>
    <t>-6.288638° 106.954347°
-6.287224° 106.952465°</t>
  </si>
  <si>
    <t>-6.287224° 106.952465°
-6.286892° 106.951283°</t>
  </si>
  <si>
    <t>-6.286892° 106.951283°
-6.286812° 106.949147°</t>
  </si>
  <si>
    <t>-6.286812° 106.949147°
-6.286635° 106.946624°</t>
  </si>
  <si>
    <t>-6.286635° 106.946624°
-6.287400° 106.944152°</t>
  </si>
  <si>
    <t>-6.287400° 106.944152°
-6.288106° 106.942155°</t>
  </si>
  <si>
    <t>-6.288106° 106.942155°
-6.287779° 106.939735°</t>
  </si>
  <si>
    <t>-6.287779° 106.939735°
-6.286654° 106.937653°</t>
  </si>
  <si>
    <t>-6.286654° 106.937653°
-6.285671° 106.935347°</t>
  </si>
  <si>
    <t>-6.285671° 106.935347°
-6.284883° 106.933343°</t>
  </si>
  <si>
    <t>-6.284883° 106.933343°
-6.283805° 106.930731°</t>
  </si>
  <si>
    <t>-6.283805° 106.930731°
-6.283413° 106.929592°</t>
  </si>
  <si>
    <t>-6.283413° 106.929592°
-6.283918° 106.927344°</t>
  </si>
  <si>
    <t>-6.283918° 106.927344°
-6.284241° 106.925232°</t>
  </si>
  <si>
    <t>-6.284241° 106.925232°
-6.285496° 106.923228°</t>
  </si>
  <si>
    <t>-6.285496° 106.923228°
 -6.286562° 106.921569°</t>
  </si>
  <si>
    <t>folder</t>
  </si>
  <si>
    <t xml:space="preserve"> -6.315417° 107.071684°
 -6.314890° 107.069533°</t>
  </si>
  <si>
    <t>coords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</si>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</sst>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9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9" fontId="8" fillId="3" borderId="0" xfId="0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0" fontId="6" fillId="0" borderId="9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6" fillId="0" borderId="7" xfId="0" applyFont="1" applyBorder="1" applyAlignment="1">
      <alignment wrapText="1"/>
    </xf>
    <xf numFmtId="0" fontId="4" fillId="4" borderId="7" xfId="0" applyFont="1" applyFill="1" applyBorder="1"/>
    <xf numFmtId="0" fontId="4" fillId="4" borderId="8" xfId="0" applyFont="1" applyFill="1" applyBorder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0" borderId="7" xfId="0" applyFont="1" applyBorder="1"/>
    <xf numFmtId="0" fontId="11" fillId="8" borderId="10" xfId="0" applyFont="1" applyFill="1" applyBorder="1" applyAlignment="1">
      <alignment wrapText="1"/>
    </xf>
    <xf numFmtId="0" fontId="11" fillId="6" borderId="12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/>
    <xf numFmtId="0" fontId="0" fillId="10" borderId="11" xfId="0" applyFill="1" applyBorder="1"/>
    <xf numFmtId="0" fontId="0" fillId="0" borderId="13" xfId="0" applyBorder="1"/>
    <xf numFmtId="0" fontId="11" fillId="6" borderId="14" xfId="0" applyFont="1" applyFill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11" fillId="6" borderId="10" xfId="0" applyFont="1" applyFill="1" applyBorder="1" applyAlignment="1">
      <alignment wrapText="1"/>
    </xf>
    <xf numFmtId="49" fontId="0" fillId="9" borderId="11" xfId="0" applyNumberFormat="1" applyFill="1" applyBorder="1" applyAlignment="1">
      <alignment horizontal="center"/>
    </xf>
    <xf numFmtId="49" fontId="11" fillId="6" borderId="0" xfId="0" applyNumberFormat="1" applyFont="1" applyFill="1" applyAlignment="1">
      <alignment wrapText="1"/>
    </xf>
    <xf numFmtId="49" fontId="11" fillId="7" borderId="0" xfId="0" applyNumberFormat="1" applyFont="1" applyFill="1" applyAlignment="1">
      <alignment wrapText="1"/>
    </xf>
    <xf numFmtId="49" fontId="11" fillId="8" borderId="0" xfId="0" applyNumberFormat="1" applyFont="1" applyFill="1" applyAlignment="1">
      <alignment wrapText="1"/>
    </xf>
    <xf numFmtId="49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35"/>
  <sheetViews>
    <sheetView topLeftCell="A4" zoomScale="90" zoomScaleNormal="90" workbookViewId="0">
      <selection activeCell="C11" sqref="C11"/>
    </sheetView>
  </sheetViews>
  <sheetFormatPr baseColWidth="10" defaultColWidth="8.6640625" defaultRowHeight="15" x14ac:dyDescent="0.2"/>
  <cols>
    <col min="1" max="1" width="20" style="1" customWidth="1"/>
    <col min="2" max="2" width="2" style="1" customWidth="1"/>
    <col min="3" max="3" width="15.1640625" style="1" customWidth="1"/>
    <col min="4" max="4" width="14.83203125" style="1" customWidth="1"/>
    <col min="5" max="5" width="5.33203125" style="20" customWidth="1"/>
    <col min="6" max="6" width="15.5" style="1" customWidth="1"/>
    <col min="7" max="7" width="14.83203125" style="1" customWidth="1"/>
    <col min="8" max="8" width="10.1640625" style="1" customWidth="1"/>
    <col min="9" max="10" width="26.83203125" style="1" bestFit="1" customWidth="1"/>
    <col min="11" max="16384" width="8.6640625" style="1"/>
  </cols>
  <sheetData>
    <row r="2" spans="1:9" x14ac:dyDescent="0.2">
      <c r="A2" s="2" t="s">
        <v>0</v>
      </c>
    </row>
    <row r="4" spans="1:9" x14ac:dyDescent="0.2">
      <c r="A4" s="3" t="s">
        <v>1</v>
      </c>
      <c r="B4" s="3" t="s">
        <v>2</v>
      </c>
      <c r="C4" s="47" t="s">
        <v>64</v>
      </c>
      <c r="D4" s="47"/>
      <c r="E4" s="47"/>
      <c r="F4" s="48"/>
      <c r="G4" s="48"/>
      <c r="H4" s="48"/>
      <c r="I4" s="48"/>
    </row>
    <row r="5" spans="1:9" x14ac:dyDescent="0.2">
      <c r="A5" s="3" t="s">
        <v>3</v>
      </c>
      <c r="B5" s="3" t="s">
        <v>4</v>
      </c>
      <c r="C5" s="13" t="s">
        <v>65</v>
      </c>
      <c r="D5" s="13"/>
      <c r="E5" s="21"/>
      <c r="F5" s="13"/>
      <c r="G5" s="13"/>
      <c r="H5" s="13"/>
      <c r="I5" s="13"/>
    </row>
    <row r="6" spans="1:9" x14ac:dyDescent="0.2">
      <c r="A6" s="1" t="s">
        <v>5</v>
      </c>
      <c r="B6" s="1" t="s">
        <v>2</v>
      </c>
    </row>
    <row r="8" spans="1:9" ht="16" customHeight="1" x14ac:dyDescent="0.2">
      <c r="A8" s="2" t="s">
        <v>6</v>
      </c>
    </row>
    <row r="9" spans="1:9" x14ac:dyDescent="0.2">
      <c r="C9" s="45" t="s">
        <v>7</v>
      </c>
      <c r="D9" s="46"/>
      <c r="E9" s="46"/>
      <c r="F9" s="46"/>
      <c r="G9" s="46"/>
      <c r="H9" s="46"/>
      <c r="I9" s="4" t="s">
        <v>9</v>
      </c>
    </row>
    <row r="10" spans="1:9" x14ac:dyDescent="0.2">
      <c r="C10" s="26" t="s">
        <v>12</v>
      </c>
      <c r="D10" s="19" t="s">
        <v>73</v>
      </c>
      <c r="E10" s="23">
        <v>2</v>
      </c>
      <c r="F10" s="19" t="s">
        <v>13</v>
      </c>
      <c r="G10" s="17" t="s">
        <v>14</v>
      </c>
      <c r="H10" s="14" t="s">
        <v>15</v>
      </c>
      <c r="I10" s="6">
        <v>506</v>
      </c>
    </row>
    <row r="11" spans="1:9" x14ac:dyDescent="0.2">
      <c r="A11" s="1" t="s">
        <v>75</v>
      </c>
      <c r="C11" s="18" t="s">
        <v>16</v>
      </c>
      <c r="D11" s="19" t="s">
        <v>74</v>
      </c>
      <c r="E11" s="23">
        <v>4</v>
      </c>
      <c r="F11" s="19" t="s">
        <v>17</v>
      </c>
      <c r="G11" s="17" t="s">
        <v>18</v>
      </c>
      <c r="H11" s="14" t="s">
        <v>19</v>
      </c>
      <c r="I11" s="6">
        <v>1000</v>
      </c>
    </row>
    <row r="12" spans="1:9" x14ac:dyDescent="0.2">
      <c r="A12" s="1" t="s">
        <v>76</v>
      </c>
      <c r="C12" s="15" t="s">
        <v>17</v>
      </c>
      <c r="D12" s="16"/>
      <c r="E12" s="24"/>
      <c r="F12" s="16" t="s">
        <v>20</v>
      </c>
      <c r="G12" s="17" t="s">
        <v>19</v>
      </c>
      <c r="H12" s="14" t="s">
        <v>21</v>
      </c>
      <c r="I12" s="6">
        <v>250</v>
      </c>
    </row>
    <row r="13" spans="1:9" x14ac:dyDescent="0.2">
      <c r="A13" s="1" t="s">
        <v>78</v>
      </c>
      <c r="C13" s="15" t="s">
        <v>20</v>
      </c>
      <c r="D13" s="16"/>
      <c r="E13" s="24"/>
      <c r="F13" s="16" t="s">
        <v>22</v>
      </c>
      <c r="G13" s="17" t="s">
        <v>21</v>
      </c>
      <c r="H13" s="14" t="s">
        <v>23</v>
      </c>
      <c r="I13" s="6">
        <v>246</v>
      </c>
    </row>
    <row r="14" spans="1:9" x14ac:dyDescent="0.2">
      <c r="A14" s="1" t="s">
        <v>77</v>
      </c>
      <c r="C14" s="15" t="s">
        <v>22</v>
      </c>
      <c r="D14" s="16" t="s">
        <v>66</v>
      </c>
      <c r="E14" s="24">
        <v>1</v>
      </c>
      <c r="F14" s="16" t="s">
        <v>24</v>
      </c>
      <c r="G14" s="17" t="s">
        <v>23</v>
      </c>
      <c r="H14" s="14" t="s">
        <v>25</v>
      </c>
      <c r="I14" s="6">
        <v>492</v>
      </c>
    </row>
    <row r="15" spans="1:9" x14ac:dyDescent="0.2">
      <c r="C15" s="15" t="s">
        <v>26</v>
      </c>
      <c r="D15" s="16"/>
      <c r="E15" s="24"/>
      <c r="F15" s="16" t="s">
        <v>27</v>
      </c>
      <c r="G15" s="17" t="s">
        <v>28</v>
      </c>
      <c r="H15" s="14" t="s">
        <v>29</v>
      </c>
      <c r="I15" s="6">
        <v>246</v>
      </c>
    </row>
    <row r="16" spans="1:9" x14ac:dyDescent="0.2">
      <c r="C16" s="15" t="s">
        <v>27</v>
      </c>
      <c r="D16" s="16"/>
      <c r="E16" s="24"/>
      <c r="F16" s="16" t="s">
        <v>30</v>
      </c>
      <c r="G16" s="17" t="s">
        <v>29</v>
      </c>
      <c r="H16" s="14" t="s">
        <v>31</v>
      </c>
      <c r="I16" s="6">
        <v>250</v>
      </c>
    </row>
    <row r="17" spans="3:9" x14ac:dyDescent="0.2">
      <c r="C17" s="15" t="s">
        <v>30</v>
      </c>
      <c r="D17" s="16"/>
      <c r="E17" s="24"/>
      <c r="F17" s="16" t="s">
        <v>32</v>
      </c>
      <c r="G17" s="17" t="s">
        <v>31</v>
      </c>
      <c r="H17" s="14" t="s">
        <v>33</v>
      </c>
      <c r="I17" s="6">
        <v>252</v>
      </c>
    </row>
    <row r="18" spans="3:9" x14ac:dyDescent="0.2">
      <c r="C18" s="15" t="s">
        <v>32</v>
      </c>
      <c r="D18" s="16"/>
      <c r="E18" s="24"/>
      <c r="F18" s="16" t="s">
        <v>34</v>
      </c>
      <c r="G18" s="17" t="s">
        <v>33</v>
      </c>
      <c r="H18" s="14" t="s">
        <v>35</v>
      </c>
      <c r="I18" s="6">
        <v>249</v>
      </c>
    </row>
    <row r="19" spans="3:9" x14ac:dyDescent="0.2">
      <c r="C19" s="15" t="s">
        <v>36</v>
      </c>
      <c r="D19" s="16" t="s">
        <v>67</v>
      </c>
      <c r="E19" s="24">
        <v>1</v>
      </c>
      <c r="F19" s="16" t="s">
        <v>37</v>
      </c>
      <c r="G19" s="17" t="s">
        <v>38</v>
      </c>
      <c r="H19" s="14" t="s">
        <v>39</v>
      </c>
      <c r="I19" s="6">
        <v>499</v>
      </c>
    </row>
    <row r="20" spans="3:9" x14ac:dyDescent="0.2">
      <c r="C20" s="15" t="s">
        <v>37</v>
      </c>
      <c r="D20" s="16"/>
      <c r="E20" s="24"/>
      <c r="F20" s="16" t="s">
        <v>40</v>
      </c>
      <c r="G20" s="17" t="s">
        <v>39</v>
      </c>
      <c r="H20" s="14" t="s">
        <v>41</v>
      </c>
      <c r="I20" s="7">
        <v>255</v>
      </c>
    </row>
    <row r="21" spans="3:9" x14ac:dyDescent="0.2">
      <c r="C21" s="15" t="s">
        <v>40</v>
      </c>
      <c r="D21" s="16"/>
      <c r="E21" s="24"/>
      <c r="F21" s="16" t="s">
        <v>42</v>
      </c>
      <c r="G21" s="17" t="s">
        <v>41</v>
      </c>
      <c r="H21" s="14" t="s">
        <v>43</v>
      </c>
      <c r="I21" s="6">
        <v>252</v>
      </c>
    </row>
    <row r="22" spans="3:9" x14ac:dyDescent="0.2">
      <c r="C22" s="15" t="s">
        <v>42</v>
      </c>
      <c r="D22" s="16" t="s">
        <v>68</v>
      </c>
      <c r="E22" s="24">
        <v>1</v>
      </c>
      <c r="F22" s="16" t="s">
        <v>44</v>
      </c>
      <c r="G22" s="17" t="s">
        <v>43</v>
      </c>
      <c r="H22" s="14" t="s">
        <v>45</v>
      </c>
      <c r="I22" s="6">
        <v>255</v>
      </c>
    </row>
    <row r="23" spans="3:9" x14ac:dyDescent="0.2">
      <c r="C23" s="15" t="s">
        <v>44</v>
      </c>
      <c r="D23" s="16" t="s">
        <v>69</v>
      </c>
      <c r="E23" s="24">
        <v>2</v>
      </c>
      <c r="F23" s="16" t="s">
        <v>46</v>
      </c>
      <c r="G23" s="17" t="s">
        <v>45</v>
      </c>
      <c r="H23" s="14" t="s">
        <v>47</v>
      </c>
      <c r="I23" s="6">
        <v>501</v>
      </c>
    </row>
    <row r="24" spans="3:9" x14ac:dyDescent="0.2">
      <c r="C24" s="15" t="s">
        <v>46</v>
      </c>
      <c r="D24" s="16"/>
      <c r="E24" s="24"/>
      <c r="F24" s="16" t="s">
        <v>48</v>
      </c>
      <c r="G24" s="17" t="s">
        <v>47</v>
      </c>
      <c r="H24" s="14" t="s">
        <v>49</v>
      </c>
      <c r="I24" s="6">
        <v>763</v>
      </c>
    </row>
    <row r="25" spans="3:9" x14ac:dyDescent="0.2">
      <c r="C25" s="15" t="s">
        <v>48</v>
      </c>
      <c r="D25" s="16"/>
      <c r="E25" s="24"/>
      <c r="F25" s="16" t="s">
        <v>50</v>
      </c>
      <c r="G25" s="17" t="s">
        <v>49</v>
      </c>
      <c r="H25" s="14" t="s">
        <v>51</v>
      </c>
      <c r="I25" s="6">
        <v>251</v>
      </c>
    </row>
    <row r="26" spans="3:9" x14ac:dyDescent="0.2">
      <c r="C26" s="15" t="s">
        <v>50</v>
      </c>
      <c r="D26" s="16"/>
      <c r="E26" s="24"/>
      <c r="F26" s="16" t="s">
        <v>52</v>
      </c>
      <c r="G26" s="17" t="s">
        <v>51</v>
      </c>
      <c r="H26" s="14" t="s">
        <v>53</v>
      </c>
      <c r="I26" s="6">
        <v>252</v>
      </c>
    </row>
    <row r="27" spans="3:9" x14ac:dyDescent="0.2">
      <c r="C27" s="15" t="s">
        <v>52</v>
      </c>
      <c r="D27" s="16"/>
      <c r="E27" s="24"/>
      <c r="F27" s="16" t="s">
        <v>54</v>
      </c>
      <c r="G27" s="17" t="s">
        <v>53</v>
      </c>
      <c r="H27" s="14" t="s">
        <v>55</v>
      </c>
      <c r="I27" s="6">
        <v>250</v>
      </c>
    </row>
    <row r="28" spans="3:9" x14ac:dyDescent="0.2">
      <c r="C28" s="15" t="s">
        <v>54</v>
      </c>
      <c r="D28" s="16"/>
      <c r="E28" s="24"/>
      <c r="F28" s="16" t="s">
        <v>56</v>
      </c>
      <c r="G28" s="17" t="s">
        <v>55</v>
      </c>
      <c r="H28" s="14" t="s">
        <v>57</v>
      </c>
      <c r="I28" s="6">
        <v>245</v>
      </c>
    </row>
    <row r="29" spans="3:9" x14ac:dyDescent="0.2">
      <c r="C29" s="15" t="s">
        <v>56</v>
      </c>
      <c r="D29" s="16" t="s">
        <v>70</v>
      </c>
      <c r="E29" s="24">
        <v>1</v>
      </c>
      <c r="F29" s="16" t="s">
        <v>58</v>
      </c>
      <c r="G29" s="17" t="s">
        <v>57</v>
      </c>
      <c r="H29" s="14" t="s">
        <v>59</v>
      </c>
      <c r="I29" s="6">
        <v>494</v>
      </c>
    </row>
    <row r="30" spans="3:9" x14ac:dyDescent="0.2">
      <c r="C30" s="15" t="s">
        <v>58</v>
      </c>
      <c r="D30" s="16" t="s">
        <v>71</v>
      </c>
      <c r="E30" s="24">
        <v>2</v>
      </c>
      <c r="F30" s="16" t="s">
        <v>60</v>
      </c>
      <c r="G30" s="17" t="s">
        <v>59</v>
      </c>
      <c r="H30" s="14" t="s">
        <v>61</v>
      </c>
      <c r="I30" s="6">
        <v>755</v>
      </c>
    </row>
    <row r="31" spans="3:9" x14ac:dyDescent="0.2">
      <c r="C31" s="15" t="s">
        <v>60</v>
      </c>
      <c r="D31" s="16" t="s">
        <v>72</v>
      </c>
      <c r="E31" s="24">
        <v>2</v>
      </c>
      <c r="F31" s="16" t="s">
        <v>62</v>
      </c>
      <c r="G31" s="17" t="s">
        <v>61</v>
      </c>
      <c r="H31" s="14" t="s">
        <v>63</v>
      </c>
      <c r="I31" s="8">
        <v>768</v>
      </c>
    </row>
    <row r="32" spans="3:9" x14ac:dyDescent="0.2">
      <c r="C32"/>
      <c r="D32"/>
      <c r="E32" s="25">
        <f>SUM(E10:E31)</f>
        <v>16</v>
      </c>
      <c r="F32"/>
      <c r="G32" s="5"/>
      <c r="H32" s="5"/>
      <c r="I32" s="9"/>
    </row>
    <row r="33" spans="3:9" x14ac:dyDescent="0.2">
      <c r="C33" s="10" t="s">
        <v>8</v>
      </c>
      <c r="D33" s="10"/>
      <c r="E33" s="22"/>
      <c r="F33" s="10"/>
      <c r="G33" s="10"/>
      <c r="H33" s="10"/>
      <c r="I33" s="11">
        <f>SUM(I10:I31)</f>
        <v>9031</v>
      </c>
    </row>
    <row r="34" spans="3:9" x14ac:dyDescent="0.2">
      <c r="C34" s="10" t="s">
        <v>10</v>
      </c>
      <c r="D34" s="10"/>
      <c r="E34" s="22"/>
      <c r="F34" s="10"/>
      <c r="G34" s="10"/>
      <c r="H34" s="10"/>
      <c r="I34" s="11">
        <v>28440</v>
      </c>
    </row>
    <row r="35" spans="3:9" x14ac:dyDescent="0.2">
      <c r="C35" s="10" t="s">
        <v>11</v>
      </c>
      <c r="D35" s="10"/>
      <c r="E35" s="22"/>
      <c r="F35" s="10"/>
      <c r="G35" s="10"/>
      <c r="H35" s="10"/>
      <c r="I35" s="12">
        <f>I33/I34</f>
        <v>0.31754571026722928</v>
      </c>
    </row>
  </sheetData>
  <mergeCells count="2">
    <mergeCell ref="C9:H9"/>
    <mergeCell ref="C4:I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3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C599-AA49-4C98-939B-760ADCC0EC3E}">
  <sheetPr>
    <tabColor rgb="FFFFFF00"/>
  </sheetPr>
  <dimension ref="A1:I83"/>
  <sheetViews>
    <sheetView workbookViewId="0">
      <selection sqref="A1:J81"/>
    </sheetView>
  </sheetViews>
  <sheetFormatPr baseColWidth="10" defaultColWidth="8.83203125" defaultRowHeight="15" x14ac:dyDescent="0.2"/>
  <cols>
    <col min="1" max="1" width="3.83203125" bestFit="1" customWidth="1"/>
    <col min="2" max="2" width="23.83203125" bestFit="1" customWidth="1"/>
    <col min="3" max="3" width="22" customWidth="1"/>
    <col min="4" max="4" width="25.1640625" style="44" customWidth="1"/>
    <col min="5" max="5" width="10.6640625" bestFit="1" customWidth="1"/>
    <col min="6" max="6" width="27.33203125" bestFit="1" customWidth="1"/>
    <col min="7" max="7" width="16.1640625" customWidth="1"/>
    <col min="8" max="8" width="51.5" style="33" customWidth="1"/>
  </cols>
  <sheetData>
    <row r="1" spans="1:8" ht="16" thickBot="1" x14ac:dyDescent="0.25">
      <c r="A1" s="34" t="s">
        <v>287</v>
      </c>
      <c r="B1" s="35" t="s">
        <v>209</v>
      </c>
      <c r="C1" s="30" t="s">
        <v>167</v>
      </c>
      <c r="D1" s="40" t="s">
        <v>335</v>
      </c>
      <c r="E1" s="30" t="s">
        <v>164</v>
      </c>
      <c r="F1" s="30" t="s">
        <v>165</v>
      </c>
      <c r="G1" s="30" t="s">
        <v>166</v>
      </c>
      <c r="H1" s="29" t="s">
        <v>79</v>
      </c>
    </row>
    <row r="2" spans="1:8" ht="35" thickBot="1" x14ac:dyDescent="0.25">
      <c r="A2" s="31">
        <v>1</v>
      </c>
      <c r="B2" s="37" t="s">
        <v>210</v>
      </c>
      <c r="C2" s="37" t="s">
        <v>85</v>
      </c>
      <c r="D2" s="41" t="s">
        <v>336</v>
      </c>
      <c r="E2" s="31">
        <f>122+124</f>
        <v>246</v>
      </c>
      <c r="F2" s="31" t="s">
        <v>168</v>
      </c>
      <c r="G2" s="31" t="s">
        <v>159</v>
      </c>
      <c r="H2" s="32" t="s">
        <v>80</v>
      </c>
    </row>
    <row r="3" spans="1:8" ht="35" thickBot="1" x14ac:dyDescent="0.25">
      <c r="A3" s="31">
        <v>2</v>
      </c>
      <c r="B3" s="38" t="s">
        <v>211</v>
      </c>
      <c r="C3" s="38" t="s">
        <v>73</v>
      </c>
      <c r="D3" s="42" t="s">
        <v>337</v>
      </c>
      <c r="E3" s="31">
        <f>190+45+52</f>
        <v>287</v>
      </c>
      <c r="F3" s="31" t="s">
        <v>168</v>
      </c>
      <c r="G3" s="31" t="s">
        <v>159</v>
      </c>
      <c r="H3" s="32" t="s">
        <v>311</v>
      </c>
    </row>
    <row r="4" spans="1:8" ht="35" thickBot="1" x14ac:dyDescent="0.25">
      <c r="A4" s="31">
        <v>3</v>
      </c>
      <c r="B4" s="39" t="s">
        <v>212</v>
      </c>
      <c r="C4" s="39" t="s">
        <v>86</v>
      </c>
      <c r="D4" s="41" t="s">
        <v>338</v>
      </c>
      <c r="E4" s="31">
        <v>226</v>
      </c>
      <c r="F4" s="31" t="s">
        <v>168</v>
      </c>
      <c r="G4" s="31" t="s">
        <v>169</v>
      </c>
      <c r="H4" s="32" t="s">
        <v>81</v>
      </c>
    </row>
    <row r="5" spans="1:8" ht="35" thickBot="1" x14ac:dyDescent="0.25">
      <c r="A5" s="31">
        <v>4</v>
      </c>
      <c r="B5" s="38" t="s">
        <v>213</v>
      </c>
      <c r="C5" s="38" t="s">
        <v>87</v>
      </c>
      <c r="D5" s="42" t="s">
        <v>339</v>
      </c>
      <c r="E5" s="31">
        <v>316</v>
      </c>
      <c r="F5" s="31" t="s">
        <v>168</v>
      </c>
      <c r="G5" s="31" t="s">
        <v>169</v>
      </c>
      <c r="H5" s="32" t="s">
        <v>82</v>
      </c>
    </row>
    <row r="6" spans="1:8" ht="35" thickBot="1" x14ac:dyDescent="0.25">
      <c r="A6" s="31">
        <v>5</v>
      </c>
      <c r="B6" s="39" t="s">
        <v>214</v>
      </c>
      <c r="C6" s="39" t="s">
        <v>88</v>
      </c>
      <c r="D6" s="41" t="s">
        <v>340</v>
      </c>
      <c r="E6" s="31">
        <v>219</v>
      </c>
      <c r="F6" s="31" t="s">
        <v>170</v>
      </c>
      <c r="G6" s="31" t="s">
        <v>169</v>
      </c>
      <c r="H6" s="32" t="s">
        <v>83</v>
      </c>
    </row>
    <row r="7" spans="1:8" ht="35" thickBot="1" x14ac:dyDescent="0.25">
      <c r="A7" s="31">
        <v>6</v>
      </c>
      <c r="B7" s="38" t="s">
        <v>215</v>
      </c>
      <c r="C7" s="38" t="s">
        <v>89</v>
      </c>
      <c r="D7" s="42" t="s">
        <v>341</v>
      </c>
      <c r="E7" s="31">
        <v>212</v>
      </c>
      <c r="F7" s="31" t="s">
        <v>170</v>
      </c>
      <c r="G7" s="31" t="s">
        <v>169</v>
      </c>
      <c r="H7" s="32" t="s">
        <v>84</v>
      </c>
    </row>
    <row r="8" spans="1:8" ht="35" thickBot="1" x14ac:dyDescent="0.25">
      <c r="A8" s="31">
        <v>7</v>
      </c>
      <c r="B8" s="39" t="s">
        <v>216</v>
      </c>
      <c r="C8" s="39" t="s">
        <v>90</v>
      </c>
      <c r="D8" s="41" t="s">
        <v>342</v>
      </c>
      <c r="E8" s="31">
        <v>223</v>
      </c>
      <c r="F8" s="31" t="s">
        <v>170</v>
      </c>
      <c r="G8" s="31" t="s">
        <v>171</v>
      </c>
      <c r="H8" s="32" t="s">
        <v>173</v>
      </c>
    </row>
    <row r="9" spans="1:8" ht="35" thickBot="1" x14ac:dyDescent="0.25">
      <c r="A9" s="31">
        <v>8</v>
      </c>
      <c r="B9" s="38" t="s">
        <v>217</v>
      </c>
      <c r="C9" s="38" t="s">
        <v>91</v>
      </c>
      <c r="D9" s="42" t="s">
        <v>343</v>
      </c>
      <c r="E9" s="31">
        <v>285</v>
      </c>
      <c r="F9" s="31" t="s">
        <v>170</v>
      </c>
      <c r="G9" s="31" t="s">
        <v>171</v>
      </c>
      <c r="H9" s="32" t="s">
        <v>174</v>
      </c>
    </row>
    <row r="10" spans="1:8" ht="35" thickBot="1" x14ac:dyDescent="0.25">
      <c r="A10" s="31">
        <v>9</v>
      </c>
      <c r="B10" s="39" t="s">
        <v>218</v>
      </c>
      <c r="C10" s="39" t="s">
        <v>92</v>
      </c>
      <c r="D10" s="41" t="s">
        <v>344</v>
      </c>
      <c r="E10" s="31">
        <v>331</v>
      </c>
      <c r="F10" s="31" t="s">
        <v>170</v>
      </c>
      <c r="G10" s="31" t="s">
        <v>171</v>
      </c>
      <c r="H10" s="32" t="s">
        <v>175</v>
      </c>
    </row>
    <row r="11" spans="1:8" ht="35" thickBot="1" x14ac:dyDescent="0.25">
      <c r="A11" s="31">
        <v>10</v>
      </c>
      <c r="B11" s="38" t="s">
        <v>219</v>
      </c>
      <c r="C11" s="38" t="s">
        <v>93</v>
      </c>
      <c r="D11" s="42" t="s">
        <v>345</v>
      </c>
      <c r="E11" s="31">
        <v>174</v>
      </c>
      <c r="F11" s="31" t="s">
        <v>170</v>
      </c>
      <c r="G11" s="31" t="s">
        <v>171</v>
      </c>
      <c r="H11" s="32" t="s">
        <v>176</v>
      </c>
    </row>
    <row r="12" spans="1:8" ht="35" thickBot="1" x14ac:dyDescent="0.25">
      <c r="A12" s="31">
        <v>11</v>
      </c>
      <c r="B12" s="39" t="s">
        <v>220</v>
      </c>
      <c r="C12" s="39" t="s">
        <v>94</v>
      </c>
      <c r="D12" s="41" t="s">
        <v>346</v>
      </c>
      <c r="E12" s="31">
        <v>248</v>
      </c>
      <c r="F12" s="31" t="s">
        <v>170</v>
      </c>
      <c r="G12" s="31" t="s">
        <v>171</v>
      </c>
      <c r="H12" s="32" t="s">
        <v>177</v>
      </c>
    </row>
    <row r="13" spans="1:8" ht="35" thickBot="1" x14ac:dyDescent="0.25">
      <c r="A13" s="31">
        <v>12</v>
      </c>
      <c r="B13" s="38" t="s">
        <v>221</v>
      </c>
      <c r="C13" s="38" t="s">
        <v>95</v>
      </c>
      <c r="D13" s="42" t="s">
        <v>347</v>
      </c>
      <c r="E13" s="31">
        <v>237</v>
      </c>
      <c r="F13" s="31" t="s">
        <v>170</v>
      </c>
      <c r="G13" s="31" t="s">
        <v>171</v>
      </c>
      <c r="H13" s="32" t="s">
        <v>177</v>
      </c>
    </row>
    <row r="14" spans="1:8" ht="35" thickBot="1" x14ac:dyDescent="0.25">
      <c r="A14" s="31">
        <v>13</v>
      </c>
      <c r="B14" s="39" t="s">
        <v>222</v>
      </c>
      <c r="C14" s="39" t="s">
        <v>96</v>
      </c>
      <c r="D14" s="41" t="s">
        <v>348</v>
      </c>
      <c r="E14" s="31">
        <v>257</v>
      </c>
      <c r="F14" s="31" t="s">
        <v>170</v>
      </c>
      <c r="G14" s="31" t="s">
        <v>171</v>
      </c>
      <c r="H14" s="32" t="s">
        <v>177</v>
      </c>
    </row>
    <row r="15" spans="1:8" ht="35" thickBot="1" x14ac:dyDescent="0.25">
      <c r="A15" s="31">
        <v>14</v>
      </c>
      <c r="B15" s="38" t="s">
        <v>223</v>
      </c>
      <c r="C15" s="38" t="s">
        <v>97</v>
      </c>
      <c r="D15" s="42" t="s">
        <v>349</v>
      </c>
      <c r="E15" s="31">
        <v>184</v>
      </c>
      <c r="F15" s="31" t="s">
        <v>170</v>
      </c>
      <c r="G15" s="31" t="s">
        <v>171</v>
      </c>
      <c r="H15" s="32" t="s">
        <v>177</v>
      </c>
    </row>
    <row r="16" spans="1:8" ht="35" thickBot="1" x14ac:dyDescent="0.25">
      <c r="A16" s="31">
        <v>15</v>
      </c>
      <c r="B16" s="39" t="s">
        <v>224</v>
      </c>
      <c r="C16" s="39" t="s">
        <v>98</v>
      </c>
      <c r="D16" s="41" t="s">
        <v>350</v>
      </c>
      <c r="E16" s="31">
        <v>316</v>
      </c>
      <c r="F16" s="31" t="s">
        <v>170</v>
      </c>
      <c r="G16" s="31" t="s">
        <v>171</v>
      </c>
      <c r="H16" s="32" t="s">
        <v>177</v>
      </c>
    </row>
    <row r="17" spans="1:8" ht="35" thickBot="1" x14ac:dyDescent="0.25">
      <c r="A17" s="31">
        <v>16</v>
      </c>
      <c r="B17" s="38" t="s">
        <v>225</v>
      </c>
      <c r="C17" s="38" t="s">
        <v>99</v>
      </c>
      <c r="D17" s="42" t="s">
        <v>351</v>
      </c>
      <c r="E17" s="31">
        <v>245</v>
      </c>
      <c r="F17" s="31" t="s">
        <v>170</v>
      </c>
      <c r="G17" s="31" t="s">
        <v>171</v>
      </c>
      <c r="H17" s="32" t="s">
        <v>177</v>
      </c>
    </row>
    <row r="18" spans="1:8" ht="35" thickBot="1" x14ac:dyDescent="0.25">
      <c r="A18" s="31">
        <v>17</v>
      </c>
      <c r="B18" s="39" t="s">
        <v>318</v>
      </c>
      <c r="C18" s="39" t="s">
        <v>313</v>
      </c>
      <c r="D18" s="41" t="s">
        <v>352</v>
      </c>
      <c r="E18" s="31">
        <v>250</v>
      </c>
      <c r="F18" s="31" t="s">
        <v>170</v>
      </c>
      <c r="G18" s="31" t="s">
        <v>172</v>
      </c>
      <c r="H18" s="32" t="s">
        <v>327</v>
      </c>
    </row>
    <row r="19" spans="1:8" ht="35" thickBot="1" x14ac:dyDescent="0.25">
      <c r="A19" s="31">
        <v>18</v>
      </c>
      <c r="B19" s="38" t="s">
        <v>319</v>
      </c>
      <c r="C19" s="38" t="s">
        <v>314</v>
      </c>
      <c r="D19" s="42" t="s">
        <v>353</v>
      </c>
      <c r="E19" s="31">
        <v>251</v>
      </c>
      <c r="F19" s="31" t="s">
        <v>170</v>
      </c>
      <c r="G19" s="31" t="s">
        <v>172</v>
      </c>
      <c r="H19" s="32" t="s">
        <v>328</v>
      </c>
    </row>
    <row r="20" spans="1:8" ht="35" thickBot="1" x14ac:dyDescent="0.25">
      <c r="A20" s="31">
        <v>19</v>
      </c>
      <c r="B20" s="39" t="s">
        <v>320</v>
      </c>
      <c r="C20" s="39" t="s">
        <v>315</v>
      </c>
      <c r="D20" s="41" t="s">
        <v>354</v>
      </c>
      <c r="E20" s="31">
        <v>242</v>
      </c>
      <c r="F20" s="31" t="s">
        <v>170</v>
      </c>
      <c r="G20" s="31" t="s">
        <v>172</v>
      </c>
      <c r="H20" s="32" t="s">
        <v>329</v>
      </c>
    </row>
    <row r="21" spans="1:8" ht="35" thickBot="1" x14ac:dyDescent="0.25">
      <c r="A21" s="31">
        <v>20</v>
      </c>
      <c r="B21" s="38" t="s">
        <v>321</v>
      </c>
      <c r="C21" s="38" t="s">
        <v>316</v>
      </c>
      <c r="D21" s="42" t="s">
        <v>355</v>
      </c>
      <c r="E21" s="31">
        <v>262</v>
      </c>
      <c r="F21" s="31" t="s">
        <v>323</v>
      </c>
      <c r="G21" s="31" t="s">
        <v>172</v>
      </c>
      <c r="H21" s="32" t="s">
        <v>330</v>
      </c>
    </row>
    <row r="22" spans="1:8" ht="35" thickBot="1" x14ac:dyDescent="0.25">
      <c r="A22" s="31">
        <v>21</v>
      </c>
      <c r="B22" s="39" t="s">
        <v>322</v>
      </c>
      <c r="C22" s="39" t="s">
        <v>317</v>
      </c>
      <c r="D22" s="41" t="s">
        <v>356</v>
      </c>
      <c r="E22" s="31">
        <v>250</v>
      </c>
      <c r="F22" s="31" t="s">
        <v>323</v>
      </c>
      <c r="G22" s="31" t="s">
        <v>172</v>
      </c>
      <c r="H22" s="32" t="s">
        <v>331</v>
      </c>
    </row>
    <row r="23" spans="1:8" ht="35" thickBot="1" x14ac:dyDescent="0.25">
      <c r="A23" s="31">
        <v>22</v>
      </c>
      <c r="B23" s="38" t="s">
        <v>226</v>
      </c>
      <c r="C23" s="38" t="s">
        <v>100</v>
      </c>
      <c r="D23" s="42" t="s">
        <v>357</v>
      </c>
      <c r="E23" s="31">
        <v>250</v>
      </c>
      <c r="F23" s="31" t="s">
        <v>323</v>
      </c>
      <c r="G23" s="31" t="s">
        <v>172</v>
      </c>
      <c r="H23" s="32" t="s">
        <v>182</v>
      </c>
    </row>
    <row r="24" spans="1:8" ht="35" thickBot="1" x14ac:dyDescent="0.25">
      <c r="A24" s="31">
        <v>23</v>
      </c>
      <c r="B24" s="39" t="s">
        <v>227</v>
      </c>
      <c r="C24" s="39" t="s">
        <v>101</v>
      </c>
      <c r="D24" s="41" t="s">
        <v>358</v>
      </c>
      <c r="E24" s="31">
        <v>250</v>
      </c>
      <c r="F24" s="31" t="s">
        <v>323</v>
      </c>
      <c r="G24" s="31" t="s">
        <v>172</v>
      </c>
      <c r="H24" s="33" t="s">
        <v>182</v>
      </c>
    </row>
    <row r="25" spans="1:8" ht="35" thickBot="1" x14ac:dyDescent="0.25">
      <c r="A25" s="31">
        <v>24</v>
      </c>
      <c r="B25" s="38" t="s">
        <v>228</v>
      </c>
      <c r="C25" s="38" t="s">
        <v>102</v>
      </c>
      <c r="D25" s="42" t="s">
        <v>359</v>
      </c>
      <c r="E25" s="31">
        <v>250</v>
      </c>
      <c r="F25" s="31" t="s">
        <v>170</v>
      </c>
      <c r="G25" s="31" t="s">
        <v>172</v>
      </c>
      <c r="H25" s="32" t="s">
        <v>158</v>
      </c>
    </row>
    <row r="26" spans="1:8" ht="35" thickBot="1" x14ac:dyDescent="0.25">
      <c r="A26" s="31">
        <v>25</v>
      </c>
      <c r="B26" s="39" t="s">
        <v>229</v>
      </c>
      <c r="C26" s="39" t="s">
        <v>103</v>
      </c>
      <c r="D26" s="41" t="s">
        <v>360</v>
      </c>
      <c r="E26" s="31">
        <v>180</v>
      </c>
      <c r="F26" s="31" t="s">
        <v>178</v>
      </c>
      <c r="G26" s="31" t="s">
        <v>172</v>
      </c>
      <c r="H26" s="32" t="s">
        <v>183</v>
      </c>
    </row>
    <row r="27" spans="1:8" ht="35" thickBot="1" x14ac:dyDescent="0.25">
      <c r="A27" s="31">
        <v>26</v>
      </c>
      <c r="B27" s="38" t="s">
        <v>230</v>
      </c>
      <c r="C27" s="38" t="s">
        <v>104</v>
      </c>
      <c r="D27" s="42" t="s">
        <v>361</v>
      </c>
      <c r="E27" s="31">
        <v>252</v>
      </c>
      <c r="F27" s="31" t="s">
        <v>178</v>
      </c>
      <c r="G27" s="31" t="s">
        <v>172</v>
      </c>
      <c r="H27" s="32" t="s">
        <v>184</v>
      </c>
    </row>
    <row r="28" spans="1:8" ht="35" thickBot="1" x14ac:dyDescent="0.25">
      <c r="A28" s="31">
        <v>27</v>
      </c>
      <c r="B28" s="39" t="s">
        <v>231</v>
      </c>
      <c r="C28" s="39" t="s">
        <v>105</v>
      </c>
      <c r="D28" s="41" t="s">
        <v>368</v>
      </c>
      <c r="E28" s="31">
        <f>218+31</f>
        <v>249</v>
      </c>
      <c r="F28" s="31" t="s">
        <v>178</v>
      </c>
      <c r="G28" s="31" t="s">
        <v>172</v>
      </c>
      <c r="H28" s="32" t="s">
        <v>185</v>
      </c>
    </row>
    <row r="29" spans="1:8" ht="35" thickBot="1" x14ac:dyDescent="0.25">
      <c r="A29" s="31">
        <v>28</v>
      </c>
      <c r="B29" s="38" t="s">
        <v>232</v>
      </c>
      <c r="C29" s="38" t="s">
        <v>106</v>
      </c>
      <c r="D29" s="42" t="s">
        <v>369</v>
      </c>
      <c r="E29" s="31">
        <v>252</v>
      </c>
      <c r="F29" s="31" t="s">
        <v>178</v>
      </c>
      <c r="G29" s="31" t="s">
        <v>285</v>
      </c>
      <c r="H29" s="32" t="s">
        <v>180</v>
      </c>
    </row>
    <row r="30" spans="1:8" ht="35" thickBot="1" x14ac:dyDescent="0.25">
      <c r="A30" s="31">
        <v>29</v>
      </c>
      <c r="B30" s="39" t="s">
        <v>233</v>
      </c>
      <c r="C30" s="39" t="s">
        <v>107</v>
      </c>
      <c r="D30" s="41" t="s">
        <v>370</v>
      </c>
      <c r="E30" s="31">
        <v>241</v>
      </c>
      <c r="F30" s="31" t="s">
        <v>178</v>
      </c>
      <c r="G30" s="31" t="s">
        <v>285</v>
      </c>
      <c r="H30" s="32" t="s">
        <v>295</v>
      </c>
    </row>
    <row r="31" spans="1:8" ht="35" thickBot="1" x14ac:dyDescent="0.25">
      <c r="A31" s="31">
        <v>30</v>
      </c>
      <c r="B31" s="38" t="s">
        <v>234</v>
      </c>
      <c r="C31" s="38" t="s">
        <v>108</v>
      </c>
      <c r="D31" s="42" t="s">
        <v>371</v>
      </c>
      <c r="E31" s="31">
        <v>257</v>
      </c>
      <c r="F31" s="31" t="s">
        <v>178</v>
      </c>
      <c r="G31" s="31" t="s">
        <v>285</v>
      </c>
      <c r="H31" s="32" t="s">
        <v>296</v>
      </c>
    </row>
    <row r="32" spans="1:8" ht="35" thickBot="1" x14ac:dyDescent="0.25">
      <c r="A32" s="31">
        <v>31</v>
      </c>
      <c r="B32" s="39" t="s">
        <v>235</v>
      </c>
      <c r="C32" s="39" t="s">
        <v>109</v>
      </c>
      <c r="D32" s="41" t="s">
        <v>372</v>
      </c>
      <c r="E32" s="31">
        <v>243</v>
      </c>
      <c r="F32" s="31" t="s">
        <v>178</v>
      </c>
      <c r="G32" s="31" t="s">
        <v>285</v>
      </c>
      <c r="H32" s="32" t="s">
        <v>297</v>
      </c>
    </row>
    <row r="33" spans="1:8" ht="35" thickBot="1" x14ac:dyDescent="0.25">
      <c r="A33" s="31">
        <v>32</v>
      </c>
      <c r="B33" s="38" t="s">
        <v>236</v>
      </c>
      <c r="C33" s="38" t="s">
        <v>110</v>
      </c>
      <c r="D33" s="42" t="s">
        <v>373</v>
      </c>
      <c r="E33" s="31">
        <v>250</v>
      </c>
      <c r="F33" s="31" t="s">
        <v>178</v>
      </c>
      <c r="G33" s="31" t="s">
        <v>285</v>
      </c>
      <c r="H33" s="32" t="s">
        <v>298</v>
      </c>
    </row>
    <row r="34" spans="1:8" ht="35" thickBot="1" x14ac:dyDescent="0.25">
      <c r="A34" s="31">
        <v>33</v>
      </c>
      <c r="B34" s="39" t="s">
        <v>237</v>
      </c>
      <c r="C34" s="39" t="s">
        <v>111</v>
      </c>
      <c r="D34" s="41" t="s">
        <v>374</v>
      </c>
      <c r="E34" s="31">
        <v>250</v>
      </c>
      <c r="F34" s="31" t="s">
        <v>178</v>
      </c>
      <c r="G34" s="31" t="s">
        <v>285</v>
      </c>
      <c r="H34" s="32" t="s">
        <v>299</v>
      </c>
    </row>
    <row r="35" spans="1:8" ht="35" thickBot="1" x14ac:dyDescent="0.25">
      <c r="A35" s="31">
        <v>34</v>
      </c>
      <c r="B35" s="38" t="s">
        <v>238</v>
      </c>
      <c r="C35" s="38" t="s">
        <v>112</v>
      </c>
      <c r="D35" s="42" t="s">
        <v>362</v>
      </c>
      <c r="E35" s="31">
        <v>246</v>
      </c>
      <c r="F35" s="31" t="s">
        <v>178</v>
      </c>
      <c r="G35" s="31" t="s">
        <v>285</v>
      </c>
      <c r="H35" s="32" t="s">
        <v>300</v>
      </c>
    </row>
    <row r="36" spans="1:8" ht="35" thickBot="1" x14ac:dyDescent="0.25">
      <c r="A36" s="31">
        <v>35</v>
      </c>
      <c r="B36" s="39" t="s">
        <v>239</v>
      </c>
      <c r="C36" s="39" t="s">
        <v>113</v>
      </c>
      <c r="D36" s="41" t="s">
        <v>363</v>
      </c>
      <c r="E36" s="31">
        <f>214+34</f>
        <v>248</v>
      </c>
      <c r="F36" s="31" t="s">
        <v>178</v>
      </c>
      <c r="G36" s="31" t="s">
        <v>285</v>
      </c>
      <c r="H36" s="32" t="s">
        <v>301</v>
      </c>
    </row>
    <row r="37" spans="1:8" ht="35" thickBot="1" x14ac:dyDescent="0.25">
      <c r="A37" s="31">
        <v>36</v>
      </c>
      <c r="B37" s="38" t="s">
        <v>240</v>
      </c>
      <c r="C37" s="38" t="s">
        <v>114</v>
      </c>
      <c r="D37" s="42" t="s">
        <v>364</v>
      </c>
      <c r="E37" s="31">
        <f>60+188</f>
        <v>248</v>
      </c>
      <c r="F37" s="31" t="s">
        <v>178</v>
      </c>
      <c r="G37" s="31" t="s">
        <v>285</v>
      </c>
      <c r="H37" s="32" t="s">
        <v>302</v>
      </c>
    </row>
    <row r="38" spans="1:8" ht="35" thickBot="1" x14ac:dyDescent="0.25">
      <c r="A38" s="31">
        <v>37</v>
      </c>
      <c r="B38" s="39" t="s">
        <v>241</v>
      </c>
      <c r="C38" s="39" t="s">
        <v>115</v>
      </c>
      <c r="D38" s="41" t="s">
        <v>365</v>
      </c>
      <c r="E38" s="31">
        <v>250</v>
      </c>
      <c r="F38" s="31" t="s">
        <v>178</v>
      </c>
      <c r="G38" s="31" t="s">
        <v>285</v>
      </c>
      <c r="H38" s="32" t="s">
        <v>303</v>
      </c>
    </row>
    <row r="39" spans="1:8" ht="35" thickBot="1" x14ac:dyDescent="0.25">
      <c r="A39" s="31">
        <v>38</v>
      </c>
      <c r="B39" s="38" t="s">
        <v>242</v>
      </c>
      <c r="C39" s="38" t="s">
        <v>116</v>
      </c>
      <c r="D39" s="42" t="s">
        <v>366</v>
      </c>
      <c r="E39" s="31">
        <v>206</v>
      </c>
      <c r="F39" s="31" t="s">
        <v>178</v>
      </c>
      <c r="G39" s="31" t="s">
        <v>285</v>
      </c>
      <c r="H39" s="32" t="s">
        <v>304</v>
      </c>
    </row>
    <row r="40" spans="1:8" ht="35" thickBot="1" x14ac:dyDescent="0.25">
      <c r="A40" s="31">
        <v>39</v>
      </c>
      <c r="B40" s="39" t="s">
        <v>243</v>
      </c>
      <c r="C40" s="39" t="s">
        <v>117</v>
      </c>
      <c r="D40" s="41" t="s">
        <v>367</v>
      </c>
      <c r="E40" s="31">
        <v>228</v>
      </c>
      <c r="F40" s="31" t="s">
        <v>178</v>
      </c>
      <c r="G40" s="31" t="s">
        <v>286</v>
      </c>
      <c r="H40" s="32" t="s">
        <v>305</v>
      </c>
    </row>
    <row r="41" spans="1:8" ht="35" thickBot="1" x14ac:dyDescent="0.25">
      <c r="A41" s="31">
        <v>40</v>
      </c>
      <c r="B41" s="38" t="s">
        <v>244</v>
      </c>
      <c r="C41" s="38" t="s">
        <v>118</v>
      </c>
      <c r="D41" s="42" t="s">
        <v>375</v>
      </c>
      <c r="E41" s="31">
        <v>251</v>
      </c>
      <c r="F41" s="31" t="s">
        <v>178</v>
      </c>
      <c r="G41" s="31" t="s">
        <v>286</v>
      </c>
      <c r="H41" s="32" t="s">
        <v>181</v>
      </c>
    </row>
    <row r="42" spans="1:8" ht="35" thickBot="1" x14ac:dyDescent="0.25">
      <c r="A42" s="31">
        <v>41</v>
      </c>
      <c r="B42" s="39" t="s">
        <v>245</v>
      </c>
      <c r="C42" s="39" t="s">
        <v>119</v>
      </c>
      <c r="D42" s="41" t="s">
        <v>376</v>
      </c>
      <c r="E42" s="31">
        <v>248</v>
      </c>
      <c r="F42" s="31" t="s">
        <v>178</v>
      </c>
      <c r="G42" s="31" t="s">
        <v>286</v>
      </c>
      <c r="H42" s="32" t="s">
        <v>306</v>
      </c>
    </row>
    <row r="43" spans="1:8" ht="35" thickBot="1" x14ac:dyDescent="0.25">
      <c r="A43" s="31">
        <v>42</v>
      </c>
      <c r="B43" s="38" t="s">
        <v>246</v>
      </c>
      <c r="C43" s="38" t="s">
        <v>120</v>
      </c>
      <c r="D43" s="42" t="s">
        <v>377</v>
      </c>
      <c r="E43" s="31">
        <v>190</v>
      </c>
      <c r="F43" s="31" t="s">
        <v>178</v>
      </c>
      <c r="G43" s="31" t="s">
        <v>286</v>
      </c>
      <c r="H43" s="32" t="s">
        <v>307</v>
      </c>
    </row>
    <row r="44" spans="1:8" ht="35" thickBot="1" x14ac:dyDescent="0.25">
      <c r="A44" s="31">
        <v>43</v>
      </c>
      <c r="B44" s="39" t="s">
        <v>247</v>
      </c>
      <c r="C44" s="39" t="s">
        <v>121</v>
      </c>
      <c r="D44" s="41" t="s">
        <v>378</v>
      </c>
      <c r="E44" s="31">
        <f>289+10</f>
        <v>299</v>
      </c>
      <c r="F44" s="31" t="s">
        <v>178</v>
      </c>
      <c r="G44" s="31" t="s">
        <v>286</v>
      </c>
      <c r="H44" s="32" t="s">
        <v>289</v>
      </c>
    </row>
    <row r="45" spans="1:8" ht="35" thickBot="1" x14ac:dyDescent="0.25">
      <c r="A45" s="31">
        <v>44</v>
      </c>
      <c r="B45" s="38" t="s">
        <v>248</v>
      </c>
      <c r="C45" s="38" t="s">
        <v>122</v>
      </c>
      <c r="D45" s="42" t="s">
        <v>379</v>
      </c>
      <c r="E45" s="31">
        <v>255</v>
      </c>
      <c r="F45" s="31" t="s">
        <v>178</v>
      </c>
      <c r="G45" s="31" t="s">
        <v>286</v>
      </c>
      <c r="H45" s="32" t="s">
        <v>288</v>
      </c>
    </row>
    <row r="46" spans="1:8" ht="35" thickBot="1" x14ac:dyDescent="0.25">
      <c r="A46" s="31">
        <v>45</v>
      </c>
      <c r="B46" s="39" t="s">
        <v>249</v>
      </c>
      <c r="C46" s="39" t="s">
        <v>123</v>
      </c>
      <c r="D46" s="41" t="s">
        <v>380</v>
      </c>
      <c r="E46" s="31">
        <v>250</v>
      </c>
      <c r="F46" s="31" t="s">
        <v>178</v>
      </c>
      <c r="G46" s="31" t="s">
        <v>286</v>
      </c>
      <c r="H46" s="32" t="s">
        <v>290</v>
      </c>
    </row>
    <row r="47" spans="1:8" ht="35" thickBot="1" x14ac:dyDescent="0.25">
      <c r="A47" s="31">
        <v>46</v>
      </c>
      <c r="B47" s="38" t="s">
        <v>250</v>
      </c>
      <c r="C47" s="38" t="s">
        <v>124</v>
      </c>
      <c r="D47" s="42" t="s">
        <v>381</v>
      </c>
      <c r="E47" s="31">
        <v>251</v>
      </c>
      <c r="F47" s="31" t="s">
        <v>178</v>
      </c>
      <c r="G47" s="31" t="s">
        <v>286</v>
      </c>
      <c r="H47" s="32" t="s">
        <v>291</v>
      </c>
    </row>
    <row r="48" spans="1:8" ht="35" thickBot="1" x14ac:dyDescent="0.25">
      <c r="A48" s="31">
        <v>47</v>
      </c>
      <c r="B48" s="39" t="s">
        <v>251</v>
      </c>
      <c r="C48" s="39" t="s">
        <v>125</v>
      </c>
      <c r="D48" s="41" t="s">
        <v>382</v>
      </c>
      <c r="E48" s="31">
        <v>251</v>
      </c>
      <c r="F48" s="31" t="s">
        <v>178</v>
      </c>
      <c r="G48" s="31" t="s">
        <v>286</v>
      </c>
      <c r="H48" s="32" t="s">
        <v>293</v>
      </c>
    </row>
    <row r="49" spans="1:9" ht="35" thickBot="1" x14ac:dyDescent="0.25">
      <c r="A49" s="31">
        <v>48</v>
      </c>
      <c r="B49" s="38" t="s">
        <v>252</v>
      </c>
      <c r="C49" s="38" t="s">
        <v>126</v>
      </c>
      <c r="D49" s="42" t="s">
        <v>383</v>
      </c>
      <c r="E49" s="31">
        <v>225</v>
      </c>
      <c r="F49" s="31" t="s">
        <v>178</v>
      </c>
      <c r="G49" s="31" t="s">
        <v>286</v>
      </c>
      <c r="H49" s="32" t="s">
        <v>294</v>
      </c>
    </row>
    <row r="50" spans="1:9" ht="35" thickBot="1" x14ac:dyDescent="0.25">
      <c r="A50" s="31">
        <v>49</v>
      </c>
      <c r="B50" s="39" t="s">
        <v>253</v>
      </c>
      <c r="C50" s="39" t="s">
        <v>127</v>
      </c>
      <c r="D50" s="41" t="s">
        <v>384</v>
      </c>
      <c r="E50" s="31">
        <v>250</v>
      </c>
      <c r="F50" s="31" t="s">
        <v>178</v>
      </c>
      <c r="G50" s="31" t="s">
        <v>187</v>
      </c>
      <c r="H50" s="32" t="s">
        <v>292</v>
      </c>
    </row>
    <row r="51" spans="1:9" ht="35" thickBot="1" x14ac:dyDescent="0.25">
      <c r="A51" s="31">
        <v>50</v>
      </c>
      <c r="B51" s="38" t="s">
        <v>254</v>
      </c>
      <c r="C51" s="38" t="s">
        <v>128</v>
      </c>
      <c r="D51" s="42" t="s">
        <v>385</v>
      </c>
      <c r="E51" s="31">
        <v>250</v>
      </c>
      <c r="F51" s="31" t="s">
        <v>178</v>
      </c>
      <c r="G51" s="31" t="s">
        <v>187</v>
      </c>
      <c r="H51" s="32" t="s">
        <v>308</v>
      </c>
    </row>
    <row r="52" spans="1:9" ht="35" thickBot="1" x14ac:dyDescent="0.25">
      <c r="A52" s="31">
        <v>51</v>
      </c>
      <c r="B52" s="39" t="s">
        <v>255</v>
      </c>
      <c r="C52" s="39" t="s">
        <v>129</v>
      </c>
      <c r="D52" s="41" t="s">
        <v>386</v>
      </c>
      <c r="E52" s="31">
        <f>202+112+37</f>
        <v>351</v>
      </c>
      <c r="F52" s="31" t="s">
        <v>178</v>
      </c>
      <c r="G52" s="31" t="s">
        <v>187</v>
      </c>
      <c r="H52" s="32" t="s">
        <v>309</v>
      </c>
    </row>
    <row r="53" spans="1:9" ht="35" thickBot="1" x14ac:dyDescent="0.25">
      <c r="A53" s="31">
        <v>52</v>
      </c>
      <c r="B53" s="38" t="s">
        <v>256</v>
      </c>
      <c r="C53" s="38" t="s">
        <v>130</v>
      </c>
      <c r="D53" s="42" t="s">
        <v>387</v>
      </c>
      <c r="E53" s="31">
        <v>201</v>
      </c>
      <c r="F53" s="31" t="s">
        <v>178</v>
      </c>
      <c r="G53" s="31" t="s">
        <v>187</v>
      </c>
      <c r="H53" s="32" t="s">
        <v>190</v>
      </c>
    </row>
    <row r="54" spans="1:9" ht="35" thickBot="1" x14ac:dyDescent="0.25">
      <c r="A54" s="31">
        <v>53</v>
      </c>
      <c r="B54" s="39" t="s">
        <v>257</v>
      </c>
      <c r="C54" s="39" t="s">
        <v>131</v>
      </c>
      <c r="D54" s="41" t="s">
        <v>388</v>
      </c>
      <c r="E54" s="31">
        <v>709</v>
      </c>
      <c r="F54" s="31" t="s">
        <v>178</v>
      </c>
      <c r="G54" s="31" t="s">
        <v>188</v>
      </c>
      <c r="H54" s="32" t="s">
        <v>190</v>
      </c>
    </row>
    <row r="55" spans="1:9" ht="35" thickBot="1" x14ac:dyDescent="0.25">
      <c r="A55" s="31">
        <v>54</v>
      </c>
      <c r="B55" s="38" t="s">
        <v>258</v>
      </c>
      <c r="C55" s="38" t="s">
        <v>132</v>
      </c>
      <c r="D55" s="42" t="s">
        <v>389</v>
      </c>
      <c r="E55" s="31">
        <v>683</v>
      </c>
      <c r="F55" s="31" t="s">
        <v>178</v>
      </c>
      <c r="G55" s="31" t="s">
        <v>188</v>
      </c>
      <c r="H55" s="32" t="s">
        <v>191</v>
      </c>
    </row>
    <row r="56" spans="1:9" ht="35" thickBot="1" x14ac:dyDescent="0.25">
      <c r="A56" s="31">
        <v>55</v>
      </c>
      <c r="B56" s="39" t="s">
        <v>259</v>
      </c>
      <c r="C56" s="39" t="s">
        <v>133</v>
      </c>
      <c r="D56" s="41" t="s">
        <v>390</v>
      </c>
      <c r="E56" s="31">
        <f>266+20</f>
        <v>286</v>
      </c>
      <c r="F56" s="31" t="s">
        <v>179</v>
      </c>
      <c r="G56" s="31" t="s">
        <v>189</v>
      </c>
      <c r="H56" s="32" t="s">
        <v>192</v>
      </c>
      <c r="I56" s="36"/>
    </row>
    <row r="57" spans="1:9" ht="35" thickBot="1" x14ac:dyDescent="0.25">
      <c r="A57" s="31">
        <v>56</v>
      </c>
      <c r="B57" s="38" t="s">
        <v>260</v>
      </c>
      <c r="C57" s="38" t="s">
        <v>134</v>
      </c>
      <c r="D57" s="42" t="s">
        <v>391</v>
      </c>
      <c r="E57" s="31">
        <v>236</v>
      </c>
      <c r="F57" s="31" t="s">
        <v>179</v>
      </c>
      <c r="G57" s="31" t="s">
        <v>195</v>
      </c>
      <c r="H57" s="32" t="s">
        <v>192</v>
      </c>
    </row>
    <row r="58" spans="1:9" ht="35" thickBot="1" x14ac:dyDescent="0.25">
      <c r="A58" s="31">
        <v>57</v>
      </c>
      <c r="B58" s="39" t="s">
        <v>261</v>
      </c>
      <c r="C58" s="39" t="s">
        <v>135</v>
      </c>
      <c r="D58" s="41" t="s">
        <v>392</v>
      </c>
      <c r="E58" s="31">
        <v>245</v>
      </c>
      <c r="F58" s="31" t="s">
        <v>186</v>
      </c>
      <c r="G58" s="31" t="s">
        <v>195</v>
      </c>
      <c r="H58" s="32" t="s">
        <v>194</v>
      </c>
    </row>
    <row r="59" spans="1:9" ht="35" thickBot="1" x14ac:dyDescent="0.25">
      <c r="A59" s="31">
        <v>58</v>
      </c>
      <c r="B59" s="38" t="s">
        <v>262</v>
      </c>
      <c r="C59" s="38" t="s">
        <v>136</v>
      </c>
      <c r="D59" s="42" t="s">
        <v>393</v>
      </c>
      <c r="E59" s="31">
        <v>280</v>
      </c>
      <c r="F59" s="31" t="s">
        <v>186</v>
      </c>
      <c r="G59" s="31" t="s">
        <v>195</v>
      </c>
      <c r="H59" s="33" t="s">
        <v>324</v>
      </c>
    </row>
    <row r="60" spans="1:9" ht="35" thickBot="1" x14ac:dyDescent="0.25">
      <c r="A60" s="31">
        <v>59</v>
      </c>
      <c r="B60" s="39" t="s">
        <v>263</v>
      </c>
      <c r="C60" s="39" t="s">
        <v>137</v>
      </c>
      <c r="D60" s="41" t="s">
        <v>394</v>
      </c>
      <c r="E60" s="31">
        <f>253+41</f>
        <v>294</v>
      </c>
      <c r="F60" s="31" t="s">
        <v>186</v>
      </c>
      <c r="G60" s="31" t="s">
        <v>195</v>
      </c>
      <c r="H60" s="32" t="s">
        <v>193</v>
      </c>
    </row>
    <row r="61" spans="1:9" ht="35" thickBot="1" x14ac:dyDescent="0.25">
      <c r="A61" s="31">
        <v>60</v>
      </c>
      <c r="B61" s="38" t="s">
        <v>264</v>
      </c>
      <c r="C61" s="38" t="s">
        <v>138</v>
      </c>
      <c r="D61" s="42" t="s">
        <v>395</v>
      </c>
      <c r="E61" s="31">
        <v>228</v>
      </c>
      <c r="F61" s="31" t="s">
        <v>196</v>
      </c>
      <c r="G61" s="31" t="s">
        <v>310</v>
      </c>
      <c r="H61" s="32" t="s">
        <v>312</v>
      </c>
    </row>
    <row r="62" spans="1:9" ht="35" thickBot="1" x14ac:dyDescent="0.25">
      <c r="A62" s="31">
        <v>61</v>
      </c>
      <c r="B62" s="27" t="s">
        <v>265</v>
      </c>
      <c r="C62" s="27" t="s">
        <v>139</v>
      </c>
      <c r="D62" s="43" t="s">
        <v>396</v>
      </c>
      <c r="E62" s="31">
        <v>770</v>
      </c>
      <c r="F62" s="31" t="s">
        <v>196</v>
      </c>
      <c r="G62" s="31" t="s">
        <v>189</v>
      </c>
      <c r="H62" s="32" t="s">
        <v>198</v>
      </c>
    </row>
    <row r="63" spans="1:9" ht="35" thickBot="1" x14ac:dyDescent="0.25">
      <c r="A63" s="31">
        <v>62</v>
      </c>
      <c r="B63" s="39" t="s">
        <v>266</v>
      </c>
      <c r="C63" s="39" t="s">
        <v>140</v>
      </c>
      <c r="D63" s="41" t="s">
        <v>397</v>
      </c>
      <c r="E63" s="31">
        <f>806+210</f>
        <v>1016</v>
      </c>
      <c r="F63" s="31" t="s">
        <v>334</v>
      </c>
      <c r="G63" s="31" t="s">
        <v>189</v>
      </c>
      <c r="H63" s="32" t="s">
        <v>199</v>
      </c>
    </row>
    <row r="64" spans="1:9" ht="35" thickBot="1" x14ac:dyDescent="0.25">
      <c r="A64" s="31">
        <v>63</v>
      </c>
      <c r="B64" s="39" t="s">
        <v>267</v>
      </c>
      <c r="C64" s="27" t="s">
        <v>141</v>
      </c>
      <c r="D64" s="43" t="s">
        <v>398</v>
      </c>
      <c r="E64" s="31">
        <f>193+34+77</f>
        <v>304</v>
      </c>
      <c r="F64" s="31" t="s">
        <v>197</v>
      </c>
      <c r="G64" s="31" t="s">
        <v>203</v>
      </c>
      <c r="H64" s="32" t="s">
        <v>204</v>
      </c>
      <c r="I64" t="s">
        <v>333</v>
      </c>
    </row>
    <row r="65" spans="1:9" ht="35" thickBot="1" x14ac:dyDescent="0.25">
      <c r="A65" s="31">
        <v>64</v>
      </c>
      <c r="B65" s="38" t="s">
        <v>268</v>
      </c>
      <c r="C65" s="39" t="s">
        <v>142</v>
      </c>
      <c r="D65" s="41" t="s">
        <v>399</v>
      </c>
      <c r="E65" s="31">
        <v>246</v>
      </c>
      <c r="F65" s="31" t="s">
        <v>200</v>
      </c>
      <c r="G65" s="31" t="s">
        <v>203</v>
      </c>
      <c r="H65" s="32" t="s">
        <v>182</v>
      </c>
      <c r="I65" t="s">
        <v>333</v>
      </c>
    </row>
    <row r="66" spans="1:9" ht="35" thickBot="1" x14ac:dyDescent="0.25">
      <c r="A66" s="31">
        <v>65</v>
      </c>
      <c r="B66" s="39" t="s">
        <v>269</v>
      </c>
      <c r="C66" s="27" t="s">
        <v>143</v>
      </c>
      <c r="D66" s="43" t="s">
        <v>400</v>
      </c>
      <c r="E66" s="31">
        <v>288</v>
      </c>
      <c r="F66" s="31" t="s">
        <v>200</v>
      </c>
      <c r="G66" s="31" t="s">
        <v>203</v>
      </c>
      <c r="H66" s="32" t="s">
        <v>182</v>
      </c>
      <c r="I66" t="s">
        <v>333</v>
      </c>
    </row>
    <row r="67" spans="1:9" ht="35" thickBot="1" x14ac:dyDescent="0.25">
      <c r="A67" s="31">
        <v>66</v>
      </c>
      <c r="B67" s="38" t="s">
        <v>270</v>
      </c>
      <c r="C67" s="39" t="s">
        <v>144</v>
      </c>
      <c r="D67" s="41" t="s">
        <v>401</v>
      </c>
      <c r="E67" s="31">
        <f>59+80</f>
        <v>139</v>
      </c>
      <c r="F67" s="31" t="s">
        <v>201</v>
      </c>
      <c r="G67" s="31" t="s">
        <v>203</v>
      </c>
      <c r="H67" s="32" t="s">
        <v>332</v>
      </c>
      <c r="I67" t="s">
        <v>333</v>
      </c>
    </row>
    <row r="68" spans="1:9" ht="17.25" customHeight="1" thickBot="1" x14ac:dyDescent="0.25">
      <c r="A68" s="31">
        <v>67</v>
      </c>
      <c r="B68" s="39" t="s">
        <v>271</v>
      </c>
      <c r="C68" s="27" t="s">
        <v>145</v>
      </c>
      <c r="D68" s="43" t="s">
        <v>402</v>
      </c>
      <c r="E68" s="31">
        <v>250</v>
      </c>
      <c r="F68" s="31" t="s">
        <v>201</v>
      </c>
      <c r="G68" s="31" t="s">
        <v>203</v>
      </c>
      <c r="H68" s="32" t="s">
        <v>162</v>
      </c>
      <c r="I68" t="s">
        <v>333</v>
      </c>
    </row>
    <row r="69" spans="1:9" ht="35" thickBot="1" x14ac:dyDescent="0.25">
      <c r="A69" s="31">
        <v>68</v>
      </c>
      <c r="B69" s="38" t="s">
        <v>272</v>
      </c>
      <c r="C69" s="39" t="s">
        <v>146</v>
      </c>
      <c r="D69" s="41" t="s">
        <v>403</v>
      </c>
      <c r="E69" s="31">
        <v>238</v>
      </c>
      <c r="F69" s="31" t="s">
        <v>201</v>
      </c>
      <c r="G69" s="31" t="s">
        <v>203</v>
      </c>
      <c r="H69" s="32" t="s">
        <v>205</v>
      </c>
      <c r="I69" t="s">
        <v>333</v>
      </c>
    </row>
    <row r="70" spans="1:9" ht="35" thickBot="1" x14ac:dyDescent="0.25">
      <c r="A70" s="31">
        <v>69</v>
      </c>
      <c r="B70" s="39" t="s">
        <v>273</v>
      </c>
      <c r="C70" s="27" t="s">
        <v>147</v>
      </c>
      <c r="D70" s="43" t="s">
        <v>404</v>
      </c>
      <c r="E70" s="31">
        <v>287</v>
      </c>
      <c r="F70" s="31" t="s">
        <v>201</v>
      </c>
      <c r="G70" s="31" t="s">
        <v>203</v>
      </c>
      <c r="H70" s="32" t="s">
        <v>161</v>
      </c>
      <c r="I70" t="s">
        <v>333</v>
      </c>
    </row>
    <row r="71" spans="1:9" ht="35" thickBot="1" x14ac:dyDescent="0.25">
      <c r="A71" s="31">
        <v>70</v>
      </c>
      <c r="B71" s="38" t="s">
        <v>274</v>
      </c>
      <c r="C71" s="39" t="s">
        <v>148</v>
      </c>
      <c r="D71" s="41" t="s">
        <v>405</v>
      </c>
      <c r="E71" s="31">
        <v>235</v>
      </c>
      <c r="F71" s="31" t="s">
        <v>201</v>
      </c>
      <c r="G71" s="31" t="s">
        <v>203</v>
      </c>
      <c r="H71" s="32" t="s">
        <v>160</v>
      </c>
      <c r="I71" t="s">
        <v>333</v>
      </c>
    </row>
    <row r="72" spans="1:9" ht="35" thickBot="1" x14ac:dyDescent="0.25">
      <c r="A72" s="31">
        <v>71</v>
      </c>
      <c r="B72" s="39" t="s">
        <v>275</v>
      </c>
      <c r="C72" s="27" t="s">
        <v>149</v>
      </c>
      <c r="D72" s="43" t="s">
        <v>406</v>
      </c>
      <c r="E72" s="31">
        <v>275</v>
      </c>
      <c r="F72" s="31" t="s">
        <v>201</v>
      </c>
      <c r="G72" s="31" t="s">
        <v>203</v>
      </c>
      <c r="H72" s="32" t="s">
        <v>160</v>
      </c>
      <c r="I72" t="s">
        <v>333</v>
      </c>
    </row>
    <row r="73" spans="1:9" ht="35" thickBot="1" x14ac:dyDescent="0.25">
      <c r="A73" s="31">
        <v>72</v>
      </c>
      <c r="B73" s="38" t="s">
        <v>276</v>
      </c>
      <c r="C73" s="39" t="s">
        <v>150</v>
      </c>
      <c r="D73" s="41" t="s">
        <v>407</v>
      </c>
      <c r="E73" s="31">
        <v>262</v>
      </c>
      <c r="F73" s="31" t="s">
        <v>202</v>
      </c>
      <c r="G73" s="31" t="s">
        <v>203</v>
      </c>
      <c r="H73" s="32" t="s">
        <v>325</v>
      </c>
      <c r="I73" t="s">
        <v>333</v>
      </c>
    </row>
    <row r="74" spans="1:9" ht="35" thickBot="1" x14ac:dyDescent="0.25">
      <c r="A74" s="31">
        <v>73</v>
      </c>
      <c r="B74" s="39" t="s">
        <v>277</v>
      </c>
      <c r="C74" s="27" t="s">
        <v>151</v>
      </c>
      <c r="D74" s="43" t="s">
        <v>408</v>
      </c>
      <c r="E74" s="31">
        <f>24+97+165</f>
        <v>286</v>
      </c>
      <c r="F74" s="31" t="s">
        <v>202</v>
      </c>
      <c r="G74" s="31" t="s">
        <v>203</v>
      </c>
      <c r="H74" s="33" t="s">
        <v>326</v>
      </c>
      <c r="I74" t="s">
        <v>333</v>
      </c>
    </row>
    <row r="75" spans="1:9" ht="35" thickBot="1" x14ac:dyDescent="0.25">
      <c r="A75" s="31">
        <v>74</v>
      </c>
      <c r="B75" s="38" t="s">
        <v>278</v>
      </c>
      <c r="C75" s="39" t="s">
        <v>152</v>
      </c>
      <c r="D75" s="41" t="s">
        <v>409</v>
      </c>
      <c r="E75" s="31">
        <v>242</v>
      </c>
      <c r="F75" s="31" t="s">
        <v>202</v>
      </c>
      <c r="G75" s="31" t="s">
        <v>203</v>
      </c>
      <c r="H75" s="32" t="s">
        <v>182</v>
      </c>
      <c r="I75" t="s">
        <v>333</v>
      </c>
    </row>
    <row r="76" spans="1:9" ht="35" thickBot="1" x14ac:dyDescent="0.25">
      <c r="A76" s="31">
        <v>75</v>
      </c>
      <c r="B76" s="39" t="s">
        <v>279</v>
      </c>
      <c r="C76" s="27" t="s">
        <v>153</v>
      </c>
      <c r="D76" s="43" t="s">
        <v>410</v>
      </c>
      <c r="E76" s="31">
        <v>313</v>
      </c>
      <c r="F76" s="31" t="s">
        <v>202</v>
      </c>
      <c r="G76" s="31" t="s">
        <v>203</v>
      </c>
      <c r="H76" s="32" t="s">
        <v>182</v>
      </c>
      <c r="I76" t="s">
        <v>333</v>
      </c>
    </row>
    <row r="77" spans="1:9" ht="35" thickBot="1" x14ac:dyDescent="0.25">
      <c r="A77" s="31">
        <v>76</v>
      </c>
      <c r="B77" s="38" t="s">
        <v>280</v>
      </c>
      <c r="C77" s="39" t="s">
        <v>154</v>
      </c>
      <c r="D77" s="41" t="s">
        <v>411</v>
      </c>
      <c r="E77" s="31">
        <v>133</v>
      </c>
      <c r="F77" s="31" t="s">
        <v>202</v>
      </c>
      <c r="G77" s="31" t="s">
        <v>203</v>
      </c>
      <c r="H77" s="32" t="s">
        <v>182</v>
      </c>
      <c r="I77" t="s">
        <v>333</v>
      </c>
    </row>
    <row r="78" spans="1:9" ht="35" thickBot="1" x14ac:dyDescent="0.25">
      <c r="A78" s="31">
        <v>77</v>
      </c>
      <c r="B78" s="39" t="s">
        <v>281</v>
      </c>
      <c r="C78" s="27" t="s">
        <v>71</v>
      </c>
      <c r="D78" s="43" t="s">
        <v>412</v>
      </c>
      <c r="E78" s="31">
        <f>150+27+101</f>
        <v>278</v>
      </c>
      <c r="F78" s="31" t="s">
        <v>202</v>
      </c>
      <c r="G78" s="31" t="s">
        <v>203</v>
      </c>
      <c r="H78" s="32" t="s">
        <v>206</v>
      </c>
      <c r="I78" t="s">
        <v>333</v>
      </c>
    </row>
    <row r="79" spans="1:9" ht="35" thickBot="1" x14ac:dyDescent="0.25">
      <c r="A79" s="31">
        <v>78</v>
      </c>
      <c r="B79" s="38" t="s">
        <v>282</v>
      </c>
      <c r="C79" s="39" t="s">
        <v>155</v>
      </c>
      <c r="D79" s="41" t="s">
        <v>413</v>
      </c>
      <c r="E79" s="31">
        <f>95+34+108</f>
        <v>237</v>
      </c>
      <c r="F79" s="31" t="s">
        <v>202</v>
      </c>
      <c r="G79" s="31" t="s">
        <v>203</v>
      </c>
      <c r="H79" s="32" t="s">
        <v>207</v>
      </c>
      <c r="I79" t="s">
        <v>333</v>
      </c>
    </row>
    <row r="80" spans="1:9" ht="35" thickBot="1" x14ac:dyDescent="0.25">
      <c r="A80" s="31">
        <v>79</v>
      </c>
      <c r="B80" s="39" t="s">
        <v>283</v>
      </c>
      <c r="C80" s="27" t="s">
        <v>156</v>
      </c>
      <c r="D80" s="43" t="s">
        <v>414</v>
      </c>
      <c r="E80" s="31">
        <v>260</v>
      </c>
      <c r="F80" s="31" t="s">
        <v>202</v>
      </c>
      <c r="G80" s="31" t="s">
        <v>203</v>
      </c>
      <c r="H80" s="32" t="s">
        <v>208</v>
      </c>
      <c r="I80" t="s">
        <v>333</v>
      </c>
    </row>
    <row r="81" spans="1:9" ht="35" thickBot="1" x14ac:dyDescent="0.25">
      <c r="A81" s="31">
        <v>80</v>
      </c>
      <c r="B81" s="38" t="s">
        <v>284</v>
      </c>
      <c r="C81" s="39" t="s">
        <v>157</v>
      </c>
      <c r="D81" s="41" t="s">
        <v>415</v>
      </c>
      <c r="E81" s="31">
        <v>220</v>
      </c>
      <c r="F81" s="31" t="s">
        <v>202</v>
      </c>
      <c r="G81" s="31" t="s">
        <v>203</v>
      </c>
      <c r="H81" s="32" t="s">
        <v>163</v>
      </c>
      <c r="I81" t="s">
        <v>333</v>
      </c>
    </row>
    <row r="82" spans="1:9" ht="17" thickBot="1" x14ac:dyDescent="0.25">
      <c r="C82" s="28"/>
      <c r="D82" s="41"/>
    </row>
    <row r="83" spans="1:9" ht="17" thickBot="1" x14ac:dyDescent="0.25">
      <c r="C83" s="27"/>
      <c r="D83" s="43"/>
      <c r="E83">
        <f>SUM(E2:E81)</f>
        <v>22123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EEFC-448F-4298-B80A-F0DA70F91B77}">
  <dimension ref="A1:D81"/>
  <sheetViews>
    <sheetView tabSelected="1" topLeftCell="A71" workbookViewId="0">
      <selection activeCell="D81" sqref="A56:D81"/>
    </sheetView>
  </sheetViews>
  <sheetFormatPr baseColWidth="10" defaultColWidth="8.83203125" defaultRowHeight="15" x14ac:dyDescent="0.2"/>
  <cols>
    <col min="1" max="1" width="26.6640625" customWidth="1"/>
    <col min="2" max="2" width="27.33203125" customWidth="1"/>
    <col min="3" max="3" width="34.6640625" customWidth="1"/>
  </cols>
  <sheetData>
    <row r="1" spans="1:3" ht="16" thickBot="1" x14ac:dyDescent="0.25">
      <c r="A1" s="35" t="s">
        <v>416</v>
      </c>
      <c r="B1" s="40" t="s">
        <v>418</v>
      </c>
      <c r="C1" s="30" t="s">
        <v>419</v>
      </c>
    </row>
    <row r="2" spans="1:3" ht="35" thickBot="1" x14ac:dyDescent="0.25">
      <c r="A2" s="37" t="s">
        <v>210</v>
      </c>
      <c r="B2" s="41" t="s">
        <v>417</v>
      </c>
      <c r="C2" s="31" t="s">
        <v>168</v>
      </c>
    </row>
    <row r="3" spans="1:3" ht="35" thickBot="1" x14ac:dyDescent="0.25">
      <c r="A3" s="38" t="s">
        <v>211</v>
      </c>
      <c r="B3" s="42" t="s">
        <v>337</v>
      </c>
      <c r="C3" s="31" t="s">
        <v>168</v>
      </c>
    </row>
    <row r="4" spans="1:3" ht="35" thickBot="1" x14ac:dyDescent="0.25">
      <c r="A4" s="39" t="s">
        <v>212</v>
      </c>
      <c r="B4" s="41" t="s">
        <v>338</v>
      </c>
      <c r="C4" s="31" t="s">
        <v>168</v>
      </c>
    </row>
    <row r="5" spans="1:3" ht="35" thickBot="1" x14ac:dyDescent="0.25">
      <c r="A5" s="38" t="s">
        <v>213</v>
      </c>
      <c r="B5" s="42" t="s">
        <v>339</v>
      </c>
      <c r="C5" s="31" t="s">
        <v>168</v>
      </c>
    </row>
    <row r="6" spans="1:3" ht="35" thickBot="1" x14ac:dyDescent="0.25">
      <c r="A6" s="39" t="s">
        <v>214</v>
      </c>
      <c r="B6" s="41" t="s">
        <v>340</v>
      </c>
      <c r="C6" s="31" t="s">
        <v>170</v>
      </c>
    </row>
    <row r="7" spans="1:3" ht="35" thickBot="1" x14ac:dyDescent="0.25">
      <c r="A7" s="38" t="s">
        <v>215</v>
      </c>
      <c r="B7" s="42" t="s">
        <v>341</v>
      </c>
      <c r="C7" s="31" t="s">
        <v>170</v>
      </c>
    </row>
    <row r="8" spans="1:3" ht="35" thickBot="1" x14ac:dyDescent="0.25">
      <c r="A8" s="39" t="s">
        <v>216</v>
      </c>
      <c r="B8" s="41" t="s">
        <v>342</v>
      </c>
      <c r="C8" s="31" t="s">
        <v>170</v>
      </c>
    </row>
    <row r="9" spans="1:3" ht="35" thickBot="1" x14ac:dyDescent="0.25">
      <c r="A9" s="38" t="s">
        <v>217</v>
      </c>
      <c r="B9" s="42" t="s">
        <v>343</v>
      </c>
      <c r="C9" s="31" t="s">
        <v>170</v>
      </c>
    </row>
    <row r="10" spans="1:3" ht="35" thickBot="1" x14ac:dyDescent="0.25">
      <c r="A10" s="39" t="s">
        <v>218</v>
      </c>
      <c r="B10" s="41" t="s">
        <v>344</v>
      </c>
      <c r="C10" s="31" t="s">
        <v>170</v>
      </c>
    </row>
    <row r="11" spans="1:3" ht="35" thickBot="1" x14ac:dyDescent="0.25">
      <c r="A11" s="38" t="s">
        <v>219</v>
      </c>
      <c r="B11" s="42" t="s">
        <v>345</v>
      </c>
      <c r="C11" s="31" t="s">
        <v>170</v>
      </c>
    </row>
    <row r="12" spans="1:3" ht="35" thickBot="1" x14ac:dyDescent="0.25">
      <c r="A12" s="39" t="s">
        <v>220</v>
      </c>
      <c r="B12" s="41" t="s">
        <v>346</v>
      </c>
      <c r="C12" s="31" t="s">
        <v>170</v>
      </c>
    </row>
    <row r="13" spans="1:3" ht="35" thickBot="1" x14ac:dyDescent="0.25">
      <c r="A13" s="38" t="s">
        <v>221</v>
      </c>
      <c r="B13" s="42" t="s">
        <v>347</v>
      </c>
      <c r="C13" s="31" t="s">
        <v>170</v>
      </c>
    </row>
    <row r="14" spans="1:3" ht="35" thickBot="1" x14ac:dyDescent="0.25">
      <c r="A14" s="39" t="s">
        <v>222</v>
      </c>
      <c r="B14" s="41" t="s">
        <v>348</v>
      </c>
      <c r="C14" s="31" t="s">
        <v>170</v>
      </c>
    </row>
    <row r="15" spans="1:3" ht="35" thickBot="1" x14ac:dyDescent="0.25">
      <c r="A15" s="38" t="s">
        <v>223</v>
      </c>
      <c r="B15" s="42" t="s">
        <v>349</v>
      </c>
      <c r="C15" s="31" t="s">
        <v>170</v>
      </c>
    </row>
    <row r="16" spans="1:3" ht="35" thickBot="1" x14ac:dyDescent="0.25">
      <c r="A16" s="39" t="s">
        <v>224</v>
      </c>
      <c r="B16" s="41" t="s">
        <v>350</v>
      </c>
      <c r="C16" s="31" t="s">
        <v>170</v>
      </c>
    </row>
    <row r="17" spans="1:3" ht="35" thickBot="1" x14ac:dyDescent="0.25">
      <c r="A17" s="38" t="s">
        <v>225</v>
      </c>
      <c r="B17" s="42" t="s">
        <v>351</v>
      </c>
      <c r="C17" s="31" t="s">
        <v>170</v>
      </c>
    </row>
    <row r="18" spans="1:3" ht="35" thickBot="1" x14ac:dyDescent="0.25">
      <c r="A18" s="39" t="s">
        <v>318</v>
      </c>
      <c r="B18" s="41" t="s">
        <v>352</v>
      </c>
      <c r="C18" s="31" t="s">
        <v>170</v>
      </c>
    </row>
    <row r="19" spans="1:3" ht="35" thickBot="1" x14ac:dyDescent="0.25">
      <c r="A19" s="38" t="s">
        <v>319</v>
      </c>
      <c r="B19" s="42" t="s">
        <v>353</v>
      </c>
      <c r="C19" s="31" t="s">
        <v>170</v>
      </c>
    </row>
    <row r="20" spans="1:3" ht="35" thickBot="1" x14ac:dyDescent="0.25">
      <c r="A20" s="39" t="s">
        <v>320</v>
      </c>
      <c r="B20" s="41" t="s">
        <v>354</v>
      </c>
      <c r="C20" s="31" t="s">
        <v>170</v>
      </c>
    </row>
    <row r="21" spans="1:3" ht="35" thickBot="1" x14ac:dyDescent="0.25">
      <c r="A21" s="38" t="s">
        <v>321</v>
      </c>
      <c r="B21" s="42" t="s">
        <v>355</v>
      </c>
      <c r="C21" s="31" t="s">
        <v>323</v>
      </c>
    </row>
    <row r="22" spans="1:3" ht="35" thickBot="1" x14ac:dyDescent="0.25">
      <c r="A22" s="39" t="s">
        <v>322</v>
      </c>
      <c r="B22" s="41" t="s">
        <v>356</v>
      </c>
      <c r="C22" s="31" t="s">
        <v>323</v>
      </c>
    </row>
    <row r="23" spans="1:3" ht="35" thickBot="1" x14ac:dyDescent="0.25">
      <c r="A23" s="38" t="s">
        <v>226</v>
      </c>
      <c r="B23" s="42" t="s">
        <v>357</v>
      </c>
      <c r="C23" s="31" t="s">
        <v>323</v>
      </c>
    </row>
    <row r="24" spans="1:3" ht="35" thickBot="1" x14ac:dyDescent="0.25">
      <c r="A24" s="39" t="s">
        <v>227</v>
      </c>
      <c r="B24" s="41" t="s">
        <v>358</v>
      </c>
      <c r="C24" s="31" t="s">
        <v>323</v>
      </c>
    </row>
    <row r="25" spans="1:3" ht="35" thickBot="1" x14ac:dyDescent="0.25">
      <c r="A25" s="38" t="s">
        <v>228</v>
      </c>
      <c r="B25" s="42" t="s">
        <v>359</v>
      </c>
      <c r="C25" s="31" t="s">
        <v>170</v>
      </c>
    </row>
    <row r="26" spans="1:3" ht="35" thickBot="1" x14ac:dyDescent="0.25">
      <c r="A26" s="39" t="s">
        <v>229</v>
      </c>
      <c r="B26" s="41" t="s">
        <v>360</v>
      </c>
      <c r="C26" s="31" t="s">
        <v>178</v>
      </c>
    </row>
    <row r="27" spans="1:3" ht="35" thickBot="1" x14ac:dyDescent="0.25">
      <c r="A27" s="38" t="s">
        <v>230</v>
      </c>
      <c r="B27" s="42" t="s">
        <v>361</v>
      </c>
      <c r="C27" s="31" t="s">
        <v>178</v>
      </c>
    </row>
    <row r="28" spans="1:3" ht="35" thickBot="1" x14ac:dyDescent="0.25">
      <c r="A28" s="39" t="s">
        <v>231</v>
      </c>
      <c r="B28" s="41" t="s">
        <v>368</v>
      </c>
      <c r="C28" s="31" t="s">
        <v>178</v>
      </c>
    </row>
    <row r="29" spans="1:3" ht="35" thickBot="1" x14ac:dyDescent="0.25">
      <c r="A29" s="38" t="s">
        <v>232</v>
      </c>
      <c r="B29" s="42" t="s">
        <v>369</v>
      </c>
      <c r="C29" s="31" t="s">
        <v>178</v>
      </c>
    </row>
    <row r="30" spans="1:3" ht="35" thickBot="1" x14ac:dyDescent="0.25">
      <c r="A30" s="39" t="s">
        <v>233</v>
      </c>
      <c r="B30" s="41" t="s">
        <v>370</v>
      </c>
      <c r="C30" s="31" t="s">
        <v>178</v>
      </c>
    </row>
    <row r="31" spans="1:3" ht="35" thickBot="1" x14ac:dyDescent="0.25">
      <c r="A31" s="38" t="s">
        <v>234</v>
      </c>
      <c r="B31" s="42" t="s">
        <v>371</v>
      </c>
      <c r="C31" s="31" t="s">
        <v>178</v>
      </c>
    </row>
    <row r="32" spans="1:3" ht="35" thickBot="1" x14ac:dyDescent="0.25">
      <c r="A32" s="39" t="s">
        <v>235</v>
      </c>
      <c r="B32" s="41" t="s">
        <v>372</v>
      </c>
      <c r="C32" s="31" t="s">
        <v>178</v>
      </c>
    </row>
    <row r="33" spans="1:3" ht="35" thickBot="1" x14ac:dyDescent="0.25">
      <c r="A33" s="38" t="s">
        <v>236</v>
      </c>
      <c r="B33" s="42" t="s">
        <v>373</v>
      </c>
      <c r="C33" s="31" t="s">
        <v>178</v>
      </c>
    </row>
    <row r="34" spans="1:3" ht="35" thickBot="1" x14ac:dyDescent="0.25">
      <c r="A34" s="39" t="s">
        <v>237</v>
      </c>
      <c r="B34" s="41" t="s">
        <v>374</v>
      </c>
      <c r="C34" s="31" t="s">
        <v>178</v>
      </c>
    </row>
    <row r="35" spans="1:3" ht="35" thickBot="1" x14ac:dyDescent="0.25">
      <c r="A35" s="38" t="s">
        <v>238</v>
      </c>
      <c r="B35" s="42" t="s">
        <v>362</v>
      </c>
      <c r="C35" s="31" t="s">
        <v>178</v>
      </c>
    </row>
    <row r="36" spans="1:3" ht="35" thickBot="1" x14ac:dyDescent="0.25">
      <c r="A36" s="39" t="s">
        <v>239</v>
      </c>
      <c r="B36" s="41" t="s">
        <v>363</v>
      </c>
      <c r="C36" s="31" t="s">
        <v>178</v>
      </c>
    </row>
    <row r="37" spans="1:3" ht="35" thickBot="1" x14ac:dyDescent="0.25">
      <c r="A37" s="38" t="s">
        <v>240</v>
      </c>
      <c r="B37" s="42" t="s">
        <v>364</v>
      </c>
      <c r="C37" s="31" t="s">
        <v>178</v>
      </c>
    </row>
    <row r="38" spans="1:3" ht="35" thickBot="1" x14ac:dyDescent="0.25">
      <c r="A38" s="39" t="s">
        <v>241</v>
      </c>
      <c r="B38" s="41" t="s">
        <v>365</v>
      </c>
      <c r="C38" s="31" t="s">
        <v>178</v>
      </c>
    </row>
    <row r="39" spans="1:3" ht="35" thickBot="1" x14ac:dyDescent="0.25">
      <c r="A39" s="38" t="s">
        <v>242</v>
      </c>
      <c r="B39" s="42" t="s">
        <v>366</v>
      </c>
      <c r="C39" s="31" t="s">
        <v>178</v>
      </c>
    </row>
    <row r="40" spans="1:3" ht="35" thickBot="1" x14ac:dyDescent="0.25">
      <c r="A40" s="39" t="s">
        <v>243</v>
      </c>
      <c r="B40" s="41" t="s">
        <v>367</v>
      </c>
      <c r="C40" s="31" t="s">
        <v>178</v>
      </c>
    </row>
    <row r="41" spans="1:3" ht="35" thickBot="1" x14ac:dyDescent="0.25">
      <c r="A41" s="38" t="s">
        <v>244</v>
      </c>
      <c r="B41" s="42" t="s">
        <v>375</v>
      </c>
      <c r="C41" s="31" t="s">
        <v>178</v>
      </c>
    </row>
    <row r="42" spans="1:3" ht="35" thickBot="1" x14ac:dyDescent="0.25">
      <c r="A42" s="39" t="s">
        <v>245</v>
      </c>
      <c r="B42" s="41" t="s">
        <v>376</v>
      </c>
      <c r="C42" s="31" t="s">
        <v>178</v>
      </c>
    </row>
    <row r="43" spans="1:3" ht="35" thickBot="1" x14ac:dyDescent="0.25">
      <c r="A43" s="38" t="s">
        <v>246</v>
      </c>
      <c r="B43" s="42" t="s">
        <v>377</v>
      </c>
      <c r="C43" s="31" t="s">
        <v>178</v>
      </c>
    </row>
    <row r="44" spans="1:3" ht="35" thickBot="1" x14ac:dyDescent="0.25">
      <c r="A44" s="39" t="s">
        <v>247</v>
      </c>
      <c r="B44" s="41" t="s">
        <v>378</v>
      </c>
      <c r="C44" s="31" t="s">
        <v>178</v>
      </c>
    </row>
    <row r="45" spans="1:3" ht="35" thickBot="1" x14ac:dyDescent="0.25">
      <c r="A45" s="38" t="s">
        <v>248</v>
      </c>
      <c r="B45" s="42" t="s">
        <v>379</v>
      </c>
      <c r="C45" s="31" t="s">
        <v>178</v>
      </c>
    </row>
    <row r="46" spans="1:3" ht="35" thickBot="1" x14ac:dyDescent="0.25">
      <c r="A46" s="39" t="s">
        <v>249</v>
      </c>
      <c r="B46" s="41" t="s">
        <v>380</v>
      </c>
      <c r="C46" s="31" t="s">
        <v>178</v>
      </c>
    </row>
    <row r="47" spans="1:3" ht="35" thickBot="1" x14ac:dyDescent="0.25">
      <c r="A47" s="38" t="s">
        <v>250</v>
      </c>
      <c r="B47" s="42" t="s">
        <v>381</v>
      </c>
      <c r="C47" s="31" t="s">
        <v>178</v>
      </c>
    </row>
    <row r="48" spans="1:3" ht="35" thickBot="1" x14ac:dyDescent="0.25">
      <c r="A48" s="39" t="s">
        <v>251</v>
      </c>
      <c r="B48" s="41" t="s">
        <v>382</v>
      </c>
      <c r="C48" s="31" t="s">
        <v>178</v>
      </c>
    </row>
    <row r="49" spans="1:4" ht="35" thickBot="1" x14ac:dyDescent="0.25">
      <c r="A49" s="38" t="s">
        <v>252</v>
      </c>
      <c r="B49" s="42" t="s">
        <v>383</v>
      </c>
      <c r="C49" s="31" t="s">
        <v>178</v>
      </c>
    </row>
    <row r="50" spans="1:4" ht="35" thickBot="1" x14ac:dyDescent="0.25">
      <c r="A50" s="39" t="s">
        <v>253</v>
      </c>
      <c r="B50" s="41" t="s">
        <v>384</v>
      </c>
      <c r="C50" s="31" t="s">
        <v>178</v>
      </c>
    </row>
    <row r="51" spans="1:4" ht="35" thickBot="1" x14ac:dyDescent="0.25">
      <c r="A51" s="38" t="s">
        <v>254</v>
      </c>
      <c r="B51" s="42" t="s">
        <v>385</v>
      </c>
      <c r="C51" s="31" t="s">
        <v>178</v>
      </c>
    </row>
    <row r="52" spans="1:4" ht="35" thickBot="1" x14ac:dyDescent="0.25">
      <c r="A52" s="39" t="s">
        <v>255</v>
      </c>
      <c r="B52" s="41" t="s">
        <v>386</v>
      </c>
      <c r="C52" s="31" t="s">
        <v>178</v>
      </c>
    </row>
    <row r="53" spans="1:4" ht="35" thickBot="1" x14ac:dyDescent="0.25">
      <c r="A53" s="38" t="s">
        <v>256</v>
      </c>
      <c r="B53" s="42" t="s">
        <v>387</v>
      </c>
      <c r="C53" s="31" t="s">
        <v>178</v>
      </c>
    </row>
    <row r="54" spans="1:4" ht="35" thickBot="1" x14ac:dyDescent="0.25">
      <c r="A54" s="39" t="s">
        <v>257</v>
      </c>
      <c r="B54" s="41" t="s">
        <v>388</v>
      </c>
      <c r="C54" s="31" t="s">
        <v>178</v>
      </c>
    </row>
    <row r="55" spans="1:4" ht="35" thickBot="1" x14ac:dyDescent="0.25">
      <c r="A55" s="38" t="s">
        <v>258</v>
      </c>
      <c r="B55" s="42" t="s">
        <v>389</v>
      </c>
      <c r="C55" s="31" t="s">
        <v>178</v>
      </c>
    </row>
    <row r="56" spans="1:4" ht="35" thickBot="1" x14ac:dyDescent="0.25">
      <c r="A56" s="39" t="s">
        <v>259</v>
      </c>
      <c r="B56" s="41" t="s">
        <v>390</v>
      </c>
      <c r="C56" s="31" t="s">
        <v>179</v>
      </c>
      <c r="D56" s="36"/>
    </row>
    <row r="57" spans="1:4" ht="35" thickBot="1" x14ac:dyDescent="0.25">
      <c r="A57" s="38" t="s">
        <v>260</v>
      </c>
      <c r="B57" s="42" t="s">
        <v>391</v>
      </c>
      <c r="C57" s="31" t="s">
        <v>179</v>
      </c>
    </row>
    <row r="58" spans="1:4" ht="35" thickBot="1" x14ac:dyDescent="0.25">
      <c r="A58" s="39" t="s">
        <v>261</v>
      </c>
      <c r="B58" s="41" t="s">
        <v>392</v>
      </c>
      <c r="C58" s="31" t="s">
        <v>186</v>
      </c>
    </row>
    <row r="59" spans="1:4" ht="35" thickBot="1" x14ac:dyDescent="0.25">
      <c r="A59" s="38" t="s">
        <v>262</v>
      </c>
      <c r="B59" s="42" t="s">
        <v>393</v>
      </c>
      <c r="C59" s="31" t="s">
        <v>186</v>
      </c>
    </row>
    <row r="60" spans="1:4" ht="35" thickBot="1" x14ac:dyDescent="0.25">
      <c r="A60" s="39" t="s">
        <v>263</v>
      </c>
      <c r="B60" s="41" t="s">
        <v>394</v>
      </c>
      <c r="C60" s="31" t="s">
        <v>186</v>
      </c>
    </row>
    <row r="61" spans="1:4" ht="35" thickBot="1" x14ac:dyDescent="0.25">
      <c r="A61" s="38" t="s">
        <v>264</v>
      </c>
      <c r="B61" s="42" t="s">
        <v>395</v>
      </c>
      <c r="C61" s="31" t="s">
        <v>196</v>
      </c>
    </row>
    <row r="62" spans="1:4" ht="35" thickBot="1" x14ac:dyDescent="0.25">
      <c r="A62" s="27" t="s">
        <v>265</v>
      </c>
      <c r="B62" s="43" t="s">
        <v>396</v>
      </c>
      <c r="C62" s="31" t="s">
        <v>196</v>
      </c>
    </row>
    <row r="63" spans="1:4" ht="35" thickBot="1" x14ac:dyDescent="0.25">
      <c r="A63" s="39" t="s">
        <v>266</v>
      </c>
      <c r="B63" s="41" t="s">
        <v>397</v>
      </c>
      <c r="C63" s="31" t="s">
        <v>334</v>
      </c>
    </row>
    <row r="64" spans="1:4" ht="35" thickBot="1" x14ac:dyDescent="0.25">
      <c r="A64" s="39" t="s">
        <v>267</v>
      </c>
      <c r="B64" s="43" t="s">
        <v>398</v>
      </c>
      <c r="C64" s="31" t="s">
        <v>197</v>
      </c>
    </row>
    <row r="65" spans="1:3" ht="35" thickBot="1" x14ac:dyDescent="0.25">
      <c r="A65" s="38" t="s">
        <v>268</v>
      </c>
      <c r="B65" s="41" t="s">
        <v>399</v>
      </c>
      <c r="C65" s="31" t="s">
        <v>200</v>
      </c>
    </row>
    <row r="66" spans="1:3" ht="35" thickBot="1" x14ac:dyDescent="0.25">
      <c r="A66" s="39" t="s">
        <v>269</v>
      </c>
      <c r="B66" s="43" t="s">
        <v>400</v>
      </c>
      <c r="C66" s="31" t="s">
        <v>200</v>
      </c>
    </row>
    <row r="67" spans="1:3" ht="35" thickBot="1" x14ac:dyDescent="0.25">
      <c r="A67" s="38" t="s">
        <v>270</v>
      </c>
      <c r="B67" s="41" t="s">
        <v>401</v>
      </c>
      <c r="C67" s="31" t="s">
        <v>201</v>
      </c>
    </row>
    <row r="68" spans="1:3" ht="35" thickBot="1" x14ac:dyDescent="0.25">
      <c r="A68" s="39" t="s">
        <v>271</v>
      </c>
      <c r="B68" s="43" t="s">
        <v>402</v>
      </c>
      <c r="C68" s="31" t="s">
        <v>201</v>
      </c>
    </row>
    <row r="69" spans="1:3" ht="35" thickBot="1" x14ac:dyDescent="0.25">
      <c r="A69" s="38" t="s">
        <v>272</v>
      </c>
      <c r="B69" s="41" t="s">
        <v>403</v>
      </c>
      <c r="C69" s="31" t="s">
        <v>201</v>
      </c>
    </row>
    <row r="70" spans="1:3" ht="35" thickBot="1" x14ac:dyDescent="0.25">
      <c r="A70" s="39" t="s">
        <v>273</v>
      </c>
      <c r="B70" s="43" t="s">
        <v>404</v>
      </c>
      <c r="C70" s="31" t="s">
        <v>201</v>
      </c>
    </row>
    <row r="71" spans="1:3" ht="35" thickBot="1" x14ac:dyDescent="0.25">
      <c r="A71" s="38" t="s">
        <v>274</v>
      </c>
      <c r="B71" s="41" t="s">
        <v>405</v>
      </c>
      <c r="C71" s="31" t="s">
        <v>201</v>
      </c>
    </row>
    <row r="72" spans="1:3" ht="35" thickBot="1" x14ac:dyDescent="0.25">
      <c r="A72" s="39" t="s">
        <v>275</v>
      </c>
      <c r="B72" s="43" t="s">
        <v>406</v>
      </c>
      <c r="C72" s="31" t="s">
        <v>201</v>
      </c>
    </row>
    <row r="73" spans="1:3" ht="35" thickBot="1" x14ac:dyDescent="0.25">
      <c r="A73" s="38" t="s">
        <v>276</v>
      </c>
      <c r="B73" s="41" t="s">
        <v>407</v>
      </c>
      <c r="C73" s="31" t="s">
        <v>202</v>
      </c>
    </row>
    <row r="74" spans="1:3" ht="35" thickBot="1" x14ac:dyDescent="0.25">
      <c r="A74" s="39" t="s">
        <v>277</v>
      </c>
      <c r="B74" s="43" t="s">
        <v>408</v>
      </c>
      <c r="C74" s="31" t="s">
        <v>202</v>
      </c>
    </row>
    <row r="75" spans="1:3" ht="35" thickBot="1" x14ac:dyDescent="0.25">
      <c r="A75" s="38" t="s">
        <v>278</v>
      </c>
      <c r="B75" s="41" t="s">
        <v>409</v>
      </c>
      <c r="C75" s="31" t="s">
        <v>202</v>
      </c>
    </row>
    <row r="76" spans="1:3" ht="35" thickBot="1" x14ac:dyDescent="0.25">
      <c r="A76" s="39" t="s">
        <v>279</v>
      </c>
      <c r="B76" s="43" t="s">
        <v>410</v>
      </c>
      <c r="C76" s="31" t="s">
        <v>202</v>
      </c>
    </row>
    <row r="77" spans="1:3" ht="35" thickBot="1" x14ac:dyDescent="0.25">
      <c r="A77" s="38" t="s">
        <v>280</v>
      </c>
      <c r="B77" s="41" t="s">
        <v>411</v>
      </c>
      <c r="C77" s="31" t="s">
        <v>202</v>
      </c>
    </row>
    <row r="78" spans="1:3" ht="35" thickBot="1" x14ac:dyDescent="0.25">
      <c r="A78" s="39" t="s">
        <v>281</v>
      </c>
      <c r="B78" s="43" t="s">
        <v>412</v>
      </c>
      <c r="C78" s="31" t="s">
        <v>202</v>
      </c>
    </row>
    <row r="79" spans="1:3" ht="35" thickBot="1" x14ac:dyDescent="0.25">
      <c r="A79" s="38" t="s">
        <v>282</v>
      </c>
      <c r="B79" s="41" t="s">
        <v>413</v>
      </c>
      <c r="C79" s="31" t="s">
        <v>202</v>
      </c>
    </row>
    <row r="80" spans="1:3" ht="35" thickBot="1" x14ac:dyDescent="0.25">
      <c r="A80" s="39" t="s">
        <v>283</v>
      </c>
      <c r="B80" s="43" t="s">
        <v>414</v>
      </c>
      <c r="C80" s="31" t="s">
        <v>202</v>
      </c>
    </row>
    <row r="81" spans="1:3" ht="35" thickBot="1" x14ac:dyDescent="0.25">
      <c r="A81" s="38" t="s">
        <v>284</v>
      </c>
      <c r="B81" s="41" t="s">
        <v>415</v>
      </c>
      <c r="C81" s="31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30%</vt:lpstr>
      <vt:lpstr>75%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Astried Pratiwi</dc:creator>
  <cp:lastModifiedBy>DIMAS ANGKASA NURINDRA</cp:lastModifiedBy>
  <cp:lastPrinted>2024-09-23T08:38:24Z</cp:lastPrinted>
  <dcterms:created xsi:type="dcterms:W3CDTF">2024-09-18T06:55:02Z</dcterms:created>
  <dcterms:modified xsi:type="dcterms:W3CDTF">2025-04-24T07:15:41Z</dcterms:modified>
</cp:coreProperties>
</file>