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toja/Library/Mobile Documents/com~apple~CloudDocs/KAUST (DOCTORADO)/LABORATORY (GESBL)/02 - NISSLE/ACCPP PREDICTION/03 - EVOLVED RESULTS/"/>
    </mc:Choice>
  </mc:AlternateContent>
  <xr:revisionPtr revIDLastSave="0" documentId="13_ncr:1_{A0BE495B-E6F3-B44D-9580-481AC11382CA}" xr6:coauthVersionLast="47" xr6:coauthVersionMax="47" xr10:uidLastSave="{00000000-0000-0000-0000-000000000000}"/>
  <bookViews>
    <workbookView xWindow="0" yWindow="500" windowWidth="34360" windowHeight="22920" xr2:uid="{60D4BE6A-832B-944D-9929-8B1818204F99}"/>
  </bookViews>
  <sheets>
    <sheet name="Sheet1" sheetId="1" r:id="rId1"/>
  </sheets>
  <definedNames>
    <definedName name="_xlnm._FilterDatabase" localSheetId="0" hidden="1">Sheet1!$B$2:$K$2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5" i="1"/>
  <c r="K3" i="1"/>
  <c r="J6" i="1"/>
  <c r="J7" i="1"/>
  <c r="J8" i="1"/>
  <c r="J9" i="1"/>
  <c r="J10" i="1"/>
  <c r="J11" i="1"/>
  <c r="J12" i="1"/>
  <c r="J13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<sst xmlns="http://schemas.openxmlformats.org/spreadsheetml/2006/main" count="87" uniqueCount="66">
  <si>
    <t>FROM DIRECTED EVOLUTION</t>
  </si>
  <si>
    <t>IDENTIFIER</t>
  </si>
  <si>
    <t>ACP SCORE</t>
  </si>
  <si>
    <t>Class</t>
  </si>
  <si>
    <t>Probability</t>
  </si>
  <si>
    <t>Uptake Efficiency</t>
  </si>
  <si>
    <t>ACCPP Score</t>
  </si>
  <si>
    <t>17767E28I374</t>
  </si>
  <si>
    <t> AHWRHLHTASYHWAHLQHRHNRGHETFLHA</t>
  </si>
  <si>
    <t>CPP</t>
  </si>
  <si>
    <t>High</t>
  </si>
  <si>
    <t>10780E31I271</t>
  </si>
  <si>
    <t> AWWARRRQHWKKKAFHPKAWQHRRAVKAWA</t>
  </si>
  <si>
    <t>26E16I269</t>
  </si>
  <si>
    <t> TWQHHAHWATHVLHWLRLRRRLPRYHPNIV</t>
  </si>
  <si>
    <t>17253E34I452</t>
  </si>
  <si>
    <t> RRHHPPPKAHSHIVHTAYDRRRRQDSPHIP</t>
  </si>
  <si>
    <t>5412E30I588</t>
  </si>
  <si>
    <t> VWHWHLHLRYWAADRHLRLRSDERAADIRY</t>
  </si>
  <si>
    <t>3082E22I273</t>
  </si>
  <si>
    <t> RKVKFFFWFWHHVHNHGRRHHIFHHWRHLF</t>
  </si>
  <si>
    <t>2404E25I301</t>
  </si>
  <si>
    <t> YHSLLLGAHHFHLRRAAHLRKWIQHNHLRR</t>
  </si>
  <si>
    <t>7127E12I204</t>
  </si>
  <si>
    <t> LHVHLRHWRLRHHLIRNRHAYHLTFLAHSP</t>
  </si>
  <si>
    <t>15792E24I330</t>
  </si>
  <si>
    <t> EFHPAWYWHHVNHHWFWWRRLREDPRRLRL</t>
  </si>
  <si>
    <t>16063E29I372</t>
  </si>
  <si>
    <t> ENYWRNRYHLQIRPRHVLHHHLHLHAHWQV</t>
  </si>
  <si>
    <t>ACCPP1</t>
  </si>
  <si>
    <t>ACCPP2</t>
  </si>
  <si>
    <t>ACCPP3</t>
  </si>
  <si>
    <t>ACCPP4</t>
  </si>
  <si>
    <t>ACCPP5</t>
  </si>
  <si>
    <t>ACCPP6</t>
  </si>
  <si>
    <t>ACCPP7</t>
  </si>
  <si>
    <t>ACCPP8</t>
  </si>
  <si>
    <t>ACCPP9</t>
  </si>
  <si>
    <t>ACCP10</t>
  </si>
  <si>
    <t>PEPTIDE SEQUENCE</t>
  </si>
  <si>
    <t>GCACATTGGCGTCATCTGCATACCGCAAGCTATCATTGGGCACATCTGCAGCATCGTCATAATCGTGGTCATGAAACCTTTCTGCATGCA</t>
  </si>
  <si>
    <t>GCATGGTGGGCACGTCGTCGTCAGCATTGGAAAAAGAAAGCATTTCATCCGAAAGCATGGCAGCATCGTCGTGCAGTTAAAGCATGGGCA</t>
  </si>
  <si>
    <t>ACCTGGCAGCATCATGCACATTGGGCAACCCATGTTCTGCATTGGCTGCGTCTGCGTCGTCGTCTGCCTCGTTATCATCCGAATATTGTT</t>
  </si>
  <si>
    <t>CGTCGTCATCATCCGCCTCCGAAAGCACATAGCCATATTGTTCATACCGCATATGATCGTCGTCGTCGCCAGGATAGTCCGCATATTCCG</t>
  </si>
  <si>
    <t>GTTTGGCATTGGCATCTGCATTTACGTTATTGGGCAGCAGATCGTCATCTGCGTCTGCGTAGTGATGAACGTGCAGCAGATATTCGTTAT</t>
  </si>
  <si>
    <t>CGCAAAGTGAAATTCTTTTTCTGGTTTTGGCATCACGTGCATAATCATGGTCGTCGCCATCACATTTTTCATCATTGGCGTCACCTGTTT</t>
  </si>
  <si>
    <t>TATCATAGCCTGCTGCTGGGTGCACATCATTTTCATCTGCGTCGTGCAGCACATCTGCGTAAATGGATTCAGCATAATCATTTACGTCGT</t>
  </si>
  <si>
    <t>CTGCATGTTCATCTGCGTCATTGGCGTCTGCGCCATCATCTGATTCGTAATCGTCATGCATATCATCTGACCTTTCTGGCACATAGCCCG</t>
  </si>
  <si>
    <t>GAATTTCATCCGGCATGGTATTGGCATCATGTTAACCATCATTGGTTTTGGTGGCGTCGTCTGCGTGAAGATCCGCGTCGCCTGCGTCTG</t>
  </si>
  <si>
    <t>GAAAACTATTGGCGCAATCGTTACCATCTGCAAATTCGTCCGCGTCATGTTCTGCATCATCATCTGCATCTGCATGCACATTGGCAGGTT</t>
  </si>
  <si>
    <t>ACP AND CPP SCORES</t>
  </si>
  <si>
    <t>NUCLEOTIDE CONVERSION AND OPTIMIZATION</t>
  </si>
  <si>
    <t>FROM GENEART</t>
  </si>
  <si>
    <t>MW</t>
  </si>
  <si>
    <t>(kDa)</t>
  </si>
  <si>
    <t>CTGAGCACCGCAGCAGATATGCAGGGTGTTGTTACCGATGGTATGGCAAGCGGTCTGGATAAAGATTATCTGAAACCGGATGAT</t>
  </si>
  <si>
    <t>P28</t>
  </si>
  <si>
    <t>LSTAADMQGVVTDGMASGLDKDYLKPDD</t>
  </si>
  <si>
    <t>Low</t>
  </si>
  <si>
    <t>Positive Control</t>
  </si>
  <si>
    <t>Hydrophobicity/Hydrophilicity Analysys</t>
  </si>
  <si>
    <t>Hydrophobic</t>
  </si>
  <si>
    <t>Acidic</t>
  </si>
  <si>
    <t>Basic</t>
  </si>
  <si>
    <t>Neutral</t>
  </si>
  <si>
    <t>CPP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</si>
</sst>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</font>
    <font>
      <sz val="12"/>
      <color rgb="FF21252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6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77B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22561609155035"/>
          <c:y val="0.10055861498323364"/>
          <c:w val="0.62664586808909184"/>
          <c:h val="0.67693466461326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CPP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77B8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Sheet1!$E$3:$E$12</c:f>
              <c:numCache>
                <c:formatCode>General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0.95</c:v>
                </c:pt>
                <c:pt idx="3">
                  <c:v>0.93</c:v>
                </c:pt>
                <c:pt idx="4">
                  <c:v>0.98</c:v>
                </c:pt>
                <c:pt idx="5">
                  <c:v>0.94</c:v>
                </c:pt>
                <c:pt idx="6">
                  <c:v>0.94</c:v>
                </c:pt>
                <c:pt idx="7">
                  <c:v>0.95</c:v>
                </c:pt>
                <c:pt idx="8">
                  <c:v>0.94</c:v>
                </c:pt>
                <c:pt idx="9">
                  <c:v>0.95</c:v>
                </c:pt>
              </c:numCache>
            </c:numRef>
          </c:xVal>
          <c:yVal>
            <c:numRef>
              <c:f>Sheet1!$J$3:$J$12</c:f>
              <c:numCache>
                <c:formatCode>General</c:formatCode>
                <c:ptCount val="10"/>
                <c:pt idx="0">
                  <c:v>0.92903332786691006</c:v>
                </c:pt>
                <c:pt idx="1">
                  <c:v>0.91956505031186475</c:v>
                </c:pt>
                <c:pt idx="2">
                  <c:v>0.91875691191806241</c:v>
                </c:pt>
                <c:pt idx="3">
                  <c:v>0.93506982352797996</c:v>
                </c:pt>
                <c:pt idx="4">
                  <c:v>0.88378548923273514</c:v>
                </c:pt>
                <c:pt idx="5">
                  <c:v>0.91819994031726948</c:v>
                </c:pt>
                <c:pt idx="6">
                  <c:v>0.91666744354229801</c:v>
                </c:pt>
                <c:pt idx="7">
                  <c:v>0.90043549263892131</c:v>
                </c:pt>
                <c:pt idx="8">
                  <c:v>0.90633449491793106</c:v>
                </c:pt>
                <c:pt idx="9">
                  <c:v>0.89576856029068874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7-4642-BA0F-8D010118D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51631"/>
        <c:axId val="850935279"/>
      </c:scatterChart>
      <c:valAx>
        <c:axId val="851351631"/>
        <c:scaling>
          <c:orientation val="minMax"/>
          <c:max val="0.99"/>
          <c:min val="0.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850935279"/>
        <c:crosses val="autoZero"/>
        <c:crossBetween val="midCat"/>
        <c:majorUnit val="0.02"/>
      </c:valAx>
      <c:valAx>
        <c:axId val="850935279"/>
        <c:scaling>
          <c:orientation val="minMax"/>
          <c:max val="0.95"/>
          <c:min val="0.8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851351631"/>
        <c:crosses val="autoZero"/>
        <c:crossBetween val="midCat"/>
        <c:majorUnit val="0.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7274</xdr:colOff>
      <xdr:row>15</xdr:row>
      <xdr:rowOff>3623</xdr:rowOff>
    </xdr:from>
    <xdr:to>
      <xdr:col>3</xdr:col>
      <xdr:colOff>706966</xdr:colOff>
      <xdr:row>20</xdr:row>
      <xdr:rowOff>46186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B6FA32-CAF9-FCD5-6AF9-B76EE42BEA97}"/>
            </a:ext>
          </a:extLst>
        </xdr:cNvPr>
        <xdr:cNvSpPr txBox="1"/>
      </xdr:nvSpPr>
      <xdr:spPr>
        <a:xfrm>
          <a:off x="837007" y="7691356"/>
          <a:ext cx="4983826" cy="10585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Protein Molecular Weight is predicted from:</a:t>
          </a:r>
        </a:p>
        <a:p>
          <a:r>
            <a:rPr lang="en-US" sz="1100"/>
            <a:t>https://www.bioinformatics.org/sms/prot_mw.html</a:t>
          </a:r>
        </a:p>
        <a:p>
          <a:r>
            <a:rPr lang="en-US" sz="1100"/>
            <a:t>- Codon</a:t>
          </a:r>
          <a:r>
            <a:rPr lang="en-US" sz="1100" baseline="0"/>
            <a:t> Optimization for Escherichia coli is made by thermofischer GeneArt tool,  (based on the following publication: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Sharp, P.M., Li, W.H., Nucleic Acids Res. 15 (3),1987)</a:t>
          </a:r>
          <a:endParaRPr lang="en-US" sz="1100" baseline="0"/>
        </a:p>
        <a:p>
          <a:r>
            <a:rPr lang="en-US" sz="1100"/>
            <a:t>https://www.peptide2.com/N_peptide_hydrophobicity_hydrophilicity.php</a:t>
          </a:r>
        </a:p>
      </xdr:txBody>
    </xdr:sp>
    <xdr:clientData/>
  </xdr:twoCellAnchor>
  <xdr:twoCellAnchor>
    <xdr:from>
      <xdr:col>18</xdr:col>
      <xdr:colOff>675045</xdr:colOff>
      <xdr:row>6</xdr:row>
      <xdr:rowOff>575733</xdr:rowOff>
    </xdr:from>
    <xdr:to>
      <xdr:col>21</xdr:col>
      <xdr:colOff>389466</xdr:colOff>
      <xdr:row>10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4245B-CC9C-5FF0-1AD5-3AA70108E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FB9F-BAAB-744C-BDB8-2E5C799E4739}">
  <dimension ref="A1:P13"/>
  <sheetViews>
    <sheetView tabSelected="1" zoomScale="131" zoomScaleNormal="94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C27" sqref="C27"/>
    </sheetView>
  </sheetViews>
  <sheetFormatPr baseColWidth="10" defaultRowHeight="16" x14ac:dyDescent="0.2"/>
  <cols>
    <col min="1" max="1" width="10.83203125" style="3"/>
    <col min="2" max="2" width="13.83203125" style="3" customWidth="1"/>
    <col min="3" max="3" width="42.5" style="3" customWidth="1"/>
    <col min="4" max="4" width="56.33203125" style="3" customWidth="1"/>
    <col min="5" max="7" width="10.83203125" style="3"/>
    <col min="8" max="8" width="16.1640625" style="3" customWidth="1"/>
    <col min="9" max="9" width="10.83203125" style="3"/>
    <col min="10" max="10" width="13" style="3" bestFit="1" customWidth="1"/>
    <col min="11" max="11" width="12.83203125" style="3" customWidth="1"/>
    <col min="12" max="16384" width="10.83203125" style="3"/>
  </cols>
  <sheetData>
    <row r="1" spans="1:16" x14ac:dyDescent="0.2">
      <c r="A1" s="5"/>
      <c r="B1" s="14" t="s">
        <v>0</v>
      </c>
      <c r="C1" s="14"/>
      <c r="D1" s="1" t="s">
        <v>51</v>
      </c>
      <c r="E1" s="15" t="s">
        <v>50</v>
      </c>
      <c r="F1" s="15"/>
      <c r="G1" s="15"/>
      <c r="H1" s="15"/>
      <c r="I1" s="15"/>
      <c r="J1" s="13"/>
      <c r="K1" s="1" t="s">
        <v>6</v>
      </c>
      <c r="L1" s="1" t="s">
        <v>53</v>
      </c>
      <c r="M1" s="16" t="s">
        <v>60</v>
      </c>
      <c r="N1" s="16"/>
      <c r="O1" s="16"/>
      <c r="P1" s="16"/>
    </row>
    <row r="2" spans="1:16" x14ac:dyDescent="0.2">
      <c r="A2" s="4"/>
      <c r="B2" s="2" t="s">
        <v>1</v>
      </c>
      <c r="C2" s="2" t="s">
        <v>39</v>
      </c>
      <c r="D2" s="2" t="s">
        <v>52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4</v>
      </c>
      <c r="J2" s="2" t="s">
        <v>65</v>
      </c>
      <c r="K2" s="2" t="s">
        <v>6</v>
      </c>
      <c r="L2" s="2" t="s">
        <v>54</v>
      </c>
      <c r="M2" s="11" t="s">
        <v>61</v>
      </c>
      <c r="N2" s="11" t="s">
        <v>62</v>
      </c>
      <c r="O2" s="11" t="s">
        <v>63</v>
      </c>
      <c r="P2" s="11" t="s">
        <v>64</v>
      </c>
    </row>
    <row r="3" spans="1:16" ht="51" customHeight="1" x14ac:dyDescent="0.2">
      <c r="A3" s="6" t="s">
        <v>29</v>
      </c>
      <c r="B3" s="7" t="s">
        <v>7</v>
      </c>
      <c r="C3" s="7" t="s">
        <v>8</v>
      </c>
      <c r="D3" s="7" t="s">
        <v>40</v>
      </c>
      <c r="E3" s="7">
        <v>0.96</v>
      </c>
      <c r="F3" s="7" t="s">
        <v>9</v>
      </c>
      <c r="G3" s="7">
        <v>0.94190922700000002</v>
      </c>
      <c r="H3" s="7" t="s">
        <v>10</v>
      </c>
      <c r="I3" s="7">
        <v>0.98633000000000004</v>
      </c>
      <c r="J3" s="7">
        <f>G3*I3</f>
        <v>0.92903332786691006</v>
      </c>
      <c r="K3" s="7">
        <f>(E3/2)+(G3*I3/2)</f>
        <v>0.94451666393345501</v>
      </c>
      <c r="L3" s="7">
        <v>3.75</v>
      </c>
      <c r="M3" s="12">
        <v>0.33329999999999999</v>
      </c>
      <c r="N3" s="12">
        <v>3.3300000000000003E-2</v>
      </c>
      <c r="O3" s="12">
        <v>0.4</v>
      </c>
      <c r="P3" s="12">
        <v>0.23330000000000001</v>
      </c>
    </row>
    <row r="4" spans="1:16" ht="51" customHeight="1" x14ac:dyDescent="0.2">
      <c r="A4" s="6" t="s">
        <v>30</v>
      </c>
      <c r="B4" s="7" t="s">
        <v>11</v>
      </c>
      <c r="C4" s="7" t="s">
        <v>12</v>
      </c>
      <c r="D4" s="7" t="s">
        <v>41</v>
      </c>
      <c r="E4" s="7">
        <v>0.96</v>
      </c>
      <c r="F4" s="7" t="s">
        <v>9</v>
      </c>
      <c r="G4" s="7">
        <v>0.94440439700000001</v>
      </c>
      <c r="H4" s="7" t="s">
        <v>10</v>
      </c>
      <c r="I4" s="7">
        <v>0.97369839999999996</v>
      </c>
      <c r="J4" s="7">
        <f>G4*I4</f>
        <v>0.91956505031186475</v>
      </c>
      <c r="K4" s="7">
        <f t="shared" ref="K4:K13" si="0">(E4/2)+(G4*I4/2)</f>
        <v>0.93978252515593241</v>
      </c>
      <c r="L4" s="7">
        <v>3.88</v>
      </c>
      <c r="M4" s="12">
        <v>0.5</v>
      </c>
      <c r="N4" s="12">
        <v>0</v>
      </c>
      <c r="O4" s="12">
        <v>0.43330000000000002</v>
      </c>
      <c r="P4" s="12">
        <v>6.6699999999999995E-2</v>
      </c>
    </row>
    <row r="5" spans="1:16" ht="51" customHeight="1" x14ac:dyDescent="0.2">
      <c r="A5" s="6" t="s">
        <v>31</v>
      </c>
      <c r="B5" s="7" t="s">
        <v>13</v>
      </c>
      <c r="C5" s="7" t="s">
        <v>14</v>
      </c>
      <c r="D5" s="7" t="s">
        <v>42</v>
      </c>
      <c r="E5" s="7">
        <v>0.95</v>
      </c>
      <c r="F5" s="7" t="s">
        <v>9</v>
      </c>
      <c r="G5" s="7">
        <v>0.974098672</v>
      </c>
      <c r="H5" s="7" t="s">
        <v>10</v>
      </c>
      <c r="I5" s="7">
        <v>0.94318670000000004</v>
      </c>
      <c r="J5" s="7">
        <f>G5*I5</f>
        <v>0.91875691191806241</v>
      </c>
      <c r="K5" s="7">
        <f t="shared" si="0"/>
        <v>0.93437845595903113</v>
      </c>
      <c r="L5" s="7">
        <v>3.89</v>
      </c>
      <c r="M5" s="12">
        <v>0.4667</v>
      </c>
      <c r="N5" s="12">
        <v>0</v>
      </c>
      <c r="O5" s="12">
        <v>0.36670000000000003</v>
      </c>
      <c r="P5" s="12">
        <v>0.16669999999999999</v>
      </c>
    </row>
    <row r="6" spans="1:16" ht="51" customHeight="1" x14ac:dyDescent="0.2">
      <c r="A6" s="6" t="s">
        <v>32</v>
      </c>
      <c r="B6" s="7" t="s">
        <v>15</v>
      </c>
      <c r="C6" s="7" t="s">
        <v>16</v>
      </c>
      <c r="D6" s="7" t="s">
        <v>43</v>
      </c>
      <c r="E6" s="7">
        <v>0.93</v>
      </c>
      <c r="F6" s="7" t="s">
        <v>9</v>
      </c>
      <c r="G6" s="7">
        <v>0.96272942500000003</v>
      </c>
      <c r="H6" s="7" t="s">
        <v>10</v>
      </c>
      <c r="I6" s="7">
        <v>0.97126959999999996</v>
      </c>
      <c r="J6" s="7">
        <f t="shared" ref="J6:J13" si="1">G6*I6</f>
        <v>0.93506982352797996</v>
      </c>
      <c r="K6" s="7">
        <f t="shared" si="0"/>
        <v>0.93253491176399006</v>
      </c>
      <c r="L6" s="7">
        <v>3.66</v>
      </c>
      <c r="M6" s="12">
        <v>0.33329999999999999</v>
      </c>
      <c r="N6" s="12">
        <v>6.6699999999999995E-2</v>
      </c>
      <c r="O6" s="12">
        <v>0.43330000000000002</v>
      </c>
      <c r="P6" s="12">
        <v>0.16669999999999999</v>
      </c>
    </row>
    <row r="7" spans="1:16" ht="51" customHeight="1" x14ac:dyDescent="0.2">
      <c r="A7" s="6" t="s">
        <v>33</v>
      </c>
      <c r="B7" s="7" t="s">
        <v>17</v>
      </c>
      <c r="C7" s="7" t="s">
        <v>18</v>
      </c>
      <c r="D7" s="7" t="s">
        <v>44</v>
      </c>
      <c r="E7" s="7">
        <v>0.98</v>
      </c>
      <c r="F7" s="7" t="s">
        <v>9</v>
      </c>
      <c r="G7" s="7">
        <v>0.93289745599999996</v>
      </c>
      <c r="H7" s="7" t="s">
        <v>10</v>
      </c>
      <c r="I7" s="7">
        <v>0.94735544999999999</v>
      </c>
      <c r="J7" s="7">
        <f t="shared" si="1"/>
        <v>0.88378548923273514</v>
      </c>
      <c r="K7" s="7">
        <f t="shared" si="0"/>
        <v>0.93189274461636762</v>
      </c>
      <c r="L7" s="7">
        <v>3.9</v>
      </c>
      <c r="M7" s="12">
        <v>0.43330000000000002</v>
      </c>
      <c r="N7" s="12">
        <v>0.1333</v>
      </c>
      <c r="O7" s="12">
        <v>0.33329999999999999</v>
      </c>
      <c r="P7" s="12">
        <v>0</v>
      </c>
    </row>
    <row r="8" spans="1:16" ht="51" customHeight="1" x14ac:dyDescent="0.2">
      <c r="A8" s="6" t="s">
        <v>34</v>
      </c>
      <c r="B8" s="7" t="s">
        <v>19</v>
      </c>
      <c r="C8" s="7" t="s">
        <v>20</v>
      </c>
      <c r="D8" s="7" t="s">
        <v>45</v>
      </c>
      <c r="E8" s="7">
        <v>0.94</v>
      </c>
      <c r="F8" s="7" t="s">
        <v>9</v>
      </c>
      <c r="G8" s="7">
        <v>0.93044355400000001</v>
      </c>
      <c r="H8" s="7" t="s">
        <v>10</v>
      </c>
      <c r="I8" s="7">
        <v>0.98684110000000003</v>
      </c>
      <c r="J8" s="7">
        <f t="shared" si="1"/>
        <v>0.91819994031726948</v>
      </c>
      <c r="K8" s="7">
        <f t="shared" si="0"/>
        <v>0.92909997015863466</v>
      </c>
      <c r="L8" s="7">
        <v>4.17</v>
      </c>
      <c r="M8" s="12">
        <v>0.43330000000000002</v>
      </c>
      <c r="N8" s="12">
        <v>0</v>
      </c>
      <c r="O8" s="12">
        <v>0.5</v>
      </c>
      <c r="P8" s="12">
        <v>6.6699999999999995E-2</v>
      </c>
    </row>
    <row r="9" spans="1:16" ht="51" customHeight="1" x14ac:dyDescent="0.2">
      <c r="A9" s="6" t="s">
        <v>35</v>
      </c>
      <c r="B9" s="7" t="s">
        <v>21</v>
      </c>
      <c r="C9" s="7" t="s">
        <v>22</v>
      </c>
      <c r="D9" s="7" t="s">
        <v>46</v>
      </c>
      <c r="E9" s="7">
        <v>0.94</v>
      </c>
      <c r="F9" s="7" t="s">
        <v>9</v>
      </c>
      <c r="G9" s="7">
        <v>0.93907181900000003</v>
      </c>
      <c r="H9" s="7" t="s">
        <v>10</v>
      </c>
      <c r="I9" s="7">
        <v>0.97614199999999995</v>
      </c>
      <c r="J9" s="7">
        <f t="shared" si="1"/>
        <v>0.91666744354229801</v>
      </c>
      <c r="K9" s="7">
        <f t="shared" si="0"/>
        <v>0.92833372177114892</v>
      </c>
      <c r="L9" s="7">
        <v>3.78</v>
      </c>
      <c r="M9" s="12">
        <v>0.4</v>
      </c>
      <c r="N9" s="12">
        <v>0</v>
      </c>
      <c r="O9" s="12">
        <v>0.43330000000000002</v>
      </c>
      <c r="P9" s="12">
        <v>0.16669999999999999</v>
      </c>
    </row>
    <row r="10" spans="1:16" ht="51" customHeight="1" x14ac:dyDescent="0.2">
      <c r="A10" s="6" t="s">
        <v>36</v>
      </c>
      <c r="B10" s="7" t="s">
        <v>23</v>
      </c>
      <c r="C10" s="7" t="s">
        <v>24</v>
      </c>
      <c r="D10" s="7" t="s">
        <v>47</v>
      </c>
      <c r="E10" s="7">
        <v>0.95</v>
      </c>
      <c r="F10" s="7" t="s">
        <v>9</v>
      </c>
      <c r="G10" s="7">
        <v>0.97038658600000005</v>
      </c>
      <c r="H10" s="7" t="s">
        <v>10</v>
      </c>
      <c r="I10" s="7">
        <v>0.92791420000000002</v>
      </c>
      <c r="J10" s="7">
        <f t="shared" si="1"/>
        <v>0.90043549263892131</v>
      </c>
      <c r="K10" s="7">
        <f t="shared" si="0"/>
        <v>0.92521774631946063</v>
      </c>
      <c r="L10" s="7">
        <v>3.83</v>
      </c>
      <c r="M10" s="12">
        <v>0.43330000000000002</v>
      </c>
      <c r="N10" s="12">
        <v>0</v>
      </c>
      <c r="O10" s="12">
        <v>0.43330000000000002</v>
      </c>
      <c r="P10" s="12">
        <v>0.1333</v>
      </c>
    </row>
    <row r="11" spans="1:16" ht="51" customHeight="1" x14ac:dyDescent="0.2">
      <c r="A11" s="6" t="s">
        <v>37</v>
      </c>
      <c r="B11" s="7" t="s">
        <v>25</v>
      </c>
      <c r="C11" s="7" t="s">
        <v>26</v>
      </c>
      <c r="D11" s="7" t="s">
        <v>48</v>
      </c>
      <c r="E11" s="7">
        <v>0.94</v>
      </c>
      <c r="F11" s="7" t="s">
        <v>9</v>
      </c>
      <c r="G11" s="7">
        <v>0.95150097099999997</v>
      </c>
      <c r="H11" s="7" t="s">
        <v>10</v>
      </c>
      <c r="I11" s="7">
        <v>0.95253133999999995</v>
      </c>
      <c r="J11" s="7">
        <f t="shared" si="1"/>
        <v>0.90633449491793106</v>
      </c>
      <c r="K11" s="7">
        <f t="shared" si="0"/>
        <v>0.9231672474589655</v>
      </c>
      <c r="L11" s="7">
        <v>4.22</v>
      </c>
      <c r="M11" s="12">
        <v>0.4667</v>
      </c>
      <c r="N11" s="12">
        <v>0.1</v>
      </c>
      <c r="O11" s="12">
        <v>0.36670000000000003</v>
      </c>
      <c r="P11" s="12">
        <v>6.6699999999999995E-2</v>
      </c>
    </row>
    <row r="12" spans="1:16" ht="51" customHeight="1" x14ac:dyDescent="0.2">
      <c r="A12" s="6" t="s">
        <v>38</v>
      </c>
      <c r="B12" s="7" t="s">
        <v>27</v>
      </c>
      <c r="C12" s="7" t="s">
        <v>28</v>
      </c>
      <c r="D12" s="7" t="s">
        <v>49</v>
      </c>
      <c r="E12" s="7">
        <v>0.95</v>
      </c>
      <c r="F12" s="7" t="s">
        <v>9</v>
      </c>
      <c r="G12" s="7">
        <v>0.97786192699999996</v>
      </c>
      <c r="H12" s="7" t="s">
        <v>10</v>
      </c>
      <c r="I12" s="7">
        <v>0.91604810000000003</v>
      </c>
      <c r="J12" s="7">
        <f t="shared" si="1"/>
        <v>0.89576856029068874</v>
      </c>
      <c r="K12" s="7">
        <f t="shared" si="0"/>
        <v>0.92288428014534429</v>
      </c>
      <c r="L12" s="7">
        <v>3.99</v>
      </c>
      <c r="M12" s="12">
        <v>0.36670000000000003</v>
      </c>
      <c r="N12" s="12">
        <v>3.3300000000000003E-2</v>
      </c>
      <c r="O12" s="12">
        <v>0.4</v>
      </c>
      <c r="P12" s="12">
        <v>0.2</v>
      </c>
    </row>
    <row r="13" spans="1:16" ht="34" x14ac:dyDescent="0.2">
      <c r="A13" s="6" t="s">
        <v>56</v>
      </c>
      <c r="B13" s="8" t="s">
        <v>59</v>
      </c>
      <c r="C13" s="9" t="s">
        <v>57</v>
      </c>
      <c r="D13" s="7" t="s">
        <v>55</v>
      </c>
      <c r="E13" s="7">
        <v>0.26</v>
      </c>
      <c r="F13" s="7" t="s">
        <v>9</v>
      </c>
      <c r="G13" s="10">
        <v>0.99999835000000004</v>
      </c>
      <c r="H13" s="7" t="s">
        <v>58</v>
      </c>
      <c r="I13" s="10">
        <v>1.5647523000000001E-3</v>
      </c>
      <c r="J13" s="7">
        <f t="shared" si="1"/>
        <v>1.5647497181587051E-3</v>
      </c>
      <c r="K13" s="7">
        <f t="shared" si="0"/>
        <v>0.13078237485907937</v>
      </c>
      <c r="L13" s="7">
        <v>2.91</v>
      </c>
      <c r="M13" s="12">
        <v>0.39290000000000003</v>
      </c>
      <c r="N13" s="12">
        <v>0.21429999999999999</v>
      </c>
      <c r="O13" s="12">
        <v>7.1400000000000005E-2</v>
      </c>
      <c r="P13" s="12">
        <v>0.32140000000000002</v>
      </c>
    </row>
  </sheetData>
  <mergeCells count="3">
    <mergeCell ref="B1:C1"/>
    <mergeCell ref="E1:I1"/>
    <mergeCell ref="M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Aaron Pantoja Angles</cp:lastModifiedBy>
  <dcterms:created xsi:type="dcterms:W3CDTF">2023-05-29T13:13:27Z</dcterms:created>
  <dcterms:modified xsi:type="dcterms:W3CDTF">2024-10-29T09:53:16Z</dcterms:modified>
</cp:coreProperties>
</file>