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g24\Documents\UofT Data Analytics\Excel\Homework\"/>
    </mc:Choice>
  </mc:AlternateContent>
  <xr:revisionPtr revIDLastSave="0" documentId="13_ncr:1_{95057CC9-DF75-4989-87D9-167AFABA3CC3}" xr6:coauthVersionLast="45" xr6:coauthVersionMax="45" xr10:uidLastSave="{00000000-0000-0000-0000-000000000000}"/>
  <bookViews>
    <workbookView xWindow="28680" yWindow="-120" windowWidth="21840" windowHeight="13140" xr2:uid="{00000000-000D-0000-FFFF-FFFF00000000}"/>
  </bookViews>
  <sheets>
    <sheet name="Data" sheetId="1" r:id="rId1"/>
    <sheet name="Per Category" sheetId="2" r:id="rId2"/>
    <sheet name="Per Sub-Category" sheetId="3" r:id="rId3"/>
    <sheet name="Date Analysis" sheetId="4" r:id="rId4"/>
    <sheet name="Per Goal" sheetId="5" r:id="rId5"/>
    <sheet name="Stats Analysis" sheetId="6" r:id="rId6"/>
  </sheets>
  <definedNames>
    <definedName name="_xlnm._FilterDatabase" localSheetId="0" hidden="1">Data!$A$1:$T$4115</definedName>
    <definedName name="_xlchart.v1.0" hidden="1">'Stats Analysis'!$E$2:$E$1531</definedName>
    <definedName name="_xlchart.v1.1" hidden="1">'Stats Analysis'!$B$2:$B$2186</definedName>
    <definedName name="_xlchart.v1.2" hidden="1">'Stats Analysis'!$B$2:$B$2186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2" i="6" l="1"/>
  <c r="K11" i="6"/>
  <c r="H12" i="6"/>
  <c r="H11" i="6"/>
  <c r="H7" i="6"/>
  <c r="K8" i="6" l="1"/>
  <c r="K7" i="6"/>
  <c r="K6" i="6"/>
  <c r="K5" i="6"/>
  <c r="K4" i="6"/>
  <c r="K3" i="6"/>
  <c r="H8" i="6"/>
  <c r="H6" i="6"/>
  <c r="H5" i="6"/>
  <c r="H4" i="6"/>
  <c r="H3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2" i="5" l="1"/>
  <c r="F2" i="5" s="1"/>
  <c r="E6" i="5"/>
  <c r="G6" i="5" s="1"/>
  <c r="E10" i="5"/>
  <c r="H10" i="5" s="1"/>
  <c r="E3" i="5"/>
  <c r="G3" i="5" s="1"/>
  <c r="E7" i="5"/>
  <c r="H7" i="5" s="1"/>
  <c r="E11" i="5"/>
  <c r="H11" i="5" s="1"/>
  <c r="E4" i="5"/>
  <c r="H4" i="5" s="1"/>
  <c r="E8" i="5"/>
  <c r="F8" i="5" s="1"/>
  <c r="E12" i="5"/>
  <c r="F12" i="5" s="1"/>
  <c r="E5" i="5"/>
  <c r="H5" i="5" s="1"/>
  <c r="E9" i="5"/>
  <c r="F9" i="5" s="1"/>
  <c r="E13" i="5"/>
  <c r="G13" i="5" s="1"/>
  <c r="G12" i="5" l="1"/>
  <c r="G9" i="5"/>
  <c r="H6" i="5"/>
  <c r="F11" i="5"/>
  <c r="F5" i="5"/>
  <c r="G2" i="5"/>
  <c r="H9" i="5"/>
  <c r="G5" i="5"/>
  <c r="H12" i="5"/>
  <c r="G8" i="5"/>
  <c r="F4" i="5"/>
  <c r="G11" i="5"/>
  <c r="F7" i="5"/>
  <c r="H2" i="5"/>
  <c r="F10" i="5"/>
  <c r="H13" i="5"/>
  <c r="H3" i="5"/>
  <c r="F13" i="5"/>
  <c r="H8" i="5"/>
  <c r="G4" i="5"/>
  <c r="G7" i="5"/>
  <c r="F3" i="5"/>
  <c r="G10" i="5"/>
  <c r="F6" i="5"/>
</calcChain>
</file>

<file path=xl/sharedStrings.xml><?xml version="1.0" encoding="utf-8"?>
<sst xmlns="http://schemas.openxmlformats.org/spreadsheetml/2006/main" count="36755" uniqueCount="8407">
  <si>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</si>
  <si>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</si>
  <si>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</si>
  <si>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</si>
  <si>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</si>
  <si>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</si>
  <si>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</si>
  <si>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</si>
  <si>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</si>
  <si>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</si>
  <si>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</si>
  <si>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</si>
  <si>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</si>
  <si>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</si>
  <si>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</si>
  <si>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</si>
  <si>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</si>
  <si>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</si>
  <si>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</si>
  <si>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</si>
  <si>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</si>
  <si>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</si>
  <si>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</si>
  <si>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</si>
  <si>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</si>
  <si>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</si>
  <si>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</si>
  <si>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</si>
  <si>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</si>
  <si>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</si>
  <si>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</si>
  <si>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</si>
  <si>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</si>
  <si>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</si>
  <si>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</si>
  <si>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</si>
  <si>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</si>
  <si>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</si>
  <si>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</si>
  <si>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</si>
  <si>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</si>
  <si>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</si>
  <si>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</si>
  <si>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</si>
  <si>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</si>
  <si>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</si>
  <si>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</si>
  <si>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</si>
  <si>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</si>
  <si>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</si>
  <si>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</si>
  <si>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</si>
  <si>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</si>
  <si>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</si>
  <si>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</si>
  <si>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</si>
  <si>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</si>
  <si>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</si>
  <si>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</si>
  <si>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</si>
  <si>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</si>
  <si>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</si>
  <si>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</si>
  <si>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</si>
  <si>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</si>
  <si>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</si>
  <si>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</si>
  <si>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</si>
  <si>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</si>
  <si>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</si>
  <si>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</si>
  <si>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</si>
  <si>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</si>
  <si>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</si>
  <si>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</si>
  <si>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</si>
  <si>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</si>
  <si>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</si>
  <si>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</si>
  <si>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</si>
  <si>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</si>
  <si>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</si>
  <si>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</si>
  <si>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</si>
  <si>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</si>
  <si>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</si>
  <si>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</si>
  <si>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</si>
  <si>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</si>
  <si>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</si>
  <si>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</si>
  <si>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</si>
  <si>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</si>
  <si>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</si>
  <si>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</si>
  <si>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</si>
  <si>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</si>
  <si>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</si>
  <si>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</si>
  <si>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</si>
  <si>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</si>
  <si>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</si>
  <si>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</si>
  <si>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</si>
  <si>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</si>
  <si>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</si>
  <si>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</si>
  <si>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</si>
  <si>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</si>
  <si>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</si>
  <si>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</si>
  <si>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</si>
  <si>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</si>
  <si>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</si>
  <si>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</si>
  <si>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</si>
  <si>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</si>
  <si>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</si>
  <si>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</si>
  <si>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</si>
  <si>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</si>
  <si>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</si>
  <si>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</si>
  <si>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</si>
  <si>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</si>
  <si>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</si>
  <si>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</si>
  <si>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</si>
  <si>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</si>
  <si>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</si>
  <si>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</si>
  <si>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</si>
  <si>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</si>
  <si>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</si>
  <si>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</si>
  <si>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</si>
  <si>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</si>
  <si>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</si>
  <si>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</si>
  <si>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</si>
  <si>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</si>
  <si>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</si>
  <si>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</si>
  <si>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</si>
  <si>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</si>
  <si>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</si>
  <si>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</si>
  <si>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</si>
  <si>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</si>
  <si>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</si>
  <si>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</si>
  <si>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</si>
  <si>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</si>
  <si>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</si>
  <si>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</si>
  <si>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</si>
  <si>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</si>
  <si>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</si>
  <si>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</si>
  <si>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</si>
  <si>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</si>
  <si>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</si>
  <si>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</si>
  <si>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</si>
  <si>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</si>
  <si>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</si>
  <si>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</si>
  <si>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</si>
  <si>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</si>
  <si>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</si>
  <si>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</si>
  <si>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</si>
  <si>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</si>
  <si>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</si>
  <si>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</si>
  <si>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</si>
  <si>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</si>
  <si>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</si>
  <si>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</si>
  <si>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</si>
  <si>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</si>
  <si>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</si>
  <si>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</si>
  <si>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</si>
  <si>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</si>
  <si>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</si>
  <si>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</si>
  <si>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</si>
  <si>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</si>
  <si>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</si>
  <si>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</si>
  <si>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</si>
  <si>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</si>
  <si>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</si>
  <si>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</si>
  <si>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</si>
  <si>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</si>
  <si>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</si>
  <si>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</si>
  <si>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</si>
  <si>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</si>
  <si>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</si>
  <si>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</si>
  <si>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</si>
  <si>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</si>
  <si>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</si>
  <si>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</si>
  <si>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</si>
  <si>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</si>
  <si>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</si>
  <si>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</si>
  <si>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</si>
  <si>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</si>
  <si>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</si>
  <si>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</si>
  <si>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</si>
  <si>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</si>
  <si>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</si>
  <si>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</si>
  <si>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</si>
  <si>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</si>
  <si>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</si>
  <si>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</si>
  <si>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</si>
  <si>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</si>
  <si>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</si>
  <si>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</si>
  <si>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</si>
  <si>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</si>
  <si>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</si>
  <si>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</si>
  <si>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</si>
  <si>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</si>
  <si>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</si>
  <si>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</si>
  <si>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</si>
  <si>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</si>
  <si>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</si>
  <si>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</si>
  <si>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</si>
  <si>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</si>
  <si>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</si>
  <si>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</si>
  <si>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</si>
  <si>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</si>
  <si>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</si>
  <si>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</si>
  <si>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</si>
  <si>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</si>
  <si>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</si>
  <si>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</si>
  <si>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</si>
  <si>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</si>
  <si>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</si>
  <si>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</si>
  <si>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</si>
  <si>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</si>
  <si>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</si>
  <si>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</si>
  <si>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</si>
  <si>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</si>
  <si>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</si>
  <si>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</si>
  <si>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</si>
  <si>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</si>
  <si>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</si>
  <si>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</si>
  <si>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</si>
  <si>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</si>
  <si>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</si>
  <si>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</si>
  <si>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</si>
  <si>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</si>
  <si>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</si>
  <si>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</si>
  <si>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</si>
  <si>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</si>
  <si>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</si>
  <si>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</si>
  <si>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</si>
  <si>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</si>
  <si>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</si>
  <si>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</si>
  <si>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</si>
  <si>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</si>
  <si>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</si>
  <si>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</si>
  <si>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</si>
  <si>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</si>
  <si>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</si>
  <si>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</si>
  <si>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</si>
  <si>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</si>
  <si>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</si>
  <si>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</si>
  <si>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</si>
  <si>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</si>
  <si>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</si>
  <si>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</si>
  <si>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</si>
  <si>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</si>
  <si>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</si>
  <si>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</si>
  <si>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</si>
  <si>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</si>
  <si>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</si>
  <si>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</si>
  <si>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</si>
  <si>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</si>
  <si>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</si>
  <si>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</si>
  <si>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</si>
  <si>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</si>
  <si>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</si>
  <si>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</si>
  <si>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</si>
  <si>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</si>
  <si>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</si>
  <si>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</si>
  <si>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</si>
  <si>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</si>
  <si>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</si>
  <si>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</si>
  <si>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</si>
  <si>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</si>
  <si>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</si>
  <si>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</si>
  <si>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</si>
  <si>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</si>
  <si>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</si>
  <si>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</si>
  <si>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</si>
  <si>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</si>
  <si>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</si>
  <si>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</si>
  <si>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</si>
  <si>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</si>
  <si>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</si>
  <si>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</si>
  <si>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</si>
  <si>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</si>
  <si>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</si>
  <si>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</si>
  <si>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</si>
  <si>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</si>
  <si>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</si>
  <si>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</si>
  <si>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</si>
  <si>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</si>
  <si>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</si>
  <si>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</si>
  <si>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</si>
  <si>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</si>
  <si>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</si>
  <si>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</si>
  <si>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</si>
  <si>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</si>
  <si>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</si>
  <si>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</si>
  <si>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</si>
  <si>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</si>
  <si>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</si>
  <si>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</si>
  <si>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</si>
  <si>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</si>
  <si>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</si>
  <si>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</si>
  <si>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</si>
  <si>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</si>
  <si>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</si>
  <si>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</si>
  <si>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</si>
  <si>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</si>
  <si>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</si>
  <si>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</si>
  <si>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</si>
  <si>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</si>
  <si>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</si>
  <si>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</si>
  <si>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</si>
  <si>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</si>
  <si>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</si>
  <si>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</si>
  <si>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</si>
  <si>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</si>
  <si>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</si>
  <si>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</si>
  <si>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</si>
  <si>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</si>
  <si>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</si>
  <si>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</si>
  <si>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</si>
  <si>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</si>
  <si>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</si>
  <si>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</si>
  <si>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</si>
  <si>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</si>
  <si>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</si>
  <si>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</si>
  <si>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</si>
  <si>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</si>
  <si>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</si>
  <si>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</si>
  <si>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</si>
  <si>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</si>
  <si>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</si>
  <si>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</si>
  <si>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</si>
  <si>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</si>
  <si>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</si>
  <si>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</si>
  <si>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</si>
  <si>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</si>
  <si>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</si>
  <si>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</si>
  <si>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</si>
  <si>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</si>
  <si>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</si>
  <si>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</si>
  <si>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</si>
  <si>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</si>
  <si>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</si>
  <si>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</si>
  <si>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</si>
  <si>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</si>
  <si>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</si>
  <si>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</si>
  <si>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</si>
  <si>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</si>
  <si>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</si>
  <si>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</si>
  <si>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</si>
  <si>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</si>
  <si>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</si>
  <si>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</si>
  <si>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</si>
  <si>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</si>
  <si>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</si>
  <si>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</si>
  <si>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</si>
  <si>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</si>
  <si>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</si>
  <si>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</si>
  <si>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</si>
  <si>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</si>
  <si>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</si>
  <si>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</si>
  <si>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</si>
  <si>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</si>
  <si>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</si>
  <si>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</si>
  <si>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</si>
  <si>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</si>
  <si>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</si>
  <si>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</si>
  <si>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</si>
  <si>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</si>
  <si>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</si>
  <si>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</si>
  <si>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</si>
  <si>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</si>
  <si>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</si>
  <si>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</si>
  <si>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</si>
  <si>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</si>
  <si>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</si>
  <si>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</si>
  <si>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</si>
  <si>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</si>
  <si>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</si>
  <si>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</si>
  <si>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</si>
  <si>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</si>
  <si>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</si>
  <si>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</si>
  <si>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</si>
  <si>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</si>
  <si>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</si>
  <si>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</si>
  <si>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</si>
  <si>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</si>
  <si>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</si>
  <si>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</si>
  <si>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</si>
  <si>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</si>
  <si>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</si>
  <si>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</si>
  <si>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</si>
  <si>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</si>
  <si>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</si>
  <si>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</si>
  <si>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</si>
  <si>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</si>
  <si>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</si>
  <si>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</si>
  <si>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</si>
  <si>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</si>
  <si>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</si>
  <si>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</si>
  <si>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</si>
  <si>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</si>
  <si>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</si>
  <si>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</si>
  <si>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</si>
  <si>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</si>
  <si>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</si>
  <si>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</si>
  <si>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</si>
  <si>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</si>
  <si>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</si>
  <si>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</si>
  <si>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</si>
  <si>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</si>
  <si>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</si>
  <si>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</si>
  <si>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</si>
  <si>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</si>
  <si>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</si>
  <si>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</si>
  <si>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</si>
  <si>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</si>
  <si>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</si>
  <si>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</si>
  <si>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</si>
  <si>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</si>
  <si>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</si>
  <si>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</si>
  <si>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</si>
  <si>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</si>
  <si>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</si>
  <si>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</si>
  <si>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</si>
  <si>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</si>
  <si>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</si>
  <si>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</si>
  <si>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</si>
  <si>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</si>
  <si>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</si>
  <si>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</si>
  <si>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</si>
  <si>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</si>
  <si>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</si>
  <si>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</si>
  <si>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</si>
  <si>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</si>
  <si>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</si>
  <si>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</si>
  <si>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</si>
  <si>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</si>
  <si>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</si>
  <si>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</si>
  <si>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</si>
  <si>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</si>
  <si>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</si>
  <si>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</si>
  <si>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</si>
  <si>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</si>
  <si>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</si>
  <si>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</si>
  <si>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</si>
  <si>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</si>
  <si>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</si>
  <si>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</si>
  <si>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</si>
  <si>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</si>
  <si>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</si>
  <si>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</si>
  <si>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</si>
  <si>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</si>
  <si>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</si>
  <si>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</si>
  <si>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</si>
  <si>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</si>
  <si>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</si>
  <si>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</si>
  <si>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</si>
  <si>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</si>
  <si>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</si>
  <si>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</si>
  <si>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</si>
  <si>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</si>
  <si>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</si>
  <si>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</si>
  <si>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</si>
  <si>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</si>
  <si>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</si>
  <si>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</si>
  <si>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</si>
  <si>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</si>
  <si>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</si>
  <si>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</si>
  <si>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</si>
  <si>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</si>
  <si>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</si>
  <si>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</si>
  <si>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</si>
  <si>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</si>
  <si>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</si>
  <si>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</si>
  <si>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</si>
  <si>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</si>
  <si>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</si>
  <si>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</si>
  <si>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</si>
  <si>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</si>
  <si>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</si>
  <si>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</si>
  <si>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</si>
  <si>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</si>
  <si>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</si>
  <si>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</si>
  <si>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</si>
  <si>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</si>
  <si>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</si>
  <si>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</si>
  <si>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</si>
  <si>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</si>
  <si>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</si>
  <si>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</si>
  <si>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</si>
  <si>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</si>
  <si>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</si>
  <si>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</si>
  <si>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</si>
  <si>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</si>
  <si>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</si>
  <si>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</si>
  <si>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</si>
  <si>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</si>
  <si>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</si>
  <si>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</si>
  <si>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</si>
  <si>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</si>
  <si>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</si>
  <si>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</si>
  <si>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</si>
  <si>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</si>
  <si>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</si>
  <si>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</si>
  <si>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</si>
  <si>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</si>
  <si>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</si>
  <si>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</si>
  <si>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</si>
  <si>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</si>
  <si>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</si>
  <si>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</si>
  <si>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</si>
  <si>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</si>
  <si>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</si>
  <si>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</si>
  <si>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</si>
  <si>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</si>
  <si>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</si>
  <si>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</si>
  <si>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</si>
  <si>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</si>
  <si>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</si>
  <si>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</si>
  <si>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</si>
  <si>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</si>
  <si>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</si>
  <si>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</si>
  <si>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</si>
  <si>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</si>
  <si>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</si>
  <si>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</si>
  <si>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</si>
  <si>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</si>
  <si>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</si>
  <si>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</si>
  <si>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</si>
  <si>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</si>
  <si>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</si>
  <si>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</si>
  <si>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</si>
  <si>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</si>
  <si>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</si>
  <si>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</si>
  <si>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</si>
  <si>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</si>
  <si>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</si>
  <si>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</si>
  <si>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</si>
  <si>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</si>
  <si>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</si>
  <si>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</si>
  <si>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</si>
  <si>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</si>
  <si>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</si>
  <si>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</si>
  <si>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</si>
  <si>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</si>
  <si>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</si>
  <si>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</si>
  <si>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</si>
  <si>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</si>
  <si>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</si>
  <si>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</si>
  <si>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</si>
  <si>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</si>
  <si>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</si>
  <si>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</si>
  <si>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</si>
  <si>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</si>
  <si>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</si>
  <si>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</si>
  <si>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</si>
  <si>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</si>
  <si>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</si>
  <si>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</si>
  <si>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</si>
  <si>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</si>
  <si>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</si>
  <si>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</si>
  <si>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</si>
  <si>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</si>
  <si>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</si>
  <si>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</si>
  <si>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</si>
  <si>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</si>
  <si>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</si>
  <si>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</si>
  <si>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</si>
  <si>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</si>
  <si>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</si>
  <si>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</si>
  <si>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</si>
  <si>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</si>
  <si>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</si>
  <si>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</si>
  <si>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</si>
  <si>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</si>
  <si>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</si>
  <si>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</si>
  <si>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</si>
  <si>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</si>
  <si>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</si>
  <si>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</si>
  <si>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</si>
  <si>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</si>
  <si>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</si>
  <si>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</si>
  <si>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</si>
  <si>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</si>
  <si>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</si>
  <si>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</si>
  <si>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</si>
  <si>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</si>
  <si>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</si>
  <si>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</si>
  <si>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</si>
  <si>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</si>
  <si>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</si>
  <si>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</si>
  <si>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</si>
  <si>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</si>
  <si>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</si>
  <si>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</si>
  <si>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</si>
  <si>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</si>
  <si>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</si>
  <si>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</si>
  <si>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</si>
  <si>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</si>
  <si>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</si>
  <si>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</si>
  <si>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</si>
  <si>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</si>
  <si>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</si>
  <si>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</si>
  <si>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</si>
  <si>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</si>
  <si>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</si>
  <si>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</si>
  <si>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</si>
  <si>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</si>
  <si>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</si>
  <si>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</si>
  <si>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</si>
  <si>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</si>
  <si>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</si>
  <si>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</si>
  <si>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</si>
  <si>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</si>
  <si>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</si>
  <si>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</si>
  <si>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</si>
  <si>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</si>
  <si>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</si>
  <si>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</si>
  <si>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</si>
  <si>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</si>
  <si>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</si>
  <si>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</si>
  <si>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</si>
  <si>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</si>
  <si>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</si>
  <si>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</si>
  <si>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</si>
  <si>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</si>
  <si>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</si>
  <si>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</si>
  <si>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</si>
  <si>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</si>
  <si>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</si>
  <si>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</si>
  <si>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</si>
  <si>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</si>
  <si>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</si>
  <si>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</si>
  <si>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</si>
  <si>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</si>
  <si>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</si>
  <si>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</si>
  <si>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</si>
  <si>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</si>
  <si>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</si>
  <si>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</si>
  <si>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</si>
  <si>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</si>
  <si>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</si>
  <si>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</si>
  <si>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</si>
  <si>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</si>
  <si>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</si>
  <si>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</si>
  <si>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</si>
  <si>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</si>
  <si>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</si>
  <si>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</si>
  <si>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</si>
  <si>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</si>
  <si>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</si>
  <si>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</si>
  <si>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</si>
  <si>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</si>
  <si>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</si>
  <si>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</si>
  <si>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</si>
  <si>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</si>
  <si>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</si>
  <si>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</si>
  <si>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</si>
  <si>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</si>
  <si>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</si>
  <si>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</si>
  <si>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</si>
  <si>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</si>
  <si>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</si>
  <si>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</si>
  <si>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</si>
  <si>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</si>
  <si>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</si>
  <si>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</si>
  <si>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</si>
  <si>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</si>
  <si>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</si>
  <si>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</si>
  <si>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</si>
  <si>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</si>
  <si>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</si>
  <si>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</si>
  <si>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</si>
  <si>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</si>
  <si>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</si>
  <si>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</si>
  <si>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</si>
  <si>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</si>
  <si>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</si>
  <si>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</si>
  <si>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</si>
  <si>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</si>
  <si>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</si>
  <si>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</si>
  <si>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</si>
  <si>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</si>
  <si>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</si>
  <si>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</si>
  <si>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</si>
  <si>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</si>
  <si>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</si>
  <si>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</si>
  <si>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</si>
  <si>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</si>
  <si>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</si>
  <si>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</si>
  <si>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</si>
  <si>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</si>
  <si>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</si>
  <si>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</si>
  <si>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</si>
  <si>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</si>
  <si>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</si>
  <si>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</si>
  <si>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</si>
  <si>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</si>
  <si>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</si>
  <si>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</si>
  <si>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</si>
  <si>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</si>
  <si>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</si>
  <si>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</si>
  <si>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</si>
  <si>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</si>
  <si>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</si>
  <si>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</si>
  <si>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</si>
  <si>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</si>
  <si>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</si>
  <si>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</si>
  <si>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</si>
  <si>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</si>
  <si>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</si>
  <si>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</si>
  <si>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</si>
  <si>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</si>
  <si>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</si>
  <si>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</si>
  <si>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</si>
  <si>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</si>
  <si>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</si>
  <si>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</si>
  <si>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</si>
  <si>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</si>
  <si>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</si>
  <si>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</si>
  <si>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</si>
  <si>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</si>
  <si>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</si>
  <si>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</si>
  <si>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</si>
  <si>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</si>
  <si>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</si>
  <si>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</si>
  <si>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</si>
  <si>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</si>
  <si>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</si>
  <si>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</si>
  <si>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</si>
  <si>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</si>
  <si>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</si>
  <si>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</si>
  <si>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</si>
  <si>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</si>
  <si>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</si>
  <si>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</si>
  <si>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</si>
  <si>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</si>
  <si>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</si>
  <si>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</si>
  <si>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</si>
  <si>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</si>
  <si>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</si>
  <si>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</si>
  <si>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</si>
  <si>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</si>
  <si>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</si>
  <si>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</si>
  <si>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</si>
  <si>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</si>
  <si>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</si>
  <si>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</si>
  <si>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</si>
  <si>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</si>
  <si>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</si>
  <si>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</si>
  <si>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</si>
  <si>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</si>
  <si>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</si>
  <si>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</si>
  <si>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</si>
  <si>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</si>
  <si>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</si>
  <si>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</si>
  <si>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</si>
  <si>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</si>
  <si>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</si>
  <si>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</si>
  <si>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</si>
  <si>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</si>
  <si>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</si>
  <si>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</si>
  <si>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</si>
  <si>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</si>
  <si>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</si>
  <si>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</si>
  <si>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</si>
  <si>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</si>
  <si>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</si>
  <si>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</si>
  <si>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</si>
  <si>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</si>
  <si>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</si>
  <si>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</si>
  <si>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</si>
  <si>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</si>
  <si>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</si>
  <si>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</si>
  <si>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</si>
  <si>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</si>
  <si>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</si>
  <si>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</si>
  <si>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</si>
  <si>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</si>
  <si>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</si>
  <si>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</si>
  <si>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</si>
  <si>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</si>
  <si>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</si>
  <si>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</si>
  <si>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</si>
  <si>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</si>
  <si>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</si>
  <si>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</si>
  <si>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</si>
  <si>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</si>
  <si>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</si>
  <si>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</si>
  <si>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</si>
  <si>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</si>
  <si>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</si>
  <si>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</si>
  <si>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</si>
  <si>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</si>
  <si>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</si>
  <si>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</si>
  <si>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</si>
  <si>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</si>
  <si>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</si>
  <si>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</si>
  <si>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</si>
  <si>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</si>
  <si>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</si>
  <si>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</si>
  <si>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</si>
  <si>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</si>
  <si>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</si>
  <si>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</si>
  <si>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</si>
  <si>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</si>
  <si>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</si>
  <si>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</si>
  <si>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</si>
  <si>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</si>
  <si>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</si>
  <si>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</si>
  <si>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</si>
  <si>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</si>
  <si>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</si>
  <si>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</si>
  <si>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</si>
  <si>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</si>
  <si>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</si>
  <si>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</si>
  <si>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</si>
  <si>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</si>
  <si>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</si>
  <si>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</si>
  <si>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</si>
  <si>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</si>
  <si>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</si>
  <si>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</si>
  <si>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</si>
  <si>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</si>
  <si>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</si>
  <si>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</si>
  <si>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</si>
  <si>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</si>
  <si>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</si>
  <si>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</si>
  <si>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</si>
  <si>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</si>
  <si>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</si>
  <si>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</si>
  <si>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</si>
  <si>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</si>
  <si>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</si>
  <si>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</si>
  <si>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</si>
  <si>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</si>
  <si>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</si>
  <si>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</si>
  <si>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</si>
  <si>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</si>
  <si>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</si>
  <si>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</si>
  <si>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</si>
  <si>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</si>
  <si>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</si>
  <si>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</si>
  <si>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</si>
  <si>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</si>
  <si>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</si>
  <si>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</si>
  <si>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</si>
  <si>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</si>
  <si>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</si>
  <si>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</si>
  <si>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</si>
  <si>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</si>
  <si>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</si>
  <si>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</si>
  <si>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</si>
  <si>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</si>
  <si>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</si>
  <si>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</si>
  <si>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</si>
  <si>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</si>
  <si>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</si>
  <si>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</si>
  <si>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</si>
  <si>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</si>
  <si>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</si>
  <si>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</si>
  <si>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</si>
  <si>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</si>
  <si>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</si>
  <si>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</si>
  <si>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</si>
  <si>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</si>
  <si>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</si>
  <si>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</si>
  <si>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</si>
  <si>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</si>
  <si>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</si>
  <si>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</si>
  <si>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</si>
  <si>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</si>
  <si>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</si>
  <si>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</si>
  <si>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</si>
  <si>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</si>
  <si>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</si>
  <si>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</si>
  <si>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</si>
  <si>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</si>
  <si>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</si>
  <si>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</si>
  <si>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</si>
  <si>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</si>
  <si>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</si>
  <si>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</si>
  <si>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</si>
  <si>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</si>
  <si>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</si>
  <si>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</si>
  <si>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</si>
  <si>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</si>
  <si>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</si>
  <si>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</si>
  <si>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</si>
  <si>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</si>
  <si>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</si>
  <si>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</si>
  <si>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</si>
  <si>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</si>
  <si>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</si>
  <si>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</si>
  <si>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</si>
  <si>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</si>
  <si>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</si>
  <si>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</si>
  <si>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</si>
  <si>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</si>
  <si>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</si>
  <si>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</si>
  <si>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</si>
  <si>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</si>
  <si>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</si>
  <si>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</si>
  <si>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</si>
  <si>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</si>
  <si>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</si>
  <si>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</si>
  <si>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</si>
  <si>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</si>
  <si>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</si>
  <si>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</si>
  <si>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</si>
  <si>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</si>
  <si>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</si>
  <si>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</si>
  <si>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</si>
  <si>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</si>
  <si>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</si>
  <si>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</si>
  <si>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</si>
  <si>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</si>
  <si>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</si>
  <si>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</si>
  <si>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</si>
  <si>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</si>
  <si>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</si>
  <si>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</si>
  <si>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</si>
  <si>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</si>
  <si>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</si>
  <si>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</si>
  <si>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</si>
  <si>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</si>
  <si>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</si>
  <si>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</si>
  <si>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</si>
  <si>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</si>
  <si>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</si>
  <si>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</si>
  <si>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</si>
  <si>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</si>
  <si>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</si>
  <si>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</si>
  <si>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</si>
  <si>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</si>
  <si>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</si>
  <si>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</si>
  <si>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</si>
  <si>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</si>
  <si>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</si>
  <si>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</si>
  <si>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</si>
  <si>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</si>
  <si>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</si>
  <si>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</si>
  <si>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</si>
  <si>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</si>
  <si>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</si>
  <si>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</si>
  <si>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</si>
  <si>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</si>
  <si>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</si>
  <si>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</si>
  <si>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</si>
  <si>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</si>
  <si>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</si>
  <si>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</si>
  <si>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</si>
  <si>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</si>
  <si>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</si>
  <si>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</si>
  <si>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</si>
  <si>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</si>
  <si>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</si>
  <si>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</si>
  <si>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</si>
  <si>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</si>
  <si>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</si>
  <si>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</si>
  <si>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</si>
  <si>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</si>
  <si>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</si>
  <si>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</si>
  <si>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</si>
  <si>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</si>
  <si>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</si>
  <si>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</si>
  <si>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</si>
  <si>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</si>
  <si>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</si>
  <si>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</si>
  <si>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</si>
  <si>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</si>
  <si>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</si>
  <si>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</si>
  <si>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</si>
  <si>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</si>
  <si>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</si>
  <si>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</si>
  <si>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</si>
  <si>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</si>
  <si>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</si>
  <si>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</si>
  <si>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</si>
  <si>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</si>
  <si>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</si>
  <si>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</si>
  <si>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</si>
  <si>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</si>
  <si>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</si>
  <si>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</si>
  <si>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</si>
  <si>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</si>
  <si>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</si>
  <si>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</si>
  <si>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</si>
  <si>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</si>
  <si>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</si>
  <si>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</si>
  <si>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</si>
  <si>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</si>
  <si>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</si>
  <si>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</si>
  <si>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</si>
  <si>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</si>
  <si>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</si>
  <si>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</si>
  <si>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</si>
  <si>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</si>
  <si>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</si>
  <si>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</si>
  <si>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</si>
  <si>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</si>
  <si>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</si>
  <si>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</si>
  <si>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</si>
  <si>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</si>
  <si>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</si>
  <si>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</si>
  <si>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</si>
  <si>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</si>
  <si>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</si>
  <si>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</si>
  <si>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</si>
  <si>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</si>
  <si>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</si>
  <si>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</si>
  <si>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</si>
  <si>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</si>
  <si>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</si>
  <si>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</si>
  <si>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</si>
  <si>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</si>
  <si>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</si>
  <si>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</si>
  <si>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</si>
  <si>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</si>
  <si>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</si>
  <si>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</si>
  <si>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</si>
  <si>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</si>
  <si>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</si>
  <si>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</si>
  <si>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</si>
  <si>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</si>
  <si>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</si>
  <si>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</si>
  <si>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</si>
  <si>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</si>
  <si>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</si>
  <si>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</si>
  <si>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</si>
  <si>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</si>
  <si>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</si>
  <si>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</si>
  <si>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</si>
  <si>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</si>
  <si>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</si>
  <si>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</si>
  <si>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</si>
  <si>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</si>
  <si>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</si>
  <si>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</si>
  <si>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</si>
  <si>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</si>
  <si>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</si>
  <si>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</si>
  <si>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</si>
  <si>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</si>
  <si>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</si>
  <si>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</si>
  <si>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</si>
  <si>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</si>
  <si>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</si>
  <si>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</si>
  <si>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</si>
  <si>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</si>
  <si>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</si>
  <si>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</si>
  <si>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</si>
  <si>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</si>
  <si>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</si>
  <si>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</si>
  <si>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</si>
  <si>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</si>
  <si>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</si>
  <si>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</si>
  <si>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</si>
  <si>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</si>
  <si>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</si>
  <si>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</si>
  <si>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</si>
  <si>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</si>
  <si>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</si>
  <si>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</si>
  <si>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</si>
  <si>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</si>
  <si>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</si>
  <si>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</si>
  <si>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</si>
  <si>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</si>
  <si>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</si>
  <si>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</si>
  <si>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</si>
  <si>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</si>
  <si>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</si>
  <si>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</si>
  <si>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</si>
  <si>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</si>
  <si>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</si>
  <si>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</si>
  <si>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</si>
  <si>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</si>
  <si>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</si>
  <si>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</si>
  <si>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</si>
  <si>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</si>
  <si>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</si>
  <si>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</si>
  <si>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</si>
  <si>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</si>
  <si>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</si>
  <si>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</si>
  <si>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</si>
  <si>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</si>
  <si>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</si>
  <si>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</si>
  <si>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</si>
  <si>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</si>
  <si>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</si>
  <si>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</si>
  <si>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</si>
  <si>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</si>
  <si>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</si>
  <si>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</si>
  <si>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</si>
  <si>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</si>
  <si>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</si>
  <si>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</si>
  <si>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</si>
  <si>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</si>
  <si>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</si>
  <si>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</si>
  <si>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</si>
  <si>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</si>
  <si>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</si>
  <si>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</si>
  <si>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</si>
  <si>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</si>
  <si>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</si>
  <si>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</si>
  <si>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</si>
  <si>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</si>
  <si>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</si>
  <si>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</si>
  <si>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</si>
  <si>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</si>
  <si>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</si>
  <si>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</si>
  <si>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</si>
  <si>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</si>
  <si>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</si>
  <si>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</si>
  <si>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</si>
  <si>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</si>
  <si>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</si>
  <si>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</si>
  <si>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</si>
  <si>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</si>
  <si>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</si>
  <si>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</si>
  <si>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</si>
  <si>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</si>
  <si>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</si>
  <si>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</si>
  <si>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</si>
  <si>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</si>
  <si>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</si>
  <si>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</si>
  <si>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</si>
  <si>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</si>
  <si>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</si>
  <si>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</si>
  <si>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</si>
  <si>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</si>
  <si>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</si>
  <si>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</si>
  <si>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</si>
  <si>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</si>
  <si>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</si>
  <si>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</si>
  <si>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</si>
  <si>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</si>
  <si>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</si>
  <si>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</si>
  <si>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</si>
  <si>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</si>
  <si>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</si>
  <si>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</si>
  <si>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</si>
  <si>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</si>
  <si>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</si>
  <si>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</si>
  <si>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</si>
  <si>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</si>
  <si>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</si>
  <si>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</si>
  <si>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</si>
  <si>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</si>
  <si>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</si>
  <si>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</si>
  <si>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</si>
  <si>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</si>
  <si>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</si>
  <si>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</si>
  <si>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</si>
  <si>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</si>
  <si>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</si>
  <si>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</si>
  <si>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</si>
  <si>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</si>
  <si>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</si>
  <si>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</si>
  <si>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</si>
  <si>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</si>
  <si>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</si>
  <si>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</si>
  <si>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</si>
  <si>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</si>
  <si>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</si>
  <si>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</si>
  <si>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</si>
  <si>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</si>
  <si>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</si>
  <si>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</si>
  <si>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</si>
  <si>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</si>
  <si>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</si>
  <si>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</si>
  <si>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</si>
  <si>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</si>
  <si>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</si>
  <si>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</si>
  <si>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</si>
  <si>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</si>
  <si>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</si>
  <si>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</si>
  <si>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</si>
  <si>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</si>
  <si>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</si>
  <si>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</si>
  <si>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</si>
  <si>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</si>
  <si>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</si>
  <si>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</si>
  <si>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</si>
  <si>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</si>
  <si>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</si>
  <si>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</si>
  <si>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</si>
  <si>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</si>
  <si>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</si>
  <si>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</si>
  <si>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</si>
  <si>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</si>
  <si>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</si>
  <si>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</si>
  <si>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</si>
  <si>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</si>
  <si>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</si>
  <si>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</si>
  <si>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</si>
  <si>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</si>
  <si>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</si>
  <si>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</si>
  <si>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</si>
  <si>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</si>
  <si>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</si>
  <si>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</si>
  <si>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</si>
  <si>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</si>
  <si>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</si>
  <si>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</si>
  <si>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</si>
  <si>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</si>
  <si>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</si>
  <si>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</si>
  <si>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</si>
  <si>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</si>
  <si>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</si>
  <si>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</si>
  <si>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</si>
  <si>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</si>
  <si>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</si>
  <si>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</si>
  <si>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</si>
  <si>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</si>
  <si>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</si>
  <si>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</si>
  <si>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</si>
  <si>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</si>
  <si>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</si>
  <si>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</si>
  <si>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</si>
  <si>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</si>
  <si>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</si>
  <si>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</si>
  <si>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</si>
  <si>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</si>
  <si>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</si>
  <si>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</si>
  <si>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</si>
  <si>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</si>
  <si>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</si>
  <si>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</si>
  <si>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</si>
  <si>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</si>
  <si>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</si>
  <si>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</si>
  <si>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</si>
  <si>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</si>
  <si>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</si>
  <si>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</si>
  <si>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</si>
  <si>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</si>
  <si>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</si>
  <si>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</si>
  <si>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</si>
  <si>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</si>
  <si>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</si>
  <si>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</si>
  <si>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</si>
  <si>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</si>
  <si>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</si>
  <si>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</si>
  <si>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</si>
  <si>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</si>
  <si>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</si>
  <si>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</si>
  <si>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</si>
  <si>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</si>
  <si>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</si>
  <si>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</si>
  <si>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</si>
  <si>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</si>
  <si>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</si>
  <si>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</si>
  <si>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</si>
  <si>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</si>
  <si>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</si>
  <si>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</si>
  <si>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</si>
  <si>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</si>
  <si>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</si>
  <si>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</si>
  <si>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</si>
  <si>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</si>
  <si>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</si>
  <si>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</si>
  <si>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</si>
  <si>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</si>
  <si>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</si>
  <si>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</si>
  <si>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</si>
  <si>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</si>
  <si>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</si>
  <si>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</si>
  <si>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</si>
  <si>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</si>
  <si>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</si>
  <si>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</si>
  <si>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</si>
  <si>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</si>
  <si>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</si>
  <si>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</si>
  <si>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</si>
  <si>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</si>
  <si>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</si>
  <si>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</si>
  <si>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</si>
  <si>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</si>
  <si>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</si>
  <si>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</si>
  <si>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</si>
  <si>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</si>
  <si>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</si>
  <si>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</si>
  <si>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</si>
  <si>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</si>
  <si>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</si>
  <si>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</si>
  <si>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</si>
  <si>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</si>
  <si>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</si>
  <si>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</si>
  <si>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</si>
  <si>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</si>
  <si>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</si>
  <si>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</si>
  <si>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</si>
  <si>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</si>
  <si>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</si>
  <si>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</si>
  <si>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</si>
  <si>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</si>
  <si>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</si>
  <si>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</si>
  <si>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</si>
  <si>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</si>
  <si>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</si>
  <si>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</si>
  <si>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</si>
  <si>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</si>
  <si>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</si>
  <si>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</si>
  <si>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</si>
  <si>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</si>
  <si>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</si>
  <si>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</si>
  <si>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</si>
  <si>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</si>
  <si>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</si>
  <si>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</si>
  <si>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</si>
  <si>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</si>
  <si>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</si>
  <si>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</si>
  <si>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</si>
  <si>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</si>
  <si>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</si>
  <si>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</si>
  <si>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</si>
  <si>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</si>
  <si>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</si>
  <si>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</si>
  <si>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</si>
  <si>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</si>
  <si>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</si>
  <si>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</si>
  <si>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</si>
  <si>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</si>
  <si>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</si>
  <si>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</si>
  <si>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</si>
  <si>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</si>
  <si>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</si>
  <si>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</si>
  <si>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</si>
  <si>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</si>
  <si>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</si>
  <si>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</si>
  <si>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</si>
  <si>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</si>
  <si>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</si>
  <si>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</si>
  <si>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</si>
  <si>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</si>
  <si>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</si>
  <si>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</si>
  <si>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</si>
  <si>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</si>
  <si>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</si>
  <si>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</si>
  <si>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</si>
  <si>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</si>
  <si>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</si>
  <si>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</si>
  <si>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</si>
  <si>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</si>
  <si>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</si>
  <si>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</si>
  <si>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</si>
  <si>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</si>
  <si>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</si>
  <si>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</si>
  <si>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</si>
  <si>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</si>
  <si>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</si>
  <si>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</si>
  <si>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</si>
  <si>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</si>
  <si>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</si>
  <si>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</si>
  <si>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</si>
  <si>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</si>
  <si>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</si>
  <si>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</si>
  <si>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</si>
  <si>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</si>
  <si>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</si>
  <si>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</si>
  <si>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</si>
  <si>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</si>
  <si>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</si>
  <si>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</si>
  <si>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</si>
  <si>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</si>
  <si>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</si>
  <si>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</si>
  <si>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</si>
  <si>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</si>
  <si>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</si>
  <si>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</si>
  <si>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</si>
  <si>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</si>
  <si>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</si>
  <si>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</si>
  <si>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</si>
  <si>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</si>
  <si>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</si>
  <si>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</si>
  <si>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</si>
  <si>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</si>
  <si>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</si>
  <si>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</si>
  <si>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</si>
  <si>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</si>
  <si>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</si>
  <si>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</si>
  <si>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</si>
  <si>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</si>
  <si>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</si>
  <si>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</si>
  <si>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</si>
  <si>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</si>
  <si>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</si>
  <si>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</si>
  <si>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</si>
  <si>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</si>
  <si>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</si>
  <si>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</si>
  <si>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</si>
  <si>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</si>
  <si>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</si>
  <si>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</si>
  <si>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</si>
  <si>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</si>
  <si>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</si>
  <si>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</si>
  <si>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</si>
  <si>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</si>
  <si>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</si>
  <si>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</si>
  <si>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</si>
  <si>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</si>
  <si>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</si>
  <si>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</si>
  <si>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</si>
  <si>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</si>
  <si>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</si>
  <si>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</si>
  <si>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</si>
  <si>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</si>
  <si>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</si>
  <si>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</si>
  <si>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</si>
  <si>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</si>
  <si>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</si>
  <si>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</si>
  <si>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</si>
  <si>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</si>
  <si>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</si>
  <si>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</si>
  <si>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</si>
  <si>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</si>
  <si>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</si>
  <si>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</si>
  <si>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</si>
  <si>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</si>
  <si>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</si>
  <si>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</si>
  <si>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</si>
  <si>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</si>
  <si>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</si>
  <si>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</si>
  <si>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</si>
  <si>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</si>
  <si>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</si>
  <si>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</si>
  <si>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</si>
  <si>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</si>
  <si>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</si>
  <si>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</si>
  <si>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</si>
  <si>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</si>
  <si>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</si>
  <si>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</si>
  <si>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</si>
  <si>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</si>
  <si>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</si>
  <si>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</si>
  <si>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</si>
  <si>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</si>
  <si>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</si>
  <si>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</si>
  <si>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</si>
  <si>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</si>
  <si>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</si>
  <si>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</si>
  <si>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</si>
  <si>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</si>
  <si>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</si>
  <si>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</si>
  <si>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</si>
  <si>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</si>
  <si>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</si>
  <si>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</si>
  <si>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</si>
  <si>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</si>
  <si>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</si>
  <si>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</si>
  <si>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</si>
  <si>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</si>
  <si>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</si>
  <si>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</si>
  <si>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</si>
  <si>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</si>
  <si>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</si>
  <si>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</si>
  <si>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</si>
  <si>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</si>
  <si>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</si>
  <si>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</si>
  <si>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</si>
  <si>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</si>
  <si>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</si>
  <si>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</si>
  <si>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</si>
  <si>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</si>
  <si>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</si>
  <si>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</si>
  <si>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</si>
  <si>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</si>
  <si>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</si>
  <si>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</si>
  <si>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</si>
  <si>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</si>
  <si>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</si>
  <si>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</si>
  <si>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</si>
  <si>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</si>
  <si>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</si>
  <si>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</si>
  <si>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</si>
  <si>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</si>
  <si>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</si>
  <si>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</si>
  <si>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</si>
  <si>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</si>
  <si>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</si>
  <si>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</si>
  <si>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</si>
  <si>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</si>
  <si>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</si>
  <si>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</si>
  <si>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</si>
  <si>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</si>
  <si>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</si>
  <si>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</si>
  <si>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</si>
  <si>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</si>
  <si>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</si>
  <si>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</si>
  <si>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</si>
  <si>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</si>
  <si>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</si>
  <si>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</si>
  <si>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</si>
  <si>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</si>
  <si>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</si>
  <si>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</si>
  <si>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</si>
  <si>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</si>
  <si>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</si>
  <si>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</si>
  <si>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</si>
  <si>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</si>
  <si>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</si>
  <si>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</si>
  <si>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</si>
  <si>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</si>
  <si>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</si>
  <si>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</si>
  <si>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</si>
  <si>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</si>
  <si>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</si>
  <si>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</si>
  <si>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</si>
  <si>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</si>
  <si>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</si>
  <si>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</si>
  <si>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</si>
  <si>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</si>
  <si>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</si>
  <si>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</si>
  <si>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</si>
  <si>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</si>
  <si>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</si>
  <si>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</si>
  <si>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</si>
  <si>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</si>
  <si>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</si>
  <si>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</si>
  <si>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</si>
  <si>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</si>
  <si>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</si>
  <si>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</si>
  <si>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</si>
  <si>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</si>
  <si>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</si>
  <si>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</si>
  <si>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</si>
  <si>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</si>
  <si>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</si>
  <si>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</si>
  <si>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</si>
  <si>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</si>
  <si>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</si>
  <si>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</si>
  <si>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</si>
  <si>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</si>
  <si>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</si>
  <si>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</si>
  <si>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</si>
  <si>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</si>
  <si>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</si>
  <si>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</si>
  <si>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</si>
  <si>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</si>
  <si>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</si>
  <si>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</si>
  <si>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</si>
  <si>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</si>
  <si>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</si>
  <si>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</si>
  <si>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</si>
  <si>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</si>
  <si>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</si>
  <si>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</si>
  <si>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</si>
  <si>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</si>
  <si>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</si>
  <si>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</si>
  <si>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</si>
  <si>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</si>
  <si>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</si>
  <si>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</si>
  <si>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</si>
  <si>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</si>
  <si>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</si>
  <si>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</si>
  <si>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</si>
  <si>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</si>
  <si>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</si>
  <si>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</si>
  <si>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</si>
  <si>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</si>
  <si>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</si>
  <si>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</si>
  <si>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</si>
  <si>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</si>
  <si>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</si>
  <si>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</si>
  <si>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</si>
  <si>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</si>
  <si>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</si>
  <si>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</si>
  <si>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</si>
  <si>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</si>
  <si>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</si>
  <si>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</si>
  <si>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</si>
  <si>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</si>
  <si>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</si>
  <si>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</si>
  <si>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</si>
  <si>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</si>
  <si>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</si>
  <si>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</si>
  <si>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</si>
  <si>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</si>
  <si>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</si>
  <si>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</si>
  <si>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</si>
  <si>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</si>
  <si>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</si>
  <si>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</si>
  <si>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</si>
  <si>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</si>
  <si>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</si>
  <si>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</si>
  <si>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</si>
  <si>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</si>
  <si>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</si>
  <si>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</si>
  <si>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</si>
  <si>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</si>
  <si>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</si>
  <si>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</si>
  <si>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</si>
  <si>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</si>
  <si>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</si>
  <si>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</si>
  <si>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</si>
  <si>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</si>
  <si>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</si>
  <si>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</si>
  <si>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</si>
  <si>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</si>
  <si>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</si>
  <si>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</si>
  <si>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</si>
  <si>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</si>
  <si>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</si>
  <si>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</si>
  <si>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</si>
  <si>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</si>
  <si>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</si>
  <si>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</si>
  <si>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</si>
  <si>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</si>
  <si>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</si>
  <si>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</si>
  <si>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</si>
  <si>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</si>
  <si>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</si>
  <si>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</si>
  <si>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</si>
  <si>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</si>
  <si>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</si>
  <si>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</si>
  <si>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</si>
  <si>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</si>
  <si>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</si>
  <si>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</si>
  <si>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</si>
  <si>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</si>
  <si>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</si>
  <si>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</si>
  <si>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</si>
  <si>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</si>
  <si>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</si>
  <si>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</si>
  <si>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</si>
  <si>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</si>
  <si>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</si>
  <si>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</si>
  <si>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</si>
  <si>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</si>
  <si>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</si>
  <si>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</si>
  <si>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</si>
  <si>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</si>
  <si>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</si>
  <si>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</si>
  <si>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</si>
  <si>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</si>
  <si>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</si>
  <si>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</si>
  <si>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</si>
  <si>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</si>
  <si>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</si>
  <si>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</si>
  <si>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</si>
  <si>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</si>
  <si>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</si>
  <si>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</si>
  <si>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</si>
  <si>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</si>
  <si>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</si>
  <si>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</si>
  <si>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</si>
  <si>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</si>
  <si>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</si>
  <si>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</si>
  <si>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</si>
  <si>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</si>
  <si>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</si>
  <si>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</si>
  <si>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</si>
  <si>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</si>
  <si>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</si>
  <si>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</si>
  <si>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</si>
  <si>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</si>
  <si>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</si>
  <si>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</si>
  <si>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</si>
  <si>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</si>
  <si>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</si>
  <si>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</si>
  <si>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</si>
  <si>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</si>
  <si>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</si>
  <si>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</si>
  <si>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</si>
  <si>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</si>
  <si>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</si>
  <si>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</si>
  <si>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</si>
  <si>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</si>
  <si>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</si>
  <si>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</si>
  <si>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</si>
  <si>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</si>
  <si>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</si>
  <si>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</si>
  <si>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</si>
  <si>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</si>
  <si>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</si>
  <si>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</si>
  <si>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</si>
  <si>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</si>
  <si>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</si>
  <si>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</si>
  <si>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</si>
  <si>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</si>
  <si>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</si>
  <si>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</si>
  <si>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</si>
  <si>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</si>
  <si>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</si>
  <si>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</si>
  <si>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</si>
  <si>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</si>
  <si>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</si>
  <si>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</si>
  <si>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</si>
  <si>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</si>
  <si>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</si>
  <si>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</si>
  <si>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</si>
  <si>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</si>
  <si>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</si>
  <si>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</si>
  <si>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</si>
  <si>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</si>
  <si>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</si>
  <si>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</si>
  <si>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</si>
  <si>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</si>
  <si>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</si>
  <si>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</si>
  <si>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</si>
  <si>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</si>
  <si>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</si>
  <si>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</si>
  <si>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</si>
  <si>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</si>
  <si>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</si>
  <si>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</si>
  <si>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</si>
  <si>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</si>
  <si>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</si>
  <si>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</si>
  <si>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</si>
  <si>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</si>
  <si>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</si>
  <si>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</si>
  <si>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</si>
  <si>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</si>
  <si>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</si>
  <si>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</si>
  <si>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</si>
  <si>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</si>
  <si>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</si>
  <si>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</si>
  <si>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</si>
  <si>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</si>
  <si>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</si>
  <si>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</si>
  <si>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</si>
  <si>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</si>
  <si>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</si>
  <si>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</si>
  <si>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</si>
  <si>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</si>
  <si>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</si>
  <si>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</si>
  <si>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</si>
  <si>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</si>
  <si>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</si>
  <si>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</si>
  <si>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</si>
  <si>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</si>
  <si>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</si>
  <si>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</si>
  <si>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</si>
  <si>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</si>
  <si>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</si>
  <si>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</si>
  <si>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</si>
  <si>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</si>
  <si>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</si>
  <si>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</si>
  <si>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</si>
  <si>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</si>
  <si>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</si>
  <si>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</si>
  <si>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</si>
  <si>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</si>
  <si>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</si>
  <si>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</si>
  <si>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</si>
  <si>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</si>
  <si>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</si>
  <si>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</si>
  <si>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</si>
  <si>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</si>
  <si>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</si>
  <si>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</si>
  <si>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</si>
  <si>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</si>
  <si>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</si>
  <si>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</si>
  <si>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</si>
  <si>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</si>
  <si>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</si>
  <si>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</si>
  <si>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</si>
  <si>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</si>
  <si>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</si>
  <si>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</si>
  <si>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</si>
  <si>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</si>
  <si>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</si>
  <si>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</si>
  <si>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</si>
  <si>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</si>
  <si>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</si>
  <si>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</si>
  <si>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</si>
  <si>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</si>
  <si>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</si>
  <si>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</si>
  <si>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</si>
  <si>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</si>
  <si>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</si>
  <si>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</si>
  <si>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</si>
  <si>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</si>
  <si>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</si>
  <si>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</si>
  <si>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</si>
  <si>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</si>
  <si>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</si>
  <si>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</si>
  <si>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</si>
  <si>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</si>
  <si>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</si>
  <si>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</si>
  <si>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</si>
  <si>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</si>
  <si>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</si>
  <si>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</si>
  <si>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</si>
  <si>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</si>
  <si>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</si>
  <si>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</si>
  <si>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</si>
  <si>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</si>
  <si>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</si>
  <si>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</si>
  <si>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</si>
  <si>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</si>
  <si>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</si>
  <si>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</si>
  <si>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</si>
  <si>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</si>
  <si>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</si>
  <si>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</si>
  <si>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</si>
  <si>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</si>
  <si>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</si>
  <si>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</si>
  <si>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</si>
  <si>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</si>
  <si>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</si>
  <si>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</si>
  <si>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</si>
  <si>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</si>
  <si>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</si>
  <si>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</si>
  <si>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</si>
  <si>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</si>
  <si>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</si>
  <si>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</si>
  <si>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</si>
  <si>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</si>
  <si>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</si>
  <si>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</si>
  <si>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</si>
  <si>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</si>
  <si>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</si>
  <si>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</si>
  <si>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</si>
  <si>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</si>
  <si>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</si>
  <si>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</si>
  <si>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</si>
  <si>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</si>
  <si>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</si>
  <si>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</si>
  <si>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</si>
  <si>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</si>
  <si>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</si>
  <si>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</si>
  <si>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</si>
  <si>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</si>
  <si>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</si>
  <si>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</si>
  <si>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</si>
  <si>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</si>
  <si>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</si>
  <si>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</si>
  <si>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</si>
  <si>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</si>
  <si>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</si>
  <si>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</si>
  <si>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</si>
  <si>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</si>
  <si>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</si>
  <si>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</si>
  <si>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</si>
  <si>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</si>
  <si>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</si>
  <si>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</si>
  <si>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</si>
  <si>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</si>
  <si>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</si>
  <si>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</si>
  <si>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</si>
  <si>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</si>
  <si>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</si>
  <si>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</si>
  <si>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</si>
  <si>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</si>
  <si>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</si>
  <si>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</si>
  <si>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</si>
  <si>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</si>
  <si>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</si>
  <si>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</si>
  <si>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</si>
  <si>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</si>
  <si>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</si>
  <si>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</si>
  <si>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</si>
  <si>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</si>
  <si>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</si>
  <si>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</si>
  <si>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</si>
  <si>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</si>
  <si>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</si>
  <si>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</si>
  <si>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</si>
  <si>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</si>
  <si>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</si>
  <si>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</si>
  <si>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</si>
  <si>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</si>
  <si>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</si>
  <si>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</si>
  <si>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</si>
  <si>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</si>
  <si>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</si>
  <si>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</si>
  <si>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</si>
  <si>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</si>
  <si>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</si>
  <si>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</si>
  <si>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</si>
  <si>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</si>
  <si>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</si>
  <si>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</si>
  <si>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</si>
  <si>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</si>
  <si>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</si>
  <si>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</si>
  <si>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</si>
  <si>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</si>
  <si>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</si>
  <si>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</si>
  <si>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</si>
  <si>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</si>
  <si>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</si>
  <si>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</si>
  <si>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</si>
  <si>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</si>
  <si>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</si>
  <si>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</si>
  <si>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</si>
  <si>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</si>
  <si>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</si>
  <si>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</si>
  <si>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</si>
  <si>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</si>
  <si>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</si>
  <si>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</si>
  <si>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</si>
  <si>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</si>
  <si>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</si>
  <si>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</si>
  <si>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</si>
  <si>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</si>
  <si>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</si>
  <si>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</si>
  <si>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</si>
  <si>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</si>
  <si>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</si>
  <si>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</si>
  <si>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</si>
  <si>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</si>
  <si>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</si>
  <si>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</si>
  <si>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</si>
  <si>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</si>
  <si>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</si>
  <si>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</si>
  <si>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</si>
  <si>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</si>
  <si>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</si>
  <si>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</si>
  <si>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</si>
  <si>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</si>
  <si>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</si>
  <si>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</si>
  <si>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</si>
  <si>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</si>
  <si>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</si>
  <si>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</si>
  <si>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</si>
  <si>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</si>
  <si>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</si>
  <si>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</si>
  <si>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</si>
  <si>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</si>
  <si>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</si>
  <si>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</si>
  <si>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</si>
  <si>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</si>
  <si>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</si>
  <si>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</si>
  <si>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</si>
  <si>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</si>
  <si>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</si>
  <si>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</si>
  <si>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</si>
  <si>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</si>
  <si>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</si>
  <si>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</si>
  <si>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</si>
  <si>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</si>
  <si>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</si>
  <si>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</si>
  <si>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</si>
  <si>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</si>
  <si>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</si>
  <si>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</si>
  <si>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</si>
  <si>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</si>
  <si>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</si>
  <si>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</si>
  <si>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</si>
  <si>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</si>
  <si>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</si>
  <si>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</si>
  <si>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</si>
  <si>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</si>
  <si>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</si>
  <si>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</si>
  <si>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</si>
  <si>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</si>
  <si>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</si>
  <si>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</si>
  <si>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</si>
  <si>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</si>
  <si>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</si>
  <si>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</si>
  <si>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</si>
  <si>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</si>
  <si>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</si>
  <si>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</si>
  <si>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</si>
  <si>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</si>
  <si>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</si>
  <si>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</si>
  <si>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</si>
  <si>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</si>
  <si>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</si>
  <si>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</si>
  <si>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</si>
  <si>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</si>
  <si>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</si>
  <si>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</si>
  <si>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</si>
  <si>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</si>
  <si>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</si>
  <si>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</si>
  <si>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</si>
  <si>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</si>
  <si>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</si>
  <si>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</si>
  <si>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</si>
  <si>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</si>
  <si>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</si>
  <si>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</si>
  <si>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</si>
  <si>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</si>
  <si>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</si>
  <si>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</si>
  <si>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</si>
  <si>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</si>
  <si>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</si>
  <si>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</si>
  <si>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</si>
  <si>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</si>
  <si>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</si>
  <si>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</si>
  <si>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</si>
  <si>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</si>
  <si>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</si>
  <si>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</si>
  <si>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</si>
  <si>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</si>
  <si>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</si>
  <si>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</si>
  <si>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</si>
  <si>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</si>
  <si>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</si>
  <si>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</si>
  <si>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</si>
  <si>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</si>
  <si>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</si>
  <si>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</si>
  <si>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</si>
  <si>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</si>
  <si>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</si>
  <si>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</si>
  <si>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</si>
  <si>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</si>
  <si>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</si>
  <si>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</si>
  <si>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</si>
  <si>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</si>
  <si>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</si>
  <si>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</si>
  <si>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</si>
  <si>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</si>
  <si>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</si>
  <si>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</si>
  <si>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</si>
  <si>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</si>
  <si>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</si>
  <si>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</si>
  <si>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</si>
  <si>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</si>
  <si>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</si>
  <si>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</si>
  <si>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</si>
  <si>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</si>
  <si>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</si>
  <si>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</si>
  <si>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</si>
  <si>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</si>
  <si>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</si>
  <si>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</si>
  <si>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</si>
  <si>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</si>
  <si>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</si>
  <si>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</si>
  <si>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</si>
  <si>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</si>
  <si>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</si>
  <si>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</si>
  <si>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</si>
  <si>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</si>
  <si>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</si>
  <si>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</si>
  <si>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</si>
  <si>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</si>
  <si>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</si>
  <si>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</si>
  <si>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</si>
  <si>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</si>
  <si>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</si>
  <si>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</si>
  <si>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</si>
  <si>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</si>
  <si>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</si>
  <si>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</si>
  <si>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</si>
  <si>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</si>
  <si>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</si>
  <si>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</si>
  <si>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</si>
  <si>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</si>
  <si>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</si>
  <si>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</si>
  <si>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</si>
  <si>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</si>
  <si>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</si>
  <si>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</si>
  <si>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</si>
  <si>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</si>
  <si>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</si>
  <si>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</si>
  <si>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</si>
  <si>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</si>
  <si>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</si>
  <si>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</si>
  <si>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</si>
  <si>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</si>
  <si>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</si>
  <si>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</si>
  <si>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</si>
  <si>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</si>
  <si>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</si>
  <si>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</si>
  <si>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</si>
  <si>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</si>
  <si>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</si>
  <si>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</si>
  <si>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</si>
  <si>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</si>
  <si>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</si>
  <si>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</si>
  <si>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</si>
  <si>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</si>
  <si>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</si>
  <si>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</si>
  <si>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</si>
  <si>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</si>
  <si>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</si>
  <si>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</si>
  <si>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</si>
  <si>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</si>
  <si>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</si>
  <si>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</si>
  <si>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</si>
  <si>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</si>
  <si>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</si>
  <si>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</si>
  <si>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</si>
  <si>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</si>
  <si>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</si>
  <si>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</si>
  <si>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</si>
  <si>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</si>
  <si>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</si>
  <si>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</si>
  <si>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</si>
  <si>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</si>
  <si>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</si>
  <si>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</si>
  <si>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</si>
  <si>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</si>
  <si>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</si>
  <si>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</si>
  <si>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</si>
  <si>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</si>
  <si>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</si>
  <si>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</si>
  <si>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</si>
  <si>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</si>
  <si>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</si>
  <si>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</si>
  <si>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</si>
  <si>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</si>
  <si>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</si>
  <si>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</si>
  <si>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</si>
  <si>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</si>
  <si>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</si>
  <si>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</si>
  <si>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</si>
  <si>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</si>
  <si>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</si>
  <si>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</si>
  <si>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</si>
  <si>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</si>
  <si>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</si>
  <si>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</si>
  <si>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</si>
  <si>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</si>
  <si>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</si>
  <si>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</si>
  <si>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</si>
  <si>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</si>
  <si>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</si>
  <si>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</si>
  <si>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</si>
  <si>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</si>
  <si>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</si>
  <si>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</si>
  <si>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</si>
  <si>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</si>
  <si>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</si>
  <si>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</si>
  <si>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</si>
  <si>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</si>
  <si>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</si>
  <si>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</si>
  <si>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</si>
  <si>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</si>
  <si>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</si>
  <si>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</si>
  <si>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</si>
  <si>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</si>
  <si>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</si>
  <si>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</si>
  <si>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</si>
  <si>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</si>
  <si>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</si>
  <si>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</si>
  <si>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</si>
  <si>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</si>
  <si>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</si>
  <si>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</si>
  <si>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</si>
  <si>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</si>
  <si>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</si>
  <si>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</si>
  <si>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</si>
  <si>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</si>
  <si>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</si>
  <si>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</si>
  <si>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</si>
  <si>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</si>
  <si>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</si>
  <si>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</si>
  <si>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</si>
  <si>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</si>
  <si>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</si>
  <si>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</si>
  <si>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</si>
  <si>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</si>
  <si>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</si>
  <si>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</si>
  <si>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</si>
  <si>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</si>
  <si>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</si>
  <si>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</si>
  <si>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</si>
  <si>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</si>
  <si>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</si>
  <si>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</si>
  <si>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</si>
  <si>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</si>
  <si>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</si>
  <si>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</si>
  <si>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</si>
  <si>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</si>
  <si>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</si>
  <si>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</si>
  <si>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</si>
  <si>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</si>
  <si>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</si>
  <si>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</si>
  <si>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</si>
  <si>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</si>
  <si>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</si>
  <si>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</si>
  <si>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</si>
  <si>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</si>
  <si>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</si>
  <si>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</si>
  <si>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</si>
  <si>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</si>
  <si>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</si>
  <si>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</si>
  <si>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</si>
  <si>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</si>
  <si>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</si>
  <si>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</si>
  <si>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</si>
  <si>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</si>
  <si>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</si>
  <si>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</si>
  <si>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</si>
  <si>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</si>
  <si>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</si>
  <si>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</si>
  <si>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</si>
  <si>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</si>
  <si>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</si>
  <si>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</si>
  <si>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</si>
  <si>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</si>
  <si>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</si>
  <si>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</si>
  <si>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</si>
  <si>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</si>
  <si>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</si>
  <si>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</si>
  <si>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</si>
  <si>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</si>
  <si>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</si>
  <si>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</si>
  <si>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</si>
  <si>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</si>
  <si>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</si>
  <si>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</si>
  <si>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</si>
  <si>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</si>
  <si>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</si>
  <si>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</si>
  <si>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</si>
  <si>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</si>
  <si>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</si>
  <si>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</si>
  <si>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</si>
  <si>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</si>
  <si>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</si>
  <si>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</si>
  <si>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</si>
  <si>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</si>
  <si>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</si>
  <si>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</si>
  <si>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</si>
  <si>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</si>
  <si>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</si>
  <si>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</si>
  <si>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</si>
  <si>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</si>
  <si>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</si>
  <si>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</si>
  <si>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</si>
  <si>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</si>
  <si>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</si>
  <si>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</si>
  <si>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</si>
  <si>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</si>
  <si>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</si>
  <si>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</si>
  <si>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</si>
  <si>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</si>
  <si>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</si>
  <si>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</si>
  <si>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</si>
  <si>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</si>
  <si>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</si>
  <si>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</si>
  <si>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</si>
  <si>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</si>
  <si>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</si>
  <si>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</si>
  <si>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</si>
  <si>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</si>
  <si>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</si>
  <si>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</si>
  <si>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</si>
  <si>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</si>
  <si>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</si>
  <si>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</si>
  <si>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</si>
  <si>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</si>
  <si>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</si>
  <si>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</si>
  <si>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</si>
  <si>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</si>
  <si>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</si>
  <si>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</si>
  <si>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</si>
  <si>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</si>
  <si>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</si>
  <si>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</si>
  <si>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</si>
  <si>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</si>
  <si>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</si>
  <si>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</si>
  <si>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</si>
  <si>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</si>
  <si>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</si>
  <si>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</si>
  <si>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</si>
  <si>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</si>
  <si>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</si>
  <si>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</si>
  <si>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</si>
  <si>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</si>
  <si>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</si>
  <si>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</si>
  <si>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</si>
  <si>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</si>
  <si>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</si>
  <si>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</si>
  <si>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</si>
  <si>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</si>
  <si>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</si>
  <si>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</si>
  <si>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</si>
  <si>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</si>
  <si>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</si>
  <si>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</si>
  <si>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</si>
  <si>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</si>
  <si>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</si>
  <si>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</si>
  <si>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</si>
  <si>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</si>
  <si>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</si>
  <si>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</si>
  <si>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</si>
  <si>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</si>
  <si>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</si>
  <si>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</si>
  <si>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</si>
  <si>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</si>
  <si>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</si>
  <si>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</si>
  <si>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</si>
  <si>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</si>
  <si>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</si>
  <si>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</si>
  <si>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</si>
  <si>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</si>
  <si>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</si>
  <si>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</si>
  <si>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</si>
  <si>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</si>
  <si>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</si>
  <si>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</si>
  <si>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</si>
  <si>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</si>
  <si>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</si>
  <si>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</si>
  <si>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</si>
  <si>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</si>
  <si>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</si>
  <si>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</si>
  <si>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</si>
  <si>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</si>
  <si>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</si>
  <si>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</si>
  <si>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</si>
  <si>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</si>
  <si>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</si>
  <si>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</si>
  <si>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</si>
  <si>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</si>
  <si>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</si>
  <si>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</si>
  <si>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</si>
  <si>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</si>
  <si>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</si>
  <si>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</si>
  <si>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</si>
  <si>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</si>
  <si>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</si>
  <si>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</si>
  <si>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</si>
  <si>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</si>
  <si>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</si>
  <si>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</si>
  <si>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</si>
  <si>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</si>
  <si>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</si>
  <si>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</si>
  <si>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</si>
  <si>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</si>
  <si>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</si>
  <si>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</si>
  <si>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</si>
  <si>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</si>
  <si>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</si>
  <si>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</si>
  <si>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</si>
  <si>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</si>
  <si>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</si>
  <si>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</si>
  <si>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</si>
  <si>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</si>
  <si>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</si>
  <si>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</si>
  <si>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</si>
  <si>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</si>
  <si>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</si>
  <si>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</si>
  <si>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</si>
  <si>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</si>
  <si>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</si>
  <si>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</si>
  <si>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</si>
  <si>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</si>
  <si>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</si>
  <si>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</si>
  <si>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</si>
  <si>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</si>
  <si>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</si>
  <si>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</si>
  <si>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</si>
  <si>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</si>
  <si>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</si>
  <si>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</si>
  <si>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</si>
  <si>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</si>
  <si>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</si>
  <si>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</si>
  <si>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</si>
  <si>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</si>
  <si>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</si>
  <si>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</si>
  <si>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</si>
  <si>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</si>
  <si>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</si>
  <si>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</si>
  <si>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</si>
  <si>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</si>
  <si>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</si>
  <si>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</si>
  <si>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</si>
  <si>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</si>
  <si>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</si>
  <si>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</si>
  <si>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</si>
  <si>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</si>
  <si>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</si>
  <si>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</si>
  <si>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</si>
  <si>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</si>
  <si>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</si>
  <si>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</si>
  <si>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</si>
  <si>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</si>
  <si>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</si>
  <si>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</si>
  <si>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</si>
  <si>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</si>
  <si>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</si>
  <si>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</si>
  <si>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</si>
  <si>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</si>
  <si>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</si>
  <si>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</si>
  <si>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</si>
  <si>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</si>
  <si>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</si>
  <si>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</si>
  <si>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</si>
  <si>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</si>
  <si>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</si>
  <si>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</si>
  <si>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</si>
  <si>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</si>
  <si>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</si>
  <si>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</si>
  <si>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</si>
  <si>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</si>
  <si>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</si>
  <si>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</si>
  <si>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</si>
  <si>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</si>
  <si>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</si>
  <si>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</si>
  <si>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</si>
  <si>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</si>
  <si>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</si>
  <si>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</si>
  <si>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</si>
  <si>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</si>
  <si>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</si>
  <si>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</si>
  <si>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</si>
  <si>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</si>
  <si>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</si>
  <si>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</si>
  <si>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</si>
  <si>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</si>
  <si>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</si>
  <si>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</si>
  <si>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</si>
  <si>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</si>
  <si>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</si>
  <si>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</si>
  <si>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</si>
  <si>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</si>
  <si>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</si>
  <si>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</si>
  <si>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</si>
  <si>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</si>
  <si>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</si>
  <si>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</si>
  <si>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</si>
  <si>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</si>
  <si>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</si>
  <si>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</si>
  <si>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</si>
  <si>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</si>
  <si>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</si>
  <si>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</si>
  <si>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</si>
  <si>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</si>
  <si>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</si>
  <si>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</si>
  <si>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</si>
  <si>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</si>
  <si>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</si>
  <si>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</si>
  <si>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</si>
  <si>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</si>
  <si>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</si>
  <si>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</si>
  <si>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</si>
  <si>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</si>
  <si>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</si>
  <si>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</si>
  <si>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</si>
  <si>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</si>
  <si>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</si>
  <si>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</si>
  <si>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</si>
  <si>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</si>
  <si>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</si>
  <si>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</si>
  <si>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</si>
  <si>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</si>
  <si>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</si>
  <si>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</si>
  <si>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</si>
  <si>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</si>
  <si>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</si>
  <si>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</si>
  <si>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</si>
  <si>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</si>
  <si>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</si>
  <si>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</si>
  <si>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</si>
  <si>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</si>
  <si>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</si>
  <si>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</si>
  <si>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</si>
  <si>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</si>
  <si>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</si>
  <si>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</si>
  <si>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</si>
  <si>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</si>
  <si>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</si>
  <si>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</si>
  <si>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</si>
  <si>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</si>
  <si>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</si>
  <si>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</si>
  <si>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</si>
  <si>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</si>
  <si>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</si>
  <si>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</si>
  <si>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</si>
  <si>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</si>
  <si>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</si>
  <si>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</si>
  <si>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</si>
  <si>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</si>
  <si>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</si>
  <si>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</si>
  <si>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</si>
  <si>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</si>
  <si>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</si>
  <si>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</si>
  <si>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</si>
  <si>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</si>
  <si>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</si>
  <si>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</si>
  <si>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</si>
  <si>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</si>
  <si>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</si>
  <si>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</si>
  <si>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</si>
  <si>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</si>
  <si>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</si>
  <si>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</si>
  <si>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</si>
  <si>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</si>
  <si>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</si>
  <si>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</si>
  <si>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</si>
  <si>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</si>
  <si>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</si>
  <si>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</si>
  <si>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</si>
  <si>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</si>
  <si>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</si>
  <si>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</si>
  <si>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</si>
  <si>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</si>
  <si>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</si>
  <si>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</si>
  <si>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</si>
  <si>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</si>
  <si>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</si>
  <si>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</si>
  <si>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</si>
  <si>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</si>
  <si>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</si>
  <si>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</si>
  <si>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</si>
  <si>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</si>
  <si>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</si>
  <si>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</si>
  <si>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</si>
  <si>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</si>
  <si>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</si>
  <si>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</si>
  <si>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</si>
  <si>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</si>
  <si>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</si>
  <si>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</si>
  <si>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</si>
  <si>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</si>
  <si>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</si>
  <si>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</si>
  <si>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</si>
  <si>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</si>
  <si>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</si>
  <si>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</si>
  <si>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</si>
  <si>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</si>
  <si>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</si>
  <si>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</si>
  <si>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</si>
  <si>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</si>
  <si>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</si>
  <si>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</si>
  <si>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</si>
  <si>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</si>
  <si>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</si>
  <si>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</si>
  <si>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</si>
  <si>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</si>
  <si>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</si>
  <si>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</si>
  <si>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</si>
  <si>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</si>
  <si>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</si>
  <si>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</si>
  <si>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</si>
  <si>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</si>
  <si>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</si>
  <si>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</si>
  <si>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</si>
  <si>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</si>
  <si>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</si>
  <si>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</si>
  <si>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</si>
  <si>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</si>
  <si>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</si>
  <si>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</si>
  <si>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</si>
  <si>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</si>
  <si>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</si>
  <si>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</si>
  <si>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</si>
  <si>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</si>
  <si>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</si>
  <si>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</si>
  <si>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</si>
  <si>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</si>
  <si>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</si>
  <si>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</si>
  <si>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</si>
  <si>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</si>
  <si>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</si>
  <si>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</si>
  <si>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</si>
  <si>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</si>
  <si>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</si>
  <si>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</si>
  <si>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</si>
  <si>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</si>
  <si>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</si>
  <si>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</si>
  <si>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</si>
  <si>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</si>
  <si>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</si>
  <si>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</si>
  <si>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</si>
  <si>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</si>
  <si>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</si>
  <si>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</si>
  <si>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</si>
  <si>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</si>
  <si>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</si>
  <si>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</si>
  <si>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</si>
  <si>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</si>
  <si>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</si>
  <si>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</si>
  <si>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</si>
  <si>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</si>
  <si>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</si>
  <si>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</si>
  <si>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</si>
  <si>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</si>
  <si>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</si>
  <si>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</si>
  <si>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</si>
  <si>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</si>
  <si>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</si>
  <si>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</si>
  <si>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</si>
  <si>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</si>
  <si>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</si>
  <si>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</si>
  <si>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</si>
  <si>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</si>
  <si>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</si>
  <si>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</si>
  <si>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</si>
  <si>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</si>
  <si>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</si>
  <si>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</si>
  <si>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</si>
  <si>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</si>
  <si>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</si>
  <si>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</si>
  <si>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</si>
  <si>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</si>
  <si>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</si>
  <si>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</si>
  <si>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</si>
  <si>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</si>
  <si>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</si>
  <si>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</si>
  <si>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</si>
  <si>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</si>
  <si>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</si>
  <si>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</si>
  <si>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</si>
  <si>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</si>
  <si>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</si>
  <si>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</si>
  <si>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</si>
  <si>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</si>
  <si>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</si>
  <si>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</si>
  <si>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</si>
  <si>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</si>
  <si>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</si>
  <si>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</si>
  <si>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</si>
  <si>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</si>
  <si>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</si>
  <si>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</si>
  <si>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</si>
  <si>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</si>
  <si>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</si>
  <si>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</si>
  <si>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</si>
  <si>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</si>
  <si>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</si>
  <si>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</si>
  <si>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</si>
  <si>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</si>
  <si>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</si>
  <si>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</si>
  <si>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</si>
  <si>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</si>
  <si>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</si>
  <si>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</si>
  <si>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</si>
  <si>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</si>
  <si>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</si>
  <si>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</si>
  <si>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</si>
  <si>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</si>
  <si>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</si>
  <si>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</si>
  <si>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</si>
  <si>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</si>
  <si>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</si>
  <si>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</si>
  <si>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</si>
  <si>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</si>
  <si>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</si>
  <si>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</si>
  <si>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</si>
  <si>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</si>
  <si>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</si>
  <si>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</si>
  <si>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</si>
  <si>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</si>
  <si>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</si>
  <si>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</si>
  <si>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</si>
  <si>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</si>
  <si>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</si>
  <si>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</si>
  <si>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</si>
  <si>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</si>
  <si>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</si>
  <si>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</si>
  <si>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</si>
  <si>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</si>
  <si>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</si>
  <si>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</si>
  <si>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</si>
  <si>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</si>
  <si>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</si>
  <si>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</si>
  <si>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</si>
  <si>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</si>
  <si>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</si>
  <si>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</si>
  <si>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</si>
  <si>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</si>
  <si>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</si>
  <si>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</si>
  <si>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</si>
  <si>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</si>
  <si>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</si>
  <si>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</si>
  <si>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</si>
  <si>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</si>
  <si>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</si>
  <si>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</si>
  <si>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</si>
  <si>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</si>
  <si>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</si>
  <si>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</si>
  <si>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</si>
  <si>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</si>
  <si>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</si>
  <si>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</si>
  <si>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</si>
  <si>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</si>
  <si>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</si>
  <si>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</si>
  <si>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</si>
  <si>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</si>
  <si>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</si>
  <si>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</si>
  <si>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</si>
  <si>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</si>
  <si>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</si>
  <si>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</si>
  <si>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</si>
  <si>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</si>
  <si>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</si>
  <si>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</si>
  <si>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</si>
  <si>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</si>
  <si>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</si>
  <si>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</si>
  <si>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</si>
  <si>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</si>
  <si>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</si>
  <si>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</si>
  <si>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</si>
  <si>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</si>
  <si>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</si>
  <si>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</si>
  <si>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</si>
  <si>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</si>
  <si>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</si>
  <si>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</si>
  <si>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</si>
  <si>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</si>
  <si>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</si>
  <si>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</si>
  <si>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</si>
  <si>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</si>
  <si>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</si>
  <si>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</si>
  <si>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</si>
  <si>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</si>
  <si>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</si>
  <si>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</si>
  <si>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</si>
  <si>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</si>
  <si>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</si>
  <si>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</si>
  <si>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</si>
  <si>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</si>
  <si>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</si>
  <si>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</si>
  <si>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</si>
  <si>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</si>
  <si>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</si>
  <si>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</si>
  <si>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</si>
  <si>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</si>
  <si>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</si>
  <si>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</si>
  <si>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</si>
  <si>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</si>
  <si>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</si>
  <si>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</si>
  <si>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</si>
  <si>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</si>
  <si>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</si>
  <si>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</si>
  <si>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</si>
  <si>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</si>
  <si>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</si>
  <si>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</si>
  <si>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</si>
  <si>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</si>
  <si>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</si>
  <si>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</si>
  <si>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</si>
  <si>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</si>
  <si>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</si>
  <si>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</si>
  <si>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</si>
  <si>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</si>
  <si>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</si>
  <si>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</si>
  <si>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</si>
  <si>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</si>
  <si>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</si>
  <si>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</si>
  <si>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</si>
  <si>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</si>
  <si>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</si>
  <si>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</si>
  <si>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</si>
  <si>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</si>
  <si>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</si>
  <si>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</si>
  <si>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</si>
  <si>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</si>
  <si>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</si>
  <si>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</si>
  <si>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</si>
  <si>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</si>
  <si>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</si>
  <si>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</si>
  <si>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</si>
  <si>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</si>
  <si>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</si>
  <si>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</si>
  <si>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</si>
  <si>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</si>
  <si>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</si>
  <si>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</si>
  <si>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</si>
  <si>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</si>
  <si>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</si>
  <si>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</si>
  <si>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</si>
  <si>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</si>
  <si>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</si>
  <si>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</si>
  <si>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</si>
  <si>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</si>
  <si>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</si>
  <si>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</si>
  <si>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</si>
  <si>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</si>
  <si>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</si>
  <si>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</si>
  <si>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</si>
  <si>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</si>
  <si>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</si>
  <si>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</si>
  <si>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</si>
  <si>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</si>
  <si>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</si>
  <si>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</si>
  <si>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</si>
  <si>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</si>
  <si>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</si>
  <si>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</si>
  <si>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</si>
  <si>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</si>
  <si>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</si>
  <si>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</si>
  <si>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</si>
  <si>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</si>
  <si>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</si>
  <si>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</si>
  <si>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</si>
  <si>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</si>
  <si>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</si>
  <si>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</si>
  <si>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</si>
  <si>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</si>
  <si>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</si>
  <si>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</si>
  <si>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</si>
  <si>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</si>
  <si>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</si>
  <si>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</si>
  <si>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</si>
  <si>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</si>
  <si>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</si>
  <si>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</si>
  <si>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</si>
  <si>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</si>
  <si>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</si>
  <si>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</si>
  <si>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</si>
  <si>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</si>
  <si>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</si>
  <si>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</si>
  <si>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</si>
  <si>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</si>
  <si>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</si>
  <si>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</si>
  <si>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</si>
  <si>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</si>
  <si>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</si>
  <si>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</si>
  <si>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</si>
  <si>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</si>
  <si>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</si>
  <si>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</si>
  <si>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</si>
  <si>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</si>
  <si>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</si>
  <si>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</si>
  <si>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</si>
  <si>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</si>
  <si>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</si>
  <si>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</si>
  <si>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</si>
  <si>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</si>
  <si>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</si>
  <si>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</si>
  <si>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</si>
  <si>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</si>
  <si>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</si>
  <si>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</si>
  <si>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</si>
  <si>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</si>
  <si>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</si>
  <si>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</si>
  <si>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</si>
  <si>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</si>
  <si>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</si>
  <si>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</si>
  <si>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</si>
  <si>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</si>
  <si>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</si>
  <si>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</si>
  <si>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</si>
  <si>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</si>
  <si>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</si>
  <si>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</si>
  <si>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</si>
  <si>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</si>
  <si>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</si>
  <si>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</si>
  <si>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</si>
  <si>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</si>
  <si>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</si>
  <si>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</si>
  <si>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</si>
  <si>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</si>
  <si>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</si>
  <si>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</si>
  <si>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</si>
  <si>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</si>
  <si>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</si>
  <si>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</si>
  <si>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</si>
  <si>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</si>
  <si>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</si>
  <si>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</si>
  <si>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</si>
  <si>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</si>
  <si>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</si>
  <si>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</si>
  <si>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</si>
  <si>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</si>
  <si>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</si>
  <si>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</si>
  <si>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</si>
  <si>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</si>
  <si>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</si>
  <si>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</si>
  <si>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</si>
  <si>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</si>
  <si>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</si>
  <si>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</si>
  <si>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</si>
  <si>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</si>
  <si>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</si>
  <si>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</si>
  <si>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</si>
  <si>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</si>
  <si>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</si>
  <si>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</si>
  <si>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</si>
  <si>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</si>
  <si>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</si>
  <si>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</si>
  <si>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</si>
  <si>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</si>
  <si>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</si>
  <si>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</si>
  <si>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</si>
  <si>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</si>
  <si>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</si>
  <si>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</si>
  <si>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</si>
  <si>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</si>
  <si>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</si>
  <si>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</si>
  <si>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</si>
  <si>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</si>
  <si>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</si>
  <si>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</si>
  <si>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</si>
  <si>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</si>
  <si>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</si>
  <si>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</si>
  <si>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</si>
  <si>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</si>
  <si>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</si>
  <si>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</si>
  <si>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</si>
  <si>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</si>
  <si>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</si>
  <si>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</si>
  <si>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</si>
  <si>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</si>
  <si>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</si>
  <si>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</si>
  <si>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</si>
  <si>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</si>
  <si>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</si>
  <si>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</si>
  <si>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</si>
  <si>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</si>
  <si>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</si>
  <si>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</si>
  <si>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</si>
  <si>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</si>
  <si>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</si>
  <si>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</si>
  <si>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</si>
  <si>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</si>
  <si>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</si>
  <si>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</si>
  <si>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</si>
  <si>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</si>
  <si>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</si>
  <si>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</si>
  <si>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</si>
  <si>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</si>
  <si>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</si>
  <si>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</si>
  <si>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</si>
  <si>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</si>
  <si>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</si>
  <si>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</si>
  <si>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</si>
  <si>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</si>
  <si>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</si>
  <si>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</si>
  <si>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</si>
  <si>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</si>
  <si>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</si>
  <si>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</si>
  <si>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</si>
  <si>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</si>
  <si>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</si>
  <si>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</si>
  <si>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</si>
  <si>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</si>
  <si>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</si>
  <si>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</si>
  <si>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</si>
  <si>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</si>
  <si>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</si>
  <si>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</si>
  <si>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</si>
  <si>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</si>
  <si>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</si>
  <si>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</si>
  <si>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</si>
  <si>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</si>
  <si>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</si>
  <si>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</si>
  <si>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</si>
  <si>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</si>
  <si>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</si>
  <si>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</si>
  <si>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</si>
  <si>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</si>
  <si>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</si>
  <si>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</si>
  <si>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</si>
  <si>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</si>
  <si>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</si>
  <si>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</si>
  <si>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</si>
  <si>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</si>
  <si>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</si>
  <si>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</si>
  <si>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</si>
  <si>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</si>
  <si>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</si>
  <si>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</si>
  <si>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</si>
  <si>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</si>
  <si>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</si>
  <si>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</si>
  <si>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</si>
  <si>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</si>
  <si>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</si>
  <si>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</si>
  <si>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</si>
  <si>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</si>
  <si>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</si>
  <si>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</si>
  <si>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</si>
  <si>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</si>
  <si>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</si>
  <si>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</si>
  <si>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</si>
  <si>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</si>
  <si>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</si>
  <si>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</si>
  <si>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</si>
  <si>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</si>
  <si>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</si>
  <si>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</si>
  <si>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</si>
  <si>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</si>
  <si>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</si>
  <si>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</si>
  <si>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</si>
  <si>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</si>
  <si>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</si>
  <si>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</si>
  <si>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</si>
  <si>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</si>
  <si>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</si>
  <si>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</si>
  <si>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</si>
  <si>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</si>
  <si>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</si>
  <si>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</si>
  <si>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</si>
  <si>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</si>
  <si>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</si>
  <si>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</si>
  <si>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</si>
  <si>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</si>
  <si>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</si>
  <si>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</si>
  <si>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</si>
  <si>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</si>
  <si>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</si>
  <si>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</si>
  <si>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</si>
  <si>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</si>
  <si>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</si>
  <si>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</si>
  <si>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</si>
  <si>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</si>
  <si>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</si>
  <si>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</si>
  <si>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</si>
  <si>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</si>
  <si>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</si>
  <si>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</si>
  <si>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</si>
  <si>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</si>
  <si>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</si>
  <si>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</si>
  <si>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</si>
  <si>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</si>
  <si>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</si>
  <si>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</si>
  <si>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</si>
  <si>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</si>
  <si>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</si>
  <si>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</si>
  <si>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</si>
  <si>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</si>
  <si>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</si>
  <si>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</si>
  <si>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</si>
  <si>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</si>
  <si>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</si>
  <si>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</si>
  <si>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</si>
  <si>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</si>
  <si>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</si>
  <si>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</si>
  <si>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</si>
  <si>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</si>
  <si>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</si>
  <si>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</si>
  <si>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</si>
  <si>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</si>
  <si>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</si>
  <si>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</si>
  <si>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</si>
  <si>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</si>
  <si>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</si>
  <si>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</si>
  <si>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</si>
  <si>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</si>
  <si>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</si>
  <si>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</si>
  <si>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</si>
  <si>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</si>
  <si>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</si>
  <si>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</si>
  <si>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</si>
  <si>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</si>
  <si>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</si>
  <si>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</si>
  <si>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</si>
  <si>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</si>
  <si>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</si>
  <si>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</si>
  <si>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</si>
  <si>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</si>
  <si>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</si>
  <si>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</si>
  <si>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</si>
  <si>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</si>
  <si>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</si>
  <si>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</si>
  <si>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</si>
  <si>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</si>
  <si>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</si>
  <si>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</si>
  <si>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</si>
  <si>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</si>
  <si>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</si>
  <si>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</si>
  <si>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</si>
  <si>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</si>
  <si>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</si>
  <si>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</si>
  <si>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</si>
  <si>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</si>
  <si>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</si>
  <si>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</si>
  <si>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</si>
  <si>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</si>
  <si>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</si>
  <si>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</si>
  <si>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</si>
  <si>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</si>
  <si>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</si>
  <si>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</si>
  <si>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</si>
  <si>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</si>
  <si>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</si>
  <si>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</si>
  <si>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</si>
  <si>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</si>
  <si>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</si>
  <si>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</si>
  <si>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</si>
  <si>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</si>
  <si>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</si>
  <si>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</si>
  <si>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</si>
  <si>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</si>
  <si>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</si>
  <si>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</si>
  <si>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</si>
  <si>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</si>
  <si>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</si>
  <si>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</si>
  <si>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</si>
  <si>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</si>
  <si>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</si>
  <si>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</si>
  <si>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</si>
  <si>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</si>
  <si>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</si>
  <si>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</si>
  <si>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</si>
  <si>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</si>
  <si>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</si>
  <si>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</si>
  <si>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</si>
  <si>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</si>
  <si>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</si>
  <si>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</si>
  <si>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</si>
  <si>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</si>
  <si>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</si>
  <si>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</si>
  <si>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</si>
  <si>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</si>
  <si>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</si>
  <si>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</si>
  <si>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</si>
  <si>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</si>
  <si>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</si>
  <si>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</si>
  <si>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</si>
  <si>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</si>
  <si>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</si>
  <si>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</si>
  <si>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</si>
  <si>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</si>
  <si>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</si>
  <si>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</si>
  <si>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</si>
  <si>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</si>
  <si>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</si>
  <si>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</si>
  <si>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</si>
  <si>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</si>
  <si>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</si>
  <si>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</si>
  <si>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</si>
  <si>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</si>
  <si>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</si>
  <si>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</si>
  <si>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</si>
  <si>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</si>
  <si>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</si>
  <si>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</si>
  <si>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</si>
  <si>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</si>
  <si>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</si>
  <si>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</si>
  <si>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</si>
  <si>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</si>
  <si>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</si>
  <si>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</si>
  <si>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</si>
  <si>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</si>
  <si>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</si>
  <si>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</si>
  <si>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</si>
  <si>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</si>
  <si>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</si>
  <si>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</si>
  <si>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</si>
  <si>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</si>
  <si>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</si>
  <si>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</si>
  <si>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</si>
  <si>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</si>
  <si>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</si>
  <si>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</si>
  <si>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</si>
  <si>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</si>
  <si>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</si>
  <si>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</si>
  <si>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</si>
  <si>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</si>
  <si>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</si>
  <si>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</si>
  <si>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</si>
  <si>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</si>
  <si>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</si>
  <si>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</si>
  <si>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</si>
  <si>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</si>
  <si>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</si>
  <si>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</si>
  <si>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</si>
  <si>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</si>
  <si>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</si>
  <si>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</si>
  <si>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</si>
  <si>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</si>
  <si>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</si>
  <si>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</si>
  <si>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</si>
  <si>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</si>
  <si>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</si>
  <si>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</si>
  <si>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</si>
  <si>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</si>
  <si>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</si>
  <si>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</si>
  <si>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</si>
  <si>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</si>
  <si>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</si>
  <si>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</si>
  <si>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</si>
  <si>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</si>
  <si>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</si>
  <si>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</si>
  <si>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</si>
  <si>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</si>
  <si>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</si>
  <si>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</si>
  <si>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</si>
  <si>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</si>
  <si>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</si>
  <si>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</si>
  <si>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</si>
  <si>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</si>
  <si>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</si>
  <si>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</si>
  <si>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</si>
  <si>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</si>
  <si>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</si>
  <si>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</si>
  <si>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</si>
  <si>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</si>
  <si>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</si>
  <si>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</si>
  <si>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</si>
  <si>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</si>
  <si>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</si>
  <si>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</si>
  <si>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</si>
  <si>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</si>
  <si>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</si>
  <si>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</si>
  <si>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</si>
  <si>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</si>
  <si>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</si>
  <si>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</si>
  <si>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</si>
  <si>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</si>
  <si>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</si>
  <si>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</si>
  <si>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</si>
  <si>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</si>
  <si>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</si>
  <si>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</si>
  <si>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</si>
  <si>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</si>
  <si>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</si>
  <si>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</si>
  <si>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</si>
  <si>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</si>
  <si>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</si>
  <si>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</si>
  <si>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</si>
  <si>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</si>
  <si>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</si>
  <si>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</si>
  <si>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</si>
  <si>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</si>
  <si>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</si>
  <si>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</si>
  <si>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</si>
  <si>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</si>
  <si>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</si>
  <si>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</si>
  <si>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</si>
  <si>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</si>
  <si>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</si>
  <si>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</si>
  <si>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</si>
  <si>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</si>
  <si>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</si>
  <si>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</si>
  <si>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</si>
  <si>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</si>
  <si>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</si>
  <si>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</si>
  <si>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</si>
  <si>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</si>
  <si>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</si>
  <si>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</si>
  <si>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</si>
  <si>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</si>
  <si>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</si>
  <si>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</si>
  <si>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</si>
  <si>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</si>
  <si>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</si>
  <si>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</si>
  <si>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</si>
  <si>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</si>
  <si>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</si>
  <si>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</si>
  <si>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</si>
  <si>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</si>
  <si>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</si>
  <si>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</si>
  <si>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</si>
  <si>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</si>
  <si>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</si>
  <si>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</si>
  <si>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</si>
  <si>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</si>
  <si>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</si>
  <si>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</si>
  <si>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</si>
  <si>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</si>
  <si>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</si>
  <si>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</si>
  <si>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</si>
  <si>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</si>
  <si>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</si>
  <si>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</si>
  <si>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</si>
  <si>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</si>
  <si>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</si>
  <si>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</si>
  <si>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</si>
  <si>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</si>
  <si>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</si>
  <si>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</si>
  <si>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</si>
  <si>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</si>
  <si>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</si>
  <si>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</si>
  <si>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</si>
  <si>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</si>
  <si>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</si>
  <si>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</si>
  <si>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</si>
  <si>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</si>
  <si>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</si>
  <si>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</si>
  <si>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</si>
  <si>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</si>
  <si>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</si>
  <si>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</si>
  <si>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</si>
  <si>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</si>
  <si>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</si>
  <si>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</si>
  <si>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</si>
  <si>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</si>
  <si>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</si>
  <si>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</si>
  <si>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</si>
  <si>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</si>
  <si>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</si>
  <si>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</si>
  <si>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</si>
  <si>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</si>
  <si>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</si>
  <si>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</si>
  <si>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</si>
  <si>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</si>
  <si>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</si>
  <si>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</si>
  <si>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</si>
  <si>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</si>
  <si>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</si>
  <si>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</si>
  <si>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</si>
  <si>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</si>
  <si>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</si>
  <si>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</si>
  <si>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</si>
  <si>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</si>
  <si>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</si>
  <si>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</si>
  <si>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</si>
  <si>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</si>
  <si>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</si>
  <si>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</si>
  <si>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</si>
  <si>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</si>
  <si>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</si>
  <si>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</si>
  <si>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</si>
  <si>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</si>
  <si>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</si>
  <si>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</si>
  <si>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</si>
  <si>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</si>
  <si>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</si>
  <si>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</si>
  <si>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</si>
  <si>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</si>
  <si>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</si>
  <si>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</si>
  <si>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</si>
  <si>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</si>
  <si>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</si>
  <si>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</si>
  <si>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</si>
  <si>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</si>
  <si>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</si>
  <si>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</si>
  <si>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</si>
  <si>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</si>
  <si>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</si>
  <si>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</si>
  <si>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</si>
  <si>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</si>
  <si>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</si>
  <si>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</si>
  <si>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</si>
  <si>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</si>
  <si>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</si>
  <si>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</si>
  <si>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</si>
  <si>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</si>
  <si>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</si>
  <si>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</si>
  <si>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</si>
  <si>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</si>
  <si>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</si>
  <si>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</si>
  <si>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</si>
  <si>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</si>
  <si>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</si>
  <si>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</si>
  <si>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</si>
  <si>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</si>
  <si>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</si>
  <si>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</si>
  <si>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</si>
  <si>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</si>
  <si>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</si>
  <si>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</si>
  <si>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</si>
  <si>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</si>
  <si>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</si>
  <si>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</si>
  <si>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</si>
  <si>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</si>
  <si>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</si>
  <si>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</si>
  <si>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</si>
  <si>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</si>
  <si>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</si>
  <si>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</si>
  <si>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</si>
  <si>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</si>
  <si>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</si>
  <si>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</si>
  <si>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</si>
  <si>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</si>
  <si>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</si>
  <si>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</si>
  <si>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</si>
  <si>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</si>
  <si>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</si>
  <si>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</si>
  <si>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</si>
  <si>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</si>
  <si>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</si>
  <si>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</si>
  <si>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</si>
  <si>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</si>
  <si>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</si>
  <si>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</si>
  <si>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</si>
  <si>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</si>
  <si>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</si>
  <si>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</si>
  <si>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</si>
  <si>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</si>
  <si>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</si>
  <si>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</si>
  <si>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</si>
  <si>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</si>
  <si>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</si>
  <si>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</si>
  <si>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</si>
  <si>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</si>
  <si>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</si>
  <si>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</si>
  <si>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</si>
  <si>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</si>
  <si>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</si>
  <si>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</si>
  <si>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</si>
  <si>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</si>
  <si>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</si>
  <si>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</si>
  <si>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</si>
  <si>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</si>
  <si>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</si>
  <si>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</si>
  <si>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</si>
  <si>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</si>
  <si>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</si>
  <si>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</si>
  <si>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</si>
  <si>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</si>
  <si>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</si>
  <si>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</si>
  <si>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</si>
  <si>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</si>
  <si>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</si>
  <si>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</si>
  <si>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</si>
  <si>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</si>
  <si>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</si>
  <si>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</si>
  <si>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</si>
  <si>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</si>
  <si>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</si>
  <si>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</si>
  <si>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</si>
  <si>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</si>
  <si>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</si>
  <si>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</si>
  <si>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</si>
  <si>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</si>
  <si>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</si>
  <si>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</si>
  <si>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</si>
  <si>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</si>
  <si>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</si>
  <si>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</si>
  <si>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</si>
  <si>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</si>
  <si>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</si>
  <si>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</si>
  <si>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</si>
  <si>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</si>
  <si>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</si>
  <si>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</si>
  <si>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</si>
  <si>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</si>
  <si>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</si>
  <si>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</si>
  <si>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</si>
  <si>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</si>
  <si>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</si>
  <si>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</si>
  <si>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</si>
  <si>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</si>
  <si>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</si>
  <si>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</si>
  <si>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</si>
  <si>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</si>
  <si>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</si>
  <si>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</si>
  <si>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</si>
  <si>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</si>
  <si>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</si>
  <si>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</si>
  <si>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</si>
  <si>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</si>
  <si>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</si>
  <si>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</si>
  <si>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</si>
  <si>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</si>
  <si>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</si>
  <si>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</si>
  <si>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</si>
  <si>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</si>
  <si>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</si>
  <si>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</si>
  <si>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</si>
  <si>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</si>
  <si>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</si>
  <si>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</si>
  <si>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</si>
  <si>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</si>
  <si>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</si>
  <si>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</si>
  <si>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</si>
  <si>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</si>
  <si>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</si>
  <si>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</si>
  <si>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</si>
  <si>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</si>
  <si>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</si>
  <si>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</si>
  <si>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</si>
  <si>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</si>
  <si>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</si>
  <si>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</si>
  <si>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</si>
  <si>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</si>
  <si>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</si>
  <si>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</si>
  <si>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</si>
  <si>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</si>
  <si>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</si>
  <si>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</si>
  <si>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</si>
  <si>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</si>
  <si>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</si>
  <si>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</si>
  <si>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</si>
  <si>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</si>
  <si>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</si>
  <si>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</si>
  <si>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</si>
  <si>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</si>
  <si>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</si>
  <si>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</si>
  <si>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</si>
  <si>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</si>
  <si>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</si>
  <si>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</si>
  <si>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</si>
  <si>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</si>
  <si>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</si>
  <si>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</si>
  <si>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</si>
  <si>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</si>
  <si>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</si>
  <si>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</si>
  <si>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</si>
  <si>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</si>
  <si>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</si>
  <si>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</si>
  <si>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</si>
  <si>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</si>
  <si>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</si>
  <si>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</si>
  <si>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</si>
  <si>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</si>
  <si>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</si>
  <si>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</si>
  <si>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</si>
  <si>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</si>
  <si>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</si>
  <si>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</si>
  <si>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</si>
  <si>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</si>
  <si>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</si>
  <si>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</si>
  <si>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</si>
  <si>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</si>
  <si>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</si>
  <si>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</si>
  <si>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</si>
  <si>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</si>
  <si>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</si>
  <si>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</si>
  <si>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</si>
  <si>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</si>
  <si>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</si>
  <si>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</si>
  <si>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</si>
  <si>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</si>
  <si>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</si>
  <si>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</si>
  <si>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</si>
  <si>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</si>
  <si>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</si>
  <si>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</si>
  <si>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</si>
  <si>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</si>
  <si>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</si>
  <si>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</si>
  <si>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</si>
  <si>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</si>
  <si>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</si>
  <si>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</si>
  <si>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</si>
  <si>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</si>
  <si>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</si>
  <si>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</si>
  <si>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</si>
  <si>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</si>
  <si>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</si>
  <si>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</si>
  <si>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</si>
  <si>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</si>
  <si>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</si>
  <si>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</si>
  <si>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</si>
  <si>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</si>
  <si>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</si>
  <si>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</si>
  <si>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</si>
  <si>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</si>
  <si>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</si>
  <si>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</si>
  <si>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</si>
  <si>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</si>
  <si>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</si>
  <si>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</si>
  <si>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</si>
  <si>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</si>
  <si>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</si>
  <si>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</si>
  <si>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</si>
  <si>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</si>
  <si>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</si>
  <si>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</si>
  <si>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</si>
  <si>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</si>
  <si>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</si>
  <si>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</si>
  <si>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</si>
  <si>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</si>
  <si>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</si>
  <si>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</si>
  <si>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</si>
  <si>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</si>
  <si>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</si>
  <si>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</si>
  <si>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</si>
  <si>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</si>
  <si>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</si>
  <si>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</si>
  <si>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</si>
  <si>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</si>
  <si>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</si>
  <si>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</si>
  <si>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</si>
  <si>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</si>
  <si>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</si>
  <si>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</si>
  <si>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</si>
  <si>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</si>
  <si>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</si>
  <si>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</si>
  <si>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</si>
  <si>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</si>
  <si>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</si>
  <si>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</si>
  <si>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</si>
  <si>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</si>
  <si>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</si>
  <si>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</si>
  <si>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</si>
  <si>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</si>
  <si>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</si>
  <si>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</si>
  <si>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</si>
  <si>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</si>
  <si>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</si>
  <si>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</si>
  <si>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</si>
  <si>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</si>
  <si>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</si>
  <si>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</si>
  <si>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</si>
  <si>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</si>
  <si>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</si>
  <si>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</si>
  <si>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</si>
  <si>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</si>
  <si>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</si>
  <si>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</si>
  <si>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</si>
  <si>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</si>
  <si>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</si>
  <si>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</si>
  <si>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</si>
  <si>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</si>
  <si>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</si>
  <si>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</si>
  <si>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</si>
  <si>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</si>
  <si>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</si>
  <si>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</si>
  <si>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</si>
  <si>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</si>
  <si>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</si>
  <si>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</si>
  <si>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</si>
  <si>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</si>
  <si>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</si>
  <si>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</si>
  <si>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</si>
  <si>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</si>
  <si>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</si>
  <si>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</si>
  <si>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</si>
  <si>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</si>
  <si>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</si>
  <si>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</si>
  <si>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</si>
  <si>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</si>
  <si>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</si>
  <si>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</si>
  <si>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</si>
  <si>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</si>
  <si>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</si>
  <si>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</si>
  <si>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</si>
  <si>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</si>
  <si>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</si>
  <si>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</si>
  <si>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</si>
  <si>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</si>
  <si>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</si>
  <si>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</si>
  <si>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</si>
  <si>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</si>
  <si>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</si>
  <si>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</si>
  <si>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</si>
  <si>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</si>
  <si>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</si>
  <si>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</si>
  <si>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</si>
  <si>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</si>
  <si>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</si>
  <si>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</si>
  <si>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</si>
  <si>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</si>
  <si>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</si>
  <si>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</si>
  <si>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</si>
  <si>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</si>
  <si>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</si>
  <si>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</si>
  <si>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</si>
  <si>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</si>
  <si>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</si>
  <si>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</si>
  <si>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</si>
  <si>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</si>
  <si>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</si>
  <si>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</si>
  <si>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</si>
  <si>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</si>
  <si>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</si>
  <si>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</si>
  <si>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</si>
  <si>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</si>
  <si>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</si>
  <si>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</si>
  <si>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</si>
  <si>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</si>
  <si>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</si>
  <si>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</si>
  <si>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</si>
  <si>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</si>
  <si>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</si>
  <si>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</si>
  <si>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</si>
  <si>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</si>
  <si>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</si>
  <si>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</si>
  <si>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</si>
  <si>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</si>
  <si>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</si>
  <si>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</si>
  <si>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</si>
  <si>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</si>
  <si>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</si>
  <si>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</si>
  <si>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</si>
  <si>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</si>
  <si>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</si>
  <si>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</si>
  <si>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</si>
  <si>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</si>
  <si>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</si>
  <si>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</si>
  <si>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</si>
  <si>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</si>
  <si>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</si>
  <si>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</si>
  <si>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</si>
  <si>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</si>
  <si>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</si>
  <si>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</si>
  <si>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</si>
  <si>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</si>
  <si>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</si>
  <si>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</si>
  <si>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</si>
  <si>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</si>
  <si>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</si>
  <si>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</si>
  <si>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</si>
  <si>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</si>
  <si>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</si>
  <si>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</si>
  <si>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</si>
  <si>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</si>
  <si>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</si>
  <si>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</si>
  <si>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</si>
  <si>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</si>
  <si>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</si>
  <si>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</si>
  <si>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</si>
  <si>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</si>
  <si>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</si>
  <si>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</si>
  <si>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</si>
  <si>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</si>
  <si>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</si>
  <si>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</si>
  <si>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</si>
  <si>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</si>
  <si>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</si>
  <si>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</si>
  <si>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</si>
  <si>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</si>
  <si>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</si>
  <si>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</si>
  <si>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</si>
  <si>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</si>
  <si>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</si>
  <si>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</si>
  <si>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</si>
  <si>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</si>
  <si>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</si>
  <si>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</si>
  <si>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</si>
  <si>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</si>
  <si>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</si>
  <si>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</si>
  <si>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</si>
  <si>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</si>
  <si>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</si>
  <si>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</si>
  <si>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</si>
  <si>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</si>
  <si>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</si>
  <si>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</si>
  <si>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</si>
  <si>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</si>
  <si>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</si>
  <si>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</si>
  <si>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</si>
  <si>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</si>
  <si>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</si>
  <si>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</si>
  <si>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</si>
  <si>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</si>
  <si>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</si>
  <si>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</si>
  <si>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</si>
  <si>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</si>
  <si>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</si>
  <si>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</si>
  <si>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</si>
  <si>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</si>
  <si>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</si>
  <si>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</si>
  <si>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</si>
  <si>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</si>
  <si>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</si>
  <si>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</si>
  <si>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</si>
  <si>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</si>
  <si>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</si>
  <si>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</si>
  <si>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</si>
  <si>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</si>
  <si>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</si>
  <si>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</si>
  <si>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</si>
  <si>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</si>
  <si>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</si>
  <si>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</si>
  <si>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</si>
  <si>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</si>
  <si>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</si>
  <si>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</si>
  <si>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</si>
  <si>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</si>
  <si>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</si>
  <si>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</si>
  <si>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</si>
  <si>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</si>
  <si>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</si>
  <si>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</si>
  <si>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</si>
  <si>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</si>
  <si>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</si>
  <si>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</si>
  <si>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</si>
  <si>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</si>
  <si>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</si>
  <si>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</si>
  <si>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</si>
  <si>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</si>
  <si>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</si>
  <si>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</si>
  <si>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</si>
  <si>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</si>
  <si>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</si>
  <si>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</si>
  <si>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</si>
  <si>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</si>
  <si>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</si>
  <si>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</si>
  <si>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</si>
  <si>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</si>
  <si>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</si>
  <si>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</si>
  <si>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</si>
  <si>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</si>
  <si>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</si>
  <si>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</si>
  <si>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</si>
  <si>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</si>
  <si>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</si>
  <si>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</si>
  <si>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</si>
  <si>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</si>
  <si>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</si>
  <si>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</si>
  <si>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</si>
  <si>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</si>
  <si>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</si>
  <si>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</si>
  <si>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</si>
  <si>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</si>
  <si>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</si>
  <si>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</si>
  <si>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</si>
  <si>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</si>
  <si>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</si>
  <si>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</si>
  <si>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</si>
  <si>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</si>
  <si>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</si>
  <si>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</si>
  <si>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</si>
  <si>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</si>
  <si>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</si>
  <si>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</si>
  <si>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</si>
  <si>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</si>
  <si>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</si>
  <si>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</si>
  <si>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</si>
  <si>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</si>
  <si>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</si>
  <si>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</si>
  <si>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</si>
  <si>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</si>
  <si>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</si>
  <si>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</si>
  <si>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</si>
  <si>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</si>
  <si>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</si>
  <si>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</si>
  <si>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</si>
  <si>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</si>
  <si>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</si>
  <si>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</si>
  <si>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</si>
  <si>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</si>
  <si>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</si>
  <si>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</si>
  <si>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</si>
  <si>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</si>
  <si>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</si>
  <si>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</si>
  <si>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</si>
  <si>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</si>
  <si>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</si>
  <si>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</si>
  <si>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</si>
  <si>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</si>
  <si>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</si>
  <si>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</si>
  <si>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</si>
  <si>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</si>
  <si>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</si>
  <si>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</si>
  <si>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</si>
  <si>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</si>
  <si>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</si>
  <si>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</si>
  <si>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</si>
  <si>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</si>
  <si>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</si>
  <si>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</si>
  <si>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</si>
  <si>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</si>
  <si>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</si>
  <si>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</si>
  <si>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</si>
  <si>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</si>
  <si>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</si>
  <si>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</si>
  <si>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</si>
  <si>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</si>
  <si>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</si>
  <si>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</si>
  <si>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</si>
  <si>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</si>
  <si>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</si>
  <si>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</si>
  <si>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</si>
  <si>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</si>
  <si>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</si>
  <si>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</si>
  <si>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</si>
  <si>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</si>
  <si>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</si>
  <si>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</si>
  <si>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</si>
  <si>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</si>
  <si>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</si>
  <si>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</si>
  <si>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</si>
  <si>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</si>
  <si>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</si>
  <si>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</si>
  <si>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</si>
  <si>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</si>
  <si>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</si>
  <si>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</si>
  <si>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</si>
  <si>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</si>
  <si>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</si>
  <si>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</si>
  <si>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</si>
  <si>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</si>
  <si>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</si>
  <si>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</si>
  <si>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</si>
  <si>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</si>
  <si>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</si>
  <si>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</si>
  <si>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</si>
  <si>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</si>
  <si>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</si>
  <si>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</si>
  <si>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</si>
  <si>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</si>
  <si>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</si>
  <si>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</si>
  <si>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</si>
  <si>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</si>
  <si>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</si>
  <si>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</si>
  <si>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</si>
  <si>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</si>
  <si>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</si>
  <si>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</si>
  <si>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</si>
  <si>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</si>
  <si>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</si>
  <si>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</si>
  <si>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</si>
  <si>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</si>
  <si>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</si>
  <si>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</si>
  <si>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</si>
  <si>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</si>
  <si>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</si>
  <si>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</si>
  <si>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</si>
  <si>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</si>
  <si>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</si>
  <si>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</si>
  <si>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</si>
  <si>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</si>
  <si>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</si>
  <si>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</si>
  <si>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</si>
  <si>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</si>
  <si>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</si>
  <si>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</si>
  <si>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</si>
  <si>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</si>
  <si>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</si>
  <si>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</si>
  <si>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</si>
  <si>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</si>
  <si>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</si>
  <si>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</si>
  <si>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</si>
  <si>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</si>
  <si>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</si>
  <si>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</si>
  <si>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</si>
  <si>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</si>
  <si>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</si>
  <si>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</si>
  <si>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</si>
  <si>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</si>
  <si>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</si>
  <si>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</si>
  <si>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</si>
  <si>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</si>
  <si>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</si>
  <si>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</si>
  <si>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</si>
  <si>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</si>
  <si>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</si>
  <si>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</si>
  <si>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</si>
  <si>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</si>
  <si>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</si>
  <si>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</si>
  <si>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</si>
  <si>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</si>
  <si>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</si>
  <si>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</si>
  <si>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</si>
  <si>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</si>
  <si>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</si>
  <si>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</si>
  <si>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</si>
  <si>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</si>
  <si>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</si>
  <si>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</si>
  <si>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</si>
  <si>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</si>
  <si>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</si>
  <si>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</si>
  <si>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</si>
  <si>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</si>
  <si>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</si>
  <si>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</si>
  <si>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</si>
  <si>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</si>
  <si>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</si>
  <si>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</si>
  <si>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</si>
  <si>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</si>
  <si>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</si>
  <si>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</si>
  <si>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</si>
  <si>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</si>
  <si>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</si>
  <si>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</si>
  <si>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</si>
  <si>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</si>
  <si>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</si>
  <si>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</si>
  <si>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</si>
  <si>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</si>
  <si>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</si>
  <si>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</si>
  <si>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</si>
  <si>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</si>
  <si>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</si>
  <si>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</si>
  <si>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</si>
  <si>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</si>
  <si>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</si>
  <si>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</si>
  <si>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</si>
  <si>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</si>
  <si>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</si>
  <si>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</si>
  <si>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</si>
  <si>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</si>
  <si>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</si>
  <si>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</si>
  <si>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</si>
  <si>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</si>
  <si>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</si>
  <si>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</si>
  <si>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</si>
  <si>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</si>
  <si>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</si>
  <si>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</si>
  <si>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</si>
  <si>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</si>
  <si>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</si>
  <si>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</si>
  <si>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</si>
  <si>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</si>
  <si>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</si>
  <si>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</si>
  <si>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</si>
  <si>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</si>
  <si>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</si>
  <si>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</si>
  <si>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</si>
  <si>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</si>
  <si>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</si>
  <si>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</si>
  <si>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</si>
  <si>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</si>
  <si>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</si>
  <si>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</si>
  <si>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</si>
  <si>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</si>
  <si>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</si>
  <si>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</si>
  <si>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</si>
  <si>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</si>
  <si>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</si>
  <si>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</si>
  <si>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</si>
  <si>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</si>
  <si>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</si>
  <si>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</si>
  <si>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</si>
  <si>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</si>
  <si>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</si>
  <si>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</si>
  <si>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</si>
  <si>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</si>
  <si>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</si>
  <si>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</si>
  <si>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</si>
  <si>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</si>
  <si>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</si>
  <si>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</si>
  <si>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</si>
  <si>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</si>
  <si>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</si>
  <si>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</si>
  <si>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</si>
  <si>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</si>
  <si>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</si>
  <si>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</si>
  <si>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</si>
  <si>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</si>
  <si>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</si>
  <si>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</si>
  <si>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</si>
  <si>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</si>
  <si>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</si>
  <si>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</si>
  <si>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</si>
  <si>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</si>
  <si>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</si>
  <si>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</si>
  <si>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</si>
  <si>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</si>
  <si>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</si>
  <si>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</si>
  <si>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</si>
  <si>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</si>
  <si>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</si>
  <si>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</si>
  <si>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</si>
  <si>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</si>
  <si>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</si>
  <si>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</si>
  <si>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</si>
  <si>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</si>
  <si>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</si>
  <si>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</si>
  <si>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</si>
  <si>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</si>
  <si>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</si>
  <si>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</si>
  <si>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</si>
  <si>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</si>
  <si>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</si>
  <si>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</si>
  <si>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</si>
  <si>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</si>
  <si>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</si>
  <si>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</si>
  <si>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</si>
  <si>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</si>
  <si>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</si>
  <si>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</si>
  <si>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</si>
  <si>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</si>
  <si>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</si>
  <si>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</si>
  <si>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</si>
  <si>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</si>
  <si>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</si>
  <si>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</si>
  <si>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</si>
  <si>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</si>
  <si>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</si>
  <si>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</si>
  <si>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</si>
  <si>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</si>
  <si>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</si>
  <si>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</si>
  <si>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</si>
  <si>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</si>
  <si>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</si>
  <si>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</si>
  <si>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</si>
  <si>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</si>
  <si>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</si>
  <si>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</si>
  <si>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</si>
  <si>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</si>
  <si>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</si>
  <si>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</si>
  <si>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</si>
  <si>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</si>
  <si>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</si>
  <si>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</si>
  <si>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</si>
  <si>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</si>
  <si>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</si>
  <si>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</si>
  <si>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</si>
  <si>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</si>
  <si>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</si>
  <si>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</si>
  <si>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</si>
  <si>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</si>
  <si>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</si>
  <si>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</si>
  <si>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</si>
  <si>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</si>
  <si>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</si>
  <si>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</si>
  <si>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</si>
  <si>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</si>
  <si>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</si>
  <si>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</si>
  <si>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</si>
  <si>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</si>
  <si>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</si>
  <si>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</si>
  <si>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</si>
  <si>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</si>
  <si>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</si>
  <si>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</si>
  <si>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</si>
  <si>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</si>
  <si>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</si>
  <si>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</si>
  <si>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</si>
  <si>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</si>
  <si>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</si>
  <si>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</si>
  <si>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</si>
  <si>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</si>
  <si>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</si>
  <si>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</si>
  <si>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</si>
  <si>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</si>
  <si>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</si>
  <si>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</si>
  <si>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</si>
  <si>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</si>
  <si>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</si>
  <si>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</si>
  <si>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</si>
  <si>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</si>
  <si>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</si>
  <si>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</si>
  <si>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</si>
  <si>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</si>
  <si>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</si>
  <si>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</si>
  <si>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</si>
  <si>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</si>
  <si>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</si>
  <si>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</si>
  <si>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</si>
  <si>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</si>
  <si>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</si>
  <si>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</si>
  <si>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</si>
  <si>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</si>
  <si>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</si>
  <si>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</si>
  <si>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</si>
  <si>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</si>
  <si>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</si>
  <si>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</si>
  <si>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</si>
  <si>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</si>
  <si>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</si>
  <si>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</si>
  <si>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</si>
  <si>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</si>
  <si>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</si>
  <si>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</si>
  <si>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</si>
  <si>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</si>
  <si>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</si>
  <si>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</si>
  <si>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</si>
  <si>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</si>
  <si>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</si>
  <si>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</si>
  <si>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</si>
  <si>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</si>
  <si>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</si>
  <si>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</si>
  <si>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</si>
  <si>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</si>
  <si>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</si>
  <si>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</si>
  <si>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</si>
  <si>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</si>
  <si>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</si>
  <si>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</si>
  <si>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</si>
  <si>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</si>
  <si>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</si>
  <si>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</si>
  <si>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</si>
  <si>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</si>
  <si>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</si>
  <si>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</si>
  <si>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</si>
  <si>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</si>
  <si>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</si>
  <si>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</si>
  <si>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</si>
  <si>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</si>
  <si>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</si>
  <si>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</si>
  <si>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</si>
  <si>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</si>
  <si>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</si>
  <si>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</si>
  <si>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</si>
  <si>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</si>
  <si>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</si>
  <si>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</si>
  <si>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</si>
  <si>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</si>
  <si>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</si>
  <si>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</si>
  <si>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</si>
  <si>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</si>
  <si>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</si>
  <si>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</si>
  <si>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</si>
  <si>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</si>
  <si>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</si>
  <si>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</si>
  <si>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</si>
  <si>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</si>
  <si>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</si>
  <si>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</si>
  <si>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</si>
  <si>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</si>
  <si>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</si>
  <si>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</si>
  <si>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</si>
  <si>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</si>
  <si>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</si>
  <si>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</si>
  <si>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</si>
  <si>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</si>
  <si>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</si>
  <si>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</si>
  <si>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</si>
  <si>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</si>
  <si>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</si>
  <si>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</si>
  <si>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</si>
  <si>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</si>
  <si>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</si>
  <si>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</si>
  <si>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</si>
  <si>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</si>
  <si>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</si>
  <si>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</si>
  <si>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</si>
  <si>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</si>
  <si>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</si>
  <si>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</si>
  <si>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</si>
  <si>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</si>
  <si>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</si>
  <si>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</si>
  <si>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</si>
  <si>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</si>
  <si>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</si>
  <si>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</si>
  <si>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</si>
  <si>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</si>
  <si>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</si>
  <si>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</si>
  <si>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</si>
  <si>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</si>
  <si>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</si>
  <si>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</si>
  <si>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</si>
  <si>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</si>
  <si>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</si>
  <si>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</si>
  <si>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</si>
  <si>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</si>
  <si>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</si>
  <si>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</si>
  <si>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</si>
  <si>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</si>
  <si>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</si>
  <si>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</si>
  <si>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</si>
  <si>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</si>
  <si>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</si>
  <si>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</si>
  <si>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</si>
  <si>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</si>
  <si>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</si>
  <si>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</si>
  <si>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</si>
  <si>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</si>
  <si>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</si>
  <si>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</si>
  <si>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</si>
  <si>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</si>
  <si>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</si>
  <si>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</si>
  <si>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</si>
  <si>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</si>
  <si>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</si>
  <si>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</si>
  <si>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</si>
  <si>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</si>
  <si>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</si>
  <si>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</si>
  <si>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</si>
  <si>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</si>
  <si>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</si>
  <si>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</si>
  <si>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</si>
  <si>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</si>
  <si>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</si>
  <si>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</si>
  <si>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</si>
  <si>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</si>
  <si>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</si>
  <si>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</si>
  <si>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</si>
  <si>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</si>
  <si>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</si>
  <si>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</si>
  <si>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</si>
  <si>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</si>
  <si>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</si>
  <si>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</si>
  <si>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</si>
  <si>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</si>
  <si>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</si>
  <si>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</si>
  <si>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</si>
  <si>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</si>
  <si>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</si>
  <si>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</si>
  <si>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</si>
  <si>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</si>
  <si>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</si>
  <si>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</si>
  <si>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</si>
  <si>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</si>
  <si>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</si>
  <si>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</si>
  <si>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</si>
  <si>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</si>
  <si>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</si>
  <si>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</si>
  <si>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</si>
  <si>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</si>
  <si>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</si>
  <si>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</si>
  <si>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</si>
  <si>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</si>
  <si>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</si>
  <si>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</si>
  <si>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</si>
  <si>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</si>
  <si>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</si>
  <si>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</si>
  <si>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</si>
  <si>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</si>
  <si>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</si>
  <si>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</si>
  <si>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</si>
  <si>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</si>
  <si>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</si>
  <si>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</si>
  <si>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</si>
  <si>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</si>
  <si>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</si>
  <si>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</si>
  <si>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</si>
  <si>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</si>
  <si>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</si>
  <si>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</si>
  <si>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</si>
  <si>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</si>
  <si>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</si>
  <si>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</si>
  <si>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</si>
  <si>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</si>
  <si>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</si>
  <si>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</si>
  <si>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</si>
  <si>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</si>
  <si>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</si>
  <si>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</si>
  <si>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</si>
  <si>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</si>
  <si>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</si>
  <si>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</si>
  <si>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</si>
  <si>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</si>
  <si>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</si>
  <si>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</si>
  <si>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</si>
  <si>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</si>
  <si>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</si>
  <si>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</si>
  <si>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</si>
  <si>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</si>
  <si>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</si>
  <si>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</si>
  <si>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</si>
  <si>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</si>
  <si>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</si>
  <si>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</si>
  <si>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</si>
  <si>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</si>
  <si>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</si>
  <si>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</si>
  <si>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</si>
  <si>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</si>
  <si>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</si>
  <si>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</si>
  <si>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</si>
  <si>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</si>
  <si>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</si>
  <si>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</si>
  <si>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</si>
  <si>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</si>
  <si>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</si>
  <si>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</si>
  <si>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</si>
  <si>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</si>
  <si>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</si>
  <si>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</si>
  <si>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</si>
  <si>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</si>
  <si>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</si>
  <si>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</si>
  <si>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</si>
  <si>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</si>
  <si>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</si>
  <si>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</si>
  <si>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</si>
  <si>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</si>
  <si>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</si>
  <si>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</si>
  <si>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</si>
  <si>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</si>
  <si>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</si>
  <si>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</si>
  <si>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</si>
  <si>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</si>
  <si>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</si>
  <si>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</si>
  <si>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</si>
  <si>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</si>
  <si>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</si>
  <si>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</si>
  <si>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</si>
  <si>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</si>
  <si>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</si>
  <si>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</si>
  <si>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</si>
  <si>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</si>
  <si>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</si>
  <si>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</si>
  <si>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</si>
  <si>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</si>
  <si>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</si>
  <si>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</si>
  <si>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</si>
  <si>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</si>
  <si>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</si>
  <si>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</si>
  <si>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</si>
  <si>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</si>
  <si>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</si>
  <si>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</si>
  <si>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</si>
  <si>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</si>
  <si>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</si>
  <si>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</si>
  <si>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</si>
  <si>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</si>
  <si>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</si>
  <si>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</si>
  <si>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</si>
  <si>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</si>
  <si>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</si>
  <si>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</si>
  <si>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</si>
  <si>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</si>
  <si>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</si>
  <si>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</si>
  <si>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</si>
  <si>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</si>
  <si>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</si>
  <si>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</si>
  <si>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</si>
  <si>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</si>
  <si>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</si>
  <si>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</si>
  <si>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</si>
  <si>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</si>
  <si>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</si>
  <si>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</si>
  <si>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</si>
  <si>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</si>
  <si>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</si>
  <si>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</si>
  <si>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</si>
  <si>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</si>
  <si>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</si>
  <si>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</si>
  <si>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</si>
  <si>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</si>
  <si>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</si>
  <si>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</si>
  <si>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</si>
  <si>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</si>
  <si>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</si>
  <si>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</si>
  <si>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</si>
  <si>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</si>
  <si>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</si>
  <si>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</si>
  <si>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</si>
  <si>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</si>
  <si>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</si>
  <si>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</si>
  <si>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</si>
  <si>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</si>
  <si>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</si>
  <si>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</si>
  <si>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</si>
  <si>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</si>
  <si>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</si>
  <si>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</si>
  <si>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</si>
  <si>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</si>
  <si>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</si>
  <si>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</si>
  <si>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</si>
  <si>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</si>
  <si>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</si>
  <si>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</si>
  <si>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</si>
  <si>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</si>
  <si>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</si>
  <si>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</si>
  <si>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</si>
  <si>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</si>
  <si>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</si>
  <si>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</si>
  <si>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</si>
  <si>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</si>
  <si>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</si>
  <si>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</si>
  <si>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</si>
  <si>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</si>
  <si>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</si>
  <si>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</si>
  <si>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</si>
  <si>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</si>
  <si>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</si>
  <si>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</si>
  <si>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</si>
  <si>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</si>
  <si>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</si>
  <si>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</si>
  <si>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</si>
  <si>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</si>
  <si>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</si>
  <si>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</si>
  <si>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</si>
  <si>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</si>
  <si>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</si>
  <si>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</si>
  <si>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</si>
  <si>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</si>
  <si>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</si>
  <si>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</si>
  <si>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</si>
  <si>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</si>
  <si>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</si>
  <si>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</si>
  <si>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</si>
  <si>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</si>
  <si>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</si>
  <si>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</si>
  <si>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</si>
  <si>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</si>
  <si>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</si>
  <si>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</si>
  <si>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</si>
  <si>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</si>
  <si>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</si>
  <si>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</si>
  <si>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</si>
  <si>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</si>
  <si>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</si>
  <si>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</si>
  <si>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</si>
  <si>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</si>
  <si>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</si>
  <si>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</si>
  <si>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</si>
  <si>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</si>
  <si>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</si>
  <si>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</si>
  <si>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</si>
  <si>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</si>
  <si>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</si>
  <si>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</si>
  <si>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</si>
  <si>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</si>
  <si>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</si>
  <si>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</si>
  <si>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</si>
  <si>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</si>
  <si>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</si>
  <si>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</si>
  <si>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</si>
  <si>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</si>
  <si>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</si>
  <si>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</si>
  <si>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</si>
  <si>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</si>
  <si>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</si>
  <si>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</si>
  <si>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</si>
  <si>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</si>
  <si>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</si>
  <si>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</si>
  <si>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</si>
  <si>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</si>
  <si>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</si>
  <si>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</si>
  <si>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</si>
  <si>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</si>
  <si>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</si>
  <si>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</si>
  <si>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</si>
  <si>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</si>
  <si>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</si>
  <si>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</si>
  <si>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</si>
  <si>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</si>
  <si>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</si>
  <si>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</si>
  <si>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</si>
  <si>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</si>
  <si>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</si>
  <si>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</si>
  <si>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</si>
  <si>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</si>
  <si>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</si>
  <si>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</si>
  <si>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</si>
  <si>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</si>
  <si>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</si>
  <si>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</si>
  <si>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</si>
  <si>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</si>
  <si>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</si>
  <si>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</si>
  <si>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</si>
  <si>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</si>
  <si>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</si>
  <si>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</si>
  <si>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</si>
  <si>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</si>
  <si>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</si>
  <si>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</si>
  <si>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</si>
  <si>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</si>
  <si>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</si>
  <si>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</si>
  <si>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</si>
  <si>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</si>
  <si>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</si>
  <si>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</si>
  <si>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</si>
  <si>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</si>
  <si>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</si>
  <si>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</si>
  <si>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</si>
  <si>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</si>
  <si>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</si>
  <si>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</si>
  <si>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</si>
  <si>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</si>
  <si>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</si>
  <si>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</si>
  <si>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</si>
  <si>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</si>
  <si>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</si>
  <si>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</si>
  <si>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</si>
  <si>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</si>
  <si>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</si>
  <si>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</si>
  <si>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</si>
  <si>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</si>
  <si>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</si>
  <si>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</si>
  <si>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</si>
  <si>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</si>
  <si>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</si>
  <si>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</si>
  <si>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</si>
  <si>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</si>
  <si>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</si>
  <si>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</si>
  <si>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</si>
  <si>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</si>
  <si>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</si>
  <si>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</si>
  <si>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</si>
  <si>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</si>
  <si>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</si>
  <si>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</si>
  <si>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</si>
  <si>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</si>
  <si>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</si>
  <si>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</si>
  <si>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</si>
  <si>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</si>
  <si>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</si>
  <si>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</si>
  <si>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</si>
  <si>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</si>
  <si>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</si>
  <si>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</si>
  <si>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</si>
  <si>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</si>
  <si>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</si>
  <si>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</si>
  <si>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</si>
  <si>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</si>
  <si>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</si>
  <si>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</si>
  <si>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</si>
  <si>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</si>
  <si>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</si>
  <si>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</si>
  <si>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</si>
  <si>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</si>
  <si>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</si>
  <si>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</si>
  <si>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</si>
  <si>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</si>
  <si>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</si>
  <si>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</si>
  <si>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</si>
  <si>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</si>
  <si>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</si>
  <si>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</si>
  <si>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</si>
  <si>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</si>
  <si>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</si>
  <si>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</si>
  <si>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</si>
  <si>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</si>
  <si>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</si>
  <si>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</si>
  <si>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</si>
  <si>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</si>
  <si>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</si>
  <si>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</si>
  <si>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</si>
  <si>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</si>
  <si>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</si>
  <si>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</si>
  <si>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</si>
  <si>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</si>
  <si>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</si>
  <si>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</si>
  <si>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</si>
  <si>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</si>
  <si>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</si>
  <si>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</si>
  <si>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</si>
  <si>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</si>
  <si>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</si>
  <si>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</si>
  <si>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</si>
  <si>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</si>
  <si>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</si>
  <si>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</si>
  <si>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</si>
  <si>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</si>
  <si>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</si>
  <si>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</si>
  <si>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</si>
  <si>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</si>
  <si>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</si>
  <si>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</si>
  <si>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</si>
  <si>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</si>
  <si>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</si>
  <si>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</si>
  <si>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</si>
  <si>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</si>
  <si>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</si>
  <si>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</si>
  <si>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</si>
  <si>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</si>
  <si>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</si>
  <si>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</si>
  <si>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</si>
  <si>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</si>
  <si>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</si>
  <si>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</si>
  <si>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</si>
  <si>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</si>
  <si>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</si>
  <si>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</si>
  <si>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</si>
  <si>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</si>
  <si>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</si>
  <si>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</si>
  <si>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</si>
  <si>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</si>
  <si>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</si>
  <si>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</si>
  <si>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</si>
  <si>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</si>
  <si>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</si>
  <si>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</si>
  <si>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</si>
  <si>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</si>
  <si>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</si>
  <si>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</si>
  <si>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</si>
  <si>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</si>
  <si>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</si>
  <si>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</si>
  <si>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</si>
  <si>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</si>
  <si>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</si>
  <si>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</si>
  <si>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</si>
  <si>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</si>
  <si>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</si>
  <si>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</si>
  <si>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</si>
  <si>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</si>
  <si>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</si>
  <si>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</si>
  <si>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</si>
  <si>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</si>
  <si>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</si>
  <si>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</si>
  <si>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</si>
  <si>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</si>
  <si>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</si>
  <si>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</si>
  <si>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</si>
  <si>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</si>
  <si>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</si>
  <si>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</si>
  <si>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</si>
  <si>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</si>
  <si>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</si>
  <si>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</si>
  <si>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</si>
  <si>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</si>
  <si>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</si>
  <si>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</si>
  <si>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</si>
  <si>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</si>
  <si>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</si>
  <si>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</si>
  <si>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</si>
  <si>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</si>
  <si>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</si>
  <si>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</si>
  <si>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</si>
  <si>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</si>
  <si>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</si>
  <si>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</si>
  <si>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</si>
  <si>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</si>
  <si>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</si>
  <si>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</si>
  <si>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</si>
  <si>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</si>
  <si>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</si>
  <si>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</si>
  <si>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</si>
  <si>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</si>
  <si>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</si>
  <si>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</si>
  <si>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</si>
  <si>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</si>
  <si>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</si>
  <si>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</si>
  <si>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</si>
  <si>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</si>
  <si>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</si>
  <si>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</si>
  <si>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</si>
  <si>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</si>
  <si>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</si>
  <si>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</si>
  <si>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</si>
  <si>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</si>
  <si>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</si>
  <si>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</si>
  <si>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</si>
  <si>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</si>
  <si>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</si>
  <si>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</si>
  <si>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</si>
  <si>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</si>
  <si>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</si>
  <si>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</si>
  <si>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</si>
  <si>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</si>
  <si>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</si>
  <si>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</si>
  <si>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</si>
  <si>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</si>
  <si>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</si>
  <si>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</si>
  <si>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</si>
  <si>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</si>
  <si>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</si>
  <si>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</si>
  <si>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</si>
  <si>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</si>
  <si>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</si>
  <si>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</si>
  <si>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</si>
  <si>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</si>
  <si>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</si>
  <si>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</si>
  <si>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</si>
  <si>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</si>
  <si>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</si>
  <si>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</si>
  <si>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</si>
  <si>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</si>
  <si>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</si>
  <si>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</si>
  <si>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</si>
  <si>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</si>
  <si>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</si>
  <si>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</si>
  <si>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</si>
  <si>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</si>
  <si>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</si>
  <si>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</si>
  <si>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</si>
  <si>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</si>
  <si>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</si>
  <si>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</si>
  <si>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</si>
  <si>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</si>
  <si>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</si>
  <si>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</si>
  <si>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</si>
  <si>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</si>
  <si>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</si>
  <si>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</si>
  <si>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</si>
  <si>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</si>
  <si>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</si>
  <si>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</si>
  <si>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</si>
  <si>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</si>
  <si>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</si>
  <si>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</si>
  <si>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</si>
  <si>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</si>
  <si>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</si>
  <si>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</si>
  <si>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</si>
  <si>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</si>
  <si>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</si>
  <si>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</si>
  <si>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</si>
  <si>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</si>
  <si>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</si>
  <si>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</si>
  <si>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</si>
  <si>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</si>
  <si>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</si>
  <si>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</si>
  <si>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</si>
  <si>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</si>
  <si>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</si>
  <si>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</si>
  <si>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</si>
  <si>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</si>
  <si>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</si>
  <si>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</si>
  <si>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</si>
  <si>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</si>
  <si>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</si>
  <si>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</si>
  <si>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</si>
  <si>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</si>
  <si>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</si>
  <si>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</si>
  <si>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</si>
  <si>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</si>
  <si>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</si>
  <si>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</si>
  <si>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</si>
  <si>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</si>
  <si>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</si>
  <si>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</si>
  <si>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</si>
  <si>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</si>
  <si>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</si>
  <si>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</si>
  <si>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</si>
  <si>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</si>
  <si>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</si>
  <si>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</si>
  <si>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</si>
  <si>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</si>
  <si>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</si>
  <si>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</si>
  <si>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</si>
  <si>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</si>
  <si>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</si>
  <si>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</si>
  <si>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</si>
  <si>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</si>
  <si>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</si>
  <si>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</si>
  <si>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</si>
  <si>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</si>
  <si>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</si>
  <si>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</si>
  <si>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</si>
  <si>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</si>
  <si>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</si>
  <si>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</si>
  <si>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</si>
  <si>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</si>
  <si>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</si>
  <si>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</si>
  <si>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</si>
  <si>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</si>
  <si>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</si>
  <si>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</si>
  <si>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</si>
  <si>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</si>
  <si>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</si>
  <si>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</si>
  <si>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</si>
  <si>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</si>
  <si>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</si>
  <si>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</si>
  <si>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</si>
  <si>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</si>
  <si>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</si>
  <si>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</si>
  <si>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</si>
  <si>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</si>
  <si>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</si>
  <si>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</si>
  <si>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</si>
  <si>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</si>
  <si>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</si>
  <si>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</si>
  <si>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</si>
  <si>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</si>
  <si>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</si>
  <si>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</si>
  <si>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</si>
  <si>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</si>
  <si>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</si>
  <si>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</si>
  <si>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</si>
  <si>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</si>
  <si>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</si>
  <si>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</si>
  <si>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</si>
  <si>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</si>
  <si>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</si>
  <si>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</si>
  <si>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</si>
  <si>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</si>
  <si>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</si>
  <si>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</si>
  <si>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</si>
  <si>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</si>
  <si>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</si>
  <si>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</si>
  <si>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</si>
  <si>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</si>
  <si>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</si>
  <si>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</si>
  <si>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</si>
  <si>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</si>
  <si>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</si>
  <si>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</si>
  <si>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</si>
  <si>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</si>
  <si>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</si>
  <si>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</si>
  <si>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</si>
  <si>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</si>
  <si>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</si>
  <si>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</si>
  <si>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</si>
  <si>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</si>
  <si>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</si>
  <si>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</si>
  <si>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</si>
  <si>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</si>
  <si>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</si>
  <si>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</si>
  <si>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</si>
  <si>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</si>
  <si>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</si>
  <si>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</si>
  <si>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</si>
  <si>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</si>
  <si>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</si>
  <si>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</si>
  <si>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</si>
  <si>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</si>
  <si>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</si>
  <si>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</si>
  <si>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</si>
  <si>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</si>
  <si>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</si>
  <si>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</si>
  <si>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</si>
  <si>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</si>
  <si>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</si>
  <si>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</si>
  <si>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</si>
  <si>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</si>
  <si>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</si>
  <si>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</si>
  <si>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</si>
  <si>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</si>
  <si>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</si>
  <si>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</si>
  <si>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</si>
  <si>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</si>
  <si>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</si>
  <si>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</si>
  <si>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</si>
  <si>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</si>
  <si>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</si>
  <si>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</si>
  <si>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</si>
  <si>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</si>
  <si>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</si>
  <si>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</si>
  <si>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</si>
  <si>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</si>
  <si>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</si>
  <si>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</si>
  <si>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</si>
  <si>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</si>
  <si>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</si>
  <si>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</si>
  <si>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</si>
  <si>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</si>
  <si>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</si>
  <si>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</si>
  <si>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</si>
  <si>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</si>
  <si>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</si>
  <si>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</si>
  <si>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</si>
  <si>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</si>
  <si>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</si>
  <si>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</si>
  <si>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</si>
  <si>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</si>
  <si>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</si>
  <si>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</si>
  <si>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</si>
  <si>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</si>
  <si>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</si>
  <si>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</si>
  <si>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</si>
  <si>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</si>
  <si>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</si>
  <si>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</si>
  <si>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</si>
  <si>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</si>
  <si>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</si>
  <si>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</si>
  <si>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</si>
  <si>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</si>
  <si>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</si>
  <si>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</si>
  <si>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</si>
  <si>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</si>
  <si>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</si>
  <si>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</si>
  <si>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</si>
  <si>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</si>
  <si>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</si>
  <si>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</si>
  <si>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</si>
  <si>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</si>
  <si>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</si>
  <si>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</si>
  <si>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</si>
  <si>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</si>
  <si>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</si>
  <si>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</si>
  <si>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</si>
  <si>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</si>
  <si>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</si>
  <si>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</si>
  <si>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</si>
  <si>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</si>
  <si>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</si>
  <si>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</si>
  <si>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</si>
  <si>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</si>
  <si>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</si>
  <si>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</si>
  <si>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</si>
  <si>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</si>
  <si>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</si>
  <si>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</si>
  <si>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</si>
  <si>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</si>
  <si>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</si>
  <si>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</si>
  <si>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</si>
  <si>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</si>
  <si>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</si>
  <si>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</si>
  <si>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</si>
  <si>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</si>
  <si>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</si>
  <si>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</si>
  <si>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</si>
  <si>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</si>
  <si>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</si>
  <si>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</si>
  <si>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</si>
  <si>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</si>
  <si>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</si>
  <si>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</si>
  <si>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</si>
  <si>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</si>
  <si>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</si>
  <si>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</si>
  <si>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</si>
  <si>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</si>
  <si>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</si>
  <si>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</si>
  <si>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</si>
  <si>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</si>
  <si>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</si>
  <si>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</si>
  <si>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</si>
  <si>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</si>
  <si>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</si>
  <si>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</si>
  <si>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</si>
  <si>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</si>
  <si>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</si>
  <si>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</si>
  <si>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</si>
  <si>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</si>
  <si>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</si>
  <si>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</si>
  <si>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</si>
  <si>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</si>
  <si>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</si>
  <si>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</si>
  <si>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</si>
  <si>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</si>
  <si>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</si>
  <si>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</si>
  <si>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</si>
  <si>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</si>
  <si>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</si>
  <si>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</si>
  <si>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</si>
  <si>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</si>
  <si>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</si>
  <si>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</si>
  <si>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</si>
  <si>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</si>
  <si>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</si>
  <si>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</si>
  <si>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</si>
  <si>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</si>
  <si>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</si>
  <si>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</si>
  <si>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</si>
  <si>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</si>
  <si>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</si>
  <si>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</si>
  <si>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</si>
  <si>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</si>
  <si>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</si>
  <si>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</si>
  <si>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</si>
  <si>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</si>
  <si>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</si>
  <si>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</si>
  <si>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</si>
  <si>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</si>
  <si>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</si>
  <si>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</si>
  <si>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</si>
  <si>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</si>
  <si>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</si>
  <si>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</si>
  <si>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</si>
  <si>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</si>
  <si>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</si>
  <si>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</si>
  <si>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</si>
  <si>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</si>
  <si>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</si>
  <si>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</si>
  <si>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</si>
  <si>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</si>
  <si>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</si>
  <si>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</si>
  <si>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</si>
  <si>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</si>
  <si>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</si>
  <si>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</si>
  <si>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</si>
  <si>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</si>
  <si>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</si>
  <si>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</si>
  <si>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</si>
  <si>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</si>
  <si>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</si>
  <si>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</si>
  <si>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</si>
  <si>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</si>
  <si>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</si>
  <si>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</si>
  <si>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</si>
  <si>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</si>
  <si>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</si>
  <si>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</si>
  <si>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</si>
  <si>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</si>
  <si>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</si>
  <si>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</si>
  <si>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</si>
  <si>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</si>
  <si>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</si>
  <si>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</si>
  <si>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</si>
  <si>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</si>
  <si>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</si>
  <si>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</si>
  <si>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</si>
  <si>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</si>
  <si>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</si>
  <si>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</si>
  <si>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</si>
  <si>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</si>
  <si>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</si>
  <si>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</si>
  <si>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</si>
  <si>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</si>
  <si>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</si>
  <si>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</si>
  <si>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</si>
  <si>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</si>
  <si>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</si>
  <si>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</si>
  <si>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</si>
  <si>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</si>
  <si>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</si>
  <si>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</si>
  <si>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</si>
  <si>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</si>
  <si>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</si>
  <si>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</si>
  <si>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</si>
  <si>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</si>
  <si>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</si>
  <si>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</si>
  <si>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</si>
  <si>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</si>
  <si>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</si>
  <si>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</si>
  <si>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</si>
  <si>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</si>
  <si>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</si>
  <si>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</si>
  <si>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</si>
  <si>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</si>
  <si>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</si>
  <si>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</si>
  <si>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</si>
  <si>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</si>
  <si>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</si>
  <si>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</si>
  <si>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</si>
  <si>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</si>
  <si>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</si>
  <si>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</si>
  <si>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</si>
  <si>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</si>
  <si>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</si>
  <si>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</si>
  <si>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</si>
  <si>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</si>
  <si>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</si>
  <si>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</si>
  <si>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</si>
  <si>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</si>
  <si>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</si>
  <si>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</si>
  <si>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</si>
  <si>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</si>
  <si>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</si>
  <si>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</si>
  <si>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</si>
  <si>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</si>
  <si>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</si>
  <si>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</si>
  <si>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</si>
  <si>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</si>
  <si>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</si>
  <si>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</si>
  <si>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</si>
  <si>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</si>
  <si>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</si>
  <si>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</si>
  <si>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</si>
  <si>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</si>
  <si>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</si>
  <si>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</si>
  <si>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</si>
  <si>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</si>
  <si>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</si>
  <si>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</si>
  <si>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</si>
  <si>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</si>
  <si>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</si>
  <si>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</si>
  <si>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</si>
  <si>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</si>
  <si>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</si>
  <si>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</si>
  <si>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</si>
  <si>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</si>
  <si>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</si>
  <si>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</si>
  <si>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</si>
  <si>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</si>
  <si>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</si>
  <si>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</si>
  <si>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</si>
  <si>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</si>
  <si>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</si>
  <si>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</si>
  <si>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</si>
  <si>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</si>
  <si>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</si>
  <si>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</si>
  <si>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</si>
  <si>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</si>
  <si>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</si>
  <si>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</si>
  <si>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</si>
  <si>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</si>
  <si>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</si>
  <si>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</si>
  <si>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</si>
  <si>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</si>
  <si>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</si>
  <si>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</si>
  <si>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</si>
  <si>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</si>
  <si>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</si>
  <si>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</si>
  <si>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</si>
  <si>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</si>
  <si>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</si>
  <si>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</si>
  <si>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</si>
  <si>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</si>
  <si>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</si>
  <si>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</si>
  <si>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</si>
  <si>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</si>
  <si>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</si>
  <si>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</si>
  <si>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</si>
  <si>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</si>
  <si>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</si>
  <si>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</si>
  <si>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</si>
  <si>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</si>
  <si>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</si>
  <si>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</si>
  <si>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</si>
  <si>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</si>
  <si>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</si>
  <si>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</si>
  <si>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</si>
  <si>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</si>
  <si>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</si>
  <si>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</si>
  <si>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</si>
  <si>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</si>
  <si>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</si>
  <si>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</si>
  <si>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</si>
  <si>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</si>
  <si>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</si>
  <si>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</si>
  <si>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</si>
  <si>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</si>
  <si>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</si>
  <si>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</si>
  <si>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</si>
  <si>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</si>
  <si>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</si>
  <si>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</si>
  <si>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</si>
  <si>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</si>
  <si>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</si>
  <si>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</si>
  <si>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</si>
  <si>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</si>
  <si>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</si>
  <si>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</si>
  <si>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</si>
  <si>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</si>
  <si>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</si>
  <si>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</si>
  <si>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</si>
  <si>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</si>
  <si>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</si>
  <si>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</si>
  <si>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</si>
  <si>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</si>
  <si>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</si>
  <si>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</si>
  <si>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</si>
  <si>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</si>
  <si>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</si>
  <si>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</si>
  <si>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</si>
  <si>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</si>
  <si>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</si>
  <si>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</si>
  <si>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</si>
  <si>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</si>
  <si>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</si>
  <si>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</si>
  <si>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</si>
  <si>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</si>
  <si>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</si>
  <si>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</si>
  <si>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</si>
  <si>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</si>
  <si>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</si>
  <si>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</si>
  <si>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</si>
  <si>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</si>
  <si>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</si>
  <si>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</si>
  <si>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</si>
  <si>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</si>
  <si>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</si>
  <si>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</si>
  <si>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</si>
  <si>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</si>
  <si>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</si>
  <si>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</si>
  <si>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</si>
  <si>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</si>
  <si>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</si>
  <si>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</si>
  <si>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</si>
  <si>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</si>
  <si>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</si>
  <si>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</si>
  <si>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</si>
  <si>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</si>
  <si>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</si>
  <si>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</si>
  <si>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</si>
  <si>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</si>
  <si>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</si>
  <si>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</si>
  <si>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</si>
  <si>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</si>
  <si>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</si>
  <si>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</si>
  <si>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</si>
  <si>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</si>
  <si>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</si>
  <si>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</si>
  <si>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</si>
  <si>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</si>
  <si>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</si>
  <si>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</si>
  <si>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</si>
  <si>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</si>
  <si>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</si>
  <si>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</si>
  <si>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</si>
  <si>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</si>
  <si>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</si>
  <si>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</si>
  <si>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</si>
  <si>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</si>
  <si>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</si>
  <si>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</si>
  <si>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</si>
  <si>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</si>
  <si>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</si>
  <si>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</si>
  <si>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</si>
  <si>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</si>
  <si>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</si>
  <si>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</si>
  <si>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</si>
  <si>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</si>
  <si>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</si>
  <si>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</si>
  <si>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</si>
  <si>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</si>
  <si>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</si>
  <si>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</si>
  <si>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</si>
  <si>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</si>
  <si>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</si>
  <si>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</si>
  <si>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</si>
  <si>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</si>
  <si>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</si>
  <si>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</si>
  <si>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</si>
  <si>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</si>
  <si>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</si>
  <si>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</si>
  <si>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</si>
  <si>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</si>
  <si>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</si>
  <si>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</si>
  <si>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</si>
  <si>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</si>
  <si>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</si>
  <si>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</si>
  <si>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</si>
  <si>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</si>
  <si>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</si>
  <si>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</si>
  <si>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</si>
  <si>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</si>
  <si>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</si>
  <si>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</si>
  <si>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</si>
  <si>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</si>
  <si>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</si>
  <si>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</si>
  <si>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</si>
  <si>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</si>
  <si>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</si>
  <si>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</si>
  <si>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</si>
  <si>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</si>
  <si>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</si>
  <si>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</si>
  <si>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</si>
  <si>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</si>
  <si>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</si>
  <si>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</si>
  <si>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</si>
  <si>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</si>
  <si>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</si>
  <si>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</si>
  <si>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</si>
  <si>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</si>
  <si>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</si>
  <si>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</si>
  <si>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</si>
  <si>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</si>
  <si>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</si>
  <si>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</si>
  <si>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</si>
  <si>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</si>
  <si>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</si>
  <si>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</si>
  <si>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</si>
  <si>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</si>
  <si>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</si>
  <si>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</si>
  <si>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</si>
  <si>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</si>
  <si>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</si>
  <si>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</si>
  <si>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</si>
  <si>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</si>
  <si>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</si>
  <si>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</si>
  <si>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</si>
  <si>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</si>
  <si>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</si>
  <si>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</si>
  <si>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</si>
  <si>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</si>
  <si>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</si>
  <si>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</si>
  <si>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</si>
  <si>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</si>
  <si>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</si>
  <si>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</si>
  <si>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</si>
  <si>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</si>
  <si>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</si>
  <si>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</si>
  <si>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</si>
  <si>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</si>
  <si>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</si>
  <si>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</si>
  <si>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</si>
  <si>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</si>
  <si>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</si>
  <si>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</si>
  <si>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</si>
  <si>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</si>
  <si>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</si>
  <si>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</si>
  <si>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</si>
  <si>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</si>
  <si>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</si>
  <si>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</si>
  <si>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</si>
  <si>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</si>
  <si>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</si>
  <si>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</si>
  <si>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</si>
  <si>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</si>
  <si>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</si>
  <si>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</si>
  <si>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</si>
  <si>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</si>
  <si>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</si>
  <si>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</si>
  <si>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</si>
  <si>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</si>
  <si>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</si>
  <si>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</si>
  <si>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</si>
  <si>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</si>
  <si>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</si>
  <si>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</si>
  <si>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</si>
  <si>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</si>
  <si>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</si>
  <si>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</si>
  <si>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</si>
  <si>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</si>
  <si>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</si>
  <si>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</si>
  <si>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</si>
  <si>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</si>
  <si>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</si>
  <si>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</si>
  <si>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</si>
  <si>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</si>
  <si>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</si>
  <si>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</si>
  <si>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</si>
  <si>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</si>
  <si>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</si>
  <si>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</si>
  <si>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</si>
  <si>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</si>
  <si>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</si>
  <si>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</si>
  <si>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</si>
  <si>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</si>
  <si>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</si>
  <si>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</si>
  <si>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</si>
  <si>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</si>
  <si>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</si>
  <si>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</si>
  <si>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</si>
  <si>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</si>
  <si>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</si>
  <si>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</si>
  <si>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</si>
  <si>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</si>
  <si>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</si>
  <si>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</si>
  <si>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</si>
  <si>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</si>
  <si>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</si>
  <si>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</si>
  <si>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</si>
  <si>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</si>
  <si>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</si>
  <si>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</si>
  <si>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</si>
  <si>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</si>
  <si>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</si>
  <si>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</si>
  <si>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</si>
  <si>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</si>
  <si>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</si>
  <si>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</si>
  <si>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</si>
  <si>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</si>
  <si>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</si>
  <si>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</si>
  <si>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</si>
  <si>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</si>
  <si>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</si>
  <si>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</si>
  <si>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</si>
  <si>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</si>
  <si>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</si>
  <si>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</si>
  <si>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</si>
  <si>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</si>
  <si>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</si>
  <si>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</si>
  <si>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</si>
  <si>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</si>
  <si>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</si>
  <si>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</si>
  <si>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</si>
  <si>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</si>
  <si>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</si>
  <si>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</si>
  <si>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</si>
  <si>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</si>
  <si>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</si>
  <si>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</si>
  <si>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</si>
  <si>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</si>
  <si>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</si>
  <si>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</si>
  <si>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</si>
  <si>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</si>
  <si>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</si>
  <si>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</si>
  <si>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</si>
  <si>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</si>
  <si>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</si>
  <si>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</si>
  <si>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</si>
  <si>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</si>
  <si>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</si>
  <si>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</si>
  <si>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</si>
  <si>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</si>
  <si>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</si>
  <si>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</si>
  <si>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</si>
  <si>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</si>
  <si>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</si>
  <si>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</si>
  <si>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</si>
  <si>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</si>
  <si>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</si>
  <si>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</si>
  <si>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</si>
  <si>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</si>
  <si>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</si>
  <si>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</si>
  <si>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</si>
  <si>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</si>
  <si>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</si>
  <si>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</si>
  <si>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</si>
  <si>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</si>
  <si>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</si>
  <si>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</si>
  <si>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</si>
  <si>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</si>
  <si>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</si>
  <si>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</si>
  <si>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</si>
  <si>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</si>
  <si>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</si>
  <si>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</si>
  <si>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</si>
  <si>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</si>
  <si>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</si>
  <si>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</si>
  <si>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</si>
  <si>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</si>
  <si>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</si>
  <si>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</si>
  <si>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</si>
  <si>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</si>
  <si>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</si>
  <si>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</si>
  <si>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</si>
  <si>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</si>
  <si>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</si>
  <si>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</si>
  <si>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</si>
  <si>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</si>
  <si>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</si>
  <si>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</si>
  <si>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</si>
  <si>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</si>
  <si>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</si>
  <si>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</si>
  <si>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</si>
  <si>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</si>
  <si>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</si>
  <si>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</si>
  <si>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</si>
  <si>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</si>
  <si>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</si>
  <si>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</si>
  <si>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</si>
  <si>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</si>
  <si>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</si>
  <si>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</si>
  <si>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</si>
  <si>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</si>
  <si>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</si>
  <si>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</si>
  <si>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</si>
  <si>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</si>
  <si>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</si>
  <si>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</si>
  <si>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</si>
  <si>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</si>
  <si>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</si>
  <si>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</si>
  <si>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</si>
  <si>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</si>
  <si>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</si>
  <si>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</si>
  <si>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</si>
  <si>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</si>
  <si>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</si>
  <si>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</si>
  <si>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</si>
  <si>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</si>
  <si>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</si>
  <si>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</si>
  <si>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</si>
  <si>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</si>
  <si>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</si>
  <si>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</si>
  <si>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</si>
  <si>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</si>
  <si>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</si>
  <si>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</si>
  <si>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</si>
  <si>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</si>
  <si>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</si>
  <si>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</si>
  <si>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</si>
  <si>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</si>
  <si>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</si>
  <si>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</si>
  <si>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</si>
  <si>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</si>
  <si>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</si>
  <si>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</si>
  <si>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</si>
  <si>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</si>
  <si>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</si>
  <si>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</si>
  <si>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</si>
  <si>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</si>
  <si>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</si>
  <si>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</si>
  <si>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</si>
  <si>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</si>
  <si>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</si>
  <si>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</si>
  <si>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</si>
  <si>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</si>
  <si>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</si>
  <si>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</si>
  <si>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</si>
  <si>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</si>
  <si>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</si>
  <si>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</si>
  <si>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</si>
  <si>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</si>
  <si>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</si>
  <si>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</si>
  <si>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</si>
  <si>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</si>
  <si>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</si>
  <si>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</si>
  <si>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</si>
  <si>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</si>
  <si>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</si>
  <si>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</si>
  <si>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</si>
  <si>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</si>
  <si>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</si>
  <si>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</si>
  <si>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</si>
  <si>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</si>
  <si>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</si>
  <si>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</si>
  <si>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</si>
  <si>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</si>
  <si>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</si>
  <si>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</si>
  <si>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</si>
  <si>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</si>
  <si>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</si>
  <si>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</si>
  <si>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</si>
  <si>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</si>
  <si>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</si>
  <si>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</si>
  <si>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</si>
  <si>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</si>
  <si>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</si>
  <si>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</si>
  <si>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</si>
  <si>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</si>
  <si>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</si>
  <si>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</si>
  <si>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</si>
  <si>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</si>
  <si>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</si>
  <si>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</si>
  <si>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</si>
  <si>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</si>
  <si>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</si>
  <si>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</si>
  <si>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</si>
  <si>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</si>
  <si>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</si>
  <si>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</si>
  <si>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</si>
  <si>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</si>
  <si>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</si>
  <si>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</si>
  <si>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</si>
  <si>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</si>
  <si>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</si>
  <si>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</si>
  <si>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</si>
  <si>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</si>
  <si>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</si>
  <si>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</si>
  <si>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</si>
  <si>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</si>
  <si>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</si>
  <si>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</si>
  <si>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</si>
  <si>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</si>
  <si>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</si>
  <si>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</si>
  <si>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</si>
  <si>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</si>
  <si>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</si>
  <si>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</si>
  <si>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</si>
  <si>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</si>
  <si>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</si>
  <si>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</si>
  <si>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</si>
  <si>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</si>
  <si>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</si>
  <si>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</si>
  <si>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</si>
  <si>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</si>
  <si>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</si>
  <si>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</si>
  <si>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</si>
  <si>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</si>
  <si>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</si>
  <si>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</si>
  <si>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</si>
  <si>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</si>
  <si>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</si>
  <si>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</si>
  <si>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</si>
  <si>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</si>
  <si>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</si>
  <si>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</si>
  <si>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</si>
  <si>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</si>
  <si>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</si>
  <si>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</si>
  <si>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</si>
  <si>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</si>
  <si>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</si>
  <si>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</si>
  <si>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</si>
  <si>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</si>
  <si>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</si>
  <si>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</si>
  <si>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</si>
  <si>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</si>
  <si>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</si>
  <si>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</si>
  <si>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</si>
  <si>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</si>
  <si>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</si>
  <si>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</si>
  <si>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</si>
  <si>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</si>
  <si>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</si>
  <si>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</si>
  <si>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</si>
  <si>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</si>
  <si>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</si>
  <si>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</si>
  <si>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</si>
  <si>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</si>
  <si>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</si>
  <si>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</si>
  <si>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</si>
  <si>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</si>
  <si>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</si>
  <si>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</si>
  <si>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</si>
  <si>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</si>
  <si>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</si>
  <si>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</si>
  <si>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</si>
  <si>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</si>
  <si>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</si>
  <si>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</si>
  <si>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</si>
  <si>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</si>
  <si>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</si>
  <si>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</si>
  <si>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</si>
  <si>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</si>
  <si>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</si>
  <si>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</si>
  <si>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</si>
  <si>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</si>
  <si>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</si>
  <si>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</si>
  <si>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</si>
  <si>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</si>
  <si>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</si>
  <si>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</si>
  <si>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</si>
  <si>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</si>
  <si>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</si>
  <si>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</si>
  <si>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</si>
  <si>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</si>
  <si>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</si>
  <si>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</si>
  <si>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</si>
  <si>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</si>
  <si>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</si>
  <si>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</si>
  <si>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</si>
  <si>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</si>
  <si>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</si>
  <si>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</si>
  <si>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</si>
  <si>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</si>
  <si>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</si>
  <si>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</si>
  <si>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</si>
  <si>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</si>
  <si>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</si>
  <si>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</si>
  <si>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</si>
  <si>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</si>
  <si>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</si>
  <si>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</si>
  <si>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</si>
  <si>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</si>
  <si>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</si>
  <si>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</si>
  <si>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</si>
  <si>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</si>
  <si>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</si>
  <si>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</si>
  <si>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</si>
  <si>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</si>
  <si>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</si>
  <si>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</si>
  <si>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</si>
  <si>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</si>
  <si>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</si>
  <si>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</si>
  <si>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</si>
  <si>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</si>
  <si>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</si>
  <si>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</si>
  <si>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</si>
  <si>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</si>
  <si>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</si>
  <si>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</si>
  <si>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</si>
  <si>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</si>
  <si>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</si>
  <si>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</si>
  <si>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</si>
  <si>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</si>
  <si>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</si>
  <si>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</si>
  <si>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</si>
  <si>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</si>
  <si>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</si>
  <si>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</si>
  <si>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</si>
  <si>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</si>
  <si>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</si>
  <si>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</si>
  <si>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</si>
  <si>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</si>
  <si>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</si>
  <si>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</si>
  <si>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</si>
  <si>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</si>
  <si>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</si>
  <si>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</si>
  <si>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</si>
  <si>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</si>
  <si>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</si>
  <si>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</si>
  <si>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</si>
  <si>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</si>
  <si>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</si>
  <si>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</si>
  <si>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</si>
  <si>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</si>
  <si>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</si>
  <si>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</si>
  <si>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</si>
  <si>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</si>
  <si>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</si>
  <si>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</si>
  <si>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</si>
  <si>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</si>
  <si>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</si>
  <si>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</si>
  <si>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</si>
  <si>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</si>
  <si>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</si>
  <si>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</si>
  <si>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</si>
  <si>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</si>
  <si>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</si>
  <si>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</si>
  <si>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</si>
  <si>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</si>
  <si>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</si>
  <si>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</si>
  <si>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</si>
  <si>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</si>
  <si>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</si>
  <si>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</si>
  <si>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</si>
  <si>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</si>
  <si>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</si>
  <si>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</si>
  <si>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</si>
  <si>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</si>
  <si>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</si>
  <si>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</si>
  <si>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</si>
  <si>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</si>
  <si>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</si>
  <si>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</si>
  <si>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</si>
  <si>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</si>
  <si>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</si>
  <si>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</si>
  <si>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</si>
  <si>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</si>
  <si>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</si>
  <si>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</si>
  <si>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</si>
  <si>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</si>
  <si>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</si>
  <si>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</si>
  <si>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</si>
  <si>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</si>
  <si>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</si>
  <si>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</si>
  <si>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</si>
  <si>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</si>
  <si>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</si>
  <si>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</si>
  <si>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</si>
  <si>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</si>
  <si>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</si>
  <si>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</si>
  <si>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</si>
  <si>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</si>
  <si>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</si>
  <si>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</si>
  <si>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</si>
  <si>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</si>
  <si>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</si>
  <si>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</si>
  <si>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</si>
  <si>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</si>
  <si>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</si>
  <si>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</si>
  <si>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</si>
  <si>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</si>
  <si>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</si>
  <si>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</si>
  <si>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</si>
  <si>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</si>
  <si>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</si>
  <si>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</si>
  <si>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</si>
  <si>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</si>
  <si>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</si>
  <si>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</si>
  <si>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</si>
  <si>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</si>
  <si>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</si>
  <si>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</si>
  <si>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</si>
  <si>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</si>
  <si>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</si>
  <si>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</si>
  <si>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</si>
  <si>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</si>
  <si>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</si>
  <si>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</si>
  <si>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</si>
  <si>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</si>
  <si>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</si>
  <si>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</si>
  <si>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</si>
  <si>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</si>
  <si>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</si>
  <si>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</si>
  <si>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</si>
  <si>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</si>
  <si>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</si>
  <si>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</si>
  <si>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</si>
  <si>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</si>
  <si>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</si>
  <si>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</si>
  <si>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</si>
  <si>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</si>
  <si>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</si>
  <si>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</si>
  <si>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</si>
  <si>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</si>
  <si>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</si>
  <si>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</si>
  <si>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</si>
  <si>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</si>
  <si>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</si>
  <si>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</si>
  <si>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</si>
  <si>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</si>
  <si>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</si>
  <si>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</si>
  <si>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</si>
  <si>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</si>
  <si>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</si>
  <si>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</si>
  <si>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</si>
  <si>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</si>
  <si>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</si>
  <si>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</si>
  <si>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</si>
  <si>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</si>
  <si>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</si>
  <si>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</si>
  <si>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</si>
  <si>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</si>
  <si>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</si>
  <si>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</si>
  <si>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</si>
  <si>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</si>
  <si>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</si>
  <si>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</si>
  <si>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</si>
  <si>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</si>
  <si>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</si>
  <si>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</si>
  <si>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</si>
  <si>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</si>
  <si>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</si>
  <si>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</si>
  <si>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</si>
  <si>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</si>
  <si>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</si>
  <si>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</si>
  <si>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</si>
  <si>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</si>
  <si>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</si>
  <si>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</si>
  <si>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</si>
  <si>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</si>
  <si>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</si>
  <si>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</si>
  <si>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</si>
  <si>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</si>
  <si>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</si>
  <si>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</si>
  <si>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</si>
  <si>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</si>
  <si>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</si>
  <si>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</si>
  <si>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</si>
  <si>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</si>
  <si>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</si>
  <si>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</si>
  <si>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</si>
  <si>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</si>
  <si>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</si>
  <si>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</si>
  <si>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</si>
  <si>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</si>
  <si>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</si>
  <si>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</si>
  <si>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</si>
  <si>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</si>
  <si>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</si>
  <si>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</si>
  <si>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</si>
  <si>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</si>
  <si>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</si>
  <si>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</si>
  <si>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</si>
  <si>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</si>
  <si>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</si>
  <si>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</si>
  <si>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</si>
  <si>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</si>
  <si>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</si>
  <si>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</si>
  <si>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</si>
  <si>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</si>
  <si>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</si>
  <si>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</si>
  <si>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</si>
  <si>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</si>
  <si>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</si>
  <si>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</si>
  <si>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</si>
  <si>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</si>
  <si>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</si>
  <si>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</si>
  <si>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</si>
  <si>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</si>
  <si>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</si>
  <si>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</si>
  <si>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</si>
  <si>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</si>
  <si>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</si>
  <si>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</si>
  <si>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</si>
  <si>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</si>
  <si>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</si>
  <si>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</si>
  <si>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</si>
  <si>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</si>
  <si>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</si>
  <si>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</si>
  <si>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</si>
  <si>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</si>
  <si>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</si>
  <si>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</si>
  <si>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</si>
  <si>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</si>
  <si>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</si>
  <si>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</si>
  <si>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</si>
  <si>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</si>
  <si>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</si>
  <si>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</si>
  <si>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</si>
  <si>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</si>
  <si>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</si>
  <si>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</si>
  <si>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</si>
  <si>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</si>
  <si>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</si>
  <si>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</si>
  <si>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</si>
  <si>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</si>
  <si>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</si>
  <si>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</si>
  <si>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</si>
  <si>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</si>
  <si>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</si>
  <si>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</si>
  <si>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</si>
  <si>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</si>
  <si>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</si>
  <si>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</si>
  <si>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</si>
  <si>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</si>
  <si>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</si>
  <si>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</si>
  <si>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</si>
  <si>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</si>
  <si>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</si>
  <si>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</si>
  <si>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</si>
  <si>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</si>
  <si>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</si>
  <si>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</si>
  <si>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</si>
  <si>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</si>
  <si>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</si>
  <si>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</si>
  <si>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</si>
  <si>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</si>
  <si>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</si>
  <si>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</si>
  <si>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</si>
  <si>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</si>
  <si>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</si>
  <si>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</si>
  <si>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</si>
  <si>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</si>
  <si>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</si>
  <si>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</si>
  <si>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</si>
  <si>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</si>
  <si>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</si>
  <si>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</si>
  <si>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</si>
  <si>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</si>
  <si>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</si>
  <si>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</si>
  <si>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</si>
  <si>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</si>
  <si>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</si>
  <si>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</si>
  <si>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</si>
  <si>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</si>
  <si>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</si>
  <si>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</si>
  <si>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</si>
  <si>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</si>
  <si>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</si>
  <si>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</si>
  <si>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</si>
  <si>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</si>
  <si>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</si>
  <si>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</si>
  <si>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</si>
  <si>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</si>
  <si>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</si>
  <si>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</si>
  <si>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</si>
  <si>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</si>
  <si>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</si>
  <si>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</si>
  <si>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</si>
  <si>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</si>
  <si>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</si>
  <si>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</si>
  <si>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</si>
  <si>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</si>
  <si>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</si>
  <si>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</si>
  <si>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</si>
  <si>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</si>
  <si>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</si>
  <si>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</si>
  <si>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</si>
  <si>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</si>
  <si>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</si>
  <si>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</si>
  <si>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</si>
  <si>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</si>
  <si>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</si>
  <si>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</si>
  <si>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</si>
  <si>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</si>
  <si>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</si>
  <si>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</si>
  <si>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</si>
  <si>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</si>
  <si>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</si>
  <si>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</si>
  <si>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</si>
  <si>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</si>
  <si>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</si>
  <si>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</si>
  <si>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</si>
  <si>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</si>
  <si>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</si>
  <si>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</si>
  <si>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</si>
  <si>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</si>
  <si>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</si>
  <si>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</si>
  <si>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</si>
  <si>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</si>
  <si>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</si>
  <si>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</si>
  <si>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</si>
  <si>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</si>
  <si>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</si>
  <si>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</si>
  <si>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</si>
  <si>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</si>
  <si>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</si>
  <si>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</si>
  <si>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</si>
  <si>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</si>
  <si>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</si>
  <si>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</si>
  <si>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</si>
  <si>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</si>
  <si>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</si>
  <si>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</si>
  <si>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</si>
  <si>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</si>
  <si>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</si>
  <si>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</si>
  <si>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</si>
  <si>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</si>
  <si>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</si>
  <si>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</si>
  <si>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</si>
  <si>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</si>
  <si>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</si>
  <si>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</si>
  <si>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</si>
  <si>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</si>
  <si>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</si>
  <si>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</si>
  <si>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</si>
  <si>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</si>
  <si>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</si>
  <si>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</si>
  <si>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</si>
  <si>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</si>
  <si>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</si>
  <si>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</si>
  <si>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</si>
  <si>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</si>
  <si>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</si>
  <si>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</si>
  <si>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</si>
  <si>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</si>
  <si>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</si>
  <si>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</si>
  <si>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</si>
  <si>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</si>
  <si>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</si>
  <si>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</si>
  <si>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</si>
  <si>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</si>
  <si>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</si>
  <si>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</si>
  <si>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</si>
  <si>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</si>
  <si>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</si>
  <si>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</si>
  <si>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</si>
  <si>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</si>
  <si>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</si>
  <si>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</si>
  <si>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</si>
  <si>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</si>
  <si>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</si>
  <si>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</si>
  <si>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</si>
  <si>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</si>
  <si>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</si>
  <si>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</si>
  <si>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</si>
  <si>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</si>
  <si>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</si>
  <si>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</si>
  <si>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</si>
  <si>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</si>
  <si>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</si>
  <si>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</si>
  <si>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</si>
  <si>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</si>
  <si>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</si>
  <si>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</si>
  <si>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</si>
  <si>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</si>
  <si>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</si>
  <si>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</si>
  <si>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</si>
  <si>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</si>
  <si>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</si>
  <si>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</si>
  <si>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</si>
  <si>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</si>
  <si>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</si>
  <si>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</si>
  <si>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</si>
  <si>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</si>
  <si>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</si>
  <si>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</si>
  <si>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</si>
  <si>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</si>
  <si>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</si>
  <si>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</si>
  <si>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</si>
  <si>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</si>
  <si>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</si>
  <si>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</si>
  <si>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</si>
  <si>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</si>
  <si>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</si>
  <si>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</si>
  <si>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</si>
  <si>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</si>
  <si>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</si>
  <si>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</si>
  <si>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</si>
  <si>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</si>
  <si>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</si>
  <si>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</si>
  <si>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</si>
  <si>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</si>
  <si>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</si>
  <si>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</si>
  <si>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</si>
  <si>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</si>
  <si>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</si>
  <si>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</si>
  <si>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</si>
  <si>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</si>
  <si>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</si>
  <si>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</si>
  <si>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</si>
  <si>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</si>
  <si>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</si>
  <si>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</si>
  <si>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</si>
  <si>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</si>
  <si>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</si>
  <si>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</si>
  <si>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</si>
  <si>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</si>
  <si>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</si>
  <si>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</si>
  <si>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</si>
  <si>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</si>
  <si>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</si>
  <si>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</si>
  <si>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</si>
  <si>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</si>
  <si>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</si>
  <si>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</si>
  <si>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</si>
  <si>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</si>
  <si>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</si>
  <si>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</si>
  <si>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</si>
  <si>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</si>
  <si>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</si>
  <si>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</si>
  <si>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</si>
  <si>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</si>
  <si>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</si>
  <si>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</si>
  <si>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</si>
  <si>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</si>
  <si>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</si>
  <si>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</si>
  <si>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</si>
  <si>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</si>
  <si>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</si>
  <si>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</si>
  <si>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</si>
  <si>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</si>
  <si>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</si>
  <si>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</si>
  <si>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</si>
  <si>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</si>
  <si>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</si>
  <si>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</si>
  <si>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</si>
  <si>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</si>
  <si>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</si>
  <si>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</si>
  <si>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</si>
  <si>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</si>
  <si>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</si>
  <si>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</si>
  <si>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</si>
  <si>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</si>
  <si>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</si>
  <si>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</si>
  <si>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</si>
  <si>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</si>
  <si>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</si>
  <si>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</si>
  <si>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</si>
  <si>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</si>
  <si>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</si>
  <si>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</si>
  <si>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</si>
  <si>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</si>
  <si>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</si>
  <si>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</si>
  <si>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</si>
  <si>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</si>
  <si>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</si>
  <si>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</si>
  <si>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</si>
  <si>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</si>
  <si>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</si>
  <si>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</si>
  <si>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</si>
  <si>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</si>
  <si>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</si>
  <si>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</si>
  <si>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</si>
  <si>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</si>
  <si>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</si>
  <si>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</si>
  <si>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</si>
  <si>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</si>
  <si>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</si>
  <si>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</si>
  <si>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</si>
  <si>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</si>
  <si>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</si>
  <si>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</si>
  <si>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</si>
  <si>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</si>
  <si>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</si>
  <si>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</si>
  <si>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</si>
  <si>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</si>
  <si>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</si>
  <si>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</si>
  <si>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</si>
  <si>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</si>
  <si>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</si>
  <si>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</si>
  <si>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</si>
  <si>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</si>
  <si>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</si>
  <si>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</si>
  <si>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</si>
  <si>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</si>
  <si>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</si>
  <si>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</si>
  <si>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</si>
  <si>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</si>
  <si>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</si>
  <si>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</si>
  <si>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</si>
  <si>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</si>
  <si>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</si>
  <si>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</si>
  <si>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</si>
  <si>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</si>
  <si>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</si>
  <si>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</si>
  <si>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</si>
  <si>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</si>
  <si>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</si>
  <si>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</si>
  <si>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</si>
  <si>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</si>
  <si>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</si>
  <si>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</si>
  <si>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</si>
  <si>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</si>
  <si>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</si>
  <si>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</si>
  <si>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</si>
  <si>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</si>
  <si>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</si>
  <si>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</si>
  <si>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</si>
  <si>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</si>
  <si>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</si>
  <si>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</si>
  <si>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</si>
  <si>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</si>
  <si>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</si>
  <si>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</si>
  <si>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</si>
  <si>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</si>
  <si>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</si>
  <si>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</si>
  <si>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</si>
  <si>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</si>
  <si>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</si>
  <si>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</si>
  <si>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</si>
  <si>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</si>
  <si>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</si>
  <si>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</si>
  <si>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</si>
  <si>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</si>
  <si>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</si>
  <si>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</si>
  <si>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</si>
  <si>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</si>
  <si>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</si>
  <si>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</si>
  <si>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</si>
  <si>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</si>
  <si>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</si>
  <si>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</si>
  <si>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</si>
  <si>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</si>
  <si>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</si>
  <si>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</si>
  <si>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</si>
  <si>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</si>
  <si>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</si>
  <si>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</si>
  <si>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</si>
  <si>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</si>
  <si>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</si>
  <si>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</si>
  <si>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</si>
  <si>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</si>
  <si>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</si>
  <si>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</si>
  <si>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</si>
  <si>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</si>
  <si>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</si>
  <si>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</si>
  <si>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</si>
  <si>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</si>
  <si>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</si>
  <si>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</si>
  <si>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</si>
  <si>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</si>
  <si>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</si>
  <si>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</si>
  <si>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</si>
  <si>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</si>
  <si>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</si>
  <si>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</si>
  <si>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</si>
  <si>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</si>
  <si>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</si>
  <si>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</si>
  <si>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</si>
  <si>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</si>
  <si>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</si>
  <si>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</si>
  <si>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</si>
  <si>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</si>
  <si>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</si>
  <si>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</si>
  <si>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</si>
  <si>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</si>
  <si>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</si>
  <si>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</si>
  <si>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</si>
  <si>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</si>
  <si>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</si>
  <si>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</si>
  <si>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</si>
  <si>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</si>
  <si>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</si>
  <si>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</si>
  <si>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</si>
  <si>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</si>
  <si>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</si>
  <si>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</si>
  <si>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</si>
  <si>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</si>
  <si>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</si>
  <si>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</si>
  <si>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</si>
  <si>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</si>
  <si>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</si>
  <si>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</si>
  <si>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</si>
  <si>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</si>
  <si>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</si>
  <si>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</si>
  <si>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</si>
  <si>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</si>
  <si>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</si>
  <si>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</si>
  <si>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</si>
  <si>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</si>
  <si>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</si>
  <si>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</si>
  <si>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</si>
  <si>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</si>
  <si>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</si>
  <si>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</si>
  <si>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</si>
  <si>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</si>
  <si>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</si>
  <si>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</si>
  <si>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</si>
  <si>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</si>
  <si>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</si>
  <si>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</si>
  <si>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</si>
  <si>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</si>
  <si>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</si>
  <si>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</si>
  <si>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</si>
  <si>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</si>
  <si>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</si>
  <si>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</si>
  <si>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</si>
  <si>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</si>
  <si>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</si>
  <si>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</si>
  <si>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</si>
  <si>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</si>
  <si>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</si>
  <si>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</si>
  <si>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</si>
  <si>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</si>
  <si>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</si>
  <si>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</si>
  <si>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</si>
  <si>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</si>
  <si>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</si>
  <si>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</si>
  <si>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</si>
  <si>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</si>
  <si>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</si>
  <si>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</si>
  <si>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</si>
  <si>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</si>
  <si>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</si>
  <si>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</si>
  <si>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</si>
  <si>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</si>
  <si>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</si>
  <si>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</si>
  <si>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</si>
  <si>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</si>
  <si>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</si>
  <si>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</si>
  <si>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</si>
  <si>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</si>
  <si>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</si>
  <si>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</si>
  <si>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</si>
  <si>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</si>
  <si>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</si>
  <si>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</si>
  <si>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</si>
  <si>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</si>
  <si>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</si>
  <si>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</si>
  <si>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</si>
  <si>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</si>
  <si>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</si>
  <si>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</si>
  <si>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</si>
  <si>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</si>
  <si>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</si>
  <si>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</si>
  <si>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</si>
  <si>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</si>
  <si>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</si>
  <si>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</si>
  <si>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</si>
  <si>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</si>
  <si>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</si>
  <si>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</si>
  <si>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</si>
  <si>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</si>
  <si>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</si>
  <si>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</si>
  <si>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</si>
  <si>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</si>
  <si>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</si>
  <si>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</si>
  <si>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</si>
  <si>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</si>
  <si>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</si>
  <si>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</si>
  <si>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</si>
  <si>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</si>
  <si>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</si>
  <si>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</si>
  <si>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</si>
  <si>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</si>
  <si>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</si>
  <si>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</si>
  <si>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</si>
  <si>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</si>
  <si>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</si>
  <si>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</si>
  <si>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</si>
  <si>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</si>
  <si>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</si>
  <si>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</si>
  <si>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</si>
  <si>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</si>
  <si>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</si>
  <si>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</si>
  <si>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</si>
  <si>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</si>
  <si>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</si>
  <si>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</si>
  <si>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</si>
  <si>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</si>
  <si>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</si>
  <si>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</si>
  <si>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</si>
  <si>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</si>
  <si>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</si>
  <si>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</si>
  <si>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</si>
  <si>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</si>
  <si>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</si>
  <si>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</si>
  <si>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</si>
  <si>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 xml:space="preserve">Number Successful </t>
  </si>
  <si>
    <t>Number Failed</t>
  </si>
  <si>
    <t>Number Canceled</t>
  </si>
  <si>
    <t xml:space="preserve">Total Projects </t>
  </si>
  <si>
    <t xml:space="preserve">Percentage Successful 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</si>
  <si>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</si>
  <si>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</si>
  <si>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</si>
  <si>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</si>
  <si>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</si>
  <si>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</si>
  <si>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</si>
  <si>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</si>
  <si>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</si>
  <si>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</si>
  <si>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</si>
  <si>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</si>
  <si>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</si>
  <si>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</si>
  <si>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mean </t>
  </si>
  <si>
    <t xml:space="preserve">median </t>
  </si>
  <si>
    <t>min</t>
  </si>
  <si>
    <t>max</t>
  </si>
  <si>
    <t>variance</t>
  </si>
  <si>
    <t>std dev</t>
  </si>
  <si>
    <t>(All)</t>
  </si>
  <si>
    <t>68%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</si>
</sst>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 applyFont="1"/>
    <xf numFmtId="1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20">
    <dxf>
      <font>
        <color auto="1"/>
      </font>
      <fill>
        <patternFill>
          <bgColor theme="9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ont>
        <color auto="1"/>
      </font>
      <fill>
        <patternFill>
          <bgColor theme="9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ont>
        <color auto="1"/>
      </font>
      <fill>
        <patternFill>
          <bgColor theme="9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ont>
        <color auto="1"/>
      </font>
      <fill>
        <patternFill>
          <bgColor theme="9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ont>
        <color auto="1"/>
      </font>
      <fill>
        <patternFill>
          <bgColor theme="9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[Excel-Challenge-MA.xlsx]Per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10-4898-B1CC-9FCBF13B752C}"/>
            </c:ext>
          </c:extLst>
        </c:ser>
        <c:ser>
          <c:idx val="1"/>
          <c:order val="1"/>
          <c:tx>
            <c:strRef>
              <c:f>'Per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E10-4898-B1CC-9FCBF13B752C}"/>
            </c:ext>
          </c:extLst>
        </c:ser>
        <c:ser>
          <c:idx val="2"/>
          <c:order val="2"/>
          <c:tx>
            <c:strRef>
              <c:f>'Per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E10-4898-B1CC-9FCBF13B752C}"/>
            </c:ext>
          </c:extLst>
        </c:ser>
        <c:ser>
          <c:idx val="3"/>
          <c:order val="3"/>
          <c:tx>
            <c:strRef>
              <c:f>'Per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E10-4898-B1CC-9FCBF13B7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6970112"/>
        <c:axId val="506970440"/>
      </c:barChart>
      <c:catAx>
        <c:axId val="50697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970440"/>
        <c:crosses val="autoZero"/>
        <c:auto val="1"/>
        <c:lblAlgn val="ctr"/>
        <c:lblOffset val="100"/>
        <c:noMultiLvlLbl val="0"/>
      </c:catAx>
      <c:valAx>
        <c:axId val="50697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97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[Excel-Challenge-MA.xlsx]Per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'Per Sub-Category'!$B$6:$B$15</c:f>
              <c:numCache>
                <c:formatCode>General</c:formatCode>
                <c:ptCount val="9"/>
                <c:pt idx="8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94-4379-A8EF-E8E3BBAF9111}"/>
            </c:ext>
          </c:extLst>
        </c:ser>
        <c:ser>
          <c:idx val="1"/>
          <c:order val="1"/>
          <c:tx>
            <c:strRef>
              <c:f>'Per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'Per Sub-Category'!$C$6:$C$15</c:f>
              <c:numCache>
                <c:formatCode>General</c:formatCode>
                <c:ptCount val="9"/>
                <c:pt idx="2">
                  <c:v>37</c:v>
                </c:pt>
                <c:pt idx="3">
                  <c:v>20</c:v>
                </c:pt>
                <c:pt idx="4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94-4379-A8EF-E8E3BBAF9111}"/>
            </c:ext>
          </c:extLst>
        </c:ser>
        <c:ser>
          <c:idx val="2"/>
          <c:order val="2"/>
          <c:tx>
            <c:strRef>
              <c:f>'Per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'Per Sub-Category'!$D$6:$D$15</c:f>
              <c:numCache>
                <c:formatCode>General</c:formatCode>
                <c:ptCount val="9"/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94-4379-A8EF-E8E3BBAF9111}"/>
            </c:ext>
          </c:extLst>
        </c:ser>
        <c:ser>
          <c:idx val="3"/>
          <c:order val="3"/>
          <c:tx>
            <c:strRef>
              <c:f>'Per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'Per Sub-Category'!$E$6:$E$15</c:f>
              <c:numCache>
                <c:formatCode>General</c:formatCode>
                <c:ptCount val="9"/>
                <c:pt idx="0">
                  <c:v>33</c:v>
                </c:pt>
                <c:pt idx="1">
                  <c:v>30</c:v>
                </c:pt>
                <c:pt idx="3">
                  <c:v>138</c:v>
                </c:pt>
                <c:pt idx="5">
                  <c:v>14</c:v>
                </c:pt>
                <c:pt idx="6">
                  <c:v>35</c:v>
                </c:pt>
                <c:pt idx="7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94-4379-A8EF-E8E3BBAF9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9326624"/>
        <c:axId val="499326952"/>
      </c:barChart>
      <c:catAx>
        <c:axId val="49932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326952"/>
        <c:crosses val="autoZero"/>
        <c:auto val="1"/>
        <c:lblAlgn val="ctr"/>
        <c:lblOffset val="100"/>
        <c:noMultiLvlLbl val="0"/>
      </c:catAx>
      <c:valAx>
        <c:axId val="499326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3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[Excel-Challenge-MA.xlsx]Date Analysis!PivotTable3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Past to 2012</a:t>
            </a:r>
          </a:p>
        </c:rich>
      </c:tx>
      <c:layout>
        <c:manualLayout>
          <c:xMode val="edge"/>
          <c:yMode val="edge"/>
          <c:x val="0.40167363585761018"/>
          <c:y val="6.30165149378782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709946104648695E-2"/>
          <c:y val="0.25398473331608495"/>
          <c:w val="0.71380707351250106"/>
          <c:h val="0.54627340750643061"/>
        </c:manualLayout>
      </c:layout>
      <c:lineChart>
        <c:grouping val="standard"/>
        <c:varyColors val="0"/>
        <c:ser>
          <c:idx val="0"/>
          <c:order val="0"/>
          <c:tx>
            <c:strRef>
              <c:f>'Date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Analysis'!$B$6:$B$18</c:f>
              <c:numCache>
                <c:formatCode>General</c:formatCode>
                <c:ptCount val="12"/>
                <c:pt idx="0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6">
                  <c:v>5</c:v>
                </c:pt>
                <c:pt idx="7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98B-4E1C-829E-4F86F177D8D9}"/>
            </c:ext>
          </c:extLst>
        </c:ser>
        <c:ser>
          <c:idx val="1"/>
          <c:order val="1"/>
          <c:tx>
            <c:strRef>
              <c:f>'Date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Analysis'!$C$6:$C$18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10</c:v>
                </c:pt>
                <c:pt idx="3">
                  <c:v>10</c:v>
                </c:pt>
                <c:pt idx="4">
                  <c:v>9</c:v>
                </c:pt>
                <c:pt idx="5">
                  <c:v>7</c:v>
                </c:pt>
                <c:pt idx="6">
                  <c:v>8</c:v>
                </c:pt>
                <c:pt idx="7">
                  <c:v>12</c:v>
                </c:pt>
                <c:pt idx="8">
                  <c:v>13</c:v>
                </c:pt>
                <c:pt idx="9">
                  <c:v>16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98B-4E1C-829E-4F86F177D8D9}"/>
            </c:ext>
          </c:extLst>
        </c:ser>
        <c:ser>
          <c:idx val="2"/>
          <c:order val="2"/>
          <c:tx>
            <c:strRef>
              <c:f>'Date Analysis'!$D$4:$D$5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Analysis'!$D$6:$D$18</c:f>
              <c:numCache>
                <c:formatCode>General</c:formatCode>
                <c:ptCount val="12"/>
                <c:pt idx="0">
                  <c:v>54</c:v>
                </c:pt>
                <c:pt idx="1">
                  <c:v>49</c:v>
                </c:pt>
                <c:pt idx="2">
                  <c:v>49</c:v>
                </c:pt>
                <c:pt idx="3">
                  <c:v>48</c:v>
                </c:pt>
                <c:pt idx="4">
                  <c:v>54</c:v>
                </c:pt>
                <c:pt idx="5">
                  <c:v>46</c:v>
                </c:pt>
                <c:pt idx="6">
                  <c:v>39</c:v>
                </c:pt>
                <c:pt idx="7">
                  <c:v>44</c:v>
                </c:pt>
                <c:pt idx="8">
                  <c:v>38</c:v>
                </c:pt>
                <c:pt idx="9">
                  <c:v>43</c:v>
                </c:pt>
                <c:pt idx="10">
                  <c:v>46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98B-4E1C-829E-4F86F177D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927272"/>
        <c:axId val="499925960"/>
      </c:lineChart>
      <c:catAx>
        <c:axId val="499927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925960"/>
        <c:crosses val="autoZero"/>
        <c:auto val="1"/>
        <c:lblAlgn val="ctr"/>
        <c:lblOffset val="100"/>
        <c:noMultiLvlLbl val="0"/>
      </c:catAx>
      <c:valAx>
        <c:axId val="499925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927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'Per Goal'!$F$1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'Per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2B-4586-9C44-91F3FA65FDD1}"/>
            </c:ext>
          </c:extLst>
        </c:ser>
        <c:ser>
          <c:idx val="1"/>
          <c:order val="1"/>
          <c:tx>
            <c:strRef>
              <c:f>'Per Goal'!$G$1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'Per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B-4586-9C44-91F3FA65FDD1}"/>
            </c:ext>
          </c:extLst>
        </c:ser>
        <c:ser>
          <c:idx val="2"/>
          <c:order val="2"/>
          <c:tx>
            <c:strRef>
              <c:f>'Per Goal'!$H$1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'Per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2B-4586-9C44-91F3FA65F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096176"/>
        <c:axId val="505096504"/>
      </c:lineChart>
      <c:catAx>
        <c:axId val="50509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96504"/>
        <c:crosses val="autoZero"/>
        <c:auto val="1"/>
        <c:lblAlgn val="ctr"/>
        <c:lblOffset val="100"/>
        <c:noMultiLvlLbl val="0"/>
      </c:catAx>
      <c:valAx>
        <c:axId val="505096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9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Successful Projects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Projects</a:t>
          </a:r>
        </a:p>
      </cx:txPr>
    </cx:title>
    <cx:plotArea>
      <cx:plotAreaRegion>
        <cx:series layoutId="boxWhisker" uniqueId="{F95233DC-B17C-45E6-BA7D-B48AD252001F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Failed Projects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Projects</a:t>
          </a:r>
        </a:p>
      </cx:txPr>
    </cx:title>
    <cx:plotArea>
      <cx:plotAreaRegion>
        <cx:series layoutId="boxWhisker" uniqueId="{1B3644EF-2388-4FF3-84C4-E759D8C8A0EF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3.xml"/><Relationship Id="rId4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298450</xdr:colOff>
      <xdr:row>0</xdr:row>
      <xdr:rowOff>44450</xdr:rowOff>
    </xdr:from>
    <xdr:to>
      <xdr:col>14</xdr:col>
      <xdr:colOff>165100</xdr:colOff>
      <xdr:row>15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C4DF29-90B7-42E0-BF8A-2A810F71D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450850</xdr:colOff>
      <xdr:row>1</xdr:row>
      <xdr:rowOff>6350</xdr:rowOff>
    </xdr:from>
    <xdr:to>
      <xdr:col>14</xdr:col>
      <xdr:colOff>317500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182959-524A-419B-96A6-0A9DEE7A26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401462</xdr:colOff>
      <xdr:row>2</xdr:row>
      <xdr:rowOff>150989</xdr:rowOff>
    </xdr:from>
    <xdr:to>
      <xdr:col>13</xdr:col>
      <xdr:colOff>239184</xdr:colOff>
      <xdr:row>17</xdr:row>
      <xdr:rowOff>131939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D2B465-7ED4-40EC-859F-F45C36C3A0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20</xdr:row>
      <xdr:rowOff>0</xdr:rowOff>
    </xdr:from>
    <xdr:to>
      <xdr:col>6</xdr:col>
      <xdr:colOff>143464</xdr:colOff>
      <xdr:row>35</xdr:row>
      <xdr:rowOff>2973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EC10F4A-81F2-4739-8278-EA2F94DAC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68889"/>
          <a:ext cx="4871126" cy="27434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165805</xdr:rowOff>
    </xdr:from>
    <xdr:to>
      <xdr:col>6</xdr:col>
      <xdr:colOff>179622</xdr:colOff>
      <xdr:row>50</xdr:row>
      <xdr:rowOff>164809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4793050-B614-40D3-8A3B-4702096F7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55493"/>
          <a:ext cx="4906403" cy="2731091"/>
        </a:xfrm>
        <a:prstGeom prst="rect">
          <a:avLst/>
        </a:prstGeom>
      </xdr:spPr>
    </xdr:pic>
    <xdr:clientData/>
  </xdr:twoCellAnchor>
  <xdr:twoCellAnchor editAs="oneCell">
    <xdr:from>
      <xdr:col>6</xdr:col>
      <xdr:colOff>230187</xdr:colOff>
      <xdr:row>35</xdr:row>
      <xdr:rowOff>156984</xdr:rowOff>
    </xdr:from>
    <xdr:to>
      <xdr:col>14</xdr:col>
      <xdr:colOff>210932</xdr:colOff>
      <xdr:row>50</xdr:row>
      <xdr:rowOff>142406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050158-9D21-4961-8F97-38D8140A7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21250" y="6546672"/>
          <a:ext cx="4870245" cy="27302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835024</xdr:colOff>
      <xdr:row>14</xdr:row>
      <xdr:rowOff>165100</xdr:rowOff>
    </xdr:from>
    <xdr:to>
      <xdr:col>7</xdr:col>
      <xdr:colOff>6349</xdr:colOff>
      <xdr:row>36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532810-1B63-46E7-A152-B2BC7C3361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590550</xdr:colOff>
      <xdr:row>14</xdr:row>
      <xdr:rowOff>38100</xdr:rowOff>
    </xdr:from>
    <xdr:to>
      <xdr:col>10</xdr:col>
      <xdr:colOff>234950</xdr:colOff>
      <xdr:row>29</xdr:row>
      <xdr:rowOff>120650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EB8216A-D0A1-4D50-B6AD-52DF7D30F7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67175" y="2571750"/>
              <a:ext cx="2720975" cy="2797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523876</xdr:colOff>
      <xdr:row>14</xdr:row>
      <xdr:rowOff>58737</xdr:rowOff>
    </xdr:from>
    <xdr:to>
      <xdr:col>14</xdr:col>
      <xdr:colOff>606426</xdr:colOff>
      <xdr:row>29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1E456D18-BDCB-48F4-BE28-E66845CC261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77076" y="2592387"/>
              <a:ext cx="2568575" cy="28082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y Ang" refreshedDate="44095.559947106478" createdVersion="6" refreshedVersion="6" minRefreshableVersion="3" recordCount="4114" xr:uid="{E883B6A1-2CBA-47FA-AEB4-32390FE80D4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 " numFmtId="1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y Ang" refreshedDate="44095.569297453701" createdVersion="6" refreshedVersion="6" minRefreshableVersion="3" recordCount="4114" xr:uid="{082202A3-95C3-4B79-90AD-291B4DCC1849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 " numFmtId="1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 pivotCacheId="7819001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x v="0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x v="1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x v="2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x v="3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x v="8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x v="14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x v="22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x v="2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x v="26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x v="33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x v="3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x v="45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x v="2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x v="49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x v="55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x v="55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x v="38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x v="73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x v="10"/>
    <n v="5025"/>
    <x v="0"/>
    <x v="0"/>
    <s v="USD"/>
    <n v="1333391901"/>
    <n v="1332182301"/>
    <b v="0"/>
    <x v="74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x v="76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x v="19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x v="70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x v="78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x v="79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b v="0"/>
    <s v="film &amp; video/science fiction"/>
    <n v="0"/>
    <e v="#DIV/0!"/>
    <x v="0"/>
    <s v="science fiction"/>
    <x v="130"/>
    <x v="130"/>
  </r>
  <r>
    <n v="131"/>
    <s v="I (Canceled)"/>
    <s v="I"/>
    <x v="38"/>
    <n v="0"/>
    <x v="1"/>
    <x v="0"/>
    <s v="USD"/>
    <n v="1467763200"/>
    <n v="1466453161"/>
    <b v="0"/>
    <x v="78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x v="78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x v="78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x v="29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x v="78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x v="84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x v="8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x v="78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x v="63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x v="78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x v="84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b v="0"/>
    <s v="film &amp; video/drama"/>
    <n v="0"/>
    <e v="#DIV/0!"/>
    <x v="0"/>
    <s v="drama"/>
    <x v="182"/>
    <x v="182"/>
  </r>
  <r>
    <n v="183"/>
    <s v="Three Little Words"/>
    <s v="Don't kill me until I meet my Dad"/>
    <x v="78"/>
    <n v="4482"/>
    <x v="2"/>
    <x v="1"/>
    <s v="GBP"/>
    <n v="1417033610"/>
    <n v="1414438010"/>
    <b v="0"/>
    <x v="8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b v="0"/>
    <s v="film &amp; video/drama"/>
    <n v="3.4000000000000002E-2"/>
    <n v="25.5"/>
    <x v="0"/>
    <s v="drama"/>
    <x v="184"/>
    <x v="184"/>
  </r>
  <r>
    <n v="185"/>
    <s v="BLANK Short Movie"/>
    <s v="Love has no boundaries!"/>
    <x v="79"/>
    <n v="2200"/>
    <x v="2"/>
    <x v="10"/>
    <s v="NOK"/>
    <n v="1471557139"/>
    <n v="1468965139"/>
    <b v="0"/>
    <x v="73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x v="81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x v="14"/>
    <n v="50"/>
    <x v="2"/>
    <x v="0"/>
    <s v="USD"/>
    <n v="1466091446"/>
    <n v="1465227446"/>
    <b v="0"/>
    <x v="29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x v="59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x v="12"/>
    <n v="0"/>
    <x v="2"/>
    <x v="0"/>
    <s v="USD"/>
    <n v="1444337940"/>
    <n v="1441750564"/>
    <b v="0"/>
    <x v="78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x v="78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x v="29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x v="29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b v="0"/>
    <s v="film &amp; video/drama"/>
    <n v="0.55698440000000005"/>
    <n v="331.53833333333336"/>
    <x v="0"/>
    <s v="drama"/>
    <x v="216"/>
    <x v="216"/>
  </r>
  <r>
    <n v="217"/>
    <s v="Bitch"/>
    <s v="A roadmovie by paw"/>
    <x v="57"/>
    <n v="11943"/>
    <x v="2"/>
    <x v="11"/>
    <s v="SEK"/>
    <n v="1419780149"/>
    <n v="1417101749"/>
    <b v="0"/>
    <x v="44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x v="88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x v="63"/>
    <n v="0"/>
    <x v="2"/>
    <x v="0"/>
    <s v="USD"/>
    <n v="1427569564"/>
    <n v="1422389164"/>
    <b v="0"/>
    <x v="78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x v="84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x v="78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x v="78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x v="36"/>
    <n v="50"/>
    <x v="2"/>
    <x v="0"/>
    <s v="USD"/>
    <n v="1457445069"/>
    <n v="1452261069"/>
    <b v="0"/>
    <x v="29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x v="101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x v="107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x v="108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x v="119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x v="91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x v="126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x v="129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x v="137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x v="142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x v="144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x v="29"/>
    <n v="24490"/>
    <x v="0"/>
    <x v="0"/>
    <s v="USD"/>
    <n v="1360276801"/>
    <n v="1357684801"/>
    <b v="1"/>
    <x v="145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x v="150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x v="166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x v="111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x v="174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x v="82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x v="16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x v="62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b v="0"/>
    <s v="film &amp; video/animation"/>
    <n v="0"/>
    <e v="#DIV/0!"/>
    <x v="0"/>
    <s v="animation"/>
    <x v="441"/>
    <x v="441"/>
  </r>
  <r>
    <n v="442"/>
    <s v="The Paranormal Idiot"/>
    <s v="Doomsday is here"/>
    <x v="73"/>
    <n v="6691"/>
    <x v="2"/>
    <x v="0"/>
    <s v="USD"/>
    <n v="1424380783"/>
    <n v="1421788783"/>
    <b v="0"/>
    <x v="5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x v="29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x v="8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x v="84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x v="29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x v="22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x v="78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x v="20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x v="78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x v="28"/>
    <n v="0"/>
    <x v="2"/>
    <x v="0"/>
    <s v="USD"/>
    <n v="1345677285"/>
    <n v="1343085285"/>
    <b v="0"/>
    <x v="78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x v="29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x v="140"/>
    <n v="30"/>
    <x v="2"/>
    <x v="0"/>
    <s v="USD"/>
    <n v="1419483600"/>
    <n v="1414889665"/>
    <b v="0"/>
    <x v="8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x v="32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x v="78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x v="209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x v="29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x v="29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x v="63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x v="81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x v="29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x v="84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x v="78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b v="0"/>
    <s v="technology/web"/>
    <n v="3.3444444444444443E-2"/>
    <n v="150.5"/>
    <x v="2"/>
    <s v="web"/>
    <x v="588"/>
    <x v="588"/>
  </r>
  <r>
    <n v="589"/>
    <s v="Get Neighborly"/>
    <s v="Services closer than you think..."/>
    <x v="51"/>
    <n v="1"/>
    <x v="2"/>
    <x v="0"/>
    <s v="USD"/>
    <n v="1436366699"/>
    <n v="1435070699"/>
    <b v="0"/>
    <x v="29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x v="84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x v="84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x v="63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x v="29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x v="22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x v="78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x v="29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x v="82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x v="78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x v="29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x v="29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x v="29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b v="0"/>
    <s v="technology/web"/>
    <n v="0"/>
    <e v="#DIV/0!"/>
    <x v="2"/>
    <s v="web"/>
    <x v="637"/>
    <x v="637"/>
  </r>
  <r>
    <n v="638"/>
    <s v="W (Canceled)"/>
    <s v="O0"/>
    <x v="61"/>
    <n v="18"/>
    <x v="1"/>
    <x v="12"/>
    <s v="EUR"/>
    <n v="1490447662"/>
    <n v="1485267262"/>
    <b v="0"/>
    <x v="79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x v="29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x v="186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x v="74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x v="9"/>
    <n v="3017"/>
    <x v="0"/>
    <x v="0"/>
    <s v="USD"/>
    <n v="1440339295"/>
    <n v="1437747295"/>
    <b v="0"/>
    <x v="64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x v="84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x v="12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x v="69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x v="29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x v="81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x v="84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x v="78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x v="57"/>
    <n v="305"/>
    <x v="2"/>
    <x v="0"/>
    <s v="USD"/>
    <n v="1409949002"/>
    <n v="1407357002"/>
    <b v="0"/>
    <x v="80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x v="61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x v="236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x v="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x v="14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x v="225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x v="95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x v="174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x v="10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x v="65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x v="6"/>
    <n v="8355"/>
    <x v="0"/>
    <x v="0"/>
    <s v="USD"/>
    <n v="1315413339"/>
    <n v="1312821339"/>
    <b v="0"/>
    <x v="26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x v="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x v="47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x v="8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x v="93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x v="68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x v="242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x v="44"/>
    <n v="435"/>
    <x v="0"/>
    <x v="0"/>
    <s v="USD"/>
    <n v="1387601040"/>
    <n v="1386806254"/>
    <b v="0"/>
    <x v="25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x v="221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x v="9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x v="12"/>
    <n v="6100"/>
    <x v="0"/>
    <x v="0"/>
    <s v="USD"/>
    <n v="1397941475"/>
    <n v="1395349475"/>
    <b v="0"/>
    <x v="14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x v="67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x v="185"/>
    <n v="10"/>
    <x v="0"/>
    <x v="0"/>
    <s v="USD"/>
    <n v="1436555376"/>
    <n v="1433963376"/>
    <b v="0"/>
    <x v="29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x v="5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x v="81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x v="81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b v="0"/>
    <s v="music/jazz"/>
    <n v="0"/>
    <e v="#DIV/0!"/>
    <x v="4"/>
    <s v="jazz"/>
    <x v="875"/>
    <x v="875"/>
  </r>
  <r>
    <n v="876"/>
    <s v="Sound Of Dobells"/>
    <s v="What was the greatest record shop ever?  DOBELLS!"/>
    <x v="189"/>
    <n v="1286"/>
    <x v="2"/>
    <x v="1"/>
    <s v="GBP"/>
    <n v="1359978927"/>
    <n v="1357127727"/>
    <b v="0"/>
    <x v="43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x v="84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x v="84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x v="78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x v="78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x v="78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x v="22"/>
    <n v="100"/>
    <x v="2"/>
    <x v="0"/>
    <s v="USD"/>
    <n v="1355930645"/>
    <n v="1352906645"/>
    <b v="0"/>
    <x v="29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x v="78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x v="209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x v="8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x v="81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x v="63"/>
    <n v="19195"/>
    <x v="2"/>
    <x v="0"/>
    <s v="USD"/>
    <n v="1465054872"/>
    <n v="1461166872"/>
    <b v="0"/>
    <x v="212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x v="193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x v="63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x v="82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x v="202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x v="8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x v="3"/>
    <n v="1677"/>
    <x v="2"/>
    <x v="0"/>
    <s v="USD"/>
    <n v="1475101495"/>
    <n v="1472509495"/>
    <b v="0"/>
    <x v="58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x v="80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x v="81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x v="22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x v="41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x v="1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x v="253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x v="38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x v="79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x v="256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x v="142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x v="26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x v="180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x v="93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b v="0"/>
    <s v="journalism/audio"/>
    <n v="1.4133333333333333E-2"/>
    <n v="53"/>
    <x v="5"/>
    <s v="audio"/>
    <x v="1048"/>
    <x v="1048"/>
  </r>
  <r>
    <n v="1049"/>
    <s v="J1 (Canceled)"/>
    <s v="------"/>
    <x v="14"/>
    <n v="0"/>
    <x v="1"/>
    <x v="0"/>
    <s v="USD"/>
    <n v="1455272445"/>
    <n v="1452680445"/>
    <b v="0"/>
    <x v="78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x v="78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x v="78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x v="184"/>
    <n v="0"/>
    <x v="1"/>
    <x v="0"/>
    <s v="USD"/>
    <n v="1426269456"/>
    <n v="1423681056"/>
    <b v="0"/>
    <x v="78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x v="78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x v="212"/>
    <n v="190"/>
    <x v="1"/>
    <x v="0"/>
    <s v="USD"/>
    <n v="1468351341"/>
    <n v="1467746541"/>
    <b v="0"/>
    <x v="80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x v="29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x v="8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x v="8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x v="131"/>
    <n v="0"/>
    <x v="2"/>
    <x v="0"/>
    <s v="USD"/>
    <n v="1407534804"/>
    <n v="1404942804"/>
    <b v="0"/>
    <x v="78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x v="102"/>
    <n v="15"/>
    <x v="2"/>
    <x v="0"/>
    <s v="USD"/>
    <n v="1408913291"/>
    <n v="1406321291"/>
    <b v="0"/>
    <x v="84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x v="72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x v="19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x v="79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x v="73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x v="28"/>
    <n v="1"/>
    <x v="2"/>
    <x v="1"/>
    <s v="GBP"/>
    <n v="1407425717"/>
    <n v="1404833717"/>
    <b v="0"/>
    <x v="29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x v="2"/>
    <n v="0"/>
    <x v="2"/>
    <x v="12"/>
    <s v="EUR"/>
    <n v="1436460450"/>
    <n v="1433868450"/>
    <b v="0"/>
    <x v="78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x v="29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x v="8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x v="84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x v="79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x v="194"/>
    <n v="911"/>
    <x v="2"/>
    <x v="0"/>
    <s v="USD"/>
    <n v="1431709312"/>
    <n v="1429117312"/>
    <b v="0"/>
    <x v="41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x v="29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x v="29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x v="78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x v="268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x v="8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x v="41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x v="27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x v="26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x v="27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x v="147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x v="35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x v="276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x v="277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x v="59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x v="78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x v="78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x v="22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x v="133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x v="142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x v="93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x v="14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x v="133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x v="3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x v="32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x v="48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x v="52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x v="43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x v="44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x v="5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x v="290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x v="7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x v="148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x v="75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x v="206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x v="9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x v="38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x v="47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x v="129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x v="13"/>
    <n v="4067"/>
    <x v="0"/>
    <x v="1"/>
    <s v="GBP"/>
    <n v="1470075210"/>
    <n v="1468779210"/>
    <b v="0"/>
    <x v="182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x v="299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x v="81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x v="25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x v="69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x v="47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x v="141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x v="5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x v="8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x v="62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x v="8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x v="84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x v="78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x v="8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x v="78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x v="8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x v="78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x v="158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x v="3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x v="10"/>
    <n v="8160"/>
    <x v="0"/>
    <x v="0"/>
    <s v="USD"/>
    <n v="1361029958"/>
    <n v="1358437958"/>
    <b v="1"/>
    <x v="302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x v="304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x v="15"/>
    <n v="1807.74"/>
    <x v="0"/>
    <x v="0"/>
    <s v="USD"/>
    <n v="1330644639"/>
    <n v="1328052639"/>
    <b v="1"/>
    <x v="5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x v="78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x v="29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x v="78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x v="78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x v="312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x v="314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x v="163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x v="15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x v="322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x v="26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x v="29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x v="8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x v="29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b v="0"/>
    <s v="publishing/art books"/>
    <n v="0.13639999999999999"/>
    <n v="155"/>
    <x v="3"/>
    <s v="art books"/>
    <x v="1568"/>
    <x v="1567"/>
  </r>
  <r>
    <n v="1569"/>
    <s v="to be removed (Canceled)"/>
    <s v="to be removed"/>
    <x v="11"/>
    <n v="0"/>
    <x v="1"/>
    <x v="0"/>
    <s v="USD"/>
    <n v="1369498714"/>
    <n v="1366906714"/>
    <b v="0"/>
    <x v="78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x v="47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x v="73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x v="84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x v="8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x v="78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x v="78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x v="78"/>
    <b v="0"/>
    <s v="photography/places"/>
    <n v="0"/>
    <e v="#DIV/0!"/>
    <x v="8"/>
    <s v="places"/>
    <x v="1589"/>
    <x v="1588"/>
  </r>
  <r>
    <n v="1590"/>
    <s v="An Italian Adventure"/>
    <s v="Discover Italy through photography."/>
    <x v="127"/>
    <n v="1020"/>
    <x v="2"/>
    <x v="13"/>
    <s v="EUR"/>
    <n v="1443040464"/>
    <n v="1440448464"/>
    <b v="0"/>
    <x v="84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x v="78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x v="8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x v="73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x v="8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x v="78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x v="209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x v="300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x v="74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x v="202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x v="150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x v="74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x v="5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x v="106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x v="141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x v="58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x v="74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x v="55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x v="7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x v="53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x v="99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x v="72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x v="69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x v="288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x v="20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x v="78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x v="2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x v="262"/>
    <n v="2400"/>
    <x v="3"/>
    <x v="0"/>
    <s v="USD"/>
    <n v="1489700230"/>
    <n v="1487111830"/>
    <b v="0"/>
    <x v="25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x v="29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x v="29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x v="19"/>
    <n v="75"/>
    <x v="2"/>
    <x v="0"/>
    <s v="USD"/>
    <n v="1463201940"/>
    <n v="1459435149"/>
    <b v="0"/>
    <x v="84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x v="38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x v="78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x v="29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x v="29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x v="47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x v="33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x v="132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x v="42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x v="24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x v="25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x v="10"/>
    <n v="5330"/>
    <x v="0"/>
    <x v="0"/>
    <s v="USD"/>
    <n v="1427309629"/>
    <n v="1425585229"/>
    <b v="0"/>
    <x v="72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x v="8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x v="20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x v="78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x v="70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x v="10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x v="80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x v="79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x v="59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x v="22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x v="84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x v="61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x v="78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x v="202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x v="9"/>
    <n v="3002"/>
    <x v="0"/>
    <x v="0"/>
    <s v="USD"/>
    <n v="1389146880"/>
    <n v="1387403967"/>
    <b v="0"/>
    <x v="244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x v="44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x v="24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x v="16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x v="244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x v="22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x v="6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x v="8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x v="78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x v="5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x v="9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x v="55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x v="79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x v="16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x v="44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x v="20"/>
    <n v="620"/>
    <x v="0"/>
    <x v="0"/>
    <s v="USD"/>
    <n v="1331182740"/>
    <n v="1329856839"/>
    <b v="0"/>
    <x v="202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x v="69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x v="55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x v="341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x v="119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x v="347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x v="354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x v="35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x v="360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x v="364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x v="33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x v="12"/>
    <n v="25"/>
    <x v="2"/>
    <x v="0"/>
    <s v="USD"/>
    <n v="1440094742"/>
    <n v="1437502742"/>
    <b v="0"/>
    <x v="29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x v="8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x v="84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x v="368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x v="373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x v="379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x v="1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x v="27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x v="16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x v="197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x v="390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x v="396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x v="72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x v="8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x v="406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x v="95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x v="9"/>
    <n v="3971"/>
    <x v="0"/>
    <x v="0"/>
    <s v="USD"/>
    <n v="1435808400"/>
    <n v="1434650084"/>
    <b v="0"/>
    <x v="287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x v="248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x v="244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x v="44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x v="329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x v="5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x v="50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x v="163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x v="80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x v="8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x v="5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x v="303"/>
    <n v="2716"/>
    <x v="2"/>
    <x v="0"/>
    <s v="USD"/>
    <n v="1416125148"/>
    <n v="1413356748"/>
    <b v="0"/>
    <x v="16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x v="63"/>
    <n v="405"/>
    <x v="2"/>
    <x v="10"/>
    <s v="NOK"/>
    <n v="1468392599"/>
    <n v="1465800599"/>
    <b v="0"/>
    <x v="80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x v="84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x v="1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x v="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x v="62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x v="1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x v="22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x v="76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x v="248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x v="302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x v="140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x v="422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x v="41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x v="51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x v="206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x v="1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x v="374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x v="431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x v="434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x v="438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x v="197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x v="242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x v="33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x v="33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x v="8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x v="211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x v="74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x v="10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x v="263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x v="1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x v="328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x v="42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x v="453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x v="122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x v="63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x v="29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x v="78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x v="78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x v="84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x v="78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x v="29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x v="78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x v="78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x v="29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x v="14"/>
    <n v="52"/>
    <x v="2"/>
    <x v="0"/>
    <s v="USD"/>
    <n v="1431533931"/>
    <n v="1428941931"/>
    <b v="0"/>
    <x v="29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x v="9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x v="84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x v="31"/>
    <n v="5"/>
    <x v="2"/>
    <x v="0"/>
    <s v="USD"/>
    <n v="1427225644"/>
    <n v="1422045244"/>
    <b v="0"/>
    <x v="81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x v="29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x v="29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x v="82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x v="29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x v="29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x v="84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x v="84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x v="280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x v="459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x v="11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x v="53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x v="75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x v="14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x v="38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x v="74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x v="73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x v="78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x v="78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x v="80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x v="12"/>
    <n v="6257"/>
    <x v="0"/>
    <x v="0"/>
    <s v="USD"/>
    <n v="1332636975"/>
    <n v="1328752575"/>
    <b v="0"/>
    <x v="88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x v="22"/>
    <n v="20755"/>
    <x v="0"/>
    <x v="0"/>
    <s v="USD"/>
    <n v="1417463945"/>
    <n v="1414781945"/>
    <b v="0"/>
    <x v="76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x v="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x v="17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x v="78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x v="78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x v="29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x v="81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x v="78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x v="29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x v="10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x v="25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x v="81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x v="209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x v="133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x v="468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x v="99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x v="64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x v="61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x v="55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x v="29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x v="8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x v="36"/>
    <n v="3155"/>
    <x v="1"/>
    <x v="0"/>
    <s v="USD"/>
    <n v="1455048000"/>
    <n v="1452631647"/>
    <b v="0"/>
    <x v="68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x v="215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x v="197"/>
    <n v="1333"/>
    <x v="1"/>
    <x v="0"/>
    <s v="USD"/>
    <n v="1429321210"/>
    <n v="1426729210"/>
    <b v="0"/>
    <x v="73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x v="33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x v="261"/>
    <n v="276"/>
    <x v="2"/>
    <x v="3"/>
    <s v="EUR"/>
    <n v="1459915491"/>
    <n v="1457327091"/>
    <b v="0"/>
    <x v="80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x v="25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x v="84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x v="8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x v="43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x v="22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x v="479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x v="120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x v="442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x v="413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x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x v="80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x v="80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x v="84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x v="84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x v="80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x v="8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x v="78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x v="59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x v="142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x v="9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x v="5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x v="251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x v="202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x v="47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x v="200"/>
    <n v="2923"/>
    <x v="0"/>
    <x v="0"/>
    <s v="USD"/>
    <n v="1444528800"/>
    <n v="1442804633"/>
    <b v="0"/>
    <x v="2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x v="29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x v="8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x v="78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x v="80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x v="81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x v="10"/>
    <n v="25"/>
    <x v="2"/>
    <x v="0"/>
    <s v="USD"/>
    <n v="1420768800"/>
    <n v="1415644395"/>
    <b v="0"/>
    <x v="84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x v="78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x v="29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x v="63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x v="8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x v="5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x v="16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x v="202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x v="5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x v="5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x v="211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x v="22"/>
    <n v="35307"/>
    <x v="0"/>
    <x v="0"/>
    <s v="USD"/>
    <n v="1450673940"/>
    <n v="1448756962"/>
    <b v="0"/>
    <x v="487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x v="19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x v="413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x v="201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x v="174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x v="20"/>
    <n v="1080"/>
    <x v="0"/>
    <x v="0"/>
    <s v="USD"/>
    <n v="1429938683"/>
    <n v="1428124283"/>
    <b v="0"/>
    <x v="9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x v="221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x v="495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x v="1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x v="82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x v="84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x v="79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x v="80"/>
    <n v="0"/>
    <x v="2"/>
    <x v="0"/>
    <s v="USD"/>
    <n v="1407955748"/>
    <n v="1405363748"/>
    <b v="0"/>
    <x v="78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x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x v="250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x v="133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x v="84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x v="84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x v="84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x v="29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x v="212"/>
    <n v="116"/>
    <x v="1"/>
    <x v="0"/>
    <s v="USD"/>
    <n v="1478733732"/>
    <n v="1478298132"/>
    <b v="0"/>
    <x v="84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x v="80"/>
    <b v="0"/>
    <s v="theater/spaces"/>
    <n v="3.2499999999999997E-5"/>
    <n v="6.5"/>
    <x v="1"/>
    <s v="spaces"/>
    <x v="3124"/>
    <x v="3118"/>
  </r>
  <r>
    <n v="3125"/>
    <s v="N/A (Canceled)"/>
    <s v="N/A"/>
    <x v="86"/>
    <n v="0"/>
    <x v="1"/>
    <x v="0"/>
    <s v="USD"/>
    <n v="1452142672"/>
    <n v="1449550672"/>
    <b v="0"/>
    <x v="78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x v="8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x v="29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x v="29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x v="78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x v="8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x v="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x v="14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x v="10"/>
    <n v="5700"/>
    <x v="0"/>
    <x v="0"/>
    <s v="USD"/>
    <n v="1374523752"/>
    <n v="1371931752"/>
    <b v="1"/>
    <x v="50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x v="47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x v="16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x v="141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x v="26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x v="32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x v="80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x v="225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x v="201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x v="46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x v="211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x v="142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x v="7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x v="314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x v="275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x v="452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x v="133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x v="248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x v="179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x v="32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x v="72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x v="13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b v="1"/>
    <s v="theater/plays"/>
    <n v="1.016"/>
    <n v="203.2"/>
    <x v="1"/>
    <s v="plays"/>
    <x v="3284"/>
    <x v="3276"/>
  </r>
  <r>
    <n v="3285"/>
    <s v="By Morning"/>
    <s v="A new play by Matthew Gasda"/>
    <x v="402"/>
    <n v="5604"/>
    <x v="0"/>
    <x v="0"/>
    <s v="USD"/>
    <n v="1488258000"/>
    <n v="1485556626"/>
    <b v="0"/>
    <x v="75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x v="69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x v="33"/>
    <n v="8685"/>
    <x v="0"/>
    <x v="3"/>
    <s v="EUR"/>
    <n v="1481099176"/>
    <n v="1478507176"/>
    <b v="0"/>
    <x v="133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x v="162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x v="162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x v="58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x v="67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x v="300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x v="5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x v="76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x v="16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x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x v="250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x v="55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x v="82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x v="44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x v="5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x v="26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x v="59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x v="25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x v="16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x v="42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x v="9"/>
    <n v="3030"/>
    <x v="0"/>
    <x v="0"/>
    <s v="USD"/>
    <n v="1426864032"/>
    <n v="1424275632"/>
    <b v="0"/>
    <x v="5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x v="82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x v="55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x v="5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x v="5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x v="82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x v="76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x v="241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x v="95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x v="51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x v="80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x v="9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x v="9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x v="64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x v="69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x v="73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x v="84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x v="196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x v="9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x v="44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x v="162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x v="220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x v="5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x v="59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x v="74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x v="64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x v="80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x v="244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x v="287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x v="84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x v="80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x v="79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x v="78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x v="29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x v="29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x v="15"/>
    <n v="1535"/>
    <x v="0"/>
    <x v="0"/>
    <s v="USD"/>
    <n v="1400475600"/>
    <n v="1397819938"/>
    <b v="0"/>
    <x v="55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x v="106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x v="99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x v="44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x v="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x v="17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x v="248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x v="78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x v="84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x v="80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x v="244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x v="9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x v="55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x v="5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x v="80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x v="84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x v="9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x v="13"/>
    <n v="100"/>
    <x v="2"/>
    <x v="0"/>
    <s v="USD"/>
    <n v="1415828820"/>
    <n v="1412258977"/>
    <b v="0"/>
    <x v="29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x v="29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x v="84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x v="10"/>
    <n v="10"/>
    <x v="1"/>
    <x v="1"/>
    <s v="GBP"/>
    <n v="1410191405"/>
    <n v="1408031405"/>
    <b v="0"/>
    <x v="29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x v="41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x v="8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x v="29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b v="0"/>
    <s v="theater/musical"/>
    <n v="0"/>
    <e v="#DIV/0!"/>
    <x v="1"/>
    <s v="musical"/>
    <x v="3885"/>
    <x v="3865"/>
  </r>
  <r>
    <n v="3886"/>
    <s v="a (Canceled)"/>
    <n v="1"/>
    <x v="3"/>
    <n v="0"/>
    <x v="1"/>
    <x v="2"/>
    <s v="AUD"/>
    <n v="1418275702"/>
    <n v="1415683702"/>
    <b v="0"/>
    <x v="78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x v="63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x v="81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x v="84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x v="29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x v="81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x v="22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x v="63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x v="80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x v="29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x v="29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x v="6"/>
    <n v="10"/>
    <x v="2"/>
    <x v="0"/>
    <s v="USD"/>
    <n v="1462631358"/>
    <n v="1457450958"/>
    <b v="0"/>
    <x v="29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x v="2"/>
    <n v="1"/>
    <x v="2"/>
    <x v="0"/>
    <s v="USD"/>
    <n v="1412740457"/>
    <n v="1410148457"/>
    <b v="0"/>
    <x v="29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x v="80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x v="438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x v="20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x v="81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x v="84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x v="78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x v="80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x v="79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b v="0"/>
    <s v="theater/plays"/>
    <n v="4.7E-2"/>
    <n v="9.4"/>
    <x v="1"/>
    <s v="plays"/>
    <x v="4086"/>
    <x v="4064"/>
  </r>
  <r>
    <n v="4087"/>
    <s v="Stage Production &quot;The Nail Shop&quot;"/>
    <s v="Comedy Stage Play"/>
    <x v="376"/>
    <n v="0"/>
    <x v="2"/>
    <x v="0"/>
    <s v="USD"/>
    <n v="1468777786"/>
    <n v="1466185786"/>
    <b v="0"/>
    <x v="78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x v="78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F6A076-43AD-4194-9786-60FD682DDE5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95272-BA95-4CB7-B604-CD17B46F484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4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A8C0CA-0679-4CBB-88AE-1B9E19112A3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5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4" hier="-1"/>
    <pageField fld="20" hier="-1"/>
  </pageFields>
  <dataFields count="1">
    <dataField name="Count of state" fld="5" subtotal="count" baseField="0" baseItem="0"/>
  </dataFields>
  <chartFormats count="14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J1" zoomScale="70" zoomScaleNormal="70" workbookViewId="0">
      <selection activeCell="J9" sqref="J9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6.453125" customWidth="1"/>
    <col min="16" max="16" width="28.36328125" bestFit="1" customWidth="1"/>
    <col min="17" max="17" width="22.54296875" bestFit="1" customWidth="1"/>
    <col min="18" max="18" width="17.6328125" bestFit="1" customWidth="1"/>
    <col min="19" max="19" width="22.453125" bestFit="1" customWidth="1"/>
    <col min="20" max="20" width="21.089843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>E2/L2</f>
        <v>63.917582417582416</v>
      </c>
      <c r="Q2" s="7" t="s">
        <v>8310</v>
      </c>
      <c r="R2" s="7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ref="P3:P66" si="1">E3/L3</f>
        <v>185.48101265822785</v>
      </c>
      <c r="Q3" s="7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7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7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7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7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7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7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7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7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7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7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7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7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7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7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7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7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7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7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7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7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7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7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7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7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7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7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7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7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7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7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7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7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7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7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7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7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7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7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7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7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7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7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7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7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7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7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7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7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7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7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7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7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7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7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7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7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E66/D66</f>
        <v>1.7333333333333334</v>
      </c>
      <c r="P66" s="6">
        <f t="shared" si="1"/>
        <v>86.666666666666671</v>
      </c>
      <c r="Q66" s="7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6">
        <f t="shared" ref="P67:P130" si="5">E67/L67</f>
        <v>132.05263157894737</v>
      </c>
      <c r="Q67" s="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s="7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s="7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s="7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s="7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s="7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s="7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s="7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s="7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s="7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s="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s="7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s="7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s="7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s="7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s="7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s="7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s="7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s="7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s="7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s="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s="7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s="7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s="7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s="7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s="7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s="7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s="7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s="7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s="7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s="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s="7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s="7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s="7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s="7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s="7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s="7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s="7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s="7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s="7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s="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s="7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s="7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s="7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s="7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s="7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s="7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s="7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s="7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s="7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s="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s="7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s="7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s="7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s="7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s="7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s="7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s="7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s="7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s="7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s="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s="7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s="7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E130/D130</f>
        <v>1.8669999999999999E-2</v>
      </c>
      <c r="P130" s="6">
        <f t="shared" si="5"/>
        <v>311.16666666666669</v>
      </c>
      <c r="Q130" s="7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6" t="e">
        <f t="shared" ref="P131:P194" si="9">E131/L131</f>
        <v>#DIV/0!</v>
      </c>
      <c r="Q131" s="7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s="7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s="7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s="7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s="7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s="7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s="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s="7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s="7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s="7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s="7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s="7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s="7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s="7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s="7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s="7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s="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s="7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s="7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s="7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s="7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s="7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s="7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s="7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s="7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s="7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s="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s="7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s="7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s="7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s="7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s="7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s="7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s="7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s="7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s="7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s="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s="7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s="7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s="7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s="7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s="7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s="7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s="7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s="7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s="7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s="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s="7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s="7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s="7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s="7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s="7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s="7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s="7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s="7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s="7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s="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s="7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s="7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s="7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s="7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s="7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s="7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E194/D194</f>
        <v>1.7E-5</v>
      </c>
      <c r="P194" s="6">
        <f t="shared" si="9"/>
        <v>5.666666666666667</v>
      </c>
      <c r="Q194" s="7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6" t="e">
        <f t="shared" ref="P195:P258" si="13">E195/L195</f>
        <v>#DIV/0!</v>
      </c>
      <c r="Q195" s="7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s="7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s="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s="7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s="7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s="7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s="7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s="7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s="7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s="7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s="7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s="7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s="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s="7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s="7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s="7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s="7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s="7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s="7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s="7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s="7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s="7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s="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s="7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s="7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s="7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s="7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s="7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s="7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s="7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s="7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s="7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s="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s="7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s="7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s="7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s="7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s="7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s="7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s="7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s="7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s="7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s="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s="7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s="7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s="7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s="7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s="7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s="7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s="7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s="7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s="7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s="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s="7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s="7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s="7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s="7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s="7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s="7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s="7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s="7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s="7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s="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E258/D258</f>
        <v>1.391</v>
      </c>
      <c r="P258" s="6">
        <f t="shared" si="13"/>
        <v>65.756363636363631</v>
      </c>
      <c r="Q258" s="7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6">
        <f t="shared" ref="P259:P322" si="17">E259/L259</f>
        <v>66.70405357142856</v>
      </c>
      <c r="Q259" s="7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s="7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s="7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s="7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s="7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s="7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s="7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s="7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s="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s="7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s="7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s="7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s="7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s="7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s="7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s="7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s="7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s="7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s="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s="7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s="7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s="7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s="7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s="7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s="7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s="7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s="7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s="7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s="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s="7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s="7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s="7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s="7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s="7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s="7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s="7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s="7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s="7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s="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s="7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s="7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s="7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s="7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s="7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s="7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s="7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s="7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s="7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s="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s="7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s="7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s="7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s="7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s="7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s="7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s="7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s="7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s="7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s="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s="7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s="7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s="7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s="7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E322/D322</f>
        <v>1.0658000000000001</v>
      </c>
      <c r="P322" s="6">
        <f t="shared" si="17"/>
        <v>134.91139240506328</v>
      </c>
      <c r="Q322" s="7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6">
        <f t="shared" ref="P323:P386" si="21">E323/L323</f>
        <v>106.62314540059347</v>
      </c>
      <c r="Q323" s="7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s="7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s="7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s="7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s="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s="7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s="7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s="7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s="7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s="7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s="7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s="7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s="7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s="7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s="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s="7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s="7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s="7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s="7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s="7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s="7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s="7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s="7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s="7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s="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s="7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s="7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s="7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s="7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s="7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s="7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s="7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s="7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s="7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s="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s="7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s="7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s="7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s="7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s="7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s="7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s="7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s="7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s="7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s="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s="7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s="7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s="7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s="7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s="7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s="7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s="7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s="7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s="7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s="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s="7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s="7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s="7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s="7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s="7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s="7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s="7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s="7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E386/D386</f>
        <v>1.1210500000000001</v>
      </c>
      <c r="P386" s="6">
        <f t="shared" si="21"/>
        <v>58.540469973890339</v>
      </c>
      <c r="Q386" s="7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6">
        <f t="shared" ref="P387:P450" si="25">E387/L387</f>
        <v>111.79535864978902</v>
      </c>
      <c r="Q387" s="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s="7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s="7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s="7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s="7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s="7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s="7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s="7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s="7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s="7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s="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s="7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s="7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s="7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s="7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s="7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s="7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s="7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s="7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s="7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s="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s="7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s="7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s="7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s="7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s="7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s="7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s="7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s="7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s="7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s="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s="7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s="7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s="7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s="7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s="7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s="7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s="7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s="7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s="7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s="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s="7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s="7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s="7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s="7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s="7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s="7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s="7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s="7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s="7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s="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s="7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s="7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s="7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s="7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s="7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s="7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s="7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s="7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s="7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s="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s="7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s="7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E450/D450</f>
        <v>3.2804E-2</v>
      </c>
      <c r="P450" s="6">
        <f t="shared" si="25"/>
        <v>20.502500000000001</v>
      </c>
      <c r="Q450" s="7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6">
        <f t="shared" ref="P451:P514" si="29">E451/L451</f>
        <v>9</v>
      </c>
      <c r="Q451" s="7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s="7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s="7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s="7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s="7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s="7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s="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s="7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s="7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s="7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s="7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s="7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s="7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s="7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s="7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s="7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s="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s="7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s="7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s="7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s="7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s="7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s="7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s="7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s="7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s="7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s="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s="7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s="7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s="7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s="7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s="7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s="7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s="7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s="7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s="7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s="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s="7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s="7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s="7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s="7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s="7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s="7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s="7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s="7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s="7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s="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s="7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s="7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s="7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s="7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s="7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s="7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s="7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s="7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s="7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s="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s="7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s="7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s="7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s="7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s="7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s="7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E514/D514</f>
        <v>1.3749999999999999E-3</v>
      </c>
      <c r="P514" s="6">
        <f t="shared" si="29"/>
        <v>5.5</v>
      </c>
      <c r="Q514" s="7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6">
        <f t="shared" ref="P515:P578" si="33">E515/L515</f>
        <v>102.38235294117646</v>
      </c>
      <c r="Q515" s="7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s="7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s="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s="7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s="7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s="7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s="7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s="7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s="7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s="7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s="7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s="7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s="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s="7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s="7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s="7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s="7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s="7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s="7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s="7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s="7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s="7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s="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s="7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s="7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s="7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s="7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s="7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s="7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s="7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s="7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s="7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s="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s="7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s="7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s="7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s="7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s="7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s="7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s="7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s="7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s="7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s="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s="7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s="7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s="7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s="7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s="7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s="7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s="7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s="7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s="7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s="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s="7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s="7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s="7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s="7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s="7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s="7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s="7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s="7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s="7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s="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E578/D578</f>
        <v>1.2500000000000001E-5</v>
      </c>
      <c r="P578" s="6">
        <f t="shared" si="33"/>
        <v>1</v>
      </c>
      <c r="Q578" s="7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6">
        <f t="shared" ref="P579:P642" si="37">E579/L579</f>
        <v>10</v>
      </c>
      <c r="Q579" s="7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s="7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s="7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s="7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s="7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s="7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s="7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s="7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s="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s="7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s="7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s="7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s="7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s="7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s="7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s="7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s="7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s="7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s="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s="7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s="7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s="7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s="7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s="7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s="7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s="7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s="7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s="7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s="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s="7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s="7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s="7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s="7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s="7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s="7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s="7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s="7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s="7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s="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s="7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s="7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s="7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s="7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s="7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s="7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s="7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s="7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s="7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s="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s="7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s="7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s="7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s="7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s="7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s="7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s="7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s="7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s="7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s="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s="7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s="7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s="7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s="7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E642/D642</f>
        <v>1.4428571428571428</v>
      </c>
      <c r="P642" s="6">
        <f t="shared" si="37"/>
        <v>50.5</v>
      </c>
      <c r="Q642" s="7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 s="6">
        <f t="shared" ref="P643:P706" si="41">E643/L643</f>
        <v>151.31746031746033</v>
      </c>
      <c r="Q643" s="7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s="7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s="7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s="7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s="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s="7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s="7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s="7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s="7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s="7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s="7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s="7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s="7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s="7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s="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s="7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s="7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s="7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s="7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s="7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s="7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s="7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s="7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s="7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s="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s="7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s="7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s="7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s="7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s="7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s="7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s="7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s="7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s="7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s="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s="7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s="7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s="7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s="7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s="7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s="7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s="7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s="7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s="7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s="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s="7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s="7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s="7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s="7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s="7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s="7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s="7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s="7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s="7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s="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s="7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s="7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s="7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s="7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s="7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s="7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s="7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s="7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E706/D706</f>
        <v>8.7454545454545458E-3</v>
      </c>
      <c r="P706" s="6">
        <f t="shared" si="41"/>
        <v>120.25</v>
      </c>
      <c r="Q706" s="7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6">
        <f t="shared" ref="P707:P770" si="45">E707/L707</f>
        <v>195.4</v>
      </c>
      <c r="Q707" s="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s="7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s="7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s="7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s="7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s="7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s="7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s="7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s="7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s="7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s="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s="7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s="7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s="7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s="7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s="7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s="7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s="7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s="7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s="7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s="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s="7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s="7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s="7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s="7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s="7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s="7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s="7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s="7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s="7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s="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s="7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s="7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s="7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s="7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s="7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s="7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s="7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s="7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s="7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s="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s="7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s="7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s="7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s="7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s="7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s="7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s="7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s="7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s="7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s="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s="7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s="7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s="7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s="7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s="7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s="7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s="7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s="7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s="7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s="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s="7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s="7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E770/D770</f>
        <v>0</v>
      </c>
      <c r="P770" s="6" t="e">
        <f t="shared" si="45"/>
        <v>#DIV/0!</v>
      </c>
      <c r="Q770" s="7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6">
        <f t="shared" ref="P771:P834" si="49">E771/L771</f>
        <v>31.846153846153847</v>
      </c>
      <c r="Q771" s="7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s="7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s="7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s="7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s="7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s="7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s="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s="7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s="7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s="7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s="7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s="7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s="7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s="7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s="7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s="7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s="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s="7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s="7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s="7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s="7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s="7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s="7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s="7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s="7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s="7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s="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s="7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s="7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s="7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s="7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s="7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s="7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s="7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s="7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s="7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s="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s="7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s="7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s="7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s="7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s="7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s="7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s="7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s="7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s="7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s="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s="7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s="7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s="7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s="7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s="7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s="7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s="7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s="7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s="7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s="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s="7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s="7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s="7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s="7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s="7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s="7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E834/D834</f>
        <v>1.0060706666666666</v>
      </c>
      <c r="P834" s="6">
        <f t="shared" si="49"/>
        <v>97.993896103896105</v>
      </c>
      <c r="Q834" s="7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 s="6">
        <f t="shared" ref="P835:P898" si="53">E835/L835</f>
        <v>148.78048780487805</v>
      </c>
      <c r="Q835" s="7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s="7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s="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s="7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s="7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s="7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s="7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s="7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s="7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s="7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s="7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s="7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s="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s="7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s="7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s="7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s="7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s="7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s="7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s="7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s="7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s="7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s="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s="7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s="7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s="7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s="7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s="7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s="7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s="7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s="7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s="7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s="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s="7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s="7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s="7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s="7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s="7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s="7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s="7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s="7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s="7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s="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s="7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s="7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s="7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s="7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s="7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s="7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s="7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s="7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s="7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s="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s="7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s="7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s="7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s="7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s="7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s="7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s="7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s="7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s="7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s="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E898/D898</f>
        <v>0.4</v>
      </c>
      <c r="P898" s="6">
        <f t="shared" si="53"/>
        <v>44.444444444444443</v>
      </c>
      <c r="Q898" s="7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6" t="e">
        <f t="shared" ref="P899:P962" si="57">E899/L899</f>
        <v>#DIV/0!</v>
      </c>
      <c r="Q899" s="7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s="7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s="7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s="7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s="7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s="7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s="7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s="7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s="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s="7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s="7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s="7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s="7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s="7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s="7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s="7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s="7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s="7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s="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s="7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s="7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s="7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s="7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s="7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s="7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s="7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s="7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s="7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s="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s="7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s="7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s="7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s="7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s="7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s="7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s="7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s="7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s="7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s="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s="7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s="7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s="7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s="7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s="7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s="7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s="7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s="7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s="7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s="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s="7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s="7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s="7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s="7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s="7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s="7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s="7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s="7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s="7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s="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s="7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s="7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s="7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s="7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E962/D962</f>
        <v>0.46100628930817611</v>
      </c>
      <c r="P962" s="6">
        <f t="shared" si="57"/>
        <v>136.46276595744681</v>
      </c>
      <c r="Q962" s="7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6">
        <f t="shared" ref="P963:P1026" si="61">E963/L963</f>
        <v>364.35454545454547</v>
      </c>
      <c r="Q963" s="7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s="7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s="7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s="7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s="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s="7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s="7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s="7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s="7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s="7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s="7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s="7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s="7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s="7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s="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s="7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s="7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s="7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s="7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s="7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s="7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s="7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s="7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s="7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s="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s="7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s="7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s="7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s="7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s="7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s="7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s="7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s="7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s="7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s="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s="7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s="7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s="7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s="7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s="7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s="7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s="7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s="7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s="7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s="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s="7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s="7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s="7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s="7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s="7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s="7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s="7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s="7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s="7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s="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s="7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s="7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s="7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s="7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s="7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s="7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s="7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s="7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E1026/D1026</f>
        <v>1.1863774999999999</v>
      </c>
      <c r="P1026" s="6">
        <f t="shared" si="61"/>
        <v>388.9762295081967</v>
      </c>
      <c r="Q1026" s="7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 s="6">
        <f t="shared" ref="P1027:P1090" si="65">E1027/L1027</f>
        <v>71.848571428571432</v>
      </c>
      <c r="Q1027" s="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s="7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s="7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s="7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s="7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s="7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s="7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s="7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s="7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s="7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s="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s="7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s="7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s="7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s="7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s="7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s="7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s="7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s="7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s="7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s="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s="7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s="7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s="7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s="7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s="7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s="7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s="7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s="7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s="7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s="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s="7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s="7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s="7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s="7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s="7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s="7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s="7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s="7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s="7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s="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s="7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s="7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s="7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s="7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s="7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s="7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s="7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s="7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s="7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s="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s="7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s="7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s="7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s="7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s="7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s="7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s="7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s="7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s="7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s="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s="7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s="7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E1090/D1090</f>
        <v>0.14182977777777778</v>
      </c>
      <c r="P1090" s="6">
        <f t="shared" si="65"/>
        <v>43.41727891156463</v>
      </c>
      <c r="Q1090" s="7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6">
        <f t="shared" ref="P1091:P1154" si="69">E1091/L1091</f>
        <v>23.959183673469386</v>
      </c>
      <c r="Q1091" s="7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s="7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s="7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s="7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s="7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s="7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s="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s="7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s="7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s="7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s="7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s="7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s="7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s="7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s="7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s="7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s="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s="7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s="7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s="7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s="7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s="7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s="7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s="7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s="7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s="7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s="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s="7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s="7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s="7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s="7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s="7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s="7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s="7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s="7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s="7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s="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s="7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s="7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s="7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s="7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s="7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s="7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s="7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s="7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s="7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s="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s="7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s="7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s="7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s="7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s="7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s="7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s="7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s="7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s="7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s="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s="7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s="7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s="7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s="7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s="7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s="7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E1154/D1154</f>
        <v>5.6937500000000002E-2</v>
      </c>
      <c r="P1154" s="6">
        <f t="shared" si="69"/>
        <v>60.733333333333334</v>
      </c>
      <c r="Q1154" s="7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6">
        <f t="shared" ref="P1155:P1218" si="73">E1155/L1155</f>
        <v>50</v>
      </c>
      <c r="Q1155" s="7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s="7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s="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s="7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s="7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s="7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s="7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s="7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s="7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s="7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s="7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s="7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s="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s="7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s="7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s="7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s="7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s="7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s="7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s="7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s="7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s="7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s="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s="7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s="7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s="7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s="7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s="7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s="7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s="7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s="7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s="7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s="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s="7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s="7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s="7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s="7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s="7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s="7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s="7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s="7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s="7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s="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s="7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s="7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s="7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s="7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s="7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s="7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s="7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s="7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s="7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s="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s="7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s="7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s="7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s="7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s="7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s="7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s="7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s="7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s="7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s="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E1218/D1218</f>
        <v>1.4570000000000001</v>
      </c>
      <c r="P1218" s="6">
        <f t="shared" si="73"/>
        <v>91.882882882882882</v>
      </c>
      <c r="Q1218" s="7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 s="6">
        <f t="shared" ref="P1219:P1282" si="77">E1219/L1219</f>
        <v>148.57377049180329</v>
      </c>
      <c r="Q1219" s="7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s="7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s="7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s="7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s="7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s="7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s="7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s="7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s="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s="7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s="7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s="7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s="7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s="7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s="7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s="7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s="7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s="7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s="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s="7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s="7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s="7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s="7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s="7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s="7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s="7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s="7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s="7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s="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s="7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s="7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s="7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s="7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s="7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s="7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s="7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s="7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s="7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s="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s="7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s="7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s="7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s="7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s="7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s="7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s="7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s="7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s="7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s="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s="7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s="7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s="7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s="7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s="7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s="7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s="7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s="7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s="7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s="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s="7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s="7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s="7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s="7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E1282/D1282</f>
        <v>1.1091186666666666</v>
      </c>
      <c r="P1282" s="6">
        <f t="shared" si="77"/>
        <v>127.97523076923076</v>
      </c>
      <c r="Q1282" s="7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 s="6">
        <f t="shared" ref="P1283:P1346" si="81">E1283/L1283</f>
        <v>104.72972972972973</v>
      </c>
      <c r="Q1283" s="7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s="7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s="7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s="7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s="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s="7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s="7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s="7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s="7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s="7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s="7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s="7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s="7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s="7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s="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s="7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s="7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s="7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s="7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s="7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s="7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s="7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s="7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s="7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s="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s="7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s="7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s="7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s="7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s="7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s="7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s="7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s="7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s="7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s="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s="7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s="7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s="7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s="7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s="7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s="7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s="7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s="7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s="7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s="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s="7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s="7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s="7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s="7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s="7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s="7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s="7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s="7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s="7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s="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s="7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s="7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s="7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s="7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s="7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s="7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s="7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s="7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E1346/D1346</f>
        <v>3.7773333333333334</v>
      </c>
      <c r="P1346" s="6">
        <f t="shared" si="81"/>
        <v>40.762589928057551</v>
      </c>
      <c r="Q1346" s="7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 s="6">
        <f t="shared" ref="P1347:P1410" si="85">E1347/L1347</f>
        <v>53.571428571428569</v>
      </c>
      <c r="Q1347" s="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s="7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s="7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s="7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s="7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s="7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s="7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s="7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s="7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s="7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s="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s="7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s="7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s="7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s="7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s="7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s="7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s="7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s="7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s="7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s="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s="7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s="7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s="7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s="7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s="7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s="7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s="7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s="7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s="7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s="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s="7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s="7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s="7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s="7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s="7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s="7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s="7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s="7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s="7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s="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s="7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s="7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s="7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s="7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s="7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s="7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s="7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s="7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s="7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s="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s="7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s="7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s="7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s="7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s="7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s="7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s="7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s="7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s="7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s="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s="7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s="7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E1410/D1410</f>
        <v>7.1999999999999995E-2</v>
      </c>
      <c r="P1410" s="6">
        <f t="shared" si="85"/>
        <v>12</v>
      </c>
      <c r="Q1410" s="7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6" t="e">
        <f t="shared" ref="P1411:P1474" si="89">E1411/L1411</f>
        <v>#DIV/0!</v>
      </c>
      <c r="Q1411" s="7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s="7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s="7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s="7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s="7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s="7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s="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s="7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s="7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s="7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s="7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s="7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s="7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s="7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s="7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s="7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s="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s="7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s="7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s="7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s="7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s="7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s="7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s="7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s="7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s="7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s="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s="7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s="7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s="7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s="7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s="7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s="7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s="7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s="7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s="7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s="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s="7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s="7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s="7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s="7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s="7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s="7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s="7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s="7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s="7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s="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s="7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s="7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s="7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s="7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s="7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s="7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s="7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s="7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s="7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s="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s="7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s="7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s="7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s="7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s="7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s="7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E1474/D1474</f>
        <v>1.3870400000000001</v>
      </c>
      <c r="P1474" s="6">
        <f t="shared" si="89"/>
        <v>103.20238095238095</v>
      </c>
      <c r="Q1474" s="7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 s="6">
        <f t="shared" ref="P1475:P1538" si="93">E1475/L1475</f>
        <v>38.462553191489363</v>
      </c>
      <c r="Q1475" s="7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s="7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s="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s="7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s="7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s="7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s="7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s="7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s="7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s="7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s="7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s="7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s="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s="7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s="7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s="7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s="7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s="7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s="7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s="7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s="7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s="7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s="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s="7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s="7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s="7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s="7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s="7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s="7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s="7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s="7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s="7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s="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s="7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s="7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s="7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s="7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s="7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s="7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s="7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s="7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s="7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s="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s="7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s="7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s="7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s="7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s="7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s="7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s="7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s="7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s="7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s="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s="7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s="7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s="7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s="7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s="7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s="7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s="7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s="7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s="7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s="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E1538/D1538</f>
        <v>2.5030841666666666</v>
      </c>
      <c r="P1538" s="6">
        <f t="shared" si="93"/>
        <v>66.015406593406595</v>
      </c>
      <c r="Q1538" s="7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 s="6">
        <f t="shared" ref="P1539:P1602" si="97">E1539/L1539</f>
        <v>96.375</v>
      </c>
      <c r="Q1539" s="7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s="7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s="7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s="7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s="7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s="7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s="7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s="7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s="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s="7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s="7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s="7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s="7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s="7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s="7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s="7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s="7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s="7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s="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s="7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s="7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s="7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s="7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s="7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s="7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s="7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s="7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s="7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s="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s="7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s="7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s="7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s="7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s="7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s="7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s="7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s="7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s="7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s="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s="7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s="7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s="7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s="7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s="7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s="7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s="7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s="7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s="7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s="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s="7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s="7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s="7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s="7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s="7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s="7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s="7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s="7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s="7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s="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s="7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s="7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s="7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s="7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E1602/D1602</f>
        <v>7.3400000000000007E-2</v>
      </c>
      <c r="P1602" s="6">
        <f t="shared" si="97"/>
        <v>40.777777777777779</v>
      </c>
      <c r="Q1602" s="7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 s="6">
        <f t="shared" ref="P1603:P1666" si="101">E1603/L1603</f>
        <v>48.325535714285714</v>
      </c>
      <c r="Q1603" s="7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s="7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s="7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s="7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s="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s="7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s="7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s="7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s="7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s="7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s="7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s="7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s="7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s="7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s="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s="7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s="7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s="7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s="7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s="7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s="7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s="7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s="7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s="7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s="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s="7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s="7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s="7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s="7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s="7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s="7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s="7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s="7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s="7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s="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s="7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s="7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s="7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s="7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s="7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s="7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s="7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s="7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s="7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s="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s="7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s="7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s="7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s="7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s="7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s="7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s="7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s="7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s="7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s="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s="7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s="7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s="7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s="7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s="7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s="7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s="7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s="7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E1666/D1666</f>
        <v>1.2240879999999998</v>
      </c>
      <c r="P1666" s="6">
        <f t="shared" si="101"/>
        <v>34.384494382022467</v>
      </c>
      <c r="Q1666" s="7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 s="6">
        <f t="shared" ref="P1667:P1730" si="105">E1667/L1667</f>
        <v>44.956989247311824</v>
      </c>
      <c r="Q1667" s="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s="7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s="7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s="7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s="7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s="7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s="7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s="7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s="7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s="7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s="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s="7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s="7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s="7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s="7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s="7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s="7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s="7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s="7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s="7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s="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s="7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s="7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s="7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s="7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s="7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s="7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s="7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s="7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s="7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s="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s="7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s="7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s="7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s="7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s="7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s="7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s="7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s="7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s="7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s="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s="7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s="7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s="7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s="7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s="7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s="7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s="7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s="7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s="7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s="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s="7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s="7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s="7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s="7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s="7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s="7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s="7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s="7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s="7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s="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s="7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s="7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E1730/D1730</f>
        <v>0.68400000000000005</v>
      </c>
      <c r="P1730" s="6">
        <f t="shared" si="105"/>
        <v>122.14285714285714</v>
      </c>
      <c r="Q1730" s="7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6" t="e">
        <f t="shared" ref="P1731:P1794" si="109">E1731/L1731</f>
        <v>#DIV/0!</v>
      </c>
      <c r="Q1731" s="7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s="7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s="7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s="7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s="7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s="7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s="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s="7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s="7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s="7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s="7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s="7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s="7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s="7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s="7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s="7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s="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s="7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s="7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s="7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s="7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s="7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s="7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s="7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s="7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s="7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s="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s="7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s="7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s="7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s="7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s="7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s="7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s="7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s="7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s="7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s="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s="7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s="7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s="7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s="7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s="7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s="7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s="7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s="7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s="7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s="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s="7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s="7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s="7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s="7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s="7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s="7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s="7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s="7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s="7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s="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s="7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s="7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s="7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s="7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s="7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s="7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E1794/D1794</f>
        <v>0.61124000000000001</v>
      </c>
      <c r="P1794" s="6">
        <f t="shared" si="109"/>
        <v>109.93525179856115</v>
      </c>
      <c r="Q1794" s="7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6">
        <f t="shared" ref="P1795:P1858" si="113">E1795/L1795</f>
        <v>20</v>
      </c>
      <c r="Q1795" s="7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s="7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s="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s="7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s="7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s="7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s="7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s="7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s="7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s="7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s="7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s="7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s="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s="7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s="7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s="7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s="7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s="7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s="7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s="7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s="7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s="7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s="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s="7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s="7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s="7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s="7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s="7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s="7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s="7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s="7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s="7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s="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s="7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s="7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s="7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s="7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s="7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s="7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s="7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s="7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s="7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s="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s="7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s="7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s="7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s="7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s="7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s="7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s="7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s="7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s="7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s="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s="7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s="7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s="7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s="7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s="7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s="7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s="7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s="7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s="7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s="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E1858/D1858</f>
        <v>1.0125</v>
      </c>
      <c r="P1858" s="6">
        <f t="shared" si="113"/>
        <v>53.289473684210527</v>
      </c>
      <c r="Q1858" s="7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 s="6">
        <f t="shared" ref="P1859:P1922" si="117">E1859/L1859</f>
        <v>136.36363636363637</v>
      </c>
      <c r="Q1859" s="7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s="7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s="7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s="7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s="7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s="7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s="7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s="7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s="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s="7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s="7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s="7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s="7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s="7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s="7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s="7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s="7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s="7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s="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s="7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s="7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s="7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s="7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s="7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s="7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s="7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s="7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s="7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s="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s="7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s="7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s="7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s="7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s="7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s="7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s="7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s="7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s="7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s="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s="7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s="7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s="7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s="7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s="7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s="7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s="7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s="7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s="7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s="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s="7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s="7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s="7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s="7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s="7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s="7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s="7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s="7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s="7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s="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s="7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s="7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s="7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s="7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E1922/D1922</f>
        <v>0.43030000000000002</v>
      </c>
      <c r="P1922" s="6">
        <f t="shared" si="117"/>
        <v>40.980952380952381</v>
      </c>
      <c r="Q1922" s="7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 s="6">
        <f t="shared" ref="P1923:P1986" si="121">E1923/L1923</f>
        <v>54</v>
      </c>
      <c r="Q1923" s="7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s="7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s="7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s="7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s="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s="7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s="7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s="7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s="7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s="7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s="7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s="7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s="7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s="7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s="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s="7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s="7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s="7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s="7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s="7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s="7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s="7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s="7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s="7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s="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s="7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s="7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s="7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s="7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s="7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s="7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s="7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s="7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s="7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s="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s="7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s="7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s="7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s="7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s="7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s="7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s="7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s="7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s="7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s="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s="7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s="7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s="7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s="7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s="7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s="7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s="7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s="7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s="7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s="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s="7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s="7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s="7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s="7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s="7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s="7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s="7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s="7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E1986/D1986</f>
        <v>0.21146666666666666</v>
      </c>
      <c r="P1986" s="6">
        <f t="shared" si="121"/>
        <v>453.14285714285717</v>
      </c>
      <c r="Q1986" s="7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6">
        <f t="shared" ref="P1987:P2050" si="125">E1987/L1987</f>
        <v>12.75</v>
      </c>
      <c r="Q1987" s="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s="7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s="7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s="7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s="7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s="7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s="7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s="7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s="7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s="7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s="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s="7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s="7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s="7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s="7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s="7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s="7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s="7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s="7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s="7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s="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s="7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s="7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s="7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s="7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s="7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s="7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s="7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s="7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s="7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s="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s="7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s="7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s="7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s="7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s="7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s="7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s="7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s="7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s="7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s="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s="7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s="7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s="7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s="7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s="7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s="7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s="7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s="7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s="7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s="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s="7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s="7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s="7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s="7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s="7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s="7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s="7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s="7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s="7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s="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s="7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s="7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E2050/D2050</f>
        <v>1.4833229411764706</v>
      </c>
      <c r="P2050" s="6">
        <f t="shared" si="125"/>
        <v>91.82989803350327</v>
      </c>
      <c r="Q2050" s="7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 s="6">
        <f t="shared" ref="P2051:P2114" si="129">E2051/L2051</f>
        <v>80.991037735849048</v>
      </c>
      <c r="Q2051" s="7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s="7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s="7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s="7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s="7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s="7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s="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s="7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s="7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s="7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s="7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s="7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s="7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s="7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s="7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s="7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s="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s="7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s="7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s="7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s="7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s="7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s="7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s="7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s="7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s="7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s="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s="7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s="7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s="7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s="7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s="7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s="7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s="7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s="7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s="7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s="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s="7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s="7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s="7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s="7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s="7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s="7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s="7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s="7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s="7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s="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s="7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s="7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s="7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s="7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s="7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s="7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s="7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s="7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s="7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s="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s="7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s="7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s="7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s="7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s="7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s="7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E2114/D2114</f>
        <v>1</v>
      </c>
      <c r="P2114" s="6">
        <f t="shared" si="129"/>
        <v>27.272727272727273</v>
      </c>
      <c r="Q2114" s="7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 s="6">
        <f t="shared" ref="P2115:P2178" si="133">E2115/L2115</f>
        <v>68.598130841121488</v>
      </c>
      <c r="Q2115" s="7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s="7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s="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s="7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s="7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s="7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s="7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s="7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s="7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s="7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s="7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s="7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s="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s="7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s="7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s="7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s="7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s="7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s="7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s="7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s="7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s="7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s="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s="7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s="7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s="7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s="7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s="7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s="7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s="7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s="7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s="7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s="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s="7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s="7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s="7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s="7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s="7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s="7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s="7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s="7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s="7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s="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s="7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s="7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s="7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s="7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s="7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s="7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s="7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s="7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s="7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s="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s="7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s="7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s="7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s="7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s="7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s="7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s="7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s="7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s="7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s="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E2178/D2178</f>
        <v>1.2602</v>
      </c>
      <c r="P2178" s="6">
        <f t="shared" si="133"/>
        <v>88.74647887323944</v>
      </c>
      <c r="Q2178" s="7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 s="6">
        <f t="shared" ref="P2179:P2242" si="137">E2179/L2179</f>
        <v>65.868421052631575</v>
      </c>
      <c r="Q2179" s="7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s="7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s="7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s="7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s="7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s="7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s="7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s="7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s="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s="7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s="7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s="7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s="7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s="7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s="7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s="7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s="7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s="7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s="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s="7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s="7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s="7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s="7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s="7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s="7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s="7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s="7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s="7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s="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s="7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s="7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s="7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s="7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s="7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s="7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s="7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s="7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s="7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s="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s="7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s="7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s="7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s="7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s="7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s="7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s="7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s="7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s="7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s="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s="7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s="7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s="7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s="7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s="7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s="7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s="7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s="7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s="7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s="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s="7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s="7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s="7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s="7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E2242/D2242</f>
        <v>2.7067999999999999</v>
      </c>
      <c r="P2242" s="6">
        <f t="shared" si="137"/>
        <v>140.97916666666666</v>
      </c>
      <c r="Q2242" s="7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6">
        <f t="shared" ref="P2243:P2306" si="141">E2243/L2243</f>
        <v>49.472392638036808</v>
      </c>
      <c r="Q2243" s="7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s="7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s="7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s="7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s="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s="7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s="7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s="7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s="7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s="7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s="7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s="7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s="7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s="7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s="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s="7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s="7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s="7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s="7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s="7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s="7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s="7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s="7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s="7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s="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s="7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s="7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s="7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s="7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s="7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s="7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s="7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s="7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s="7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s="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s="7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s="7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s="7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s="7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s="7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s="7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s="7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s="7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s="7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s="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s="7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s="7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s="7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s="7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s="7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s="7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s="7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s="7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s="7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s="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s="7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s="7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s="7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s="7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s="7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s="7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s="7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s="7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E2306/D2306</f>
        <v>1.0070033333333335</v>
      </c>
      <c r="P2306" s="6">
        <f t="shared" si="141"/>
        <v>53.469203539823013</v>
      </c>
      <c r="Q2306" s="7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6">
        <f t="shared" ref="P2307:P2370" si="145">E2307/L2307</f>
        <v>109.10778443113773</v>
      </c>
      <c r="Q2307" s="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s="7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s="7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s="7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s="7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s="7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s="7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s="7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s="7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s="7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s="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s="7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s="7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s="7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s="7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s="7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s="7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s="7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s="7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s="7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s="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s="7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s="7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s="7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s="7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s="7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s="7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s="7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s="7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s="7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s="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s="7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s="7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s="7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s="7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s="7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s="7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s="7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s="7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s="7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s="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s="7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s="7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s="7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s="7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s="7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s="7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s="7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s="7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s="7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s="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s="7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s="7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s="7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s="7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s="7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s="7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s="7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s="7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s="7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s="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s="7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s="7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E2370/D2370</f>
        <v>2.5000000000000001E-3</v>
      </c>
      <c r="P2370" s="6">
        <f t="shared" si="145"/>
        <v>50</v>
      </c>
      <c r="Q2370" s="7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6" t="e">
        <f t="shared" ref="P2371:P2434" si="149">E2371/L2371</f>
        <v>#DIV/0!</v>
      </c>
      <c r="Q2371" s="7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s="7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s="7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s="7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s="7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s="7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s="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s="7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s="7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s="7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s="7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s="7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s="7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s="7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s="7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s="7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s="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s="7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s="7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s="7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s="7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s="7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s="7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s="7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s="7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s="7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s="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s="7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s="7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s="7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s="7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s="7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s="7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s="7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s="7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s="7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s="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s="7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s="7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s="7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s="7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s="7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s="7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s="7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s="7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s="7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s="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s="7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s="7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s="7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s="7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s="7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s="7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s="7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s="7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s="7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s="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s="7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s="7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s="7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s="7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s="7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s="7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E2434/D2434</f>
        <v>1.4285714285714287E-4</v>
      </c>
      <c r="P2434" s="6">
        <f t="shared" si="149"/>
        <v>1</v>
      </c>
      <c r="Q2434" s="7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6" t="e">
        <f t="shared" ref="P2435:P2498" si="153">E2435/L2435</f>
        <v>#DIV/0!</v>
      </c>
      <c r="Q2435" s="7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s="7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s="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s="7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s="7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s="7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s="7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s="7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s="7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s="7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s="7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s="7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s="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s="7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s="7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s="7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s="7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s="7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s="7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s="7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s="7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s="7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s="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s="7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s="7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s="7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s="7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s="7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s="7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s="7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s="7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s="7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s="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s="7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s="7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s="7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s="7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s="7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s="7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s="7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s="7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s="7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s="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s="7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s="7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s="7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s="7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s="7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s="7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s="7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s="7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s="7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s="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s="7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s="7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s="7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s="7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s="7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s="7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s="7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s="7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s="7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s="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E2498/D2498</f>
        <v>1</v>
      </c>
      <c r="P2498" s="6">
        <f t="shared" si="153"/>
        <v>600</v>
      </c>
      <c r="Q2498" s="7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6">
        <f t="shared" ref="P2499:P2562" si="157">E2499/L2499</f>
        <v>80.551071428571419</v>
      </c>
      <c r="Q2499" s="7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s="7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s="7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s="7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s="7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s="7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s="7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s="7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s="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s="7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s="7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s="7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s="7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s="7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s="7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s="7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s="7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s="7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s="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s="7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s="7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s="7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s="7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s="7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s="7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s="7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s="7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s="7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s="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s="7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s="7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s="7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s="7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s="7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s="7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s="7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s="7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s="7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s="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s="7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s="7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s="7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s="7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s="7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s="7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s="7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s="7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s="7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s="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s="7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s="7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s="7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s="7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s="7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s="7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s="7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s="7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s="7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s="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s="7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s="7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s="7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s="7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E2562/D2562</f>
        <v>1.0009999999999999</v>
      </c>
      <c r="P2562" s="6">
        <f t="shared" si="157"/>
        <v>143</v>
      </c>
      <c r="Q2562" s="7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6" t="e">
        <f t="shared" ref="P2563:P2626" si="161">E2563/L2563</f>
        <v>#DIV/0!</v>
      </c>
      <c r="Q2563" s="7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s="7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s="7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s="7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s="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s="7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s="7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s="7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s="7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s="7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s="7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s="7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s="7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s="7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s="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s="7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s="7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s="7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s="7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s="7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s="7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s="7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s="7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s="7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s="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s="7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s="7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s="7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s="7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s="7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s="7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s="7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s="7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s="7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s="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s="7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s="7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s="7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s="7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s="7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s="7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s="7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s="7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s="7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s="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s="7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s="7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s="7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s="7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s="7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s="7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s="7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s="7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s="7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s="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s="7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s="7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s="7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s="7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s="7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s="7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s="7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s="7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E2626/D2626</f>
        <v>13.794206249999998</v>
      </c>
      <c r="P2626" s="6">
        <f t="shared" si="161"/>
        <v>31.820544982698959</v>
      </c>
      <c r="Q2626" s="7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6">
        <f t="shared" ref="P2627:P2690" si="165">E2627/L2627</f>
        <v>27.576923076923077</v>
      </c>
      <c r="Q2627" s="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s="7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s="7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s="7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s="7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s="7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s="7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s="7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s="7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s="7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s="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s="7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s="7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s="7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s="7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s="7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s="7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s="7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s="7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s="7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s="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s="7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s="7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s="7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s="7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s="7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s="7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s="7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s="7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s="7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s="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s="7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s="7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s="7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s="7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s="7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s="7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s="7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s="7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s="7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s="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s="7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s="7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s="7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s="7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s="7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s="7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s="7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s="7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s="7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s="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s="7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s="7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s="7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s="7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s="7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s="7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s="7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s="7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s="7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s="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s="7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s="7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E2690/D2690</f>
        <v>1.48E-3</v>
      </c>
      <c r="P2690" s="6">
        <f t="shared" si="165"/>
        <v>5.2857142857142856</v>
      </c>
      <c r="Q2690" s="7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6">
        <f t="shared" ref="P2691:P2754" si="169">E2691/L2691</f>
        <v>1</v>
      </c>
      <c r="Q2691" s="7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s="7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s="7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s="7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s="7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s="7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s="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s="7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s="7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s="7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s="7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s="7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s="7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s="7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s="7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s="7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s="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s="7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s="7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s="7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s="7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s="7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s="7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s="7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s="7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s="7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s="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s="7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s="7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s="7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s="7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s="7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s="7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s="7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s="7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s="7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s="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s="7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s="7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s="7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s="7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s="7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s="7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s="7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s="7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s="7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s="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s="7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s="7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s="7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s="7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s="7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s="7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s="7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s="7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s="7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s="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s="7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s="7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s="7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s="7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s="7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s="7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E2754/D2754</f>
        <v>0.11458333333333333</v>
      </c>
      <c r="P2754" s="6">
        <f t="shared" si="169"/>
        <v>39.285714285714285</v>
      </c>
      <c r="Q2754" s="7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6">
        <f t="shared" ref="P2755:P2818" si="173">E2755/L2755</f>
        <v>47.5</v>
      </c>
      <c r="Q2755" s="7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s="7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s="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s="7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s="7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s="7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s="7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s="7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s="7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s="7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s="7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s="7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s="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s="7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s="7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s="7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s="7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s="7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s="7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s="7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s="7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s="7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s="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s="7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s="7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s="7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s="7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s="7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s="7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s="7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s="7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s="7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s="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s="7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s="7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s="7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s="7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s="7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s="7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s="7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s="7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s="7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s="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s="7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s="7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s="7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s="7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s="7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s="7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s="7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s="7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s="7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s="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s="7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s="7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s="7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s="7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s="7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s="7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s="7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s="7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s="7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s="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E2818/D2818</f>
        <v>1.4156666666666666</v>
      </c>
      <c r="P2818" s="6">
        <f t="shared" si="173"/>
        <v>25.130177514792898</v>
      </c>
      <c r="Q2818" s="7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6">
        <f t="shared" ref="P2819:P2882" si="177">E2819/L2819</f>
        <v>23.636363636363637</v>
      </c>
      <c r="Q2819" s="7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s="7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s="7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s="7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s="7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s="7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s="7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s="7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s="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s="7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s="7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s="7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s="7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s="7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s="7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s="7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s="7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s="7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s="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s="7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s="7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s="7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s="7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s="7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s="7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s="7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s="7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s="7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s="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s="7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s="7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s="7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s="7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s="7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s="7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s="7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s="7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s="7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s="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s="7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s="7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s="7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s="7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s="7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s="7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s="7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s="7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s="7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s="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s="7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s="7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s="7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s="7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s="7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s="7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s="7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s="7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s="7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s="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s="7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s="7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s="7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s="7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E2882/D2882</f>
        <v>0.23333333333333334</v>
      </c>
      <c r="P2882" s="6">
        <f t="shared" si="177"/>
        <v>96.551724137931032</v>
      </c>
      <c r="Q2882" s="7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6" t="e">
        <f t="shared" ref="P2883:P2946" si="181">E2883/L2883</f>
        <v>#DIV/0!</v>
      </c>
      <c r="Q2883" s="7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s="7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s="7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s="7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s="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s="7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s="7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s="7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s="7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s="7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s="7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s="7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s="7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s="7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s="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s="7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s="7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s="7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s="7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s="7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s="7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s="7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s="7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s="7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s="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s="7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s="7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s="7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s="7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s="7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s="7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s="7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s="7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s="7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s="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s="7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s="7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s="7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s="7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s="7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s="7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s="7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s="7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s="7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s="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s="7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s="7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s="7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s="7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s="7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s="7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s="7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s="7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s="7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s="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s="7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s="7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s="7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s="7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s="7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s="7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s="7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s="7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E2946/D2946</f>
        <v>0.01</v>
      </c>
      <c r="P2946" s="6">
        <f t="shared" si="181"/>
        <v>100</v>
      </c>
      <c r="Q2946" s="7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6" t="e">
        <f t="shared" ref="P2947:P3010" si="185">E2947/L2947</f>
        <v>#DIV/0!</v>
      </c>
      <c r="Q2947" s="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s="7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s="7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s="7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s="7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s="7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s="7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s="7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s="7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s="7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s="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s="7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s="7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s="7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s="7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s="7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s="7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s="7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s="7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s="7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s="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s="7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s="7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s="7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s="7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s="7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s="7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s="7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s="7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s="7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s="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s="7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s="7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s="7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s="7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s="7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s="7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s="7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s="7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s="7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s="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s="7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s="7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s="7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s="7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s="7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s="7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s="7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s="7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s="7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s="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s="7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s="7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s="7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s="7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s="7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s="7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s="7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s="7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s="7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s="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s="7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s="7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E3010/D3010</f>
        <v>1.0116666666666667</v>
      </c>
      <c r="P3010" s="6">
        <f t="shared" si="185"/>
        <v>116.73076923076923</v>
      </c>
      <c r="Q3010" s="7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6">
        <f t="shared" ref="P3011:P3074" si="189">E3011/L3011</f>
        <v>233.8984375</v>
      </c>
      <c r="Q3011" s="7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s="7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s="7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s="7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s="7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s="7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s="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s="7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s="7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s="7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s="7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s="7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s="7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s="7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s="7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s="7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s="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s="7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s="7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s="7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s="7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s="7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s="7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s="7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s="7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s="7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s="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s="7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s="7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s="7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s="7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s="7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s="7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s="7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s="7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s="7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s="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s="7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s="7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s="7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s="7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s="7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s="7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s="7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s="7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s="7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s="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s="7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s="7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s="7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s="7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s="7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s="7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s="7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s="7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s="7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s="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s="7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s="7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s="7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s="7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s="7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s="7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E3074/D3074</f>
        <v>1.6666666666666666E-4</v>
      </c>
      <c r="P3074" s="6">
        <f t="shared" si="189"/>
        <v>1</v>
      </c>
      <c r="Q3074" s="7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6">
        <f t="shared" ref="P3075:P3138" si="193">E3075/L3075</f>
        <v>92.142857142857139</v>
      </c>
      <c r="Q3075" s="7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s="7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s="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s="7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s="7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s="7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s="7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s="7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s="7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s="7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s="7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s="7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s="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s="7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s="7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s="7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s="7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s="7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s="7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s="7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s="7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s="7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s="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s="7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s="7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s="7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s="7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s="7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s="7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s="7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s="7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s="7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s="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s="7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s="7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s="7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s="7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s="7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s="7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s="7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s="7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s="7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s="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s="7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s="7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s="7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s="7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s="7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s="7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s="7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s="7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s="7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s="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s="7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s="7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s="7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s="7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s="7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s="7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s="7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s="7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s="7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s="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E3138/D3138</f>
        <v>1.278</v>
      </c>
      <c r="P3138" s="6">
        <f t="shared" si="193"/>
        <v>29.045454545454547</v>
      </c>
      <c r="Q3138" s="7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6">
        <f t="shared" ref="P3139:P3202" si="197">E3139/L3139</f>
        <v>50</v>
      </c>
      <c r="Q3139" s="7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s="7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s="7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s="7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s="7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s="7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s="7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s="7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s="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s="7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s="7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s="7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s="7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s="7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s="7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s="7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s="7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s="7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s="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s="7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s="7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s="7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s="7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s="7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s="7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s="7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s="7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s="7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s="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s="7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s="7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s="7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s="7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s="7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s="7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s="7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s="7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s="7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s="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s="7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s="7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s="7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s="7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s="7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s="7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s="7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s="7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s="7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s="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s="7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s="7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s="7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s="7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s="7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s="7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s="7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s="7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s="7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s="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s="7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s="7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s="7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s="7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E3202/D3202</f>
        <v>2.0000000000000002E-5</v>
      </c>
      <c r="P3202" s="6">
        <f t="shared" si="197"/>
        <v>1</v>
      </c>
      <c r="Q3202" s="7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6">
        <f t="shared" ref="P3203:P3266" si="201">E3203/L3203</f>
        <v>12.5</v>
      </c>
      <c r="Q3203" s="7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s="7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s="7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s="7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s="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s="7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s="7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s="7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s="7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s="7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s="7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s="7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s="7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s="7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s="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s="7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s="7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s="7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s="7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s="7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s="7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s="7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s="7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s="7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s="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s="7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s="7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s="7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s="7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s="7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s="7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s="7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s="7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s="7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s="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s="7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s="7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s="7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s="7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s="7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s="7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s="7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s="7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s="7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s="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s="7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s="7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s="7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s="7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s="7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s="7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s="7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s="7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s="7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s="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s="7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s="7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s="7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s="7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s="7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s="7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s="7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s="7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E3266/D3266</f>
        <v>1.03</v>
      </c>
      <c r="P3266" s="6">
        <f t="shared" si="201"/>
        <v>52.551020408163268</v>
      </c>
      <c r="Q3266" s="7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6">
        <f t="shared" ref="P3267:P3330" si="205">E3267/L3267</f>
        <v>70.285714285714292</v>
      </c>
      <c r="Q3267" s="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s="7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s="7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s="7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s="7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s="7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s="7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s="7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s="7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s="7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s="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s="7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s="7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s="7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s="7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s="7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s="7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s="7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s="7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s="7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s="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s="7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s="7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s="7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s="7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s="7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s="7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s="7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s="7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s="7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s="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s="7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s="7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s="7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s="7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s="7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s="7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s="7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s="7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s="7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s="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s="7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s="7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s="7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s="7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s="7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s="7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s="7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s="7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s="7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s="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s="7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s="7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s="7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s="7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s="7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s="7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s="7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s="7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s="7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s="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s="7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s="7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E3330/D3330</f>
        <v>1.4638888888888888</v>
      </c>
      <c r="P3330" s="6">
        <f t="shared" si="205"/>
        <v>292.77777777777777</v>
      </c>
      <c r="Q3330" s="7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6">
        <f t="shared" ref="P3331:P3394" si="209">E3331/L3331</f>
        <v>44.92307692307692</v>
      </c>
      <c r="Q3331" s="7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s="7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s="7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s="7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s="7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s="7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s="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s="7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s="7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s="7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s="7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s="7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s="7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s="7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s="7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s="7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s="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s="7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s="7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s="7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s="7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s="7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s="7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s="7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s="7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s="7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s="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s="7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s="7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s="7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s="7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s="7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s="7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s="7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s="7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s="7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s="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s="7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s="7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s="7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s="7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s="7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s="7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s="7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s="7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s="7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s="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s="7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s="7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s="7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s="7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s="7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s="7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s="7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s="7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s="7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s="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s="7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s="7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s="7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s="7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s="7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s="7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E3394/D3394</f>
        <v>1</v>
      </c>
      <c r="P3394" s="6">
        <f t="shared" si="209"/>
        <v>41.666666666666664</v>
      </c>
      <c r="Q3394" s="7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6">
        <f t="shared" ref="P3395:P3458" si="213">E3395/L3395</f>
        <v>36.06818181818182</v>
      </c>
      <c r="Q3395" s="7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s="7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s="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s="7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s="7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s="7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s="7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s="7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s="7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s="7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s="7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s="7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s="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s="7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s="7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s="7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s="7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s="7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s="7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s="7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s="7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s="7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s="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s="7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s="7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s="7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s="7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s="7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s="7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s="7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s="7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s="7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s="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s="7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s="7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s="7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s="7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s="7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s="7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s="7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s="7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s="7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s="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s="7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s="7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s="7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s="7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s="7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s="7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s="7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s="7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s="7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s="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s="7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s="7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s="7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s="7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s="7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s="7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s="7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s="7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s="7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s="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E3458/D3458</f>
        <v>1.913</v>
      </c>
      <c r="P3458" s="6">
        <f t="shared" si="213"/>
        <v>358.6875</v>
      </c>
      <c r="Q3458" s="7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6">
        <f t="shared" ref="P3459:P3522" si="217">E3459/L3459</f>
        <v>50.981818181818184</v>
      </c>
      <c r="Q3459" s="7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s="7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s="7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s="7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s="7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s="7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s="7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s="7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s="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s="7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s="7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s="7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s="7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s="7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s="7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s="7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s="7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s="7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s="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s="7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s="7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s="7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s="7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s="7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s="7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s="7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s="7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s="7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s="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s="7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s="7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s="7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s="7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s="7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s="7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s="7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s="7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s="7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s="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s="7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s="7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s="7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s="7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s="7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s="7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s="7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s="7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s="7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s="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s="7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s="7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s="7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s="7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s="7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s="7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s="7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s="7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s="7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s="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s="7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s="7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s="7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s="7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E3522/D3522</f>
        <v>1.0075000000000001</v>
      </c>
      <c r="P3522" s="6">
        <f t="shared" si="217"/>
        <v>95.952380952380949</v>
      </c>
      <c r="Q3522" s="7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6">
        <f t="shared" ref="P3523:P3586" si="221">E3523/L3523</f>
        <v>45.615384615384613</v>
      </c>
      <c r="Q3523" s="7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s="7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s="7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s="7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s="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s="7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s="7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s="7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s="7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s="7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s="7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s="7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s="7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s="7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s="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s="7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s="7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s="7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s="7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s="7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s="7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s="7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s="7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s="7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s="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s="7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s="7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s="7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s="7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s="7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s="7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s="7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s="7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s="7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s="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s="7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s="7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s="7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s="7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s="7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s="7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s="7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s="7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s="7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s="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s="7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s="7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s="7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s="7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s="7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s="7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s="7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s="7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s="7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s="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s="7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s="7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s="7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s="7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s="7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s="7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s="7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s="7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E3586/D3586</f>
        <v>1.155</v>
      </c>
      <c r="P3586" s="6">
        <f t="shared" si="221"/>
        <v>30.9375</v>
      </c>
      <c r="Q3586" s="7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6">
        <f t="shared" ref="P3587:P3650" si="225">E3587/L3587</f>
        <v>176.08695652173913</v>
      </c>
      <c r="Q3587" s="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s="7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s="7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s="7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s="7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s="7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s="7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s="7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s="7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s="7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s="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s="7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s="7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s="7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s="7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s="7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s="7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s="7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s="7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s="7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s="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s="7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s="7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s="7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s="7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s="7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s="7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s="7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s="7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s="7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s="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s="7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s="7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s="7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s="7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s="7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s="7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s="7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s="7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s="7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s="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s="7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s="7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s="7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s="7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s="7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s="7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s="7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s="7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s="7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s="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s="7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s="7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s="7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s="7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s="7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s="7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s="7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s="7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s="7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s="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s="7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s="7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E3650/D3650</f>
        <v>1.003825</v>
      </c>
      <c r="P3650" s="6">
        <f t="shared" si="225"/>
        <v>550.04109589041093</v>
      </c>
      <c r="Q3650" s="7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6">
        <f t="shared" ref="P3651:P3714" si="229">E3651/L3651</f>
        <v>97.5</v>
      </c>
      <c r="Q3651" s="7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s="7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s="7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s="7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s="7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s="7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s="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s="7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s="7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s="7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s="7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s="7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s="7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s="7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s="7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s="7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s="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s="7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s="7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s="7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s="7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s="7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s="7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s="7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s="7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s="7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s="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s="7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s="7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s="7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s="7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s="7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s="7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s="7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s="7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s="7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s="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s="7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s="7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s="7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s="7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s="7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s="7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s="7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s="7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s="7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s="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s="7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s="7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s="7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s="7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s="7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s="7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s="7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s="7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s="7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s="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s="7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s="7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s="7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s="7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s="7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s="7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E3714/D3714</f>
        <v>1.5373333333333334</v>
      </c>
      <c r="P3714" s="6">
        <f t="shared" si="229"/>
        <v>110.86538461538461</v>
      </c>
      <c r="Q3714" s="7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6">
        <f t="shared" ref="P3715:P3778" si="233">E3715/L3715</f>
        <v>106.84210526315789</v>
      </c>
      <c r="Q3715" s="7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s="7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s="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s="7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s="7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s="7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s="7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s="7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s="7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s="7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s="7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s="7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s="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s="7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s="7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s="7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s="7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s="7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s="7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s="7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s="7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s="7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s="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s="7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s="7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s="7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s="7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s="7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s="7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s="7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s="7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s="7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s="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s="7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s="7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s="7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s="7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s="7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s="7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s="7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s="7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s="7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s="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s="7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s="7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s="7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s="7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s="7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s="7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s="7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s="7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s="7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s="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s="7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s="7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s="7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s="7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s="7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s="7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s="7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s="7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s="7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s="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E3778/D3778</f>
        <v>1.0671250000000001</v>
      </c>
      <c r="P3778" s="6">
        <f t="shared" si="233"/>
        <v>90.819148936170208</v>
      </c>
      <c r="Q3778" s="7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6">
        <f t="shared" ref="P3779:P3842" si="237">E3779/L3779</f>
        <v>48.542372881355931</v>
      </c>
      <c r="Q3779" s="7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s="7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s="7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s="7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s="7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s="7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s="7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s="7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s="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s="7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s="7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s="7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s="7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s="7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s="7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s="7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s="7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s="7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s="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s="7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s="7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s="7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s="7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s="7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s="7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s="7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s="7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s="7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s="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s="7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s="7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s="7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s="7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s="7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s="7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s="7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s="7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s="7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s="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s="7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s="7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s="7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s="7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s="7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s="7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s="7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s="7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s="7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s="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s="7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s="7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s="7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s="7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s="7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s="7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s="7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s="7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s="7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s="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s="7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s="7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s="7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s="7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E3842/D3842</f>
        <v>65</v>
      </c>
      <c r="P3842" s="6">
        <f t="shared" si="237"/>
        <v>21.666666666666668</v>
      </c>
      <c r="Q3842" s="7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6">
        <f t="shared" ref="P3843:P3906" si="241">E3843/L3843</f>
        <v>25.647058823529413</v>
      </c>
      <c r="Q3843" s="7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s="7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s="7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s="7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s="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s="7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s="7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s="7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s="7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s="7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s="7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s="7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s="7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s="7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s="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s="7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s="7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s="7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s="7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s="7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s="7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s="7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s="7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s="7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s="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s="7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s="7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s="7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s="7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s="7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s="7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s="7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s="7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s="7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s="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s="7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s="7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s="7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s="7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s="7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s="7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s="7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s="7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s="7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s="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s="7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s="7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s="7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s="7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s="7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s="7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s="7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s="7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s="7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s="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s="7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s="7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s="7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s="7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s="7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s="7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s="7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s="7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E3906/D3906</f>
        <v>2.9999999999999997E-4</v>
      </c>
      <c r="P3906" s="6">
        <f t="shared" si="241"/>
        <v>1.5</v>
      </c>
      <c r="Q3906" s="7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6">
        <f t="shared" ref="P3907:P3970" si="245">E3907/L3907</f>
        <v>24.714285714285715</v>
      </c>
      <c r="Q3907" s="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s="7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s="7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s="7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s="7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s="7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s="7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s="7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s="7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s="7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s="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s="7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s="7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s="7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s="7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s="7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s="7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s="7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s="7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s="7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s="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s="7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s="7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s="7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s="7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s="7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s="7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s="7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s="7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s="7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s="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s="7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s="7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s="7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s="7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s="7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s="7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s="7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s="7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s="7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s="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s="7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s="7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s="7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s="7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s="7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s="7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s="7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s="7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s="7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s="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s="7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s="7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s="7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s="7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s="7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s="7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s="7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s="7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s="7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s="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s="7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s="7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E3970/D3970</f>
        <v>0.10539999999999999</v>
      </c>
      <c r="P3970" s="6">
        <f t="shared" si="245"/>
        <v>47.909090909090907</v>
      </c>
      <c r="Q3970" s="7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6">
        <f t="shared" ref="P3971:P4034" si="249">E3971/L3971</f>
        <v>35.166666666666664</v>
      </c>
      <c r="Q3971" s="7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s="7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s="7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s="7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s="7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s="7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s="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s="7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s="7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s="7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s="7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s="7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s="7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s="7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s="7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s="7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s="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s="7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s="7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s="7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s="7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s="7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s="7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s="7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s="7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s="7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s="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s="7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s="7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s="7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s="7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s="7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s="7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s="7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s="7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s="7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s="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s="7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s="7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s="7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s="7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s="7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s="7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s="7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s="7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s="7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s="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s="7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s="7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s="7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s="7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s="7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s="7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s="7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s="7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s="7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s="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s="7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s="7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s="7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s="7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s="7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s="7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E4034/D4034</f>
        <v>6.8287037037037035E-2</v>
      </c>
      <c r="P4034" s="6">
        <f t="shared" si="249"/>
        <v>59</v>
      </c>
      <c r="Q4034" s="7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6">
        <f t="shared" ref="P4035:P4098" si="253">E4035/L4035</f>
        <v>65.340319148936175</v>
      </c>
      <c r="Q4035" s="7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s="7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s="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s="7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s="7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s="7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s="7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s="7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s="7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s="7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s="7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s="7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s="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s="7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s="7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s="7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s="7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s="7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s="7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s="7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s="7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s="7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s="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s="7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s="7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s="7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s="7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s="7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s="7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s="7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s="7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s="7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s="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s="7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s="7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s="7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s="7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s="7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s="7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s="7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s="7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s="7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s="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s="7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s="7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s="7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s="7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s="7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s="7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s="7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s="7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s="7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s="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s="7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s="7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s="7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s="7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s="7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s="7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s="7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s="7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s="7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s="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E4098/D4098</f>
        <v>0.11428571428571428</v>
      </c>
      <c r="P4098" s="6">
        <f t="shared" si="253"/>
        <v>80</v>
      </c>
      <c r="Q4098" s="7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6" t="e">
        <f t="shared" ref="P4099:P4115" si="257">E4099/L4099</f>
        <v>#DIV/0!</v>
      </c>
      <c r="Q4099" s="7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s="7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s="7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s="7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s="7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s="7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s="7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s="7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s="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s="7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s="7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s="7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s="7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s="7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s="7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s="7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s="7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E5FB1647-956B-4536-BF04-032E279CE706}"/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5AB1CD07-D252-4E53-B3EA-EACCB18CE448}">
            <xm:f>NOT(ISERROR(SEARCH("live",F2)))</xm:f>
            <xm:f>"live"</xm:f>
            <x14:dxf>
              <fill>
                <patternFill>
                  <bgColor theme="8" tint="0.39994506668294322"/>
                </patternFill>
              </fill>
            </x14:dxf>
          </x14:cfRule>
          <x14:cfRule type="containsText" priority="3" operator="containsText" id="{E48B78E0-9F38-4921-9D96-6AB758CAF8FA}">
            <xm:f>NOT(ISERROR(SEARCH("failed",F2)))</xm:f>
            <xm:f>"failed"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4" operator="containsText" id="{3447C94E-B7DB-47BA-B5E8-7582E93012F4}">
            <xm:f>NOT(ISERROR(SEARCH("canceled",F2)))</xm:f>
            <xm:f>"canceled"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5" operator="containsText" id="{F4CBE1F3-CB10-4B4B-86BC-DA89892C939A}">
            <xm:f>NOT(ISERROR(SEARCH($F$2,F2)))</xm:f>
            <xm:f>$F$2</xm:f>
            <x14:dxf>
              <font>
                <color auto="1"/>
              </font>
              <fill>
                <patternFill>
                  <bgColor theme="9" tint="0.59996337778862885"/>
                </patternFill>
              </fill>
            </x14:dxf>
          </x14:cfRule>
          <xm:sqref>F2:F4115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1D86F-7B3F-4397-A2B6-19DF964BA795}">
  <dimension ref="A1:F14"/>
  <sheetViews>
    <sheetView workbookViewId="0">
      <selection activeCell="G11" sqref="G1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8224</v>
      </c>
    </row>
    <row r="3" spans="1:6" x14ac:dyDescent="0.35">
      <c r="A3" s="8" t="s">
        <v>8362</v>
      </c>
      <c r="B3" s="8" t="s">
        <v>8363</v>
      </c>
    </row>
    <row r="4" spans="1:6" x14ac:dyDescent="0.3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9" t="s">
        <v>8310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35">
      <c r="A6" s="9" t="s">
        <v>8336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35">
      <c r="A7" s="9" t="s">
        <v>8333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35">
      <c r="A8" s="9" t="s">
        <v>8331</v>
      </c>
      <c r="B8" s="10">
        <v>23</v>
      </c>
      <c r="C8" s="10"/>
      <c r="D8" s="10"/>
      <c r="E8" s="10"/>
      <c r="F8" s="10">
        <v>23</v>
      </c>
    </row>
    <row r="9" spans="1:6" x14ac:dyDescent="0.35">
      <c r="A9" s="9" t="s">
        <v>8325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35">
      <c r="A10" s="9" t="s">
        <v>8338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35">
      <c r="A11" s="9" t="s">
        <v>8322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35">
      <c r="A12" s="9" t="s">
        <v>8319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35">
      <c r="A13" s="9" t="s">
        <v>8317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35">
      <c r="A14" s="9" t="s">
        <v>8361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BA4-31B1-4068-A301-D87DF4201025}">
  <dimension ref="A1:F15"/>
  <sheetViews>
    <sheetView workbookViewId="0">
      <selection activeCell="E23" sqref="E23"/>
    </sheetView>
  </sheetViews>
  <sheetFormatPr defaultRowHeight="14.5" x14ac:dyDescent="0.35"/>
  <cols>
    <col min="1" max="1" width="14.26953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8224</v>
      </c>
    </row>
    <row r="2" spans="1:6" x14ac:dyDescent="0.35">
      <c r="A2" s="8" t="s">
        <v>8308</v>
      </c>
      <c r="B2" t="s">
        <v>8325</v>
      </c>
    </row>
    <row r="4" spans="1:6" x14ac:dyDescent="0.35">
      <c r="A4" s="8" t="s">
        <v>8362</v>
      </c>
      <c r="B4" s="8" t="s">
        <v>8363</v>
      </c>
    </row>
    <row r="5" spans="1:6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9" t="s">
        <v>8354</v>
      </c>
      <c r="B6" s="10"/>
      <c r="C6" s="10"/>
      <c r="D6" s="10"/>
      <c r="E6" s="10">
        <v>33</v>
      </c>
      <c r="F6" s="10">
        <v>33</v>
      </c>
    </row>
    <row r="7" spans="1:6" x14ac:dyDescent="0.35">
      <c r="A7" s="9" t="s">
        <v>8330</v>
      </c>
      <c r="B7" s="10"/>
      <c r="C7" s="10"/>
      <c r="D7" s="10"/>
      <c r="E7" s="10">
        <v>30</v>
      </c>
      <c r="F7" s="10">
        <v>30</v>
      </c>
    </row>
    <row r="8" spans="1:6" x14ac:dyDescent="0.35">
      <c r="A8" s="9" t="s">
        <v>8347</v>
      </c>
      <c r="B8" s="10"/>
      <c r="C8" s="10">
        <v>37</v>
      </c>
      <c r="D8" s="10">
        <v>17</v>
      </c>
      <c r="E8" s="10"/>
      <c r="F8" s="10">
        <v>54</v>
      </c>
    </row>
    <row r="9" spans="1:6" x14ac:dyDescent="0.35">
      <c r="A9" s="9" t="s">
        <v>8329</v>
      </c>
      <c r="B9" s="10"/>
      <c r="C9" s="10">
        <v>20</v>
      </c>
      <c r="D9" s="10"/>
      <c r="E9" s="10">
        <v>138</v>
      </c>
      <c r="F9" s="10">
        <v>158</v>
      </c>
    </row>
    <row r="10" spans="1:6" x14ac:dyDescent="0.35">
      <c r="A10" s="9" t="s">
        <v>8328</v>
      </c>
      <c r="B10" s="10"/>
      <c r="C10" s="10">
        <v>53</v>
      </c>
      <c r="D10" s="10"/>
      <c r="E10" s="10"/>
      <c r="F10" s="10">
        <v>53</v>
      </c>
    </row>
    <row r="11" spans="1:6" x14ac:dyDescent="0.35">
      <c r="A11" s="9" t="s">
        <v>8327</v>
      </c>
      <c r="B11" s="10"/>
      <c r="C11" s="10"/>
      <c r="D11" s="10"/>
      <c r="E11" s="10">
        <v>14</v>
      </c>
      <c r="F11" s="10">
        <v>14</v>
      </c>
    </row>
    <row r="12" spans="1:6" x14ac:dyDescent="0.35">
      <c r="A12" s="9" t="s">
        <v>8346</v>
      </c>
      <c r="B12" s="10"/>
      <c r="C12" s="10"/>
      <c r="D12" s="10"/>
      <c r="E12" s="10">
        <v>35</v>
      </c>
      <c r="F12" s="10">
        <v>35</v>
      </c>
    </row>
    <row r="13" spans="1:6" x14ac:dyDescent="0.35">
      <c r="A13" s="9" t="s">
        <v>8326</v>
      </c>
      <c r="B13" s="10"/>
      <c r="C13" s="10"/>
      <c r="D13" s="10"/>
      <c r="E13" s="10">
        <v>240</v>
      </c>
      <c r="F13" s="10">
        <v>240</v>
      </c>
    </row>
    <row r="14" spans="1:6" x14ac:dyDescent="0.35">
      <c r="A14" s="9" t="s">
        <v>8340</v>
      </c>
      <c r="B14" s="10">
        <v>19</v>
      </c>
      <c r="C14" s="10"/>
      <c r="D14" s="10"/>
      <c r="E14" s="10"/>
      <c r="F14" s="10">
        <v>19</v>
      </c>
    </row>
    <row r="15" spans="1:6" x14ac:dyDescent="0.35">
      <c r="A15" s="9" t="s">
        <v>8361</v>
      </c>
      <c r="B15" s="10">
        <v>19</v>
      </c>
      <c r="C15" s="10">
        <v>110</v>
      </c>
      <c r="D15" s="10">
        <v>17</v>
      </c>
      <c r="E15" s="10">
        <v>490</v>
      </c>
      <c r="F15" s="10">
        <v>636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9D9E3-53FB-487E-93E0-F4D78A6852A6}">
  <dimension ref="A1:L35"/>
  <sheetViews>
    <sheetView zoomScale="80" zoomScaleNormal="80" workbookViewId="0">
      <selection activeCell="L29" sqref="L29"/>
    </sheetView>
  </sheetViews>
  <sheetFormatPr defaultRowHeight="14.5" x14ac:dyDescent="0.35"/>
  <cols>
    <col min="1" max="1" width="13.6328125" bestFit="1" customWidth="1"/>
    <col min="2" max="2" width="16.1796875" bestFit="1" customWidth="1"/>
    <col min="3" max="3" width="6" bestFit="1" customWidth="1"/>
    <col min="4" max="4" width="9.6328125" bestFit="1" customWidth="1"/>
    <col min="5" max="6" width="11" bestFit="1" customWidth="1"/>
  </cols>
  <sheetData>
    <row r="1" spans="1:5" x14ac:dyDescent="0.35">
      <c r="A1" s="8" t="s">
        <v>8308</v>
      </c>
      <c r="B1" t="s">
        <v>8325</v>
      </c>
    </row>
    <row r="2" spans="1:5" x14ac:dyDescent="0.35">
      <c r="A2" s="8" t="s">
        <v>8378</v>
      </c>
      <c r="B2" t="s">
        <v>8405</v>
      </c>
    </row>
    <row r="4" spans="1:5" x14ac:dyDescent="0.35">
      <c r="A4" s="8" t="s">
        <v>8362</v>
      </c>
      <c r="B4" s="8" t="s">
        <v>8363</v>
      </c>
    </row>
    <row r="5" spans="1:5" x14ac:dyDescent="0.35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2" t="s">
        <v>8372</v>
      </c>
      <c r="B6" s="10">
        <v>3</v>
      </c>
      <c r="C6" s="10">
        <v>10</v>
      </c>
      <c r="D6" s="10">
        <v>54</v>
      </c>
      <c r="E6" s="10">
        <v>67</v>
      </c>
    </row>
    <row r="7" spans="1:5" x14ac:dyDescent="0.35">
      <c r="A7" s="12" t="s">
        <v>8373</v>
      </c>
      <c r="B7" s="10"/>
      <c r="C7" s="10">
        <v>8</v>
      </c>
      <c r="D7" s="10">
        <v>49</v>
      </c>
      <c r="E7" s="10">
        <v>57</v>
      </c>
    </row>
    <row r="8" spans="1:5" x14ac:dyDescent="0.35">
      <c r="A8" s="12" t="s">
        <v>8374</v>
      </c>
      <c r="B8" s="10">
        <v>2</v>
      </c>
      <c r="C8" s="10">
        <v>10</v>
      </c>
      <c r="D8" s="10">
        <v>49</v>
      </c>
      <c r="E8" s="10">
        <v>61</v>
      </c>
    </row>
    <row r="9" spans="1:5" x14ac:dyDescent="0.35">
      <c r="A9" s="12" t="s">
        <v>8375</v>
      </c>
      <c r="B9" s="10">
        <v>1</v>
      </c>
      <c r="C9" s="10">
        <v>10</v>
      </c>
      <c r="D9" s="10">
        <v>48</v>
      </c>
      <c r="E9" s="10">
        <v>59</v>
      </c>
    </row>
    <row r="10" spans="1:5" x14ac:dyDescent="0.35">
      <c r="A10" s="12" t="s">
        <v>8366</v>
      </c>
      <c r="B10" s="10">
        <v>2</v>
      </c>
      <c r="C10" s="10">
        <v>9</v>
      </c>
      <c r="D10" s="10">
        <v>54</v>
      </c>
      <c r="E10" s="10">
        <v>65</v>
      </c>
    </row>
    <row r="11" spans="1:5" x14ac:dyDescent="0.35">
      <c r="A11" s="12" t="s">
        <v>8376</v>
      </c>
      <c r="B11" s="10"/>
      <c r="C11" s="10">
        <v>7</v>
      </c>
      <c r="D11" s="10">
        <v>46</v>
      </c>
      <c r="E11" s="10">
        <v>53</v>
      </c>
    </row>
    <row r="12" spans="1:5" x14ac:dyDescent="0.35">
      <c r="A12" s="12" t="s">
        <v>8367</v>
      </c>
      <c r="B12" s="10">
        <v>5</v>
      </c>
      <c r="C12" s="10">
        <v>8</v>
      </c>
      <c r="D12" s="10">
        <v>39</v>
      </c>
      <c r="E12" s="10">
        <v>52</v>
      </c>
    </row>
    <row r="13" spans="1:5" x14ac:dyDescent="0.35">
      <c r="A13" s="12" t="s">
        <v>8368</v>
      </c>
      <c r="B13" s="10">
        <v>4</v>
      </c>
      <c r="C13" s="10">
        <v>12</v>
      </c>
      <c r="D13" s="10">
        <v>44</v>
      </c>
      <c r="E13" s="10">
        <v>60</v>
      </c>
    </row>
    <row r="14" spans="1:5" x14ac:dyDescent="0.35">
      <c r="A14" s="12" t="s">
        <v>8369</v>
      </c>
      <c r="B14" s="10"/>
      <c r="C14" s="10">
        <v>13</v>
      </c>
      <c r="D14" s="10">
        <v>38</v>
      </c>
      <c r="E14" s="10">
        <v>51</v>
      </c>
    </row>
    <row r="15" spans="1:5" x14ac:dyDescent="0.35">
      <c r="A15" s="12" t="s">
        <v>8370</v>
      </c>
      <c r="B15" s="10">
        <v>1</v>
      </c>
      <c r="C15" s="10">
        <v>16</v>
      </c>
      <c r="D15" s="10">
        <v>43</v>
      </c>
      <c r="E15" s="10">
        <v>60</v>
      </c>
    </row>
    <row r="16" spans="1:5" x14ac:dyDescent="0.35">
      <c r="A16" s="12" t="s">
        <v>8371</v>
      </c>
      <c r="B16" s="10">
        <v>1</v>
      </c>
      <c r="C16" s="10">
        <v>9</v>
      </c>
      <c r="D16" s="10">
        <v>46</v>
      </c>
      <c r="E16" s="10">
        <v>56</v>
      </c>
    </row>
    <row r="17" spans="1:12" x14ac:dyDescent="0.35">
      <c r="A17" s="12" t="s">
        <v>8377</v>
      </c>
      <c r="B17" s="10">
        <v>1</v>
      </c>
      <c r="C17" s="10">
        <v>8</v>
      </c>
      <c r="D17" s="10">
        <v>30</v>
      </c>
      <c r="E17" s="10">
        <v>39</v>
      </c>
    </row>
    <row r="18" spans="1:12" x14ac:dyDescent="0.35">
      <c r="A18" s="12" t="s">
        <v>8361</v>
      </c>
      <c r="B18" s="10">
        <v>20</v>
      </c>
      <c r="C18" s="10">
        <v>120</v>
      </c>
      <c r="D18" s="10">
        <v>540</v>
      </c>
      <c r="E18" s="10">
        <v>680</v>
      </c>
    </row>
    <row r="24" spans="1:12" x14ac:dyDescent="0.35">
      <c r="D24" s="12"/>
      <c r="J24" s="14"/>
      <c r="K24" s="14"/>
      <c r="L24" s="14"/>
    </row>
    <row r="25" spans="1:12" x14ac:dyDescent="0.35">
      <c r="D25" s="12"/>
      <c r="J25" s="14"/>
      <c r="K25" s="14"/>
      <c r="L25" s="14"/>
    </row>
    <row r="26" spans="1:12" x14ac:dyDescent="0.35">
      <c r="D26" s="12"/>
      <c r="J26" s="14"/>
      <c r="K26" s="14"/>
      <c r="L26" s="14"/>
    </row>
    <row r="27" spans="1:12" x14ac:dyDescent="0.35">
      <c r="D27" s="12"/>
      <c r="J27" s="14"/>
      <c r="K27" s="14"/>
      <c r="L27" s="14"/>
    </row>
    <row r="28" spans="1:12" x14ac:dyDescent="0.35">
      <c r="D28" s="12"/>
      <c r="J28" s="14"/>
      <c r="K28" s="14"/>
      <c r="L28" s="14"/>
    </row>
    <row r="29" spans="1:12" x14ac:dyDescent="0.35">
      <c r="D29" s="12"/>
      <c r="J29" s="14"/>
      <c r="K29" s="14"/>
      <c r="L29" s="14"/>
    </row>
    <row r="30" spans="1:12" x14ac:dyDescent="0.35">
      <c r="D30" s="12"/>
      <c r="J30" s="14"/>
      <c r="K30" s="14"/>
      <c r="L30" s="14"/>
    </row>
    <row r="31" spans="1:12" x14ac:dyDescent="0.35">
      <c r="D31" s="12"/>
      <c r="J31" s="14"/>
      <c r="K31" s="14"/>
      <c r="L31" s="14"/>
    </row>
    <row r="32" spans="1:12" x14ac:dyDescent="0.35">
      <c r="D32" s="12"/>
      <c r="J32" s="14"/>
      <c r="K32" s="14"/>
      <c r="L32" s="14"/>
    </row>
    <row r="33" spans="4:12" x14ac:dyDescent="0.35">
      <c r="D33" s="12"/>
      <c r="J33" s="14"/>
      <c r="K33" s="14"/>
      <c r="L33" s="14"/>
    </row>
    <row r="34" spans="4:12" x14ac:dyDescent="0.35">
      <c r="D34" s="12"/>
      <c r="J34" s="14"/>
      <c r="K34" s="14"/>
      <c r="L34" s="14"/>
    </row>
    <row r="35" spans="4:12" x14ac:dyDescent="0.35">
      <c r="D35" s="12"/>
      <c r="J35" s="14"/>
      <c r="K35" s="14"/>
      <c r="L35" s="14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6D91B-3D25-4B51-9BD0-155D5939D4DF}">
  <dimension ref="A1:H13"/>
  <sheetViews>
    <sheetView workbookViewId="0">
      <selection activeCell="D6" sqref="D6"/>
    </sheetView>
  </sheetViews>
  <sheetFormatPr defaultRowHeight="14.5" x14ac:dyDescent="0.35"/>
  <cols>
    <col min="1" max="1" width="27" customWidth="1"/>
    <col min="2" max="2" width="17.1796875" bestFit="1" customWidth="1"/>
    <col min="3" max="3" width="13.08984375" bestFit="1" customWidth="1"/>
    <col min="4" max="4" width="15.7265625" bestFit="1" customWidth="1"/>
    <col min="5" max="5" width="12.453125" bestFit="1" customWidth="1"/>
    <col min="6" max="6" width="19.54296875" bestFit="1" customWidth="1"/>
    <col min="7" max="7" width="15.90625" bestFit="1" customWidth="1"/>
    <col min="8" max="8" width="18.6328125" bestFit="1" customWidth="1"/>
  </cols>
  <sheetData>
    <row r="1" spans="1:8" x14ac:dyDescent="0.35">
      <c r="A1" s="13" t="s">
        <v>8379</v>
      </c>
      <c r="B1" s="13" t="s">
        <v>8380</v>
      </c>
      <c r="C1" s="13" t="s">
        <v>8381</v>
      </c>
      <c r="D1" s="13" t="s">
        <v>8382</v>
      </c>
      <c r="E1" s="13" t="s">
        <v>8383</v>
      </c>
      <c r="F1" s="13" t="s">
        <v>8384</v>
      </c>
      <c r="G1" s="13" t="s">
        <v>8385</v>
      </c>
      <c r="H1" s="13" t="s">
        <v>8386</v>
      </c>
    </row>
    <row r="2" spans="1:8" x14ac:dyDescent="0.35">
      <c r="A2" t="s">
        <v>8387</v>
      </c>
      <c r="B2">
        <f>COUNTIFS(Data!$D$2:$D$4115, "&lt;1000", Data!$F$2:$F$4115,"successful")</f>
        <v>322</v>
      </c>
      <c r="C2">
        <f>COUNTIFS(Data!$D$2:$D$4115, "&lt;1000", Data!$F$2:$F$4115,"failed")</f>
        <v>113</v>
      </c>
      <c r="D2">
        <f>COUNTIFS(Data!$D$2:$D$4115, "&lt;1000", Data!$F$2:$F$4115,"canceled")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8388</v>
      </c>
      <c r="B3">
        <f>COUNTIFS(Data!$D$2:$D$4115, "&gt;=1000", Data!$D$2:$D$4115, "&lt;4999", Data!$F$2:$F$4115,"successful")</f>
        <v>931</v>
      </c>
      <c r="C3">
        <f>COUNTIFS(Data!$D$2:$D$4115, "&gt;=1000", Data!$D$2:$D$4115, "&lt;4999", Data!$F$2:$F$4115,"failed")</f>
        <v>420</v>
      </c>
      <c r="D3">
        <f>COUNTIFS(Data!$D$2:$D$4115, "&gt;=1000", Data!$D$2:$D$4115, "&lt;4999", Data!$F$2:$F$4115,"canceled")</f>
        <v>60</v>
      </c>
      <c r="E3">
        <f t="shared" ref="E3:E13" si="0">SUM(B3:D3)</f>
        <v>1411</v>
      </c>
      <c r="F3" s="5">
        <f t="shared" ref="F3:F12" si="1">B3/E3</f>
        <v>0.65981573352232459</v>
      </c>
      <c r="G3" s="5">
        <f t="shared" ref="G3:G13" si="2">C3/E3</f>
        <v>0.297661233167966</v>
      </c>
      <c r="H3" s="5">
        <f t="shared" ref="H3:H13" si="3">D3/E3</f>
        <v>4.2523033309709427E-2</v>
      </c>
    </row>
    <row r="4" spans="1:8" x14ac:dyDescent="0.35">
      <c r="A4" t="s">
        <v>8389</v>
      </c>
      <c r="B4">
        <f>COUNTIFS(Data!$D$2:$D$4115, "&gt;=5000", Data!$D$2:$D$4115, "&lt;9999", Data!$F$2:$F$4115,"successful")</f>
        <v>380</v>
      </c>
      <c r="C4">
        <f>COUNTIFS(Data!$D$2:$D$4115, "&gt;=5000", Data!$D$2:$D$4115, "&lt;9999", Data!$F$2:$F$4115,"failed")</f>
        <v>282</v>
      </c>
      <c r="D4">
        <f>COUNTIFS(Data!$D$2:$D$4115, "&gt;=5000", Data!$D$2:$D$4115, "&lt;9999", Data!$F$2:$F$4115,"canceled")</f>
        <v>51</v>
      </c>
      <c r="E4">
        <f t="shared" si="0"/>
        <v>713</v>
      </c>
      <c r="F4" s="5">
        <f t="shared" si="1"/>
        <v>0.53295932678821878</v>
      </c>
      <c r="G4" s="5">
        <f t="shared" si="2"/>
        <v>0.39551192145862551</v>
      </c>
      <c r="H4" s="5">
        <f t="shared" si="3"/>
        <v>7.1528751753155678E-2</v>
      </c>
    </row>
    <row r="5" spans="1:8" x14ac:dyDescent="0.35">
      <c r="A5" t="s">
        <v>8390</v>
      </c>
      <c r="B5">
        <f>COUNTIFS(Data!$D$2:$D$4115, "&gt;=10000", Data!$D$2:$D$4115, "&lt;14999", Data!$F$2:$F$4115,"successful")</f>
        <v>168</v>
      </c>
      <c r="C5">
        <f>COUNTIFS(Data!$D$2:$D$4115, "&gt;=10000", Data!$D$2:$D$4115, "&lt;14999", Data!$F$2:$F$4115,"failed")</f>
        <v>144</v>
      </c>
      <c r="D5">
        <f>COUNTIFS(Data!$D$2:$D$4115, "&gt;=10000", Data!$D$2:$D$4115, "&lt;14999", Data!$F$2:$F$4115,"canceled")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8391</v>
      </c>
      <c r="B6">
        <f>COUNTIFS(Data!$D$2:$D$4115, "&gt;=15000", Data!$D$2:$D$4115, "&lt;19999", Data!$F$2:$F$4115,"successful")</f>
        <v>94</v>
      </c>
      <c r="C6">
        <f>COUNTIFS(Data!$D$2:$D$4115, "&gt;=15000", Data!$D$2:$D$4115, "&lt;19999", Data!$F$2:$F$4115,"failed")</f>
        <v>90</v>
      </c>
      <c r="D6">
        <f>COUNTIFS(Data!$D$2:$D$4115, "&gt;=15000", Data!$D$2:$D$4115, "&lt;19999", Data!$F$2:$F$4115,"canceled")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8392</v>
      </c>
      <c r="B7">
        <f>COUNTIFS(Data!$D$2:$D$4115, "&gt;=20000", Data!$D$2:$D$4115, "&lt;24999", Data!$F$2:$F$4115,"successful")</f>
        <v>62</v>
      </c>
      <c r="C7">
        <f>COUNTIFS(Data!$D$2:$D$4115, "&gt;=20000", Data!$D$2:$D$4115, "&lt;24999", Data!$F$2:$F$4115,"failed")</f>
        <v>72</v>
      </c>
      <c r="D7">
        <f>COUNTIFS(Data!$D$2:$D$4115, "&gt;=20000", Data!$D$2:$D$4115, "&lt;24999", Data!$F$2:$F$4115,"canceled")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8393</v>
      </c>
      <c r="B8">
        <f>COUNTIFS(Data!$D$2:$D$4115, "&gt;=25000", Data!$D$2:$D$4115, "&lt;29999", Data!$F$2:$F$4115,"successful")</f>
        <v>55</v>
      </c>
      <c r="C8">
        <f>COUNTIFS(Data!$D$2:$D$4115, "&gt;=25000", Data!$D$2:$D$4115, "&lt;29999", Data!$F$2:$F$4115,"failed")</f>
        <v>64</v>
      </c>
      <c r="D8">
        <f>COUNTIFS(Data!$D$2:$D$4115, "&gt;=25000", Data!$D$2:$D$4115, "&lt;29999", Data!$F$2:$F$4115,"canceled")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8394</v>
      </c>
      <c r="B9">
        <f>COUNTIFS(Data!$D$2:$D$4115, "&gt;=30000", Data!$D$2:$D$4115, "&lt;34999", Data!$F$2:$F$4115,"successful")</f>
        <v>32</v>
      </c>
      <c r="C9">
        <f>COUNTIFS(Data!$D$2:$D$4115, "&gt;=30000", Data!$D$2:$D$4115, "&lt;34999", Data!$F$2:$F$4115,"failed")</f>
        <v>37</v>
      </c>
      <c r="D9">
        <f>COUNTIFS(Data!$D$2:$D$4115, "&gt;=30000", Data!$D$2:$D$4115, "&lt;34999", Data!$F$2:$F$4115,"canceled")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8395</v>
      </c>
      <c r="B10">
        <f>COUNTIFS(Data!$D$2:$D$4115, "&gt;=35000", Data!$D$2:$D$4115, "&lt;39999", Data!$F$2:$F$4115,"successful")</f>
        <v>26</v>
      </c>
      <c r="C10">
        <f>COUNTIFS(Data!$D$2:$D$4115, "&gt;=35000", Data!$D$2:$D$4115, "&lt;39999", Data!$F$2:$F$4115,"failed")</f>
        <v>22</v>
      </c>
      <c r="D10">
        <f>COUNTIFS(Data!$D$2:$D$4115, "&gt;=35000", Data!$D$2:$D$4115, "&lt;39999", Data!$F$2:$F$4115,"canceled")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8396</v>
      </c>
      <c r="B11">
        <f>COUNTIFS(Data!$D$2:$D$4115, "&gt;=40000", Data!$D$2:$D$4115, "&lt;44999", Data!$F$2:$F$4115,"successful")</f>
        <v>21</v>
      </c>
      <c r="C11">
        <f>COUNTIFS(Data!$D$2:$D$4115, "&gt;=40000", Data!$D$2:$D$4115, "&lt;44999", Data!$F$2:$F$4115,"failed")</f>
        <v>16</v>
      </c>
      <c r="D11">
        <f>COUNTIFS(Data!$D$2:$D$4115, "&gt;=40000", Data!$D$2:$D$4115, "&lt;44999", Data!$F$2:$F$4115,"canceled")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8397</v>
      </c>
      <c r="B12">
        <f>COUNTIFS(Data!$D$2:$D$4115, "&gt;=45000", Data!$D$2:$D$4115, "&lt;49999", Data!$F$2:$F$4115,"successful")</f>
        <v>6</v>
      </c>
      <c r="C12">
        <f>COUNTIFS(Data!$D$2:$D$4115, "&gt;=45000", Data!$D$2:$D$4115, "&lt;49999", Data!$F$2:$F$4115,"failed")</f>
        <v>11</v>
      </c>
      <c r="D12">
        <f>COUNTIFS(Data!$D$2:$D$4115, "&gt;=45000", Data!$D$2:$D$4115, "&lt;49999", Data!$F$2:$F$4115,"canceled")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8398</v>
      </c>
      <c r="B13">
        <f>COUNTIFS(Data!$D$2:$D$4115, "&gt;=50000", Data!$F$2:$F$4115,"successful")</f>
        <v>86</v>
      </c>
      <c r="C13">
        <f>COUNTIFS(Data!$D$2:$D$4115, "&gt;=50000", Data!$F$2:$F$4115,"failed")</f>
        <v>258</v>
      </c>
      <c r="D13">
        <f>COUNTIFS(Data!$D$2:$D$4115, "&gt;=50000", Data!$F$2:$F$4115,"canceled")</f>
        <v>100</v>
      </c>
      <c r="E13">
        <f t="shared" si="0"/>
        <v>444</v>
      </c>
      <c r="F13" s="5">
        <f>B13/E13</f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B1054-35FA-494C-94A2-002A50AFAAA1}">
  <dimension ref="A1:K2186"/>
  <sheetViews>
    <sheetView workbookViewId="0">
      <selection activeCell="L10" sqref="L10"/>
    </sheetView>
  </sheetViews>
  <sheetFormatPr defaultRowHeight="14.5" x14ac:dyDescent="0.35"/>
  <cols>
    <col min="1" max="1" width="9.1796875" bestFit="1" customWidth="1"/>
    <col min="2" max="2" width="13.1796875" bestFit="1" customWidth="1"/>
    <col min="4" max="4" width="5.453125" bestFit="1" customWidth="1"/>
    <col min="5" max="5" width="13.1796875" bestFit="1" customWidth="1"/>
    <col min="7" max="7" width="9.1796875" bestFit="1" customWidth="1"/>
    <col min="11" max="11" width="9.36328125" bestFit="1" customWidth="1"/>
  </cols>
  <sheetData>
    <row r="1" spans="1:11" x14ac:dyDescent="0.35">
      <c r="A1" s="1" t="s">
        <v>8218</v>
      </c>
      <c r="B1" s="1" t="s">
        <v>8262</v>
      </c>
      <c r="D1" s="1" t="s">
        <v>8218</v>
      </c>
      <c r="E1" s="1" t="s">
        <v>8262</v>
      </c>
    </row>
    <row r="2" spans="1:11" x14ac:dyDescent="0.35">
      <c r="A2" t="s">
        <v>8219</v>
      </c>
      <c r="B2">
        <v>182</v>
      </c>
      <c r="D2" t="s">
        <v>8221</v>
      </c>
      <c r="E2">
        <v>0</v>
      </c>
      <c r="G2" t="s">
        <v>8219</v>
      </c>
      <c r="J2" t="s">
        <v>8221</v>
      </c>
    </row>
    <row r="3" spans="1:11" x14ac:dyDescent="0.35">
      <c r="A3" t="s">
        <v>8219</v>
      </c>
      <c r="B3">
        <v>79</v>
      </c>
      <c r="D3" t="s">
        <v>8221</v>
      </c>
      <c r="E3">
        <v>1</v>
      </c>
      <c r="G3" t="s">
        <v>8399</v>
      </c>
      <c r="H3" s="6">
        <f>AVERAGE(B2:B2186)</f>
        <v>194.42517162471395</v>
      </c>
      <c r="I3" s="6"/>
      <c r="J3" s="6" t="s">
        <v>8399</v>
      </c>
      <c r="K3" s="6">
        <f>AVERAGE(E2:E1531)</f>
        <v>17.709803921568628</v>
      </c>
    </row>
    <row r="4" spans="1:11" x14ac:dyDescent="0.35">
      <c r="A4" t="s">
        <v>8219</v>
      </c>
      <c r="B4">
        <v>35</v>
      </c>
      <c r="D4" t="s">
        <v>8221</v>
      </c>
      <c r="E4">
        <v>10</v>
      </c>
      <c r="G4" t="s">
        <v>8400</v>
      </c>
      <c r="H4" s="6">
        <f>MEDIAN(B2:B2186)</f>
        <v>62</v>
      </c>
      <c r="I4" s="6"/>
      <c r="J4" s="6" t="s">
        <v>8400</v>
      </c>
      <c r="K4" s="6">
        <f>MEDIAN(E2:E1531)</f>
        <v>4</v>
      </c>
    </row>
    <row r="5" spans="1:11" x14ac:dyDescent="0.35">
      <c r="A5" t="s">
        <v>8219</v>
      </c>
      <c r="B5">
        <v>150</v>
      </c>
      <c r="D5" t="s">
        <v>8221</v>
      </c>
      <c r="E5">
        <v>0</v>
      </c>
      <c r="G5" t="s">
        <v>8401</v>
      </c>
      <c r="H5" s="6">
        <f>MIN(B2:B2186)</f>
        <v>1</v>
      </c>
      <c r="I5" s="6"/>
      <c r="J5" s="6" t="s">
        <v>8401</v>
      </c>
      <c r="K5" s="6">
        <f>MIN(E2:E1531)</f>
        <v>0</v>
      </c>
    </row>
    <row r="6" spans="1:11" x14ac:dyDescent="0.35">
      <c r="A6" t="s">
        <v>8219</v>
      </c>
      <c r="B6">
        <v>284</v>
      </c>
      <c r="D6" t="s">
        <v>8221</v>
      </c>
      <c r="E6">
        <v>7</v>
      </c>
      <c r="G6" t="s">
        <v>8402</v>
      </c>
      <c r="H6" s="6">
        <f>MAX(B2:B2186)</f>
        <v>26457</v>
      </c>
      <c r="I6" s="6"/>
      <c r="J6" s="6" t="s">
        <v>8402</v>
      </c>
      <c r="K6" s="6">
        <f>MAX(E2:E1531)</f>
        <v>1293</v>
      </c>
    </row>
    <row r="7" spans="1:11" x14ac:dyDescent="0.35">
      <c r="A7" t="s">
        <v>8219</v>
      </c>
      <c r="B7">
        <v>47</v>
      </c>
      <c r="D7" t="s">
        <v>8221</v>
      </c>
      <c r="E7">
        <v>0</v>
      </c>
      <c r="G7" t="s">
        <v>8403</v>
      </c>
      <c r="H7" s="6">
        <f>_xlfn.VAR.P(B2:B2186)</f>
        <v>712840.9867348104</v>
      </c>
      <c r="I7" s="6"/>
      <c r="J7" s="6" t="s">
        <v>8403</v>
      </c>
      <c r="K7" s="6">
        <f>_xlfn.VAR.P(E2:E1531)</f>
        <v>3773.2216685890044</v>
      </c>
    </row>
    <row r="8" spans="1:11" x14ac:dyDescent="0.35">
      <c r="A8" t="s">
        <v>8219</v>
      </c>
      <c r="B8">
        <v>58</v>
      </c>
      <c r="D8" t="s">
        <v>8221</v>
      </c>
      <c r="E8">
        <v>1</v>
      </c>
      <c r="G8" t="s">
        <v>8404</v>
      </c>
      <c r="H8" s="6">
        <f>_xlfn.STDEV.P(B2:B2186)</f>
        <v>844.29910975602149</v>
      </c>
      <c r="I8" s="6"/>
      <c r="J8" s="6" t="s">
        <v>8404</v>
      </c>
      <c r="K8" s="6">
        <f>_xlfn.STDEV.P(E2:E1531)</f>
        <v>61.426555076684906</v>
      </c>
    </row>
    <row r="9" spans="1:11" x14ac:dyDescent="0.35">
      <c r="A9" t="s">
        <v>8219</v>
      </c>
      <c r="B9">
        <v>57</v>
      </c>
      <c r="D9" t="s">
        <v>8221</v>
      </c>
      <c r="E9">
        <v>2</v>
      </c>
    </row>
    <row r="10" spans="1:11" x14ac:dyDescent="0.35">
      <c r="A10" t="s">
        <v>8219</v>
      </c>
      <c r="B10">
        <v>12</v>
      </c>
      <c r="D10" t="s">
        <v>8221</v>
      </c>
      <c r="E10">
        <v>3</v>
      </c>
      <c r="G10" t="s">
        <v>8406</v>
      </c>
      <c r="J10" t="s">
        <v>8406</v>
      </c>
    </row>
    <row r="11" spans="1:11" x14ac:dyDescent="0.35">
      <c r="A11" t="s">
        <v>8219</v>
      </c>
      <c r="B11">
        <v>20</v>
      </c>
      <c r="D11" t="s">
        <v>8221</v>
      </c>
      <c r="E11">
        <v>10</v>
      </c>
      <c r="G11" t="s">
        <v>8402</v>
      </c>
      <c r="H11" s="6">
        <f>H3+H8</f>
        <v>1038.7242813807354</v>
      </c>
      <c r="J11" t="s">
        <v>8402</v>
      </c>
      <c r="K11" s="6">
        <f>K3+K8</f>
        <v>79.136358998253542</v>
      </c>
    </row>
    <row r="12" spans="1:11" x14ac:dyDescent="0.35">
      <c r="A12" t="s">
        <v>8219</v>
      </c>
      <c r="B12">
        <v>19</v>
      </c>
      <c r="D12" t="s">
        <v>8221</v>
      </c>
      <c r="E12">
        <v>10</v>
      </c>
      <c r="G12" t="s">
        <v>8401</v>
      </c>
      <c r="H12" s="6">
        <f>H3-H8</f>
        <v>-649.87393813130757</v>
      </c>
      <c r="J12" t="s">
        <v>8401</v>
      </c>
      <c r="K12" s="6">
        <f>K3-K8</f>
        <v>-43.716751155116278</v>
      </c>
    </row>
    <row r="13" spans="1:11" x14ac:dyDescent="0.35">
      <c r="A13" t="s">
        <v>8219</v>
      </c>
      <c r="B13">
        <v>75</v>
      </c>
      <c r="D13" t="s">
        <v>8221</v>
      </c>
      <c r="E13">
        <v>1</v>
      </c>
    </row>
    <row r="14" spans="1:11" x14ac:dyDescent="0.35">
      <c r="A14" t="s">
        <v>8219</v>
      </c>
      <c r="B14">
        <v>827</v>
      </c>
      <c r="D14" t="s">
        <v>8221</v>
      </c>
      <c r="E14">
        <v>0</v>
      </c>
    </row>
    <row r="15" spans="1:11" x14ac:dyDescent="0.35">
      <c r="A15" t="s">
        <v>8219</v>
      </c>
      <c r="B15">
        <v>51</v>
      </c>
      <c r="D15" t="s">
        <v>8221</v>
      </c>
      <c r="E15">
        <v>0</v>
      </c>
    </row>
    <row r="16" spans="1:11" x14ac:dyDescent="0.35">
      <c r="A16" t="s">
        <v>8219</v>
      </c>
      <c r="B16">
        <v>41</v>
      </c>
      <c r="D16" t="s">
        <v>8221</v>
      </c>
      <c r="E16">
        <v>0</v>
      </c>
    </row>
    <row r="17" spans="1:5" x14ac:dyDescent="0.35">
      <c r="A17" t="s">
        <v>8219</v>
      </c>
      <c r="B17">
        <v>98</v>
      </c>
      <c r="D17" t="s">
        <v>8221</v>
      </c>
      <c r="E17">
        <v>26</v>
      </c>
    </row>
    <row r="18" spans="1:5" x14ac:dyDescent="0.35">
      <c r="A18" t="s">
        <v>8219</v>
      </c>
      <c r="B18">
        <v>70</v>
      </c>
      <c r="D18" t="s">
        <v>8221</v>
      </c>
      <c r="E18">
        <v>0</v>
      </c>
    </row>
    <row r="19" spans="1:5" x14ac:dyDescent="0.35">
      <c r="A19" t="s">
        <v>8219</v>
      </c>
      <c r="B19">
        <v>36</v>
      </c>
      <c r="D19" t="s">
        <v>8221</v>
      </c>
      <c r="E19">
        <v>7</v>
      </c>
    </row>
    <row r="20" spans="1:5" x14ac:dyDescent="0.35">
      <c r="A20" t="s">
        <v>8219</v>
      </c>
      <c r="B20">
        <v>342</v>
      </c>
      <c r="D20" t="s">
        <v>8221</v>
      </c>
      <c r="E20">
        <v>0</v>
      </c>
    </row>
    <row r="21" spans="1:5" x14ac:dyDescent="0.35">
      <c r="A21" t="s">
        <v>8219</v>
      </c>
      <c r="B21">
        <v>22</v>
      </c>
      <c r="D21" t="s">
        <v>8221</v>
      </c>
      <c r="E21">
        <v>2</v>
      </c>
    </row>
    <row r="22" spans="1:5" x14ac:dyDescent="0.35">
      <c r="A22" t="s">
        <v>8219</v>
      </c>
      <c r="B22">
        <v>25</v>
      </c>
      <c r="D22" t="s">
        <v>8221</v>
      </c>
      <c r="E22">
        <v>13</v>
      </c>
    </row>
    <row r="23" spans="1:5" x14ac:dyDescent="0.35">
      <c r="A23" t="s">
        <v>8219</v>
      </c>
      <c r="B23">
        <v>101</v>
      </c>
      <c r="D23" t="s">
        <v>8221</v>
      </c>
      <c r="E23">
        <v>4</v>
      </c>
    </row>
    <row r="24" spans="1:5" x14ac:dyDescent="0.35">
      <c r="A24" t="s">
        <v>8219</v>
      </c>
      <c r="B24">
        <v>8</v>
      </c>
      <c r="D24" t="s">
        <v>8221</v>
      </c>
      <c r="E24">
        <v>0</v>
      </c>
    </row>
    <row r="25" spans="1:5" x14ac:dyDescent="0.35">
      <c r="A25" t="s">
        <v>8219</v>
      </c>
      <c r="B25">
        <v>23</v>
      </c>
      <c r="D25" t="s">
        <v>8221</v>
      </c>
      <c r="E25">
        <v>12</v>
      </c>
    </row>
    <row r="26" spans="1:5" x14ac:dyDescent="0.35">
      <c r="A26" t="s">
        <v>8219</v>
      </c>
      <c r="B26">
        <v>574</v>
      </c>
      <c r="D26" t="s">
        <v>8221</v>
      </c>
      <c r="E26">
        <v>2</v>
      </c>
    </row>
    <row r="27" spans="1:5" x14ac:dyDescent="0.35">
      <c r="A27" t="s">
        <v>8219</v>
      </c>
      <c r="B27">
        <v>14</v>
      </c>
      <c r="D27" t="s">
        <v>8221</v>
      </c>
      <c r="E27">
        <v>10</v>
      </c>
    </row>
    <row r="28" spans="1:5" x14ac:dyDescent="0.35">
      <c r="A28" t="s">
        <v>8219</v>
      </c>
      <c r="B28">
        <v>19</v>
      </c>
      <c r="D28" t="s">
        <v>8221</v>
      </c>
      <c r="E28">
        <v>0</v>
      </c>
    </row>
    <row r="29" spans="1:5" x14ac:dyDescent="0.35">
      <c r="A29" t="s">
        <v>8219</v>
      </c>
      <c r="B29">
        <v>150</v>
      </c>
      <c r="D29" t="s">
        <v>8221</v>
      </c>
      <c r="E29">
        <v>5</v>
      </c>
    </row>
    <row r="30" spans="1:5" x14ac:dyDescent="0.35">
      <c r="A30" t="s">
        <v>8219</v>
      </c>
      <c r="B30">
        <v>71</v>
      </c>
      <c r="D30" t="s">
        <v>8221</v>
      </c>
      <c r="E30">
        <v>0</v>
      </c>
    </row>
    <row r="31" spans="1:5" x14ac:dyDescent="0.35">
      <c r="A31" t="s">
        <v>8219</v>
      </c>
      <c r="B31">
        <v>117</v>
      </c>
      <c r="D31" t="s">
        <v>8221</v>
      </c>
      <c r="E31">
        <v>5</v>
      </c>
    </row>
    <row r="32" spans="1:5" x14ac:dyDescent="0.35">
      <c r="A32" t="s">
        <v>8219</v>
      </c>
      <c r="B32">
        <v>53</v>
      </c>
      <c r="D32" t="s">
        <v>8221</v>
      </c>
      <c r="E32">
        <v>1</v>
      </c>
    </row>
    <row r="33" spans="1:5" x14ac:dyDescent="0.35">
      <c r="A33" t="s">
        <v>8219</v>
      </c>
      <c r="B33">
        <v>1</v>
      </c>
      <c r="D33" t="s">
        <v>8221</v>
      </c>
      <c r="E33">
        <v>3</v>
      </c>
    </row>
    <row r="34" spans="1:5" x14ac:dyDescent="0.35">
      <c r="A34" t="s">
        <v>8219</v>
      </c>
      <c r="B34">
        <v>89</v>
      </c>
      <c r="D34" t="s">
        <v>8221</v>
      </c>
      <c r="E34">
        <v>3</v>
      </c>
    </row>
    <row r="35" spans="1:5" x14ac:dyDescent="0.35">
      <c r="A35" t="s">
        <v>8219</v>
      </c>
      <c r="B35">
        <v>64</v>
      </c>
      <c r="D35" t="s">
        <v>8221</v>
      </c>
      <c r="E35">
        <v>0</v>
      </c>
    </row>
    <row r="36" spans="1:5" x14ac:dyDescent="0.35">
      <c r="A36" t="s">
        <v>8219</v>
      </c>
      <c r="B36">
        <v>68</v>
      </c>
      <c r="D36" t="s">
        <v>8221</v>
      </c>
      <c r="E36">
        <v>3</v>
      </c>
    </row>
    <row r="37" spans="1:5" x14ac:dyDescent="0.35">
      <c r="A37" t="s">
        <v>8219</v>
      </c>
      <c r="B37">
        <v>28</v>
      </c>
      <c r="D37" t="s">
        <v>8221</v>
      </c>
      <c r="E37">
        <v>0</v>
      </c>
    </row>
    <row r="38" spans="1:5" x14ac:dyDescent="0.35">
      <c r="A38" t="s">
        <v>8219</v>
      </c>
      <c r="B38">
        <v>44</v>
      </c>
      <c r="D38" t="s">
        <v>8221</v>
      </c>
      <c r="E38">
        <v>19</v>
      </c>
    </row>
    <row r="39" spans="1:5" x14ac:dyDescent="0.35">
      <c r="A39" t="s">
        <v>8219</v>
      </c>
      <c r="B39">
        <v>253</v>
      </c>
      <c r="D39" t="s">
        <v>8221</v>
      </c>
      <c r="E39">
        <v>8</v>
      </c>
    </row>
    <row r="40" spans="1:5" x14ac:dyDescent="0.35">
      <c r="A40" t="s">
        <v>8219</v>
      </c>
      <c r="B40">
        <v>66</v>
      </c>
      <c r="D40" t="s">
        <v>8221</v>
      </c>
      <c r="E40">
        <v>6</v>
      </c>
    </row>
    <row r="41" spans="1:5" x14ac:dyDescent="0.35">
      <c r="A41" t="s">
        <v>8219</v>
      </c>
      <c r="B41">
        <v>217</v>
      </c>
      <c r="D41" t="s">
        <v>8221</v>
      </c>
      <c r="E41">
        <v>0</v>
      </c>
    </row>
    <row r="42" spans="1:5" x14ac:dyDescent="0.35">
      <c r="A42" t="s">
        <v>8219</v>
      </c>
      <c r="B42">
        <v>16</v>
      </c>
      <c r="D42" t="s">
        <v>8221</v>
      </c>
      <c r="E42">
        <v>18</v>
      </c>
    </row>
    <row r="43" spans="1:5" x14ac:dyDescent="0.35">
      <c r="A43" t="s">
        <v>8219</v>
      </c>
      <c r="B43">
        <v>19</v>
      </c>
      <c r="D43" t="s">
        <v>8221</v>
      </c>
      <c r="E43">
        <v>7</v>
      </c>
    </row>
    <row r="44" spans="1:5" x14ac:dyDescent="0.35">
      <c r="A44" t="s">
        <v>8219</v>
      </c>
      <c r="B44">
        <v>169</v>
      </c>
      <c r="D44" t="s">
        <v>8221</v>
      </c>
      <c r="E44">
        <v>0</v>
      </c>
    </row>
    <row r="45" spans="1:5" x14ac:dyDescent="0.35">
      <c r="A45" t="s">
        <v>8219</v>
      </c>
      <c r="B45">
        <v>263</v>
      </c>
      <c r="D45" t="s">
        <v>8221</v>
      </c>
      <c r="E45">
        <v>8</v>
      </c>
    </row>
    <row r="46" spans="1:5" x14ac:dyDescent="0.35">
      <c r="A46" t="s">
        <v>8219</v>
      </c>
      <c r="B46">
        <v>15</v>
      </c>
      <c r="D46" t="s">
        <v>8221</v>
      </c>
      <c r="E46">
        <v>1293</v>
      </c>
    </row>
    <row r="47" spans="1:5" x14ac:dyDescent="0.35">
      <c r="A47" t="s">
        <v>8219</v>
      </c>
      <c r="B47">
        <v>61</v>
      </c>
      <c r="D47" t="s">
        <v>8221</v>
      </c>
      <c r="E47">
        <v>17</v>
      </c>
    </row>
    <row r="48" spans="1:5" x14ac:dyDescent="0.35">
      <c r="A48" t="s">
        <v>8219</v>
      </c>
      <c r="B48">
        <v>45</v>
      </c>
      <c r="D48" t="s">
        <v>8221</v>
      </c>
      <c r="E48">
        <v>0</v>
      </c>
    </row>
    <row r="49" spans="1:5" x14ac:dyDescent="0.35">
      <c r="A49" t="s">
        <v>8219</v>
      </c>
      <c r="B49">
        <v>70</v>
      </c>
      <c r="D49" t="s">
        <v>8221</v>
      </c>
      <c r="E49">
        <v>13</v>
      </c>
    </row>
    <row r="50" spans="1:5" x14ac:dyDescent="0.35">
      <c r="A50" t="s">
        <v>8219</v>
      </c>
      <c r="B50">
        <v>38</v>
      </c>
      <c r="D50" t="s">
        <v>8221</v>
      </c>
      <c r="E50">
        <v>0</v>
      </c>
    </row>
    <row r="51" spans="1:5" x14ac:dyDescent="0.35">
      <c r="A51" t="s">
        <v>8219</v>
      </c>
      <c r="B51">
        <v>87</v>
      </c>
      <c r="D51" t="s">
        <v>8221</v>
      </c>
      <c r="E51">
        <v>0</v>
      </c>
    </row>
    <row r="52" spans="1:5" x14ac:dyDescent="0.35">
      <c r="A52" t="s">
        <v>8219</v>
      </c>
      <c r="B52">
        <v>22</v>
      </c>
      <c r="D52" t="s">
        <v>8221</v>
      </c>
      <c r="E52">
        <v>33</v>
      </c>
    </row>
    <row r="53" spans="1:5" x14ac:dyDescent="0.35">
      <c r="A53" t="s">
        <v>8219</v>
      </c>
      <c r="B53">
        <v>119</v>
      </c>
      <c r="D53" t="s">
        <v>8221</v>
      </c>
      <c r="E53">
        <v>12</v>
      </c>
    </row>
    <row r="54" spans="1:5" x14ac:dyDescent="0.35">
      <c r="A54" t="s">
        <v>8219</v>
      </c>
      <c r="B54">
        <v>52</v>
      </c>
      <c r="D54" t="s">
        <v>8221</v>
      </c>
      <c r="E54">
        <v>1</v>
      </c>
    </row>
    <row r="55" spans="1:5" x14ac:dyDescent="0.35">
      <c r="A55" t="s">
        <v>8219</v>
      </c>
      <c r="B55">
        <v>117</v>
      </c>
      <c r="D55" t="s">
        <v>8221</v>
      </c>
      <c r="E55">
        <v>1</v>
      </c>
    </row>
    <row r="56" spans="1:5" x14ac:dyDescent="0.35">
      <c r="A56" t="s">
        <v>8219</v>
      </c>
      <c r="B56">
        <v>52</v>
      </c>
      <c r="D56" t="s">
        <v>8221</v>
      </c>
      <c r="E56">
        <v>1</v>
      </c>
    </row>
    <row r="57" spans="1:5" x14ac:dyDescent="0.35">
      <c r="A57" t="s">
        <v>8219</v>
      </c>
      <c r="B57">
        <v>86</v>
      </c>
      <c r="D57" t="s">
        <v>8221</v>
      </c>
      <c r="E57">
        <v>1</v>
      </c>
    </row>
    <row r="58" spans="1:5" x14ac:dyDescent="0.35">
      <c r="A58" t="s">
        <v>8219</v>
      </c>
      <c r="B58">
        <v>174</v>
      </c>
      <c r="D58" t="s">
        <v>8221</v>
      </c>
      <c r="E58">
        <v>84</v>
      </c>
    </row>
    <row r="59" spans="1:5" x14ac:dyDescent="0.35">
      <c r="A59" t="s">
        <v>8219</v>
      </c>
      <c r="B59">
        <v>69</v>
      </c>
      <c r="D59" t="s">
        <v>8221</v>
      </c>
      <c r="E59">
        <v>38</v>
      </c>
    </row>
    <row r="60" spans="1:5" x14ac:dyDescent="0.35">
      <c r="A60" t="s">
        <v>8219</v>
      </c>
      <c r="B60">
        <v>75</v>
      </c>
      <c r="D60" t="s">
        <v>8221</v>
      </c>
      <c r="E60">
        <v>1</v>
      </c>
    </row>
    <row r="61" spans="1:5" x14ac:dyDescent="0.35">
      <c r="A61" t="s">
        <v>8219</v>
      </c>
      <c r="B61">
        <v>33</v>
      </c>
      <c r="D61" t="s">
        <v>8221</v>
      </c>
      <c r="E61">
        <v>76</v>
      </c>
    </row>
    <row r="62" spans="1:5" x14ac:dyDescent="0.35">
      <c r="A62" t="s">
        <v>8219</v>
      </c>
      <c r="B62">
        <v>108</v>
      </c>
      <c r="D62" t="s">
        <v>8221</v>
      </c>
      <c r="E62">
        <v>3</v>
      </c>
    </row>
    <row r="63" spans="1:5" x14ac:dyDescent="0.35">
      <c r="A63" t="s">
        <v>8219</v>
      </c>
      <c r="B63">
        <v>23</v>
      </c>
      <c r="D63" t="s">
        <v>8221</v>
      </c>
      <c r="E63">
        <v>0</v>
      </c>
    </row>
    <row r="64" spans="1:5" x14ac:dyDescent="0.35">
      <c r="A64" t="s">
        <v>8219</v>
      </c>
      <c r="B64">
        <v>48</v>
      </c>
      <c r="D64" t="s">
        <v>8221</v>
      </c>
      <c r="E64">
        <v>2</v>
      </c>
    </row>
    <row r="65" spans="1:5" x14ac:dyDescent="0.35">
      <c r="A65" t="s">
        <v>8219</v>
      </c>
      <c r="B65">
        <v>64</v>
      </c>
      <c r="D65" t="s">
        <v>8221</v>
      </c>
      <c r="E65">
        <v>0</v>
      </c>
    </row>
    <row r="66" spans="1:5" x14ac:dyDescent="0.35">
      <c r="A66" t="s">
        <v>8219</v>
      </c>
      <c r="B66">
        <v>24</v>
      </c>
      <c r="D66" t="s">
        <v>8221</v>
      </c>
      <c r="E66">
        <v>0</v>
      </c>
    </row>
    <row r="67" spans="1:5" x14ac:dyDescent="0.35">
      <c r="A67" t="s">
        <v>8219</v>
      </c>
      <c r="B67">
        <v>57</v>
      </c>
      <c r="D67" t="s">
        <v>8221</v>
      </c>
      <c r="E67">
        <v>0</v>
      </c>
    </row>
    <row r="68" spans="1:5" x14ac:dyDescent="0.35">
      <c r="A68" t="s">
        <v>8219</v>
      </c>
      <c r="B68">
        <v>26</v>
      </c>
      <c r="D68" t="s">
        <v>8221</v>
      </c>
      <c r="E68">
        <v>2</v>
      </c>
    </row>
    <row r="69" spans="1:5" x14ac:dyDescent="0.35">
      <c r="A69" t="s">
        <v>8219</v>
      </c>
      <c r="B69">
        <v>20</v>
      </c>
      <c r="D69" t="s">
        <v>8221</v>
      </c>
      <c r="E69">
        <v>0</v>
      </c>
    </row>
    <row r="70" spans="1:5" x14ac:dyDescent="0.35">
      <c r="A70" t="s">
        <v>8219</v>
      </c>
      <c r="B70">
        <v>36</v>
      </c>
      <c r="D70" t="s">
        <v>8221</v>
      </c>
      <c r="E70">
        <v>0</v>
      </c>
    </row>
    <row r="71" spans="1:5" x14ac:dyDescent="0.35">
      <c r="A71" t="s">
        <v>8219</v>
      </c>
      <c r="B71">
        <v>178</v>
      </c>
      <c r="D71" t="s">
        <v>8221</v>
      </c>
      <c r="E71">
        <v>0</v>
      </c>
    </row>
    <row r="72" spans="1:5" x14ac:dyDescent="0.35">
      <c r="A72" t="s">
        <v>8219</v>
      </c>
      <c r="B72">
        <v>17</v>
      </c>
      <c r="D72" t="s">
        <v>8221</v>
      </c>
      <c r="E72">
        <v>2</v>
      </c>
    </row>
    <row r="73" spans="1:5" x14ac:dyDescent="0.35">
      <c r="A73" t="s">
        <v>8219</v>
      </c>
      <c r="B73">
        <v>32</v>
      </c>
      <c r="D73" t="s">
        <v>8221</v>
      </c>
      <c r="E73">
        <v>0</v>
      </c>
    </row>
    <row r="74" spans="1:5" x14ac:dyDescent="0.35">
      <c r="A74" t="s">
        <v>8219</v>
      </c>
      <c r="B74">
        <v>41</v>
      </c>
      <c r="D74" t="s">
        <v>8221</v>
      </c>
      <c r="E74">
        <v>7</v>
      </c>
    </row>
    <row r="75" spans="1:5" x14ac:dyDescent="0.35">
      <c r="A75" t="s">
        <v>8219</v>
      </c>
      <c r="B75">
        <v>18</v>
      </c>
      <c r="D75" t="s">
        <v>8221</v>
      </c>
      <c r="E75">
        <v>0</v>
      </c>
    </row>
    <row r="76" spans="1:5" x14ac:dyDescent="0.35">
      <c r="A76" t="s">
        <v>8219</v>
      </c>
      <c r="B76">
        <v>29</v>
      </c>
      <c r="D76" t="s">
        <v>8221</v>
      </c>
      <c r="E76">
        <v>5</v>
      </c>
    </row>
    <row r="77" spans="1:5" x14ac:dyDescent="0.35">
      <c r="A77" t="s">
        <v>8219</v>
      </c>
      <c r="B77">
        <v>47</v>
      </c>
      <c r="D77" t="s">
        <v>8221</v>
      </c>
      <c r="E77">
        <v>0</v>
      </c>
    </row>
    <row r="78" spans="1:5" x14ac:dyDescent="0.35">
      <c r="A78" t="s">
        <v>8219</v>
      </c>
      <c r="B78">
        <v>15</v>
      </c>
      <c r="D78" t="s">
        <v>8221</v>
      </c>
      <c r="E78">
        <v>0</v>
      </c>
    </row>
    <row r="79" spans="1:5" x14ac:dyDescent="0.35">
      <c r="A79" t="s">
        <v>8219</v>
      </c>
      <c r="B79">
        <v>26</v>
      </c>
      <c r="D79" t="s">
        <v>8221</v>
      </c>
      <c r="E79">
        <v>1</v>
      </c>
    </row>
    <row r="80" spans="1:5" x14ac:dyDescent="0.35">
      <c r="A80" t="s">
        <v>8219</v>
      </c>
      <c r="B80">
        <v>35</v>
      </c>
      <c r="D80" t="s">
        <v>8221</v>
      </c>
      <c r="E80">
        <v>0</v>
      </c>
    </row>
    <row r="81" spans="1:5" x14ac:dyDescent="0.35">
      <c r="A81" t="s">
        <v>8219</v>
      </c>
      <c r="B81">
        <v>41</v>
      </c>
      <c r="D81" t="s">
        <v>8221</v>
      </c>
      <c r="E81">
        <v>5</v>
      </c>
    </row>
    <row r="82" spans="1:5" x14ac:dyDescent="0.35">
      <c r="A82" t="s">
        <v>8219</v>
      </c>
      <c r="B82">
        <v>47</v>
      </c>
      <c r="D82" t="s">
        <v>8221</v>
      </c>
      <c r="E82">
        <v>3</v>
      </c>
    </row>
    <row r="83" spans="1:5" x14ac:dyDescent="0.35">
      <c r="A83" t="s">
        <v>8219</v>
      </c>
      <c r="B83">
        <v>28</v>
      </c>
      <c r="D83" t="s">
        <v>8221</v>
      </c>
      <c r="E83">
        <v>6</v>
      </c>
    </row>
    <row r="84" spans="1:5" x14ac:dyDescent="0.35">
      <c r="A84" t="s">
        <v>8219</v>
      </c>
      <c r="B84">
        <v>100</v>
      </c>
      <c r="D84" t="s">
        <v>8221</v>
      </c>
      <c r="E84">
        <v>12</v>
      </c>
    </row>
    <row r="85" spans="1:5" x14ac:dyDescent="0.35">
      <c r="A85" t="s">
        <v>8219</v>
      </c>
      <c r="B85">
        <v>13</v>
      </c>
      <c r="D85" t="s">
        <v>8221</v>
      </c>
      <c r="E85">
        <v>13</v>
      </c>
    </row>
    <row r="86" spans="1:5" x14ac:dyDescent="0.35">
      <c r="A86" t="s">
        <v>8219</v>
      </c>
      <c r="B86">
        <v>7</v>
      </c>
      <c r="D86" t="s">
        <v>8221</v>
      </c>
      <c r="E86">
        <v>5</v>
      </c>
    </row>
    <row r="87" spans="1:5" x14ac:dyDescent="0.35">
      <c r="A87" t="s">
        <v>8219</v>
      </c>
      <c r="B87">
        <v>21</v>
      </c>
      <c r="D87" t="s">
        <v>8221</v>
      </c>
      <c r="E87">
        <v>2</v>
      </c>
    </row>
    <row r="88" spans="1:5" x14ac:dyDescent="0.35">
      <c r="A88" t="s">
        <v>8219</v>
      </c>
      <c r="B88">
        <v>17</v>
      </c>
      <c r="D88" t="s">
        <v>8221</v>
      </c>
      <c r="E88">
        <v>8</v>
      </c>
    </row>
    <row r="89" spans="1:5" x14ac:dyDescent="0.35">
      <c r="A89" t="s">
        <v>8219</v>
      </c>
      <c r="B89">
        <v>25</v>
      </c>
      <c r="D89" t="s">
        <v>8221</v>
      </c>
      <c r="E89">
        <v>0</v>
      </c>
    </row>
    <row r="90" spans="1:5" x14ac:dyDescent="0.35">
      <c r="A90" t="s">
        <v>8219</v>
      </c>
      <c r="B90">
        <v>60</v>
      </c>
      <c r="D90" t="s">
        <v>8221</v>
      </c>
      <c r="E90">
        <v>13</v>
      </c>
    </row>
    <row r="91" spans="1:5" x14ac:dyDescent="0.35">
      <c r="A91" t="s">
        <v>8219</v>
      </c>
      <c r="B91">
        <v>56</v>
      </c>
      <c r="D91" t="s">
        <v>8221</v>
      </c>
      <c r="E91">
        <v>0</v>
      </c>
    </row>
    <row r="92" spans="1:5" x14ac:dyDescent="0.35">
      <c r="A92" t="s">
        <v>8219</v>
      </c>
      <c r="B92">
        <v>16</v>
      </c>
      <c r="D92" t="s">
        <v>8221</v>
      </c>
      <c r="E92">
        <v>5</v>
      </c>
    </row>
    <row r="93" spans="1:5" x14ac:dyDescent="0.35">
      <c r="A93" t="s">
        <v>8219</v>
      </c>
      <c r="B93">
        <v>46</v>
      </c>
      <c r="D93" t="s">
        <v>8221</v>
      </c>
      <c r="E93">
        <v>8</v>
      </c>
    </row>
    <row r="94" spans="1:5" x14ac:dyDescent="0.35">
      <c r="A94" t="s">
        <v>8219</v>
      </c>
      <c r="B94">
        <v>43</v>
      </c>
      <c r="D94" t="s">
        <v>8221</v>
      </c>
      <c r="E94">
        <v>8</v>
      </c>
    </row>
    <row r="95" spans="1:5" x14ac:dyDescent="0.35">
      <c r="A95" t="s">
        <v>8219</v>
      </c>
      <c r="B95">
        <v>15</v>
      </c>
      <c r="D95" t="s">
        <v>8221</v>
      </c>
      <c r="E95">
        <v>0</v>
      </c>
    </row>
    <row r="96" spans="1:5" x14ac:dyDescent="0.35">
      <c r="A96" t="s">
        <v>8219</v>
      </c>
      <c r="B96">
        <v>12</v>
      </c>
      <c r="D96" t="s">
        <v>8221</v>
      </c>
      <c r="E96">
        <v>2</v>
      </c>
    </row>
    <row r="97" spans="1:5" x14ac:dyDescent="0.35">
      <c r="A97" t="s">
        <v>8219</v>
      </c>
      <c r="B97">
        <v>21</v>
      </c>
      <c r="D97" t="s">
        <v>8221</v>
      </c>
      <c r="E97">
        <v>3</v>
      </c>
    </row>
    <row r="98" spans="1:5" x14ac:dyDescent="0.35">
      <c r="A98" t="s">
        <v>8219</v>
      </c>
      <c r="B98">
        <v>34</v>
      </c>
      <c r="D98" t="s">
        <v>8221</v>
      </c>
      <c r="E98">
        <v>0</v>
      </c>
    </row>
    <row r="99" spans="1:5" x14ac:dyDescent="0.35">
      <c r="A99" t="s">
        <v>8219</v>
      </c>
      <c r="B99">
        <v>8</v>
      </c>
      <c r="D99" t="s">
        <v>8221</v>
      </c>
      <c r="E99">
        <v>0</v>
      </c>
    </row>
    <row r="100" spans="1:5" x14ac:dyDescent="0.35">
      <c r="A100" t="s">
        <v>8219</v>
      </c>
      <c r="B100">
        <v>60</v>
      </c>
      <c r="D100" t="s">
        <v>8221</v>
      </c>
      <c r="E100">
        <v>11</v>
      </c>
    </row>
    <row r="101" spans="1:5" x14ac:dyDescent="0.35">
      <c r="A101" t="s">
        <v>8219</v>
      </c>
      <c r="B101">
        <v>39</v>
      </c>
      <c r="D101" t="s">
        <v>8221</v>
      </c>
      <c r="E101">
        <v>0</v>
      </c>
    </row>
    <row r="102" spans="1:5" x14ac:dyDescent="0.35">
      <c r="A102" t="s">
        <v>8219</v>
      </c>
      <c r="B102">
        <v>26</v>
      </c>
      <c r="D102" t="s">
        <v>8221</v>
      </c>
      <c r="E102">
        <v>1</v>
      </c>
    </row>
    <row r="103" spans="1:5" x14ac:dyDescent="0.35">
      <c r="A103" t="s">
        <v>8219</v>
      </c>
      <c r="B103">
        <v>35</v>
      </c>
      <c r="D103" t="s">
        <v>8221</v>
      </c>
      <c r="E103">
        <v>0</v>
      </c>
    </row>
    <row r="104" spans="1:5" x14ac:dyDescent="0.35">
      <c r="A104" t="s">
        <v>8219</v>
      </c>
      <c r="B104">
        <v>65</v>
      </c>
      <c r="D104" t="s">
        <v>8221</v>
      </c>
      <c r="E104">
        <v>17</v>
      </c>
    </row>
    <row r="105" spans="1:5" x14ac:dyDescent="0.35">
      <c r="A105" t="s">
        <v>8219</v>
      </c>
      <c r="B105">
        <v>49</v>
      </c>
      <c r="D105" t="s">
        <v>8221</v>
      </c>
      <c r="E105">
        <v>2</v>
      </c>
    </row>
    <row r="106" spans="1:5" x14ac:dyDescent="0.35">
      <c r="A106" t="s">
        <v>8219</v>
      </c>
      <c r="B106">
        <v>10</v>
      </c>
      <c r="D106" t="s">
        <v>8221</v>
      </c>
      <c r="E106">
        <v>1</v>
      </c>
    </row>
    <row r="107" spans="1:5" x14ac:dyDescent="0.35">
      <c r="A107" t="s">
        <v>8219</v>
      </c>
      <c r="B107">
        <v>60</v>
      </c>
      <c r="D107" t="s">
        <v>8221</v>
      </c>
      <c r="E107">
        <v>2</v>
      </c>
    </row>
    <row r="108" spans="1:5" x14ac:dyDescent="0.35">
      <c r="A108" t="s">
        <v>8219</v>
      </c>
      <c r="B108">
        <v>27</v>
      </c>
      <c r="D108" t="s">
        <v>8221</v>
      </c>
      <c r="E108">
        <v>16</v>
      </c>
    </row>
    <row r="109" spans="1:5" x14ac:dyDescent="0.35">
      <c r="A109" t="s">
        <v>8219</v>
      </c>
      <c r="B109">
        <v>69</v>
      </c>
      <c r="D109" t="s">
        <v>8221</v>
      </c>
      <c r="E109">
        <v>1</v>
      </c>
    </row>
    <row r="110" spans="1:5" x14ac:dyDescent="0.35">
      <c r="A110" t="s">
        <v>8219</v>
      </c>
      <c r="B110">
        <v>47</v>
      </c>
      <c r="D110" t="s">
        <v>8221</v>
      </c>
      <c r="E110">
        <v>4</v>
      </c>
    </row>
    <row r="111" spans="1:5" x14ac:dyDescent="0.35">
      <c r="A111" t="s">
        <v>8219</v>
      </c>
      <c r="B111">
        <v>47</v>
      </c>
      <c r="D111" t="s">
        <v>8221</v>
      </c>
      <c r="E111">
        <v>5</v>
      </c>
    </row>
    <row r="112" spans="1:5" x14ac:dyDescent="0.35">
      <c r="A112" t="s">
        <v>8219</v>
      </c>
      <c r="B112">
        <v>26</v>
      </c>
      <c r="D112" t="s">
        <v>8221</v>
      </c>
      <c r="E112">
        <v>7</v>
      </c>
    </row>
    <row r="113" spans="1:5" x14ac:dyDescent="0.35">
      <c r="A113" t="s">
        <v>8219</v>
      </c>
      <c r="B113">
        <v>53</v>
      </c>
      <c r="D113" t="s">
        <v>8221</v>
      </c>
      <c r="E113">
        <v>0</v>
      </c>
    </row>
    <row r="114" spans="1:5" x14ac:dyDescent="0.35">
      <c r="A114" t="s">
        <v>8219</v>
      </c>
      <c r="B114">
        <v>81</v>
      </c>
      <c r="D114" t="s">
        <v>8221</v>
      </c>
      <c r="E114">
        <v>12</v>
      </c>
    </row>
    <row r="115" spans="1:5" x14ac:dyDescent="0.35">
      <c r="A115" t="s">
        <v>8219</v>
      </c>
      <c r="B115">
        <v>78</v>
      </c>
      <c r="D115" t="s">
        <v>8221</v>
      </c>
      <c r="E115">
        <v>2</v>
      </c>
    </row>
    <row r="116" spans="1:5" x14ac:dyDescent="0.35">
      <c r="A116" t="s">
        <v>8219</v>
      </c>
      <c r="B116">
        <v>35</v>
      </c>
      <c r="D116" t="s">
        <v>8221</v>
      </c>
      <c r="E116">
        <v>5</v>
      </c>
    </row>
    <row r="117" spans="1:5" x14ac:dyDescent="0.35">
      <c r="A117" t="s">
        <v>8219</v>
      </c>
      <c r="B117">
        <v>22</v>
      </c>
      <c r="D117" t="s">
        <v>8221</v>
      </c>
      <c r="E117">
        <v>2</v>
      </c>
    </row>
    <row r="118" spans="1:5" x14ac:dyDescent="0.35">
      <c r="A118" t="s">
        <v>8219</v>
      </c>
      <c r="B118">
        <v>57</v>
      </c>
      <c r="D118" t="s">
        <v>8221</v>
      </c>
      <c r="E118">
        <v>3</v>
      </c>
    </row>
    <row r="119" spans="1:5" x14ac:dyDescent="0.35">
      <c r="A119" t="s">
        <v>8219</v>
      </c>
      <c r="B119">
        <v>27</v>
      </c>
      <c r="D119" t="s">
        <v>8221</v>
      </c>
      <c r="E119">
        <v>0</v>
      </c>
    </row>
    <row r="120" spans="1:5" x14ac:dyDescent="0.35">
      <c r="A120" t="s">
        <v>8219</v>
      </c>
      <c r="B120">
        <v>39</v>
      </c>
      <c r="D120" t="s">
        <v>8221</v>
      </c>
      <c r="E120">
        <v>49</v>
      </c>
    </row>
    <row r="121" spans="1:5" x14ac:dyDescent="0.35">
      <c r="A121" t="s">
        <v>8219</v>
      </c>
      <c r="B121">
        <v>37</v>
      </c>
      <c r="D121" t="s">
        <v>8221</v>
      </c>
      <c r="E121">
        <v>1</v>
      </c>
    </row>
    <row r="122" spans="1:5" x14ac:dyDescent="0.35">
      <c r="A122" t="s">
        <v>8219</v>
      </c>
      <c r="B122">
        <v>137</v>
      </c>
      <c r="D122" t="s">
        <v>8221</v>
      </c>
      <c r="E122">
        <v>2</v>
      </c>
    </row>
    <row r="123" spans="1:5" x14ac:dyDescent="0.35">
      <c r="A123" t="s">
        <v>8219</v>
      </c>
      <c r="B123">
        <v>376</v>
      </c>
      <c r="D123" t="s">
        <v>8221</v>
      </c>
      <c r="E123">
        <v>0</v>
      </c>
    </row>
    <row r="124" spans="1:5" x14ac:dyDescent="0.35">
      <c r="A124" t="s">
        <v>8219</v>
      </c>
      <c r="B124">
        <v>202</v>
      </c>
      <c r="D124" t="s">
        <v>8221</v>
      </c>
      <c r="E124">
        <v>0</v>
      </c>
    </row>
    <row r="125" spans="1:5" x14ac:dyDescent="0.35">
      <c r="A125" t="s">
        <v>8219</v>
      </c>
      <c r="B125">
        <v>328</v>
      </c>
      <c r="D125" t="s">
        <v>8221</v>
      </c>
      <c r="E125">
        <v>11</v>
      </c>
    </row>
    <row r="126" spans="1:5" x14ac:dyDescent="0.35">
      <c r="A126" t="s">
        <v>8219</v>
      </c>
      <c r="B126">
        <v>84</v>
      </c>
      <c r="D126" t="s">
        <v>8221</v>
      </c>
      <c r="E126">
        <v>1</v>
      </c>
    </row>
    <row r="127" spans="1:5" x14ac:dyDescent="0.35">
      <c r="A127" t="s">
        <v>8219</v>
      </c>
      <c r="B127">
        <v>96</v>
      </c>
      <c r="D127" t="s">
        <v>8221</v>
      </c>
      <c r="E127">
        <v>8</v>
      </c>
    </row>
    <row r="128" spans="1:5" x14ac:dyDescent="0.35">
      <c r="A128" t="s">
        <v>8219</v>
      </c>
      <c r="B128">
        <v>223</v>
      </c>
      <c r="D128" t="s">
        <v>8221</v>
      </c>
      <c r="E128">
        <v>5</v>
      </c>
    </row>
    <row r="129" spans="1:5" x14ac:dyDescent="0.35">
      <c r="A129" t="s">
        <v>8219</v>
      </c>
      <c r="B129">
        <v>62</v>
      </c>
      <c r="D129" t="s">
        <v>8221</v>
      </c>
      <c r="E129">
        <v>39</v>
      </c>
    </row>
    <row r="130" spans="1:5" x14ac:dyDescent="0.35">
      <c r="A130" t="s">
        <v>8219</v>
      </c>
      <c r="B130">
        <v>146</v>
      </c>
      <c r="D130" t="s">
        <v>8221</v>
      </c>
      <c r="E130">
        <v>0</v>
      </c>
    </row>
    <row r="131" spans="1:5" x14ac:dyDescent="0.35">
      <c r="A131" t="s">
        <v>8219</v>
      </c>
      <c r="B131">
        <v>235</v>
      </c>
      <c r="D131" t="s">
        <v>8221</v>
      </c>
      <c r="E131">
        <v>0</v>
      </c>
    </row>
    <row r="132" spans="1:5" x14ac:dyDescent="0.35">
      <c r="A132" t="s">
        <v>8219</v>
      </c>
      <c r="B132">
        <v>437</v>
      </c>
      <c r="D132" t="s">
        <v>8221</v>
      </c>
      <c r="E132">
        <v>2</v>
      </c>
    </row>
    <row r="133" spans="1:5" x14ac:dyDescent="0.35">
      <c r="A133" t="s">
        <v>8219</v>
      </c>
      <c r="B133">
        <v>77</v>
      </c>
      <c r="D133" t="s">
        <v>8221</v>
      </c>
      <c r="E133">
        <v>170</v>
      </c>
    </row>
    <row r="134" spans="1:5" x14ac:dyDescent="0.35">
      <c r="A134" t="s">
        <v>8219</v>
      </c>
      <c r="B134">
        <v>108</v>
      </c>
      <c r="D134" t="s">
        <v>8221</v>
      </c>
      <c r="E134">
        <v>5</v>
      </c>
    </row>
    <row r="135" spans="1:5" x14ac:dyDescent="0.35">
      <c r="A135" t="s">
        <v>8219</v>
      </c>
      <c r="B135">
        <v>7</v>
      </c>
      <c r="D135" t="s">
        <v>8221</v>
      </c>
      <c r="E135">
        <v>14</v>
      </c>
    </row>
    <row r="136" spans="1:5" x14ac:dyDescent="0.35">
      <c r="A136" t="s">
        <v>8219</v>
      </c>
      <c r="B136">
        <v>314</v>
      </c>
      <c r="D136" t="s">
        <v>8221</v>
      </c>
      <c r="E136">
        <v>1</v>
      </c>
    </row>
    <row r="137" spans="1:5" x14ac:dyDescent="0.35">
      <c r="A137" t="s">
        <v>8219</v>
      </c>
      <c r="B137">
        <v>188</v>
      </c>
      <c r="D137" t="s">
        <v>8221</v>
      </c>
      <c r="E137">
        <v>0</v>
      </c>
    </row>
    <row r="138" spans="1:5" x14ac:dyDescent="0.35">
      <c r="A138" t="s">
        <v>8219</v>
      </c>
      <c r="B138">
        <v>275</v>
      </c>
      <c r="D138" t="s">
        <v>8221</v>
      </c>
      <c r="E138">
        <v>124</v>
      </c>
    </row>
    <row r="139" spans="1:5" x14ac:dyDescent="0.35">
      <c r="A139" t="s">
        <v>8219</v>
      </c>
      <c r="B139">
        <v>560</v>
      </c>
      <c r="D139" t="s">
        <v>8221</v>
      </c>
      <c r="E139">
        <v>0</v>
      </c>
    </row>
    <row r="140" spans="1:5" x14ac:dyDescent="0.35">
      <c r="A140" t="s">
        <v>8219</v>
      </c>
      <c r="B140">
        <v>688</v>
      </c>
      <c r="D140" t="s">
        <v>8221</v>
      </c>
      <c r="E140">
        <v>0</v>
      </c>
    </row>
    <row r="141" spans="1:5" x14ac:dyDescent="0.35">
      <c r="A141" t="s">
        <v>8219</v>
      </c>
      <c r="B141">
        <v>942</v>
      </c>
      <c r="D141" t="s">
        <v>8221</v>
      </c>
      <c r="E141">
        <v>55</v>
      </c>
    </row>
    <row r="142" spans="1:5" x14ac:dyDescent="0.35">
      <c r="A142" t="s">
        <v>8219</v>
      </c>
      <c r="B142">
        <v>88</v>
      </c>
      <c r="D142" t="s">
        <v>8221</v>
      </c>
      <c r="E142">
        <v>140</v>
      </c>
    </row>
    <row r="143" spans="1:5" x14ac:dyDescent="0.35">
      <c r="A143" t="s">
        <v>8219</v>
      </c>
      <c r="B143">
        <v>220</v>
      </c>
      <c r="D143" t="s">
        <v>8221</v>
      </c>
      <c r="E143">
        <v>21</v>
      </c>
    </row>
    <row r="144" spans="1:5" x14ac:dyDescent="0.35">
      <c r="A144" t="s">
        <v>8219</v>
      </c>
      <c r="B144">
        <v>145</v>
      </c>
      <c r="D144" t="s">
        <v>8221</v>
      </c>
      <c r="E144">
        <v>1</v>
      </c>
    </row>
    <row r="145" spans="1:5" x14ac:dyDescent="0.35">
      <c r="A145" t="s">
        <v>8219</v>
      </c>
      <c r="B145">
        <v>963</v>
      </c>
      <c r="D145" t="s">
        <v>8221</v>
      </c>
      <c r="E145">
        <v>147</v>
      </c>
    </row>
    <row r="146" spans="1:5" x14ac:dyDescent="0.35">
      <c r="A146" t="s">
        <v>8219</v>
      </c>
      <c r="B146">
        <v>91</v>
      </c>
      <c r="D146" t="s">
        <v>8221</v>
      </c>
      <c r="E146">
        <v>11</v>
      </c>
    </row>
    <row r="147" spans="1:5" x14ac:dyDescent="0.35">
      <c r="A147" t="s">
        <v>8219</v>
      </c>
      <c r="B147">
        <v>58</v>
      </c>
      <c r="D147" t="s">
        <v>8221</v>
      </c>
      <c r="E147">
        <v>125</v>
      </c>
    </row>
    <row r="148" spans="1:5" x14ac:dyDescent="0.35">
      <c r="A148" t="s">
        <v>8219</v>
      </c>
      <c r="B148">
        <v>36</v>
      </c>
      <c r="D148" t="s">
        <v>8221</v>
      </c>
      <c r="E148">
        <v>1</v>
      </c>
    </row>
    <row r="149" spans="1:5" x14ac:dyDescent="0.35">
      <c r="A149" t="s">
        <v>8219</v>
      </c>
      <c r="B149">
        <v>165</v>
      </c>
      <c r="D149" t="s">
        <v>8221</v>
      </c>
      <c r="E149">
        <v>0</v>
      </c>
    </row>
    <row r="150" spans="1:5" x14ac:dyDescent="0.35">
      <c r="A150" t="s">
        <v>8219</v>
      </c>
      <c r="B150">
        <v>111</v>
      </c>
      <c r="D150" t="s">
        <v>8221</v>
      </c>
      <c r="E150">
        <v>0</v>
      </c>
    </row>
    <row r="151" spans="1:5" x14ac:dyDescent="0.35">
      <c r="A151" t="s">
        <v>8219</v>
      </c>
      <c r="B151">
        <v>1596</v>
      </c>
      <c r="D151" t="s">
        <v>8221</v>
      </c>
      <c r="E151">
        <v>3</v>
      </c>
    </row>
    <row r="152" spans="1:5" x14ac:dyDescent="0.35">
      <c r="A152" t="s">
        <v>8219</v>
      </c>
      <c r="B152">
        <v>61</v>
      </c>
      <c r="D152" t="s">
        <v>8221</v>
      </c>
      <c r="E152">
        <v>0</v>
      </c>
    </row>
    <row r="153" spans="1:5" x14ac:dyDescent="0.35">
      <c r="A153" t="s">
        <v>8219</v>
      </c>
      <c r="B153">
        <v>287</v>
      </c>
      <c r="D153" t="s">
        <v>8221</v>
      </c>
      <c r="E153">
        <v>0</v>
      </c>
    </row>
    <row r="154" spans="1:5" x14ac:dyDescent="0.35">
      <c r="A154" t="s">
        <v>8219</v>
      </c>
      <c r="B154">
        <v>65</v>
      </c>
      <c r="D154" t="s">
        <v>8221</v>
      </c>
      <c r="E154">
        <v>0</v>
      </c>
    </row>
    <row r="155" spans="1:5" x14ac:dyDescent="0.35">
      <c r="A155" t="s">
        <v>8219</v>
      </c>
      <c r="B155">
        <v>118</v>
      </c>
      <c r="D155" t="s">
        <v>8221</v>
      </c>
      <c r="E155">
        <v>0</v>
      </c>
    </row>
    <row r="156" spans="1:5" x14ac:dyDescent="0.35">
      <c r="A156" t="s">
        <v>8219</v>
      </c>
      <c r="B156">
        <v>113</v>
      </c>
      <c r="D156" t="s">
        <v>8221</v>
      </c>
      <c r="E156">
        <v>3</v>
      </c>
    </row>
    <row r="157" spans="1:5" x14ac:dyDescent="0.35">
      <c r="A157" t="s">
        <v>8219</v>
      </c>
      <c r="B157">
        <v>332</v>
      </c>
      <c r="D157" t="s">
        <v>8221</v>
      </c>
      <c r="E157">
        <v>0</v>
      </c>
    </row>
    <row r="158" spans="1:5" x14ac:dyDescent="0.35">
      <c r="A158" t="s">
        <v>8219</v>
      </c>
      <c r="B158">
        <v>62</v>
      </c>
      <c r="D158" t="s">
        <v>8221</v>
      </c>
      <c r="E158">
        <v>1</v>
      </c>
    </row>
    <row r="159" spans="1:5" x14ac:dyDescent="0.35">
      <c r="A159" t="s">
        <v>8219</v>
      </c>
      <c r="B159">
        <v>951</v>
      </c>
      <c r="D159" t="s">
        <v>8221</v>
      </c>
      <c r="E159">
        <v>3</v>
      </c>
    </row>
    <row r="160" spans="1:5" x14ac:dyDescent="0.35">
      <c r="A160" t="s">
        <v>8219</v>
      </c>
      <c r="B160">
        <v>415</v>
      </c>
      <c r="D160" t="s">
        <v>8221</v>
      </c>
      <c r="E160">
        <v>22</v>
      </c>
    </row>
    <row r="161" spans="1:5" x14ac:dyDescent="0.35">
      <c r="A161" t="s">
        <v>8219</v>
      </c>
      <c r="B161">
        <v>305</v>
      </c>
      <c r="D161" t="s">
        <v>8221</v>
      </c>
      <c r="E161">
        <v>26</v>
      </c>
    </row>
    <row r="162" spans="1:5" x14ac:dyDescent="0.35">
      <c r="A162" t="s">
        <v>8219</v>
      </c>
      <c r="B162">
        <v>2139</v>
      </c>
      <c r="D162" t="s">
        <v>8221</v>
      </c>
      <c r="E162">
        <v>4</v>
      </c>
    </row>
    <row r="163" spans="1:5" x14ac:dyDescent="0.35">
      <c r="A163" t="s">
        <v>8219</v>
      </c>
      <c r="B163">
        <v>79</v>
      </c>
      <c r="D163" t="s">
        <v>8221</v>
      </c>
      <c r="E163">
        <v>0</v>
      </c>
    </row>
    <row r="164" spans="1:5" x14ac:dyDescent="0.35">
      <c r="A164" t="s">
        <v>8219</v>
      </c>
      <c r="B164">
        <v>179</v>
      </c>
      <c r="D164" t="s">
        <v>8221</v>
      </c>
      <c r="E164">
        <v>4</v>
      </c>
    </row>
    <row r="165" spans="1:5" x14ac:dyDescent="0.35">
      <c r="A165" t="s">
        <v>8219</v>
      </c>
      <c r="B165">
        <v>202</v>
      </c>
      <c r="D165" t="s">
        <v>8221</v>
      </c>
      <c r="E165">
        <v>9</v>
      </c>
    </row>
    <row r="166" spans="1:5" x14ac:dyDescent="0.35">
      <c r="A166" t="s">
        <v>8219</v>
      </c>
      <c r="B166">
        <v>760</v>
      </c>
      <c r="D166" t="s">
        <v>8221</v>
      </c>
      <c r="E166">
        <v>5</v>
      </c>
    </row>
    <row r="167" spans="1:5" x14ac:dyDescent="0.35">
      <c r="A167" t="s">
        <v>8219</v>
      </c>
      <c r="B167">
        <v>563</v>
      </c>
      <c r="D167" t="s">
        <v>8221</v>
      </c>
      <c r="E167">
        <v>14</v>
      </c>
    </row>
    <row r="168" spans="1:5" x14ac:dyDescent="0.35">
      <c r="A168" t="s">
        <v>8219</v>
      </c>
      <c r="B168">
        <v>135</v>
      </c>
      <c r="D168" t="s">
        <v>8221</v>
      </c>
      <c r="E168">
        <v>1</v>
      </c>
    </row>
    <row r="169" spans="1:5" x14ac:dyDescent="0.35">
      <c r="A169" t="s">
        <v>8219</v>
      </c>
      <c r="B169">
        <v>290</v>
      </c>
      <c r="D169" t="s">
        <v>8221</v>
      </c>
      <c r="E169">
        <v>10</v>
      </c>
    </row>
    <row r="170" spans="1:5" x14ac:dyDescent="0.35">
      <c r="A170" t="s">
        <v>8219</v>
      </c>
      <c r="B170">
        <v>447</v>
      </c>
      <c r="D170" t="s">
        <v>8221</v>
      </c>
      <c r="E170">
        <v>3</v>
      </c>
    </row>
    <row r="171" spans="1:5" x14ac:dyDescent="0.35">
      <c r="A171" t="s">
        <v>8219</v>
      </c>
      <c r="B171">
        <v>232</v>
      </c>
      <c r="D171" t="s">
        <v>8221</v>
      </c>
      <c r="E171">
        <v>1</v>
      </c>
    </row>
    <row r="172" spans="1:5" x14ac:dyDescent="0.35">
      <c r="A172" t="s">
        <v>8219</v>
      </c>
      <c r="B172">
        <v>168</v>
      </c>
      <c r="D172" t="s">
        <v>8221</v>
      </c>
      <c r="E172">
        <v>0</v>
      </c>
    </row>
    <row r="173" spans="1:5" x14ac:dyDescent="0.35">
      <c r="A173" t="s">
        <v>8219</v>
      </c>
      <c r="B173">
        <v>128</v>
      </c>
      <c r="D173" t="s">
        <v>8221</v>
      </c>
      <c r="E173">
        <v>5</v>
      </c>
    </row>
    <row r="174" spans="1:5" x14ac:dyDescent="0.35">
      <c r="A174" t="s">
        <v>8219</v>
      </c>
      <c r="B174">
        <v>493</v>
      </c>
      <c r="D174" t="s">
        <v>8221</v>
      </c>
      <c r="E174">
        <v>2</v>
      </c>
    </row>
    <row r="175" spans="1:5" x14ac:dyDescent="0.35">
      <c r="A175" t="s">
        <v>8219</v>
      </c>
      <c r="B175">
        <v>131</v>
      </c>
      <c r="D175" t="s">
        <v>8221</v>
      </c>
      <c r="E175">
        <v>68</v>
      </c>
    </row>
    <row r="176" spans="1:5" x14ac:dyDescent="0.35">
      <c r="A176" t="s">
        <v>8219</v>
      </c>
      <c r="B176">
        <v>50</v>
      </c>
      <c r="D176" t="s">
        <v>8221</v>
      </c>
      <c r="E176">
        <v>3</v>
      </c>
    </row>
    <row r="177" spans="1:5" x14ac:dyDescent="0.35">
      <c r="A177" t="s">
        <v>8219</v>
      </c>
      <c r="B177">
        <v>665</v>
      </c>
      <c r="D177" t="s">
        <v>8221</v>
      </c>
      <c r="E177">
        <v>34</v>
      </c>
    </row>
    <row r="178" spans="1:5" x14ac:dyDescent="0.35">
      <c r="A178" t="s">
        <v>8219</v>
      </c>
      <c r="B178">
        <v>129</v>
      </c>
      <c r="D178" t="s">
        <v>8221</v>
      </c>
      <c r="E178">
        <v>0</v>
      </c>
    </row>
    <row r="179" spans="1:5" x14ac:dyDescent="0.35">
      <c r="A179" t="s">
        <v>8219</v>
      </c>
      <c r="B179">
        <v>142</v>
      </c>
      <c r="D179" t="s">
        <v>8221</v>
      </c>
      <c r="E179">
        <v>3</v>
      </c>
    </row>
    <row r="180" spans="1:5" x14ac:dyDescent="0.35">
      <c r="A180" t="s">
        <v>8219</v>
      </c>
      <c r="B180">
        <v>2436</v>
      </c>
      <c r="D180" t="s">
        <v>8221</v>
      </c>
      <c r="E180">
        <v>0</v>
      </c>
    </row>
    <row r="181" spans="1:5" x14ac:dyDescent="0.35">
      <c r="A181" t="s">
        <v>8219</v>
      </c>
      <c r="B181">
        <v>244</v>
      </c>
      <c r="D181" t="s">
        <v>8221</v>
      </c>
      <c r="E181">
        <v>70</v>
      </c>
    </row>
    <row r="182" spans="1:5" x14ac:dyDescent="0.35">
      <c r="A182" t="s">
        <v>8219</v>
      </c>
      <c r="B182">
        <v>298</v>
      </c>
      <c r="D182" t="s">
        <v>8221</v>
      </c>
      <c r="E182">
        <v>1</v>
      </c>
    </row>
    <row r="183" spans="1:5" x14ac:dyDescent="0.35">
      <c r="A183" t="s">
        <v>8219</v>
      </c>
      <c r="B183">
        <v>251</v>
      </c>
      <c r="D183" t="s">
        <v>8221</v>
      </c>
      <c r="E183">
        <v>1</v>
      </c>
    </row>
    <row r="184" spans="1:5" x14ac:dyDescent="0.35">
      <c r="A184" t="s">
        <v>8219</v>
      </c>
      <c r="B184">
        <v>108</v>
      </c>
      <c r="D184" t="s">
        <v>8221</v>
      </c>
      <c r="E184">
        <v>1</v>
      </c>
    </row>
    <row r="185" spans="1:5" x14ac:dyDescent="0.35">
      <c r="A185" t="s">
        <v>8219</v>
      </c>
      <c r="B185">
        <v>82</v>
      </c>
      <c r="D185" t="s">
        <v>8221</v>
      </c>
      <c r="E185">
        <v>2</v>
      </c>
    </row>
    <row r="186" spans="1:5" x14ac:dyDescent="0.35">
      <c r="A186" t="s">
        <v>8219</v>
      </c>
      <c r="B186">
        <v>74</v>
      </c>
      <c r="D186" t="s">
        <v>8221</v>
      </c>
      <c r="E186">
        <v>2</v>
      </c>
    </row>
    <row r="187" spans="1:5" x14ac:dyDescent="0.35">
      <c r="A187" t="s">
        <v>8219</v>
      </c>
      <c r="B187">
        <v>189</v>
      </c>
      <c r="D187" t="s">
        <v>8221</v>
      </c>
      <c r="E187">
        <v>34</v>
      </c>
    </row>
    <row r="188" spans="1:5" x14ac:dyDescent="0.35">
      <c r="A188" t="s">
        <v>8219</v>
      </c>
      <c r="B188">
        <v>80</v>
      </c>
      <c r="D188" t="s">
        <v>8221</v>
      </c>
      <c r="E188">
        <v>2</v>
      </c>
    </row>
    <row r="189" spans="1:5" x14ac:dyDescent="0.35">
      <c r="A189" t="s">
        <v>8219</v>
      </c>
      <c r="B189">
        <v>576</v>
      </c>
      <c r="D189" t="s">
        <v>8221</v>
      </c>
      <c r="E189">
        <v>0</v>
      </c>
    </row>
    <row r="190" spans="1:5" x14ac:dyDescent="0.35">
      <c r="A190" t="s">
        <v>8219</v>
      </c>
      <c r="B190">
        <v>202</v>
      </c>
      <c r="D190" t="s">
        <v>8221</v>
      </c>
      <c r="E190">
        <v>1</v>
      </c>
    </row>
    <row r="191" spans="1:5" x14ac:dyDescent="0.35">
      <c r="A191" t="s">
        <v>8219</v>
      </c>
      <c r="B191">
        <v>238</v>
      </c>
      <c r="D191" t="s">
        <v>8221</v>
      </c>
      <c r="E191">
        <v>8</v>
      </c>
    </row>
    <row r="192" spans="1:5" x14ac:dyDescent="0.35">
      <c r="A192" t="s">
        <v>8219</v>
      </c>
      <c r="B192">
        <v>36</v>
      </c>
      <c r="D192" t="s">
        <v>8221</v>
      </c>
      <c r="E192">
        <v>4</v>
      </c>
    </row>
    <row r="193" spans="1:5" x14ac:dyDescent="0.35">
      <c r="A193" t="s">
        <v>8219</v>
      </c>
      <c r="B193">
        <v>150</v>
      </c>
      <c r="D193" t="s">
        <v>8221</v>
      </c>
      <c r="E193">
        <v>28</v>
      </c>
    </row>
    <row r="194" spans="1:5" x14ac:dyDescent="0.35">
      <c r="A194" t="s">
        <v>8219</v>
      </c>
      <c r="B194">
        <v>146</v>
      </c>
      <c r="D194" t="s">
        <v>8221</v>
      </c>
      <c r="E194">
        <v>0</v>
      </c>
    </row>
    <row r="195" spans="1:5" x14ac:dyDescent="0.35">
      <c r="A195" t="s">
        <v>8219</v>
      </c>
      <c r="B195">
        <v>222</v>
      </c>
      <c r="D195" t="s">
        <v>8221</v>
      </c>
      <c r="E195">
        <v>6</v>
      </c>
    </row>
    <row r="196" spans="1:5" x14ac:dyDescent="0.35">
      <c r="A196" t="s">
        <v>8219</v>
      </c>
      <c r="B196">
        <v>120</v>
      </c>
      <c r="D196" t="s">
        <v>8221</v>
      </c>
      <c r="E196">
        <v>22</v>
      </c>
    </row>
    <row r="197" spans="1:5" x14ac:dyDescent="0.35">
      <c r="A197" t="s">
        <v>8219</v>
      </c>
      <c r="B197">
        <v>126</v>
      </c>
      <c r="D197" t="s">
        <v>8221</v>
      </c>
      <c r="E197">
        <v>0</v>
      </c>
    </row>
    <row r="198" spans="1:5" x14ac:dyDescent="0.35">
      <c r="A198" t="s">
        <v>8219</v>
      </c>
      <c r="B198">
        <v>158</v>
      </c>
      <c r="D198" t="s">
        <v>8221</v>
      </c>
      <c r="E198">
        <v>1</v>
      </c>
    </row>
    <row r="199" spans="1:5" x14ac:dyDescent="0.35">
      <c r="A199" t="s">
        <v>8219</v>
      </c>
      <c r="B199">
        <v>316</v>
      </c>
      <c r="D199" t="s">
        <v>8221</v>
      </c>
      <c r="E199">
        <v>20</v>
      </c>
    </row>
    <row r="200" spans="1:5" x14ac:dyDescent="0.35">
      <c r="A200" t="s">
        <v>8219</v>
      </c>
      <c r="B200">
        <v>284</v>
      </c>
      <c r="D200" t="s">
        <v>8221</v>
      </c>
      <c r="E200">
        <v>0</v>
      </c>
    </row>
    <row r="201" spans="1:5" x14ac:dyDescent="0.35">
      <c r="A201" t="s">
        <v>8219</v>
      </c>
      <c r="B201">
        <v>51</v>
      </c>
      <c r="D201" t="s">
        <v>8221</v>
      </c>
      <c r="E201">
        <v>1</v>
      </c>
    </row>
    <row r="202" spans="1:5" x14ac:dyDescent="0.35">
      <c r="A202" t="s">
        <v>8219</v>
      </c>
      <c r="B202">
        <v>158</v>
      </c>
      <c r="D202" t="s">
        <v>8221</v>
      </c>
      <c r="E202">
        <v>3</v>
      </c>
    </row>
    <row r="203" spans="1:5" x14ac:dyDescent="0.35">
      <c r="A203" t="s">
        <v>8219</v>
      </c>
      <c r="B203">
        <v>337</v>
      </c>
      <c r="D203" t="s">
        <v>8221</v>
      </c>
      <c r="E203">
        <v>2</v>
      </c>
    </row>
    <row r="204" spans="1:5" x14ac:dyDescent="0.35">
      <c r="A204" t="s">
        <v>8219</v>
      </c>
      <c r="B204">
        <v>186</v>
      </c>
      <c r="D204" t="s">
        <v>8221</v>
      </c>
      <c r="E204">
        <v>0</v>
      </c>
    </row>
    <row r="205" spans="1:5" x14ac:dyDescent="0.35">
      <c r="A205" t="s">
        <v>8219</v>
      </c>
      <c r="B205">
        <v>58</v>
      </c>
      <c r="D205" t="s">
        <v>8221</v>
      </c>
      <c r="E205">
        <v>2</v>
      </c>
    </row>
    <row r="206" spans="1:5" x14ac:dyDescent="0.35">
      <c r="A206" t="s">
        <v>8219</v>
      </c>
      <c r="B206">
        <v>82</v>
      </c>
      <c r="D206" t="s">
        <v>8221</v>
      </c>
      <c r="E206">
        <v>1</v>
      </c>
    </row>
    <row r="207" spans="1:5" x14ac:dyDescent="0.35">
      <c r="A207" t="s">
        <v>8219</v>
      </c>
      <c r="B207">
        <v>736</v>
      </c>
      <c r="D207" t="s">
        <v>8221</v>
      </c>
      <c r="E207">
        <v>0</v>
      </c>
    </row>
    <row r="208" spans="1:5" x14ac:dyDescent="0.35">
      <c r="A208" t="s">
        <v>8219</v>
      </c>
      <c r="B208">
        <v>1151</v>
      </c>
      <c r="D208" t="s">
        <v>8221</v>
      </c>
      <c r="E208">
        <v>1</v>
      </c>
    </row>
    <row r="209" spans="1:5" x14ac:dyDescent="0.35">
      <c r="A209" t="s">
        <v>8219</v>
      </c>
      <c r="B209">
        <v>34</v>
      </c>
      <c r="D209" t="s">
        <v>8221</v>
      </c>
      <c r="E209">
        <v>0</v>
      </c>
    </row>
    <row r="210" spans="1:5" x14ac:dyDescent="0.35">
      <c r="A210" t="s">
        <v>8219</v>
      </c>
      <c r="B210">
        <v>498</v>
      </c>
      <c r="D210" t="s">
        <v>8221</v>
      </c>
      <c r="E210">
        <v>5</v>
      </c>
    </row>
    <row r="211" spans="1:5" x14ac:dyDescent="0.35">
      <c r="A211" t="s">
        <v>8219</v>
      </c>
      <c r="B211">
        <v>167</v>
      </c>
      <c r="D211" t="s">
        <v>8221</v>
      </c>
      <c r="E211">
        <v>1</v>
      </c>
    </row>
    <row r="212" spans="1:5" x14ac:dyDescent="0.35">
      <c r="A212" t="s">
        <v>8219</v>
      </c>
      <c r="B212">
        <v>340</v>
      </c>
      <c r="D212" t="s">
        <v>8221</v>
      </c>
      <c r="E212">
        <v>1</v>
      </c>
    </row>
    <row r="213" spans="1:5" x14ac:dyDescent="0.35">
      <c r="A213" t="s">
        <v>8219</v>
      </c>
      <c r="B213">
        <v>438</v>
      </c>
      <c r="D213" t="s">
        <v>8221</v>
      </c>
      <c r="E213">
        <v>2</v>
      </c>
    </row>
    <row r="214" spans="1:5" x14ac:dyDescent="0.35">
      <c r="A214" t="s">
        <v>8219</v>
      </c>
      <c r="B214">
        <v>555</v>
      </c>
      <c r="D214" t="s">
        <v>8221</v>
      </c>
      <c r="E214">
        <v>0</v>
      </c>
    </row>
    <row r="215" spans="1:5" x14ac:dyDescent="0.35">
      <c r="A215" t="s">
        <v>8219</v>
      </c>
      <c r="B215">
        <v>266</v>
      </c>
      <c r="D215" t="s">
        <v>8221</v>
      </c>
      <c r="E215">
        <v>9</v>
      </c>
    </row>
    <row r="216" spans="1:5" x14ac:dyDescent="0.35">
      <c r="A216" t="s">
        <v>8219</v>
      </c>
      <c r="B216">
        <v>69</v>
      </c>
      <c r="D216" t="s">
        <v>8221</v>
      </c>
      <c r="E216">
        <v>4</v>
      </c>
    </row>
    <row r="217" spans="1:5" x14ac:dyDescent="0.35">
      <c r="A217" t="s">
        <v>8219</v>
      </c>
      <c r="B217">
        <v>80</v>
      </c>
      <c r="D217" t="s">
        <v>8221</v>
      </c>
      <c r="E217">
        <v>4</v>
      </c>
    </row>
    <row r="218" spans="1:5" x14ac:dyDescent="0.35">
      <c r="A218" t="s">
        <v>8219</v>
      </c>
      <c r="B218">
        <v>493</v>
      </c>
      <c r="D218" t="s">
        <v>8221</v>
      </c>
      <c r="E218">
        <v>1</v>
      </c>
    </row>
    <row r="219" spans="1:5" x14ac:dyDescent="0.35">
      <c r="A219" t="s">
        <v>8219</v>
      </c>
      <c r="B219">
        <v>31</v>
      </c>
      <c r="D219" t="s">
        <v>8221</v>
      </c>
      <c r="E219">
        <v>1</v>
      </c>
    </row>
    <row r="220" spans="1:5" x14ac:dyDescent="0.35">
      <c r="A220" t="s">
        <v>8219</v>
      </c>
      <c r="B220">
        <v>236</v>
      </c>
      <c r="D220" t="s">
        <v>8221</v>
      </c>
      <c r="E220">
        <v>7</v>
      </c>
    </row>
    <row r="221" spans="1:5" x14ac:dyDescent="0.35">
      <c r="A221" t="s">
        <v>8219</v>
      </c>
      <c r="B221">
        <v>89</v>
      </c>
      <c r="D221" t="s">
        <v>8221</v>
      </c>
      <c r="E221">
        <v>5</v>
      </c>
    </row>
    <row r="222" spans="1:5" x14ac:dyDescent="0.35">
      <c r="A222" t="s">
        <v>8219</v>
      </c>
      <c r="B222">
        <v>299</v>
      </c>
      <c r="D222" t="s">
        <v>8221</v>
      </c>
      <c r="E222">
        <v>1</v>
      </c>
    </row>
    <row r="223" spans="1:5" x14ac:dyDescent="0.35">
      <c r="A223" t="s">
        <v>8219</v>
      </c>
      <c r="B223">
        <v>55</v>
      </c>
      <c r="D223" t="s">
        <v>8221</v>
      </c>
      <c r="E223">
        <v>0</v>
      </c>
    </row>
    <row r="224" spans="1:5" x14ac:dyDescent="0.35">
      <c r="A224" t="s">
        <v>8219</v>
      </c>
      <c r="B224">
        <v>325</v>
      </c>
      <c r="D224" t="s">
        <v>8221</v>
      </c>
      <c r="E224">
        <v>0</v>
      </c>
    </row>
    <row r="225" spans="1:5" x14ac:dyDescent="0.35">
      <c r="A225" t="s">
        <v>8219</v>
      </c>
      <c r="B225">
        <v>524</v>
      </c>
      <c r="D225" t="s">
        <v>8221</v>
      </c>
      <c r="E225">
        <v>1</v>
      </c>
    </row>
    <row r="226" spans="1:5" x14ac:dyDescent="0.35">
      <c r="A226" t="s">
        <v>8219</v>
      </c>
      <c r="B226">
        <v>285</v>
      </c>
      <c r="D226" t="s">
        <v>8221</v>
      </c>
      <c r="E226">
        <v>2</v>
      </c>
    </row>
    <row r="227" spans="1:5" x14ac:dyDescent="0.35">
      <c r="A227" t="s">
        <v>8219</v>
      </c>
      <c r="B227">
        <v>179</v>
      </c>
      <c r="D227" t="s">
        <v>8221</v>
      </c>
      <c r="E227">
        <v>0</v>
      </c>
    </row>
    <row r="228" spans="1:5" x14ac:dyDescent="0.35">
      <c r="A228" t="s">
        <v>8219</v>
      </c>
      <c r="B228">
        <v>188</v>
      </c>
      <c r="D228" t="s">
        <v>8221</v>
      </c>
      <c r="E228">
        <v>4</v>
      </c>
    </row>
    <row r="229" spans="1:5" x14ac:dyDescent="0.35">
      <c r="A229" t="s">
        <v>8219</v>
      </c>
      <c r="B229">
        <v>379</v>
      </c>
      <c r="D229" t="s">
        <v>8221</v>
      </c>
      <c r="E229">
        <v>7</v>
      </c>
    </row>
    <row r="230" spans="1:5" x14ac:dyDescent="0.35">
      <c r="A230" t="s">
        <v>8219</v>
      </c>
      <c r="B230">
        <v>119</v>
      </c>
      <c r="D230" t="s">
        <v>8221</v>
      </c>
      <c r="E230">
        <v>2</v>
      </c>
    </row>
    <row r="231" spans="1:5" x14ac:dyDescent="0.35">
      <c r="A231" t="s">
        <v>8219</v>
      </c>
      <c r="B231">
        <v>167</v>
      </c>
      <c r="D231" t="s">
        <v>8221</v>
      </c>
      <c r="E231">
        <v>1</v>
      </c>
    </row>
    <row r="232" spans="1:5" x14ac:dyDescent="0.35">
      <c r="A232" t="s">
        <v>8219</v>
      </c>
      <c r="B232">
        <v>221</v>
      </c>
      <c r="D232" t="s">
        <v>8221</v>
      </c>
      <c r="E232">
        <v>9</v>
      </c>
    </row>
    <row r="233" spans="1:5" x14ac:dyDescent="0.35">
      <c r="A233" t="s">
        <v>8219</v>
      </c>
      <c r="B233">
        <v>964</v>
      </c>
      <c r="D233" t="s">
        <v>8221</v>
      </c>
      <c r="E233">
        <v>2</v>
      </c>
    </row>
    <row r="234" spans="1:5" x14ac:dyDescent="0.35">
      <c r="A234" t="s">
        <v>8219</v>
      </c>
      <c r="B234">
        <v>286</v>
      </c>
      <c r="D234" t="s">
        <v>8221</v>
      </c>
      <c r="E234">
        <v>1</v>
      </c>
    </row>
    <row r="235" spans="1:5" x14ac:dyDescent="0.35">
      <c r="A235" t="s">
        <v>8219</v>
      </c>
      <c r="B235">
        <v>613</v>
      </c>
      <c r="D235" t="s">
        <v>8221</v>
      </c>
      <c r="E235">
        <v>7</v>
      </c>
    </row>
    <row r="236" spans="1:5" x14ac:dyDescent="0.35">
      <c r="A236" t="s">
        <v>8219</v>
      </c>
      <c r="B236">
        <v>29</v>
      </c>
      <c r="D236" t="s">
        <v>8221</v>
      </c>
      <c r="E236">
        <v>2</v>
      </c>
    </row>
    <row r="237" spans="1:5" x14ac:dyDescent="0.35">
      <c r="A237" t="s">
        <v>8219</v>
      </c>
      <c r="B237">
        <v>165</v>
      </c>
      <c r="D237" t="s">
        <v>8221</v>
      </c>
      <c r="E237">
        <v>8</v>
      </c>
    </row>
    <row r="238" spans="1:5" x14ac:dyDescent="0.35">
      <c r="A238" t="s">
        <v>8219</v>
      </c>
      <c r="B238">
        <v>97</v>
      </c>
      <c r="D238" t="s">
        <v>8221</v>
      </c>
      <c r="E238">
        <v>2</v>
      </c>
    </row>
    <row r="239" spans="1:5" x14ac:dyDescent="0.35">
      <c r="A239" t="s">
        <v>8219</v>
      </c>
      <c r="B239">
        <v>303</v>
      </c>
      <c r="D239" t="s">
        <v>8221</v>
      </c>
      <c r="E239">
        <v>2</v>
      </c>
    </row>
    <row r="240" spans="1:5" x14ac:dyDescent="0.35">
      <c r="A240" t="s">
        <v>8219</v>
      </c>
      <c r="B240">
        <v>267</v>
      </c>
      <c r="D240" t="s">
        <v>8221</v>
      </c>
      <c r="E240">
        <v>7</v>
      </c>
    </row>
    <row r="241" spans="1:5" x14ac:dyDescent="0.35">
      <c r="A241" t="s">
        <v>8219</v>
      </c>
      <c r="B241">
        <v>302</v>
      </c>
      <c r="D241" t="s">
        <v>8221</v>
      </c>
      <c r="E241">
        <v>2</v>
      </c>
    </row>
    <row r="242" spans="1:5" x14ac:dyDescent="0.35">
      <c r="A242" t="s">
        <v>8219</v>
      </c>
      <c r="B242">
        <v>87</v>
      </c>
      <c r="D242" t="s">
        <v>8221</v>
      </c>
      <c r="E242">
        <v>18</v>
      </c>
    </row>
    <row r="243" spans="1:5" x14ac:dyDescent="0.35">
      <c r="A243" t="s">
        <v>8219</v>
      </c>
      <c r="B243">
        <v>354</v>
      </c>
      <c r="D243" t="s">
        <v>8221</v>
      </c>
      <c r="E243">
        <v>9</v>
      </c>
    </row>
    <row r="244" spans="1:5" x14ac:dyDescent="0.35">
      <c r="A244" t="s">
        <v>8219</v>
      </c>
      <c r="B244">
        <v>86</v>
      </c>
      <c r="D244" t="s">
        <v>8221</v>
      </c>
      <c r="E244">
        <v>4</v>
      </c>
    </row>
    <row r="245" spans="1:5" x14ac:dyDescent="0.35">
      <c r="A245" t="s">
        <v>8219</v>
      </c>
      <c r="B245">
        <v>26</v>
      </c>
      <c r="D245" t="s">
        <v>8221</v>
      </c>
      <c r="E245">
        <v>7</v>
      </c>
    </row>
    <row r="246" spans="1:5" x14ac:dyDescent="0.35">
      <c r="A246" t="s">
        <v>8219</v>
      </c>
      <c r="B246">
        <v>113</v>
      </c>
      <c r="D246" t="s">
        <v>8221</v>
      </c>
      <c r="E246">
        <v>29</v>
      </c>
    </row>
    <row r="247" spans="1:5" x14ac:dyDescent="0.35">
      <c r="A247" t="s">
        <v>8219</v>
      </c>
      <c r="B247">
        <v>65</v>
      </c>
      <c r="D247" t="s">
        <v>8221</v>
      </c>
      <c r="E247">
        <v>12</v>
      </c>
    </row>
    <row r="248" spans="1:5" x14ac:dyDescent="0.35">
      <c r="A248" t="s">
        <v>8219</v>
      </c>
      <c r="B248">
        <v>134</v>
      </c>
      <c r="D248" t="s">
        <v>8221</v>
      </c>
      <c r="E248">
        <v>4</v>
      </c>
    </row>
    <row r="249" spans="1:5" x14ac:dyDescent="0.35">
      <c r="A249" t="s">
        <v>8219</v>
      </c>
      <c r="B249">
        <v>119</v>
      </c>
      <c r="D249" t="s">
        <v>8221</v>
      </c>
      <c r="E249">
        <v>28</v>
      </c>
    </row>
    <row r="250" spans="1:5" x14ac:dyDescent="0.35">
      <c r="A250" t="s">
        <v>8219</v>
      </c>
      <c r="B250">
        <v>159</v>
      </c>
      <c r="D250" t="s">
        <v>8221</v>
      </c>
      <c r="E250">
        <v>25</v>
      </c>
    </row>
    <row r="251" spans="1:5" x14ac:dyDescent="0.35">
      <c r="A251" t="s">
        <v>8219</v>
      </c>
      <c r="B251">
        <v>167</v>
      </c>
      <c r="D251" t="s">
        <v>8221</v>
      </c>
      <c r="E251">
        <v>28</v>
      </c>
    </row>
    <row r="252" spans="1:5" x14ac:dyDescent="0.35">
      <c r="A252" t="s">
        <v>8219</v>
      </c>
      <c r="B252">
        <v>43</v>
      </c>
      <c r="D252" t="s">
        <v>8221</v>
      </c>
      <c r="E252">
        <v>310</v>
      </c>
    </row>
    <row r="253" spans="1:5" x14ac:dyDescent="0.35">
      <c r="A253" t="s">
        <v>8219</v>
      </c>
      <c r="B253">
        <v>1062</v>
      </c>
      <c r="D253" t="s">
        <v>8221</v>
      </c>
      <c r="E253">
        <v>15</v>
      </c>
    </row>
    <row r="254" spans="1:5" x14ac:dyDescent="0.35">
      <c r="A254" t="s">
        <v>8219</v>
      </c>
      <c r="B254">
        <v>9</v>
      </c>
      <c r="D254" t="s">
        <v>8221</v>
      </c>
      <c r="E254">
        <v>215</v>
      </c>
    </row>
    <row r="255" spans="1:5" x14ac:dyDescent="0.35">
      <c r="A255" t="s">
        <v>8219</v>
      </c>
      <c r="B255">
        <v>89</v>
      </c>
      <c r="D255" t="s">
        <v>8221</v>
      </c>
      <c r="E255">
        <v>3</v>
      </c>
    </row>
    <row r="256" spans="1:5" x14ac:dyDescent="0.35">
      <c r="A256" t="s">
        <v>8219</v>
      </c>
      <c r="B256">
        <v>174</v>
      </c>
      <c r="D256" t="s">
        <v>8221</v>
      </c>
      <c r="E256">
        <v>2</v>
      </c>
    </row>
    <row r="257" spans="1:5" x14ac:dyDescent="0.35">
      <c r="A257" t="s">
        <v>8219</v>
      </c>
      <c r="B257">
        <v>14</v>
      </c>
      <c r="D257" t="s">
        <v>8221</v>
      </c>
      <c r="E257">
        <v>26</v>
      </c>
    </row>
    <row r="258" spans="1:5" x14ac:dyDescent="0.35">
      <c r="A258" t="s">
        <v>8219</v>
      </c>
      <c r="B258">
        <v>48</v>
      </c>
      <c r="D258" t="s">
        <v>8221</v>
      </c>
      <c r="E258">
        <v>24</v>
      </c>
    </row>
    <row r="259" spans="1:5" x14ac:dyDescent="0.35">
      <c r="A259" t="s">
        <v>8219</v>
      </c>
      <c r="B259">
        <v>133</v>
      </c>
      <c r="D259" t="s">
        <v>8221</v>
      </c>
      <c r="E259">
        <v>96</v>
      </c>
    </row>
    <row r="260" spans="1:5" x14ac:dyDescent="0.35">
      <c r="A260" t="s">
        <v>8219</v>
      </c>
      <c r="B260">
        <v>83</v>
      </c>
      <c r="D260" t="s">
        <v>8221</v>
      </c>
      <c r="E260">
        <v>17</v>
      </c>
    </row>
    <row r="261" spans="1:5" x14ac:dyDescent="0.35">
      <c r="A261" t="s">
        <v>8219</v>
      </c>
      <c r="B261">
        <v>149</v>
      </c>
      <c r="D261" t="s">
        <v>8221</v>
      </c>
      <c r="E261">
        <v>94</v>
      </c>
    </row>
    <row r="262" spans="1:5" x14ac:dyDescent="0.35">
      <c r="A262" t="s">
        <v>8219</v>
      </c>
      <c r="B262">
        <v>49</v>
      </c>
      <c r="D262" t="s">
        <v>8221</v>
      </c>
      <c r="E262">
        <v>129</v>
      </c>
    </row>
    <row r="263" spans="1:5" x14ac:dyDescent="0.35">
      <c r="A263" t="s">
        <v>8219</v>
      </c>
      <c r="B263">
        <v>251</v>
      </c>
      <c r="D263" t="s">
        <v>8221</v>
      </c>
      <c r="E263">
        <v>1</v>
      </c>
    </row>
    <row r="264" spans="1:5" x14ac:dyDescent="0.35">
      <c r="A264" t="s">
        <v>8219</v>
      </c>
      <c r="B264">
        <v>22</v>
      </c>
      <c r="D264" t="s">
        <v>8221</v>
      </c>
      <c r="E264">
        <v>4</v>
      </c>
    </row>
    <row r="265" spans="1:5" x14ac:dyDescent="0.35">
      <c r="A265" t="s">
        <v>8219</v>
      </c>
      <c r="B265">
        <v>48</v>
      </c>
      <c r="D265" t="s">
        <v>8221</v>
      </c>
      <c r="E265">
        <v>3</v>
      </c>
    </row>
    <row r="266" spans="1:5" x14ac:dyDescent="0.35">
      <c r="A266" t="s">
        <v>8219</v>
      </c>
      <c r="B266">
        <v>383</v>
      </c>
      <c r="D266" t="s">
        <v>8221</v>
      </c>
      <c r="E266">
        <v>135</v>
      </c>
    </row>
    <row r="267" spans="1:5" x14ac:dyDescent="0.35">
      <c r="A267" t="s">
        <v>8219</v>
      </c>
      <c r="B267">
        <v>237</v>
      </c>
      <c r="D267" t="s">
        <v>8221</v>
      </c>
      <c r="E267">
        <v>10</v>
      </c>
    </row>
    <row r="268" spans="1:5" x14ac:dyDescent="0.35">
      <c r="A268" t="s">
        <v>8219</v>
      </c>
      <c r="B268">
        <v>13</v>
      </c>
      <c r="D268" t="s">
        <v>8221</v>
      </c>
      <c r="E268">
        <v>0</v>
      </c>
    </row>
    <row r="269" spans="1:5" x14ac:dyDescent="0.35">
      <c r="A269" t="s">
        <v>8219</v>
      </c>
      <c r="B269">
        <v>562</v>
      </c>
      <c r="D269" t="s">
        <v>8221</v>
      </c>
      <c r="E269">
        <v>6</v>
      </c>
    </row>
    <row r="270" spans="1:5" x14ac:dyDescent="0.35">
      <c r="A270" t="s">
        <v>8219</v>
      </c>
      <c r="B270">
        <v>71</v>
      </c>
      <c r="D270" t="s">
        <v>8221</v>
      </c>
      <c r="E270">
        <v>36</v>
      </c>
    </row>
    <row r="271" spans="1:5" x14ac:dyDescent="0.35">
      <c r="A271" t="s">
        <v>8219</v>
      </c>
      <c r="B271">
        <v>1510</v>
      </c>
      <c r="D271" t="s">
        <v>8221</v>
      </c>
      <c r="E271">
        <v>336</v>
      </c>
    </row>
    <row r="272" spans="1:5" x14ac:dyDescent="0.35">
      <c r="A272" t="s">
        <v>8219</v>
      </c>
      <c r="B272">
        <v>14</v>
      </c>
      <c r="D272" t="s">
        <v>8221</v>
      </c>
      <c r="E272">
        <v>34</v>
      </c>
    </row>
    <row r="273" spans="1:5" x14ac:dyDescent="0.35">
      <c r="A273" t="s">
        <v>8219</v>
      </c>
      <c r="B273">
        <v>193</v>
      </c>
      <c r="D273" t="s">
        <v>8221</v>
      </c>
      <c r="E273">
        <v>10</v>
      </c>
    </row>
    <row r="274" spans="1:5" x14ac:dyDescent="0.35">
      <c r="A274" t="s">
        <v>8219</v>
      </c>
      <c r="B274">
        <v>206</v>
      </c>
      <c r="D274" t="s">
        <v>8221</v>
      </c>
      <c r="E274">
        <v>201</v>
      </c>
    </row>
    <row r="275" spans="1:5" x14ac:dyDescent="0.35">
      <c r="A275" t="s">
        <v>8219</v>
      </c>
      <c r="B275">
        <v>351</v>
      </c>
      <c r="D275" t="s">
        <v>8221</v>
      </c>
      <c r="E275">
        <v>296</v>
      </c>
    </row>
    <row r="276" spans="1:5" x14ac:dyDescent="0.35">
      <c r="A276" t="s">
        <v>8219</v>
      </c>
      <c r="B276">
        <v>50</v>
      </c>
      <c r="D276" t="s">
        <v>8221</v>
      </c>
      <c r="E276">
        <v>7</v>
      </c>
    </row>
    <row r="277" spans="1:5" x14ac:dyDescent="0.35">
      <c r="A277" t="s">
        <v>8219</v>
      </c>
      <c r="B277">
        <v>184</v>
      </c>
      <c r="D277" t="s">
        <v>8221</v>
      </c>
      <c r="E277">
        <v>7</v>
      </c>
    </row>
    <row r="278" spans="1:5" x14ac:dyDescent="0.35">
      <c r="A278" t="s">
        <v>8219</v>
      </c>
      <c r="B278">
        <v>196</v>
      </c>
      <c r="D278" t="s">
        <v>8221</v>
      </c>
      <c r="E278">
        <v>1</v>
      </c>
    </row>
    <row r="279" spans="1:5" x14ac:dyDescent="0.35">
      <c r="A279" t="s">
        <v>8219</v>
      </c>
      <c r="B279">
        <v>229</v>
      </c>
      <c r="D279" t="s">
        <v>8221</v>
      </c>
      <c r="E279">
        <v>114</v>
      </c>
    </row>
    <row r="280" spans="1:5" x14ac:dyDescent="0.35">
      <c r="A280" t="s">
        <v>8219</v>
      </c>
      <c r="B280">
        <v>67</v>
      </c>
      <c r="D280" t="s">
        <v>8221</v>
      </c>
      <c r="E280">
        <v>29</v>
      </c>
    </row>
    <row r="281" spans="1:5" x14ac:dyDescent="0.35">
      <c r="A281" t="s">
        <v>8219</v>
      </c>
      <c r="B281">
        <v>95</v>
      </c>
      <c r="D281" t="s">
        <v>8221</v>
      </c>
      <c r="E281">
        <v>890</v>
      </c>
    </row>
    <row r="282" spans="1:5" x14ac:dyDescent="0.35">
      <c r="A282" t="s">
        <v>8219</v>
      </c>
      <c r="B282">
        <v>62</v>
      </c>
      <c r="D282" t="s">
        <v>8221</v>
      </c>
      <c r="E282">
        <v>31</v>
      </c>
    </row>
    <row r="283" spans="1:5" x14ac:dyDescent="0.35">
      <c r="A283" t="s">
        <v>8219</v>
      </c>
      <c r="B283">
        <v>73</v>
      </c>
      <c r="D283" t="s">
        <v>8221</v>
      </c>
      <c r="E283">
        <v>21</v>
      </c>
    </row>
    <row r="284" spans="1:5" x14ac:dyDescent="0.35">
      <c r="A284" t="s">
        <v>8219</v>
      </c>
      <c r="B284">
        <v>43</v>
      </c>
      <c r="D284" t="s">
        <v>8221</v>
      </c>
      <c r="E284">
        <v>37</v>
      </c>
    </row>
    <row r="285" spans="1:5" x14ac:dyDescent="0.35">
      <c r="A285" t="s">
        <v>8219</v>
      </c>
      <c r="B285">
        <v>70</v>
      </c>
      <c r="D285" t="s">
        <v>8221</v>
      </c>
      <c r="E285">
        <v>7</v>
      </c>
    </row>
    <row r="286" spans="1:5" x14ac:dyDescent="0.35">
      <c r="A286" t="s">
        <v>8219</v>
      </c>
      <c r="B286">
        <v>271</v>
      </c>
      <c r="D286" t="s">
        <v>8221</v>
      </c>
      <c r="E286">
        <v>4</v>
      </c>
    </row>
    <row r="287" spans="1:5" x14ac:dyDescent="0.35">
      <c r="A287" t="s">
        <v>8219</v>
      </c>
      <c r="B287">
        <v>55</v>
      </c>
      <c r="D287" t="s">
        <v>8221</v>
      </c>
      <c r="E287">
        <v>5</v>
      </c>
    </row>
    <row r="288" spans="1:5" x14ac:dyDescent="0.35">
      <c r="A288" t="s">
        <v>8219</v>
      </c>
      <c r="B288">
        <v>35</v>
      </c>
      <c r="D288" t="s">
        <v>8221</v>
      </c>
      <c r="E288">
        <v>0</v>
      </c>
    </row>
    <row r="289" spans="1:5" x14ac:dyDescent="0.35">
      <c r="A289" t="s">
        <v>8219</v>
      </c>
      <c r="B289">
        <v>22</v>
      </c>
      <c r="D289" t="s">
        <v>8221</v>
      </c>
      <c r="E289">
        <v>456</v>
      </c>
    </row>
    <row r="290" spans="1:5" x14ac:dyDescent="0.35">
      <c r="A290" t="s">
        <v>8219</v>
      </c>
      <c r="B290">
        <v>38</v>
      </c>
      <c r="D290" t="s">
        <v>8221</v>
      </c>
      <c r="E290">
        <v>369</v>
      </c>
    </row>
    <row r="291" spans="1:5" x14ac:dyDescent="0.35">
      <c r="A291" t="s">
        <v>8219</v>
      </c>
      <c r="B291">
        <v>15</v>
      </c>
      <c r="D291" t="s">
        <v>8221</v>
      </c>
      <c r="E291">
        <v>2</v>
      </c>
    </row>
    <row r="292" spans="1:5" x14ac:dyDescent="0.35">
      <c r="A292" t="s">
        <v>8219</v>
      </c>
      <c r="B292">
        <v>7</v>
      </c>
      <c r="D292" t="s">
        <v>8221</v>
      </c>
      <c r="E292">
        <v>0</v>
      </c>
    </row>
    <row r="293" spans="1:5" x14ac:dyDescent="0.35">
      <c r="A293" t="s">
        <v>8219</v>
      </c>
      <c r="B293">
        <v>241</v>
      </c>
      <c r="D293" t="s">
        <v>8221</v>
      </c>
      <c r="E293">
        <v>338</v>
      </c>
    </row>
    <row r="294" spans="1:5" x14ac:dyDescent="0.35">
      <c r="A294" t="s">
        <v>8219</v>
      </c>
      <c r="B294">
        <v>55</v>
      </c>
      <c r="D294" t="s">
        <v>8221</v>
      </c>
      <c r="E294">
        <v>4</v>
      </c>
    </row>
    <row r="295" spans="1:5" x14ac:dyDescent="0.35">
      <c r="A295" t="s">
        <v>8219</v>
      </c>
      <c r="B295">
        <v>171</v>
      </c>
      <c r="D295" t="s">
        <v>8221</v>
      </c>
      <c r="E295">
        <v>1</v>
      </c>
    </row>
    <row r="296" spans="1:5" x14ac:dyDescent="0.35">
      <c r="A296" t="s">
        <v>8219</v>
      </c>
      <c r="B296">
        <v>208</v>
      </c>
      <c r="D296" t="s">
        <v>8221</v>
      </c>
      <c r="E296">
        <v>28</v>
      </c>
    </row>
    <row r="297" spans="1:5" x14ac:dyDescent="0.35">
      <c r="A297" t="s">
        <v>8219</v>
      </c>
      <c r="B297">
        <v>21</v>
      </c>
      <c r="D297" t="s">
        <v>8221</v>
      </c>
      <c r="E297">
        <v>12</v>
      </c>
    </row>
    <row r="298" spans="1:5" x14ac:dyDescent="0.35">
      <c r="A298" t="s">
        <v>8219</v>
      </c>
      <c r="B298">
        <v>25</v>
      </c>
      <c r="D298" t="s">
        <v>8221</v>
      </c>
      <c r="E298">
        <v>16</v>
      </c>
    </row>
    <row r="299" spans="1:5" x14ac:dyDescent="0.35">
      <c r="A299" t="s">
        <v>8219</v>
      </c>
      <c r="B299">
        <v>52</v>
      </c>
      <c r="D299" t="s">
        <v>8221</v>
      </c>
      <c r="E299">
        <v>4</v>
      </c>
    </row>
    <row r="300" spans="1:5" x14ac:dyDescent="0.35">
      <c r="A300" t="s">
        <v>8219</v>
      </c>
      <c r="B300">
        <v>104</v>
      </c>
      <c r="D300" t="s">
        <v>8221</v>
      </c>
      <c r="E300">
        <v>4</v>
      </c>
    </row>
    <row r="301" spans="1:5" x14ac:dyDescent="0.35">
      <c r="A301" t="s">
        <v>8219</v>
      </c>
      <c r="B301">
        <v>73</v>
      </c>
      <c r="D301" t="s">
        <v>8221</v>
      </c>
      <c r="E301">
        <v>10</v>
      </c>
    </row>
    <row r="302" spans="1:5" x14ac:dyDescent="0.35">
      <c r="A302" t="s">
        <v>8219</v>
      </c>
      <c r="B302">
        <v>34</v>
      </c>
      <c r="D302" t="s">
        <v>8221</v>
      </c>
      <c r="E302">
        <v>0</v>
      </c>
    </row>
    <row r="303" spans="1:5" x14ac:dyDescent="0.35">
      <c r="A303" t="s">
        <v>8219</v>
      </c>
      <c r="B303">
        <v>56</v>
      </c>
      <c r="D303" t="s">
        <v>8221</v>
      </c>
      <c r="E303">
        <v>6</v>
      </c>
    </row>
    <row r="304" spans="1:5" x14ac:dyDescent="0.35">
      <c r="A304" t="s">
        <v>8219</v>
      </c>
      <c r="B304">
        <v>31</v>
      </c>
      <c r="D304" t="s">
        <v>8221</v>
      </c>
      <c r="E304">
        <v>0</v>
      </c>
    </row>
    <row r="305" spans="1:5" x14ac:dyDescent="0.35">
      <c r="A305" t="s">
        <v>8219</v>
      </c>
      <c r="B305">
        <v>84</v>
      </c>
      <c r="D305" t="s">
        <v>8221</v>
      </c>
      <c r="E305">
        <v>1</v>
      </c>
    </row>
    <row r="306" spans="1:5" x14ac:dyDescent="0.35">
      <c r="A306" t="s">
        <v>8219</v>
      </c>
      <c r="B306">
        <v>130</v>
      </c>
      <c r="D306" t="s">
        <v>8221</v>
      </c>
      <c r="E306">
        <v>0</v>
      </c>
    </row>
    <row r="307" spans="1:5" x14ac:dyDescent="0.35">
      <c r="A307" t="s">
        <v>8219</v>
      </c>
      <c r="B307">
        <v>12</v>
      </c>
      <c r="D307" t="s">
        <v>8221</v>
      </c>
      <c r="E307">
        <v>44</v>
      </c>
    </row>
    <row r="308" spans="1:5" x14ac:dyDescent="0.35">
      <c r="A308" t="s">
        <v>8219</v>
      </c>
      <c r="B308">
        <v>23</v>
      </c>
      <c r="D308" t="s">
        <v>8221</v>
      </c>
      <c r="E308">
        <v>0</v>
      </c>
    </row>
    <row r="309" spans="1:5" x14ac:dyDescent="0.35">
      <c r="A309" t="s">
        <v>8219</v>
      </c>
      <c r="B309">
        <v>158</v>
      </c>
      <c r="D309" t="s">
        <v>8221</v>
      </c>
      <c r="E309">
        <v>3</v>
      </c>
    </row>
    <row r="310" spans="1:5" x14ac:dyDescent="0.35">
      <c r="A310" t="s">
        <v>8219</v>
      </c>
      <c r="B310">
        <v>30</v>
      </c>
      <c r="D310" t="s">
        <v>8221</v>
      </c>
      <c r="E310">
        <v>0</v>
      </c>
    </row>
    <row r="311" spans="1:5" x14ac:dyDescent="0.35">
      <c r="A311" t="s">
        <v>8219</v>
      </c>
      <c r="B311">
        <v>18</v>
      </c>
      <c r="D311" t="s">
        <v>8221</v>
      </c>
      <c r="E311">
        <v>52</v>
      </c>
    </row>
    <row r="312" spans="1:5" x14ac:dyDescent="0.35">
      <c r="A312" t="s">
        <v>8219</v>
      </c>
      <c r="B312">
        <v>29</v>
      </c>
      <c r="D312" t="s">
        <v>8221</v>
      </c>
      <c r="E312">
        <v>0</v>
      </c>
    </row>
    <row r="313" spans="1:5" x14ac:dyDescent="0.35">
      <c r="A313" t="s">
        <v>8219</v>
      </c>
      <c r="B313">
        <v>31</v>
      </c>
      <c r="D313" t="s">
        <v>8221</v>
      </c>
      <c r="E313">
        <v>1</v>
      </c>
    </row>
    <row r="314" spans="1:5" x14ac:dyDescent="0.35">
      <c r="A314" t="s">
        <v>8219</v>
      </c>
      <c r="B314">
        <v>173</v>
      </c>
      <c r="D314" t="s">
        <v>8221</v>
      </c>
      <c r="E314">
        <v>1</v>
      </c>
    </row>
    <row r="315" spans="1:5" x14ac:dyDescent="0.35">
      <c r="A315" t="s">
        <v>8219</v>
      </c>
      <c r="B315">
        <v>17</v>
      </c>
      <c r="D315" t="s">
        <v>8221</v>
      </c>
      <c r="E315">
        <v>2</v>
      </c>
    </row>
    <row r="316" spans="1:5" x14ac:dyDescent="0.35">
      <c r="A316" t="s">
        <v>8219</v>
      </c>
      <c r="B316">
        <v>48</v>
      </c>
      <c r="D316" t="s">
        <v>8221</v>
      </c>
      <c r="E316">
        <v>9</v>
      </c>
    </row>
    <row r="317" spans="1:5" x14ac:dyDescent="0.35">
      <c r="A317" t="s">
        <v>8219</v>
      </c>
      <c r="B317">
        <v>59</v>
      </c>
      <c r="D317" t="s">
        <v>8221</v>
      </c>
      <c r="E317">
        <v>5</v>
      </c>
    </row>
    <row r="318" spans="1:5" x14ac:dyDescent="0.35">
      <c r="A318" t="s">
        <v>8219</v>
      </c>
      <c r="B318">
        <v>39</v>
      </c>
      <c r="D318" t="s">
        <v>8221</v>
      </c>
      <c r="E318">
        <v>57</v>
      </c>
    </row>
    <row r="319" spans="1:5" x14ac:dyDescent="0.35">
      <c r="A319" t="s">
        <v>8219</v>
      </c>
      <c r="B319">
        <v>59</v>
      </c>
      <c r="D319" t="s">
        <v>8221</v>
      </c>
      <c r="E319">
        <v>3</v>
      </c>
    </row>
    <row r="320" spans="1:5" x14ac:dyDescent="0.35">
      <c r="A320" t="s">
        <v>8219</v>
      </c>
      <c r="B320">
        <v>60</v>
      </c>
      <c r="D320" t="s">
        <v>8221</v>
      </c>
      <c r="E320">
        <v>1</v>
      </c>
    </row>
    <row r="321" spans="1:5" x14ac:dyDescent="0.35">
      <c r="A321" t="s">
        <v>8219</v>
      </c>
      <c r="B321">
        <v>20</v>
      </c>
      <c r="D321" t="s">
        <v>8221</v>
      </c>
      <c r="E321">
        <v>6</v>
      </c>
    </row>
    <row r="322" spans="1:5" x14ac:dyDescent="0.35">
      <c r="A322" t="s">
        <v>8219</v>
      </c>
      <c r="B322">
        <v>2</v>
      </c>
      <c r="D322" t="s">
        <v>8221</v>
      </c>
      <c r="E322">
        <v>48</v>
      </c>
    </row>
    <row r="323" spans="1:5" x14ac:dyDescent="0.35">
      <c r="A323" t="s">
        <v>8219</v>
      </c>
      <c r="B323">
        <v>315</v>
      </c>
      <c r="D323" t="s">
        <v>8221</v>
      </c>
      <c r="E323">
        <v>2</v>
      </c>
    </row>
    <row r="324" spans="1:5" x14ac:dyDescent="0.35">
      <c r="A324" t="s">
        <v>8219</v>
      </c>
      <c r="B324">
        <v>2174</v>
      </c>
      <c r="D324" t="s">
        <v>8221</v>
      </c>
      <c r="E324">
        <v>4</v>
      </c>
    </row>
    <row r="325" spans="1:5" x14ac:dyDescent="0.35">
      <c r="A325" t="s">
        <v>8219</v>
      </c>
      <c r="B325">
        <v>152</v>
      </c>
      <c r="D325" t="s">
        <v>8221</v>
      </c>
      <c r="E325">
        <v>5</v>
      </c>
    </row>
    <row r="326" spans="1:5" x14ac:dyDescent="0.35">
      <c r="A326" t="s">
        <v>8219</v>
      </c>
      <c r="B326">
        <v>1021</v>
      </c>
      <c r="D326" t="s">
        <v>8221</v>
      </c>
      <c r="E326">
        <v>79</v>
      </c>
    </row>
    <row r="327" spans="1:5" x14ac:dyDescent="0.35">
      <c r="A327" t="s">
        <v>8219</v>
      </c>
      <c r="B327">
        <v>237</v>
      </c>
      <c r="D327" t="s">
        <v>8221</v>
      </c>
      <c r="E327">
        <v>2</v>
      </c>
    </row>
    <row r="328" spans="1:5" x14ac:dyDescent="0.35">
      <c r="A328" t="s">
        <v>8219</v>
      </c>
      <c r="B328">
        <v>27</v>
      </c>
      <c r="D328" t="s">
        <v>8221</v>
      </c>
      <c r="E328">
        <v>11</v>
      </c>
    </row>
    <row r="329" spans="1:5" x14ac:dyDescent="0.35">
      <c r="A329" t="s">
        <v>8219</v>
      </c>
      <c r="B329">
        <v>17</v>
      </c>
      <c r="D329" t="s">
        <v>8221</v>
      </c>
      <c r="E329">
        <v>11</v>
      </c>
    </row>
    <row r="330" spans="1:5" x14ac:dyDescent="0.35">
      <c r="A330" t="s">
        <v>8219</v>
      </c>
      <c r="B330">
        <v>27</v>
      </c>
      <c r="D330" t="s">
        <v>8221</v>
      </c>
      <c r="E330">
        <v>1</v>
      </c>
    </row>
    <row r="331" spans="1:5" x14ac:dyDescent="0.35">
      <c r="A331" t="s">
        <v>8219</v>
      </c>
      <c r="B331">
        <v>82</v>
      </c>
      <c r="D331" t="s">
        <v>8221</v>
      </c>
      <c r="E331">
        <v>3</v>
      </c>
    </row>
    <row r="332" spans="1:5" x14ac:dyDescent="0.35">
      <c r="A332" t="s">
        <v>8219</v>
      </c>
      <c r="B332">
        <v>48</v>
      </c>
      <c r="D332" t="s">
        <v>8221</v>
      </c>
      <c r="E332">
        <v>5</v>
      </c>
    </row>
    <row r="333" spans="1:5" x14ac:dyDescent="0.35">
      <c r="A333" t="s">
        <v>8219</v>
      </c>
      <c r="B333">
        <v>105</v>
      </c>
      <c r="D333" t="s">
        <v>8221</v>
      </c>
      <c r="E333">
        <v>12</v>
      </c>
    </row>
    <row r="334" spans="1:5" x14ac:dyDescent="0.35">
      <c r="A334" t="s">
        <v>8219</v>
      </c>
      <c r="B334">
        <v>28</v>
      </c>
      <c r="D334" t="s">
        <v>8221</v>
      </c>
      <c r="E334">
        <v>2</v>
      </c>
    </row>
    <row r="335" spans="1:5" x14ac:dyDescent="0.35">
      <c r="A335" t="s">
        <v>8219</v>
      </c>
      <c r="B335">
        <v>1107</v>
      </c>
      <c r="D335" t="s">
        <v>8221</v>
      </c>
      <c r="E335">
        <v>5</v>
      </c>
    </row>
    <row r="336" spans="1:5" x14ac:dyDescent="0.35">
      <c r="A336" t="s">
        <v>8219</v>
      </c>
      <c r="B336">
        <v>1013</v>
      </c>
      <c r="D336" t="s">
        <v>8221</v>
      </c>
      <c r="E336">
        <v>21</v>
      </c>
    </row>
    <row r="337" spans="1:5" x14ac:dyDescent="0.35">
      <c r="A337" t="s">
        <v>8219</v>
      </c>
      <c r="B337">
        <v>274</v>
      </c>
      <c r="D337" t="s">
        <v>8221</v>
      </c>
      <c r="E337">
        <v>0</v>
      </c>
    </row>
    <row r="338" spans="1:5" x14ac:dyDescent="0.35">
      <c r="A338" t="s">
        <v>8219</v>
      </c>
      <c r="B338">
        <v>87</v>
      </c>
      <c r="D338" t="s">
        <v>8221</v>
      </c>
      <c r="E338">
        <v>45</v>
      </c>
    </row>
    <row r="339" spans="1:5" x14ac:dyDescent="0.35">
      <c r="A339" t="s">
        <v>8219</v>
      </c>
      <c r="B339">
        <v>99</v>
      </c>
      <c r="D339" t="s">
        <v>8221</v>
      </c>
      <c r="E339">
        <v>29</v>
      </c>
    </row>
    <row r="340" spans="1:5" x14ac:dyDescent="0.35">
      <c r="A340" t="s">
        <v>8219</v>
      </c>
      <c r="B340">
        <v>276</v>
      </c>
      <c r="D340" t="s">
        <v>8221</v>
      </c>
      <c r="E340">
        <v>2</v>
      </c>
    </row>
    <row r="341" spans="1:5" x14ac:dyDescent="0.35">
      <c r="A341" t="s">
        <v>8219</v>
      </c>
      <c r="B341">
        <v>21</v>
      </c>
      <c r="D341" t="s">
        <v>8221</v>
      </c>
      <c r="E341">
        <v>30</v>
      </c>
    </row>
    <row r="342" spans="1:5" x14ac:dyDescent="0.35">
      <c r="A342" t="s">
        <v>8219</v>
      </c>
      <c r="B342">
        <v>41</v>
      </c>
      <c r="D342" t="s">
        <v>8221</v>
      </c>
      <c r="E342">
        <v>8</v>
      </c>
    </row>
    <row r="343" spans="1:5" x14ac:dyDescent="0.35">
      <c r="A343" t="s">
        <v>8219</v>
      </c>
      <c r="B343">
        <v>119</v>
      </c>
      <c r="D343" t="s">
        <v>8221</v>
      </c>
      <c r="E343">
        <v>1</v>
      </c>
    </row>
    <row r="344" spans="1:5" x14ac:dyDescent="0.35">
      <c r="A344" t="s">
        <v>8219</v>
      </c>
      <c r="B344">
        <v>153</v>
      </c>
      <c r="D344" t="s">
        <v>8221</v>
      </c>
      <c r="E344">
        <v>14</v>
      </c>
    </row>
    <row r="345" spans="1:5" x14ac:dyDescent="0.35">
      <c r="A345" t="s">
        <v>8219</v>
      </c>
      <c r="B345">
        <v>100</v>
      </c>
      <c r="D345" t="s">
        <v>8221</v>
      </c>
      <c r="E345">
        <v>24</v>
      </c>
    </row>
    <row r="346" spans="1:5" x14ac:dyDescent="0.35">
      <c r="A346" t="s">
        <v>8219</v>
      </c>
      <c r="B346">
        <v>143</v>
      </c>
      <c r="D346" t="s">
        <v>8221</v>
      </c>
      <c r="E346">
        <v>2</v>
      </c>
    </row>
    <row r="347" spans="1:5" x14ac:dyDescent="0.35">
      <c r="A347" t="s">
        <v>8219</v>
      </c>
      <c r="B347">
        <v>140</v>
      </c>
      <c r="D347" t="s">
        <v>8221</v>
      </c>
      <c r="E347">
        <v>21</v>
      </c>
    </row>
    <row r="348" spans="1:5" x14ac:dyDescent="0.35">
      <c r="A348" t="s">
        <v>8219</v>
      </c>
      <c r="B348">
        <v>35</v>
      </c>
      <c r="D348" t="s">
        <v>8221</v>
      </c>
      <c r="E348">
        <v>7</v>
      </c>
    </row>
    <row r="349" spans="1:5" x14ac:dyDescent="0.35">
      <c r="A349" t="s">
        <v>8219</v>
      </c>
      <c r="B349">
        <v>149</v>
      </c>
      <c r="D349" t="s">
        <v>8221</v>
      </c>
      <c r="E349">
        <v>0</v>
      </c>
    </row>
    <row r="350" spans="1:5" x14ac:dyDescent="0.35">
      <c r="A350" t="s">
        <v>8219</v>
      </c>
      <c r="B350">
        <v>130</v>
      </c>
      <c r="D350" t="s">
        <v>8221</v>
      </c>
      <c r="E350">
        <v>4</v>
      </c>
    </row>
    <row r="351" spans="1:5" x14ac:dyDescent="0.35">
      <c r="A351" t="s">
        <v>8219</v>
      </c>
      <c r="B351">
        <v>120</v>
      </c>
      <c r="D351" t="s">
        <v>8221</v>
      </c>
      <c r="E351">
        <v>32</v>
      </c>
    </row>
    <row r="352" spans="1:5" x14ac:dyDescent="0.35">
      <c r="A352" t="s">
        <v>8219</v>
      </c>
      <c r="B352">
        <v>265</v>
      </c>
      <c r="D352" t="s">
        <v>8221</v>
      </c>
      <c r="E352">
        <v>4</v>
      </c>
    </row>
    <row r="353" spans="1:5" x14ac:dyDescent="0.35">
      <c r="A353" t="s">
        <v>8219</v>
      </c>
      <c r="B353">
        <v>71</v>
      </c>
      <c r="D353" t="s">
        <v>8221</v>
      </c>
      <c r="E353">
        <v>9</v>
      </c>
    </row>
    <row r="354" spans="1:5" x14ac:dyDescent="0.35">
      <c r="A354" t="s">
        <v>8219</v>
      </c>
      <c r="B354">
        <v>13</v>
      </c>
      <c r="D354" t="s">
        <v>8221</v>
      </c>
      <c r="E354">
        <v>17</v>
      </c>
    </row>
    <row r="355" spans="1:5" x14ac:dyDescent="0.35">
      <c r="A355" t="s">
        <v>8219</v>
      </c>
      <c r="B355">
        <v>169</v>
      </c>
      <c r="D355" t="s">
        <v>8221</v>
      </c>
      <c r="E355">
        <v>5</v>
      </c>
    </row>
    <row r="356" spans="1:5" x14ac:dyDescent="0.35">
      <c r="A356" t="s">
        <v>8219</v>
      </c>
      <c r="B356">
        <v>57</v>
      </c>
      <c r="D356" t="s">
        <v>8221</v>
      </c>
      <c r="E356">
        <v>53</v>
      </c>
    </row>
    <row r="357" spans="1:5" x14ac:dyDescent="0.35">
      <c r="A357" t="s">
        <v>8219</v>
      </c>
      <c r="B357">
        <v>229</v>
      </c>
      <c r="D357" t="s">
        <v>8221</v>
      </c>
      <c r="E357">
        <v>7</v>
      </c>
    </row>
    <row r="358" spans="1:5" x14ac:dyDescent="0.35">
      <c r="A358" t="s">
        <v>8219</v>
      </c>
      <c r="B358">
        <v>108</v>
      </c>
      <c r="D358" t="s">
        <v>8221</v>
      </c>
      <c r="E358">
        <v>72</v>
      </c>
    </row>
    <row r="359" spans="1:5" x14ac:dyDescent="0.35">
      <c r="A359" t="s">
        <v>8219</v>
      </c>
      <c r="B359">
        <v>108</v>
      </c>
      <c r="D359" t="s">
        <v>8221</v>
      </c>
      <c r="E359">
        <v>0</v>
      </c>
    </row>
    <row r="360" spans="1:5" x14ac:dyDescent="0.35">
      <c r="A360" t="s">
        <v>8219</v>
      </c>
      <c r="B360">
        <v>41</v>
      </c>
      <c r="D360" t="s">
        <v>8221</v>
      </c>
      <c r="E360">
        <v>2</v>
      </c>
    </row>
    <row r="361" spans="1:5" x14ac:dyDescent="0.35">
      <c r="A361" t="s">
        <v>8219</v>
      </c>
      <c r="B361">
        <v>139</v>
      </c>
      <c r="D361" t="s">
        <v>8221</v>
      </c>
      <c r="E361">
        <v>8</v>
      </c>
    </row>
    <row r="362" spans="1:5" x14ac:dyDescent="0.35">
      <c r="A362" t="s">
        <v>8219</v>
      </c>
      <c r="B362">
        <v>19</v>
      </c>
      <c r="D362" t="s">
        <v>8221</v>
      </c>
      <c r="E362">
        <v>2</v>
      </c>
    </row>
    <row r="363" spans="1:5" x14ac:dyDescent="0.35">
      <c r="A363" t="s">
        <v>8219</v>
      </c>
      <c r="B363">
        <v>94</v>
      </c>
      <c r="D363" t="s">
        <v>8221</v>
      </c>
      <c r="E363">
        <v>0</v>
      </c>
    </row>
    <row r="364" spans="1:5" x14ac:dyDescent="0.35">
      <c r="A364" t="s">
        <v>8219</v>
      </c>
      <c r="B364">
        <v>23</v>
      </c>
      <c r="D364" t="s">
        <v>8221</v>
      </c>
      <c r="E364">
        <v>3</v>
      </c>
    </row>
    <row r="365" spans="1:5" x14ac:dyDescent="0.35">
      <c r="A365" t="s">
        <v>8219</v>
      </c>
      <c r="B365">
        <v>15</v>
      </c>
      <c r="D365" t="s">
        <v>8221</v>
      </c>
      <c r="E365">
        <v>4</v>
      </c>
    </row>
    <row r="366" spans="1:5" x14ac:dyDescent="0.35">
      <c r="A366" t="s">
        <v>8219</v>
      </c>
      <c r="B366">
        <v>62</v>
      </c>
      <c r="D366" t="s">
        <v>8221</v>
      </c>
      <c r="E366">
        <v>3</v>
      </c>
    </row>
    <row r="367" spans="1:5" x14ac:dyDescent="0.35">
      <c r="A367" t="s">
        <v>8219</v>
      </c>
      <c r="B367">
        <v>74</v>
      </c>
      <c r="D367" t="s">
        <v>8221</v>
      </c>
      <c r="E367">
        <v>6</v>
      </c>
    </row>
    <row r="368" spans="1:5" x14ac:dyDescent="0.35">
      <c r="A368" t="s">
        <v>8219</v>
      </c>
      <c r="B368">
        <v>97</v>
      </c>
      <c r="D368" t="s">
        <v>8221</v>
      </c>
      <c r="E368">
        <v>0</v>
      </c>
    </row>
    <row r="369" spans="1:5" x14ac:dyDescent="0.35">
      <c r="A369" t="s">
        <v>8219</v>
      </c>
      <c r="B369">
        <v>55</v>
      </c>
      <c r="D369" t="s">
        <v>8221</v>
      </c>
      <c r="E369">
        <v>0</v>
      </c>
    </row>
    <row r="370" spans="1:5" x14ac:dyDescent="0.35">
      <c r="A370" t="s">
        <v>8219</v>
      </c>
      <c r="B370">
        <v>44</v>
      </c>
      <c r="D370" t="s">
        <v>8221</v>
      </c>
      <c r="E370">
        <v>0</v>
      </c>
    </row>
    <row r="371" spans="1:5" x14ac:dyDescent="0.35">
      <c r="A371" t="s">
        <v>8219</v>
      </c>
      <c r="B371">
        <v>110</v>
      </c>
      <c r="D371" t="s">
        <v>8221</v>
      </c>
      <c r="E371">
        <v>8</v>
      </c>
    </row>
    <row r="372" spans="1:5" x14ac:dyDescent="0.35">
      <c r="A372" t="s">
        <v>8219</v>
      </c>
      <c r="B372">
        <v>59</v>
      </c>
      <c r="D372" t="s">
        <v>8221</v>
      </c>
      <c r="E372">
        <v>5</v>
      </c>
    </row>
    <row r="373" spans="1:5" x14ac:dyDescent="0.35">
      <c r="A373" t="s">
        <v>8219</v>
      </c>
      <c r="B373">
        <v>62</v>
      </c>
      <c r="D373" t="s">
        <v>8221</v>
      </c>
      <c r="E373">
        <v>0</v>
      </c>
    </row>
    <row r="374" spans="1:5" x14ac:dyDescent="0.35">
      <c r="A374" t="s">
        <v>8219</v>
      </c>
      <c r="B374">
        <v>105</v>
      </c>
      <c r="D374" t="s">
        <v>8221</v>
      </c>
      <c r="E374">
        <v>2</v>
      </c>
    </row>
    <row r="375" spans="1:5" x14ac:dyDescent="0.35">
      <c r="A375" t="s">
        <v>8219</v>
      </c>
      <c r="B375">
        <v>26</v>
      </c>
      <c r="D375" t="s">
        <v>8221</v>
      </c>
      <c r="E375">
        <v>24</v>
      </c>
    </row>
    <row r="376" spans="1:5" x14ac:dyDescent="0.35">
      <c r="A376" t="s">
        <v>8219</v>
      </c>
      <c r="B376">
        <v>49</v>
      </c>
      <c r="D376" t="s">
        <v>8221</v>
      </c>
      <c r="E376">
        <v>0</v>
      </c>
    </row>
    <row r="377" spans="1:5" x14ac:dyDescent="0.35">
      <c r="A377" t="s">
        <v>8219</v>
      </c>
      <c r="B377">
        <v>68</v>
      </c>
      <c r="D377" t="s">
        <v>8221</v>
      </c>
      <c r="E377">
        <v>9</v>
      </c>
    </row>
    <row r="378" spans="1:5" x14ac:dyDescent="0.35">
      <c r="A378" t="s">
        <v>8219</v>
      </c>
      <c r="B378">
        <v>22</v>
      </c>
      <c r="D378" t="s">
        <v>8221</v>
      </c>
      <c r="E378">
        <v>0</v>
      </c>
    </row>
    <row r="379" spans="1:5" x14ac:dyDescent="0.35">
      <c r="A379" t="s">
        <v>8219</v>
      </c>
      <c r="B379">
        <v>18</v>
      </c>
      <c r="D379" t="s">
        <v>8221</v>
      </c>
      <c r="E379">
        <v>1</v>
      </c>
    </row>
    <row r="380" spans="1:5" x14ac:dyDescent="0.35">
      <c r="A380" t="s">
        <v>8219</v>
      </c>
      <c r="B380">
        <v>19</v>
      </c>
      <c r="D380" t="s">
        <v>8221</v>
      </c>
      <c r="E380">
        <v>10</v>
      </c>
    </row>
    <row r="381" spans="1:5" x14ac:dyDescent="0.35">
      <c r="A381" t="s">
        <v>8219</v>
      </c>
      <c r="B381">
        <v>99</v>
      </c>
      <c r="D381" t="s">
        <v>8221</v>
      </c>
      <c r="E381">
        <v>1</v>
      </c>
    </row>
    <row r="382" spans="1:5" x14ac:dyDescent="0.35">
      <c r="A382" t="s">
        <v>8219</v>
      </c>
      <c r="B382">
        <v>27</v>
      </c>
      <c r="D382" t="s">
        <v>8221</v>
      </c>
      <c r="E382">
        <v>0</v>
      </c>
    </row>
    <row r="383" spans="1:5" x14ac:dyDescent="0.35">
      <c r="A383" t="s">
        <v>8219</v>
      </c>
      <c r="B383">
        <v>25</v>
      </c>
      <c r="D383" t="s">
        <v>8221</v>
      </c>
      <c r="E383">
        <v>20</v>
      </c>
    </row>
    <row r="384" spans="1:5" x14ac:dyDescent="0.35">
      <c r="A384" t="s">
        <v>8219</v>
      </c>
      <c r="B384">
        <v>14</v>
      </c>
      <c r="D384" t="s">
        <v>8221</v>
      </c>
      <c r="E384">
        <v>30</v>
      </c>
    </row>
    <row r="385" spans="1:5" x14ac:dyDescent="0.35">
      <c r="A385" t="s">
        <v>8219</v>
      </c>
      <c r="B385">
        <v>35</v>
      </c>
      <c r="D385" t="s">
        <v>8221</v>
      </c>
      <c r="E385">
        <v>6</v>
      </c>
    </row>
    <row r="386" spans="1:5" x14ac:dyDescent="0.35">
      <c r="A386" t="s">
        <v>8219</v>
      </c>
      <c r="B386">
        <v>10</v>
      </c>
      <c r="D386" t="s">
        <v>8221</v>
      </c>
      <c r="E386">
        <v>15</v>
      </c>
    </row>
    <row r="387" spans="1:5" x14ac:dyDescent="0.35">
      <c r="A387" t="s">
        <v>8219</v>
      </c>
      <c r="B387">
        <v>29</v>
      </c>
      <c r="D387" t="s">
        <v>8221</v>
      </c>
      <c r="E387">
        <v>5</v>
      </c>
    </row>
    <row r="388" spans="1:5" x14ac:dyDescent="0.35">
      <c r="A388" t="s">
        <v>8219</v>
      </c>
      <c r="B388">
        <v>44</v>
      </c>
      <c r="D388" t="s">
        <v>8221</v>
      </c>
      <c r="E388">
        <v>0</v>
      </c>
    </row>
    <row r="389" spans="1:5" x14ac:dyDescent="0.35">
      <c r="A389" t="s">
        <v>8219</v>
      </c>
      <c r="B389">
        <v>17</v>
      </c>
      <c r="D389" t="s">
        <v>8221</v>
      </c>
      <c r="E389">
        <v>0</v>
      </c>
    </row>
    <row r="390" spans="1:5" x14ac:dyDescent="0.35">
      <c r="A390" t="s">
        <v>8219</v>
      </c>
      <c r="B390">
        <v>34</v>
      </c>
      <c r="D390" t="s">
        <v>8221</v>
      </c>
      <c r="E390">
        <v>28</v>
      </c>
    </row>
    <row r="391" spans="1:5" x14ac:dyDescent="0.35">
      <c r="A391" t="s">
        <v>8219</v>
      </c>
      <c r="B391">
        <v>14</v>
      </c>
      <c r="D391" t="s">
        <v>8221</v>
      </c>
      <c r="E391">
        <v>0</v>
      </c>
    </row>
    <row r="392" spans="1:5" x14ac:dyDescent="0.35">
      <c r="A392" t="s">
        <v>8219</v>
      </c>
      <c r="B392">
        <v>156</v>
      </c>
      <c r="D392" t="s">
        <v>8221</v>
      </c>
      <c r="E392">
        <v>5</v>
      </c>
    </row>
    <row r="393" spans="1:5" x14ac:dyDescent="0.35">
      <c r="A393" t="s">
        <v>8219</v>
      </c>
      <c r="B393">
        <v>128</v>
      </c>
      <c r="D393" t="s">
        <v>8221</v>
      </c>
      <c r="E393">
        <v>7</v>
      </c>
    </row>
    <row r="394" spans="1:5" x14ac:dyDescent="0.35">
      <c r="A394" t="s">
        <v>8219</v>
      </c>
      <c r="B394">
        <v>60</v>
      </c>
      <c r="D394" t="s">
        <v>8221</v>
      </c>
      <c r="E394">
        <v>30</v>
      </c>
    </row>
    <row r="395" spans="1:5" x14ac:dyDescent="0.35">
      <c r="A395" t="s">
        <v>8219</v>
      </c>
      <c r="B395">
        <v>32</v>
      </c>
      <c r="D395" t="s">
        <v>8221</v>
      </c>
      <c r="E395">
        <v>2</v>
      </c>
    </row>
    <row r="396" spans="1:5" x14ac:dyDescent="0.35">
      <c r="A396" t="s">
        <v>8219</v>
      </c>
      <c r="B396">
        <v>53</v>
      </c>
      <c r="D396" t="s">
        <v>8221</v>
      </c>
      <c r="E396">
        <v>30</v>
      </c>
    </row>
    <row r="397" spans="1:5" x14ac:dyDescent="0.35">
      <c r="A397" t="s">
        <v>8219</v>
      </c>
      <c r="B397">
        <v>184</v>
      </c>
      <c r="D397" t="s">
        <v>8221</v>
      </c>
      <c r="E397">
        <v>2</v>
      </c>
    </row>
    <row r="398" spans="1:5" x14ac:dyDescent="0.35">
      <c r="A398" t="s">
        <v>8219</v>
      </c>
      <c r="B398">
        <v>90</v>
      </c>
      <c r="D398" t="s">
        <v>8221</v>
      </c>
      <c r="E398">
        <v>0</v>
      </c>
    </row>
    <row r="399" spans="1:5" x14ac:dyDescent="0.35">
      <c r="A399" t="s">
        <v>8219</v>
      </c>
      <c r="B399">
        <v>71</v>
      </c>
      <c r="D399" t="s">
        <v>8221</v>
      </c>
      <c r="E399">
        <v>2</v>
      </c>
    </row>
    <row r="400" spans="1:5" x14ac:dyDescent="0.35">
      <c r="A400" t="s">
        <v>8219</v>
      </c>
      <c r="B400">
        <v>87</v>
      </c>
      <c r="D400" t="s">
        <v>8221</v>
      </c>
      <c r="E400">
        <v>1</v>
      </c>
    </row>
    <row r="401" spans="1:5" x14ac:dyDescent="0.35">
      <c r="A401" t="s">
        <v>8219</v>
      </c>
      <c r="B401">
        <v>28</v>
      </c>
      <c r="D401" t="s">
        <v>8221</v>
      </c>
      <c r="E401">
        <v>2</v>
      </c>
    </row>
    <row r="402" spans="1:5" x14ac:dyDescent="0.35">
      <c r="A402" t="s">
        <v>8219</v>
      </c>
      <c r="B402">
        <v>56</v>
      </c>
      <c r="D402" t="s">
        <v>8221</v>
      </c>
      <c r="E402">
        <v>14</v>
      </c>
    </row>
    <row r="403" spans="1:5" x14ac:dyDescent="0.35">
      <c r="A403" t="s">
        <v>8219</v>
      </c>
      <c r="B403">
        <v>51</v>
      </c>
      <c r="D403" t="s">
        <v>8221</v>
      </c>
      <c r="E403">
        <v>31</v>
      </c>
    </row>
    <row r="404" spans="1:5" x14ac:dyDescent="0.35">
      <c r="A404" t="s">
        <v>8219</v>
      </c>
      <c r="B404">
        <v>75</v>
      </c>
      <c r="D404" t="s">
        <v>8221</v>
      </c>
      <c r="E404">
        <v>16</v>
      </c>
    </row>
    <row r="405" spans="1:5" x14ac:dyDescent="0.35">
      <c r="A405" t="s">
        <v>8219</v>
      </c>
      <c r="B405">
        <v>38</v>
      </c>
      <c r="D405" t="s">
        <v>8221</v>
      </c>
      <c r="E405">
        <v>12</v>
      </c>
    </row>
    <row r="406" spans="1:5" x14ac:dyDescent="0.35">
      <c r="A406" t="s">
        <v>8219</v>
      </c>
      <c r="B406">
        <v>18</v>
      </c>
      <c r="D406" t="s">
        <v>8221</v>
      </c>
      <c r="E406">
        <v>96</v>
      </c>
    </row>
    <row r="407" spans="1:5" x14ac:dyDescent="0.35">
      <c r="A407" t="s">
        <v>8219</v>
      </c>
      <c r="B407">
        <v>54</v>
      </c>
      <c r="D407" t="s">
        <v>8221</v>
      </c>
      <c r="E407">
        <v>16</v>
      </c>
    </row>
    <row r="408" spans="1:5" x14ac:dyDescent="0.35">
      <c r="A408" t="s">
        <v>8219</v>
      </c>
      <c r="B408">
        <v>71</v>
      </c>
      <c r="D408" t="s">
        <v>8221</v>
      </c>
      <c r="E408">
        <v>5</v>
      </c>
    </row>
    <row r="409" spans="1:5" x14ac:dyDescent="0.35">
      <c r="A409" t="s">
        <v>8219</v>
      </c>
      <c r="B409">
        <v>57</v>
      </c>
      <c r="D409" t="s">
        <v>8221</v>
      </c>
      <c r="E409">
        <v>0</v>
      </c>
    </row>
    <row r="410" spans="1:5" x14ac:dyDescent="0.35">
      <c r="A410" t="s">
        <v>8219</v>
      </c>
      <c r="B410">
        <v>43</v>
      </c>
      <c r="D410" t="s">
        <v>8221</v>
      </c>
      <c r="E410">
        <v>8</v>
      </c>
    </row>
    <row r="411" spans="1:5" x14ac:dyDescent="0.35">
      <c r="A411" t="s">
        <v>8219</v>
      </c>
      <c r="B411">
        <v>52</v>
      </c>
      <c r="D411" t="s">
        <v>8221</v>
      </c>
      <c r="E411">
        <v>7</v>
      </c>
    </row>
    <row r="412" spans="1:5" x14ac:dyDescent="0.35">
      <c r="A412" t="s">
        <v>8219</v>
      </c>
      <c r="B412">
        <v>27</v>
      </c>
      <c r="D412" t="s">
        <v>8221</v>
      </c>
      <c r="E412">
        <v>24</v>
      </c>
    </row>
    <row r="413" spans="1:5" x14ac:dyDescent="0.35">
      <c r="A413" t="s">
        <v>8219</v>
      </c>
      <c r="B413">
        <v>12</v>
      </c>
      <c r="D413" t="s">
        <v>8221</v>
      </c>
      <c r="E413">
        <v>121</v>
      </c>
    </row>
    <row r="414" spans="1:5" x14ac:dyDescent="0.35">
      <c r="A414" t="s">
        <v>8219</v>
      </c>
      <c r="B414">
        <v>33</v>
      </c>
      <c r="D414" t="s">
        <v>8221</v>
      </c>
      <c r="E414">
        <v>196</v>
      </c>
    </row>
    <row r="415" spans="1:5" x14ac:dyDescent="0.35">
      <c r="A415" t="s">
        <v>8219</v>
      </c>
      <c r="B415">
        <v>96</v>
      </c>
      <c r="D415" t="s">
        <v>8221</v>
      </c>
      <c r="E415">
        <v>5</v>
      </c>
    </row>
    <row r="416" spans="1:5" x14ac:dyDescent="0.35">
      <c r="A416" t="s">
        <v>8219</v>
      </c>
      <c r="B416">
        <v>28</v>
      </c>
      <c r="D416" t="s">
        <v>8221</v>
      </c>
      <c r="E416">
        <v>73</v>
      </c>
    </row>
    <row r="417" spans="1:5" x14ac:dyDescent="0.35">
      <c r="A417" t="s">
        <v>8219</v>
      </c>
      <c r="B417">
        <v>43</v>
      </c>
      <c r="D417" t="s">
        <v>8221</v>
      </c>
      <c r="E417">
        <v>93</v>
      </c>
    </row>
    <row r="418" spans="1:5" x14ac:dyDescent="0.35">
      <c r="A418" t="s">
        <v>8219</v>
      </c>
      <c r="B418">
        <v>205</v>
      </c>
      <c r="D418" t="s">
        <v>8221</v>
      </c>
      <c r="E418">
        <v>17</v>
      </c>
    </row>
    <row r="419" spans="1:5" x14ac:dyDescent="0.35">
      <c r="A419" t="s">
        <v>8219</v>
      </c>
      <c r="B419">
        <v>23</v>
      </c>
      <c r="D419" t="s">
        <v>8221</v>
      </c>
      <c r="E419">
        <v>7</v>
      </c>
    </row>
    <row r="420" spans="1:5" x14ac:dyDescent="0.35">
      <c r="A420" t="s">
        <v>8219</v>
      </c>
      <c r="B420">
        <v>19</v>
      </c>
      <c r="D420" t="s">
        <v>8221</v>
      </c>
      <c r="E420">
        <v>17</v>
      </c>
    </row>
    <row r="421" spans="1:5" x14ac:dyDescent="0.35">
      <c r="A421" t="s">
        <v>8219</v>
      </c>
      <c r="B421">
        <v>14</v>
      </c>
      <c r="D421" t="s">
        <v>8221</v>
      </c>
      <c r="E421">
        <v>171</v>
      </c>
    </row>
    <row r="422" spans="1:5" x14ac:dyDescent="0.35">
      <c r="A422" t="s">
        <v>8219</v>
      </c>
      <c r="B422">
        <v>38</v>
      </c>
      <c r="D422" t="s">
        <v>8221</v>
      </c>
      <c r="E422">
        <v>188</v>
      </c>
    </row>
    <row r="423" spans="1:5" x14ac:dyDescent="0.35">
      <c r="A423" t="s">
        <v>8219</v>
      </c>
      <c r="B423">
        <v>78</v>
      </c>
      <c r="D423" t="s">
        <v>8221</v>
      </c>
      <c r="E423">
        <v>110</v>
      </c>
    </row>
    <row r="424" spans="1:5" x14ac:dyDescent="0.35">
      <c r="A424" t="s">
        <v>8219</v>
      </c>
      <c r="B424">
        <v>69</v>
      </c>
      <c r="D424" t="s">
        <v>8221</v>
      </c>
      <c r="E424">
        <v>37</v>
      </c>
    </row>
    <row r="425" spans="1:5" x14ac:dyDescent="0.35">
      <c r="A425" t="s">
        <v>8219</v>
      </c>
      <c r="B425">
        <v>33</v>
      </c>
      <c r="D425" t="s">
        <v>8221</v>
      </c>
      <c r="E425">
        <v>9</v>
      </c>
    </row>
    <row r="426" spans="1:5" x14ac:dyDescent="0.35">
      <c r="A426" t="s">
        <v>8219</v>
      </c>
      <c r="B426">
        <v>54</v>
      </c>
      <c r="D426" t="s">
        <v>8221</v>
      </c>
      <c r="E426">
        <v>29</v>
      </c>
    </row>
    <row r="427" spans="1:5" x14ac:dyDescent="0.35">
      <c r="A427" t="s">
        <v>8219</v>
      </c>
      <c r="B427">
        <v>99</v>
      </c>
      <c r="D427" t="s">
        <v>8221</v>
      </c>
      <c r="E427">
        <v>6</v>
      </c>
    </row>
    <row r="428" spans="1:5" x14ac:dyDescent="0.35">
      <c r="A428" t="s">
        <v>8219</v>
      </c>
      <c r="B428">
        <v>49</v>
      </c>
      <c r="D428" t="s">
        <v>8221</v>
      </c>
      <c r="E428">
        <v>30</v>
      </c>
    </row>
    <row r="429" spans="1:5" x14ac:dyDescent="0.35">
      <c r="A429" t="s">
        <v>8219</v>
      </c>
      <c r="B429">
        <v>11</v>
      </c>
      <c r="D429" t="s">
        <v>8221</v>
      </c>
      <c r="E429">
        <v>81</v>
      </c>
    </row>
    <row r="430" spans="1:5" x14ac:dyDescent="0.35">
      <c r="A430" t="s">
        <v>8219</v>
      </c>
      <c r="B430">
        <v>38</v>
      </c>
      <c r="D430" t="s">
        <v>8221</v>
      </c>
      <c r="E430">
        <v>4</v>
      </c>
    </row>
    <row r="431" spans="1:5" x14ac:dyDescent="0.35">
      <c r="A431" t="s">
        <v>8219</v>
      </c>
      <c r="B431">
        <v>16</v>
      </c>
      <c r="D431" t="s">
        <v>8221</v>
      </c>
      <c r="E431">
        <v>11</v>
      </c>
    </row>
    <row r="432" spans="1:5" x14ac:dyDescent="0.35">
      <c r="A432" t="s">
        <v>8219</v>
      </c>
      <c r="B432">
        <v>32</v>
      </c>
      <c r="D432" t="s">
        <v>8221</v>
      </c>
      <c r="E432">
        <v>14</v>
      </c>
    </row>
    <row r="433" spans="1:5" x14ac:dyDescent="0.35">
      <c r="A433" t="s">
        <v>8219</v>
      </c>
      <c r="B433">
        <v>20</v>
      </c>
      <c r="D433" t="s">
        <v>8221</v>
      </c>
      <c r="E433">
        <v>5</v>
      </c>
    </row>
    <row r="434" spans="1:5" x14ac:dyDescent="0.35">
      <c r="A434" t="s">
        <v>8219</v>
      </c>
      <c r="B434">
        <v>154</v>
      </c>
      <c r="D434" t="s">
        <v>8221</v>
      </c>
      <c r="E434">
        <v>45</v>
      </c>
    </row>
    <row r="435" spans="1:5" x14ac:dyDescent="0.35">
      <c r="A435" t="s">
        <v>8219</v>
      </c>
      <c r="B435">
        <v>41</v>
      </c>
      <c r="D435" t="s">
        <v>8221</v>
      </c>
      <c r="E435">
        <v>8</v>
      </c>
    </row>
    <row r="436" spans="1:5" x14ac:dyDescent="0.35">
      <c r="A436" t="s">
        <v>8219</v>
      </c>
      <c r="B436">
        <v>75</v>
      </c>
      <c r="D436" t="s">
        <v>8221</v>
      </c>
      <c r="E436">
        <v>3</v>
      </c>
    </row>
    <row r="437" spans="1:5" x14ac:dyDescent="0.35">
      <c r="A437" t="s">
        <v>8219</v>
      </c>
      <c r="B437">
        <v>40</v>
      </c>
      <c r="D437" t="s">
        <v>8221</v>
      </c>
      <c r="E437">
        <v>24</v>
      </c>
    </row>
    <row r="438" spans="1:5" x14ac:dyDescent="0.35">
      <c r="A438" t="s">
        <v>8219</v>
      </c>
      <c r="B438">
        <v>46</v>
      </c>
      <c r="D438" t="s">
        <v>8221</v>
      </c>
      <c r="E438">
        <v>18</v>
      </c>
    </row>
    <row r="439" spans="1:5" x14ac:dyDescent="0.35">
      <c r="A439" t="s">
        <v>8219</v>
      </c>
      <c r="B439">
        <v>62</v>
      </c>
      <c r="D439" t="s">
        <v>8221</v>
      </c>
      <c r="E439">
        <v>12</v>
      </c>
    </row>
    <row r="440" spans="1:5" x14ac:dyDescent="0.35">
      <c r="A440" t="s">
        <v>8219</v>
      </c>
      <c r="B440">
        <v>61</v>
      </c>
      <c r="D440" t="s">
        <v>8221</v>
      </c>
      <c r="E440">
        <v>123</v>
      </c>
    </row>
    <row r="441" spans="1:5" x14ac:dyDescent="0.35">
      <c r="A441" t="s">
        <v>8219</v>
      </c>
      <c r="B441">
        <v>96</v>
      </c>
      <c r="D441" t="s">
        <v>8221</v>
      </c>
      <c r="E441">
        <v>96</v>
      </c>
    </row>
    <row r="442" spans="1:5" x14ac:dyDescent="0.35">
      <c r="A442" t="s">
        <v>8219</v>
      </c>
      <c r="B442">
        <v>190</v>
      </c>
      <c r="D442" t="s">
        <v>8221</v>
      </c>
      <c r="E442">
        <v>31</v>
      </c>
    </row>
    <row r="443" spans="1:5" x14ac:dyDescent="0.35">
      <c r="A443" t="s">
        <v>8219</v>
      </c>
      <c r="B443">
        <v>94</v>
      </c>
      <c r="D443" t="s">
        <v>8221</v>
      </c>
      <c r="E443">
        <v>4</v>
      </c>
    </row>
    <row r="444" spans="1:5" x14ac:dyDescent="0.35">
      <c r="A444" t="s">
        <v>8219</v>
      </c>
      <c r="B444">
        <v>39</v>
      </c>
      <c r="D444" t="s">
        <v>8221</v>
      </c>
      <c r="E444">
        <v>3</v>
      </c>
    </row>
    <row r="445" spans="1:5" x14ac:dyDescent="0.35">
      <c r="A445" t="s">
        <v>8219</v>
      </c>
      <c r="B445">
        <v>127</v>
      </c>
      <c r="D445" t="s">
        <v>8221</v>
      </c>
      <c r="E445">
        <v>179</v>
      </c>
    </row>
    <row r="446" spans="1:5" x14ac:dyDescent="0.35">
      <c r="A446" t="s">
        <v>8219</v>
      </c>
      <c r="B446">
        <v>159</v>
      </c>
      <c r="D446" t="s">
        <v>8221</v>
      </c>
      <c r="E446">
        <v>3</v>
      </c>
    </row>
    <row r="447" spans="1:5" x14ac:dyDescent="0.35">
      <c r="A447" t="s">
        <v>8219</v>
      </c>
      <c r="B447">
        <v>177</v>
      </c>
      <c r="D447" t="s">
        <v>8221</v>
      </c>
      <c r="E447">
        <v>23</v>
      </c>
    </row>
    <row r="448" spans="1:5" x14ac:dyDescent="0.35">
      <c r="A448" t="s">
        <v>8219</v>
      </c>
      <c r="B448">
        <v>47</v>
      </c>
      <c r="D448" t="s">
        <v>8221</v>
      </c>
      <c r="E448">
        <v>23</v>
      </c>
    </row>
    <row r="449" spans="1:5" x14ac:dyDescent="0.35">
      <c r="A449" t="s">
        <v>8219</v>
      </c>
      <c r="B449">
        <v>1</v>
      </c>
      <c r="D449" t="s">
        <v>8221</v>
      </c>
      <c r="E449">
        <v>41</v>
      </c>
    </row>
    <row r="450" spans="1:5" x14ac:dyDescent="0.35">
      <c r="A450" t="s">
        <v>8219</v>
      </c>
      <c r="B450">
        <v>16</v>
      </c>
      <c r="D450" t="s">
        <v>8221</v>
      </c>
      <c r="E450">
        <v>0</v>
      </c>
    </row>
    <row r="451" spans="1:5" x14ac:dyDescent="0.35">
      <c r="A451" t="s">
        <v>8219</v>
      </c>
      <c r="B451">
        <v>115</v>
      </c>
      <c r="D451" t="s">
        <v>8221</v>
      </c>
      <c r="E451">
        <v>32</v>
      </c>
    </row>
    <row r="452" spans="1:5" x14ac:dyDescent="0.35">
      <c r="A452" t="s">
        <v>8219</v>
      </c>
      <c r="B452">
        <v>133</v>
      </c>
      <c r="D452" t="s">
        <v>8221</v>
      </c>
      <c r="E452">
        <v>2</v>
      </c>
    </row>
    <row r="453" spans="1:5" x14ac:dyDescent="0.35">
      <c r="A453" t="s">
        <v>8219</v>
      </c>
      <c r="B453">
        <v>70</v>
      </c>
      <c r="D453" t="s">
        <v>8221</v>
      </c>
      <c r="E453">
        <v>7</v>
      </c>
    </row>
    <row r="454" spans="1:5" x14ac:dyDescent="0.35">
      <c r="A454" t="s">
        <v>8219</v>
      </c>
      <c r="B454">
        <v>62</v>
      </c>
      <c r="D454" t="s">
        <v>8221</v>
      </c>
      <c r="E454">
        <v>4</v>
      </c>
    </row>
    <row r="455" spans="1:5" x14ac:dyDescent="0.35">
      <c r="A455" t="s">
        <v>8219</v>
      </c>
      <c r="B455">
        <v>10</v>
      </c>
      <c r="D455" t="s">
        <v>8221</v>
      </c>
      <c r="E455">
        <v>196</v>
      </c>
    </row>
    <row r="456" spans="1:5" x14ac:dyDescent="0.35">
      <c r="A456" t="s">
        <v>8219</v>
      </c>
      <c r="B456">
        <v>499</v>
      </c>
      <c r="D456" t="s">
        <v>8221</v>
      </c>
      <c r="E456">
        <v>11</v>
      </c>
    </row>
    <row r="457" spans="1:5" x14ac:dyDescent="0.35">
      <c r="A457" t="s">
        <v>8219</v>
      </c>
      <c r="B457">
        <v>47</v>
      </c>
      <c r="D457" t="s">
        <v>8221</v>
      </c>
      <c r="E457">
        <v>9</v>
      </c>
    </row>
    <row r="458" spans="1:5" x14ac:dyDescent="0.35">
      <c r="A458" t="s">
        <v>8219</v>
      </c>
      <c r="B458">
        <v>28</v>
      </c>
      <c r="D458" t="s">
        <v>8221</v>
      </c>
      <c r="E458">
        <v>5</v>
      </c>
    </row>
    <row r="459" spans="1:5" x14ac:dyDescent="0.35">
      <c r="A459" t="s">
        <v>8219</v>
      </c>
      <c r="B459">
        <v>24</v>
      </c>
      <c r="D459" t="s">
        <v>8221</v>
      </c>
      <c r="E459">
        <v>8</v>
      </c>
    </row>
    <row r="460" spans="1:5" x14ac:dyDescent="0.35">
      <c r="A460" t="s">
        <v>8219</v>
      </c>
      <c r="B460">
        <v>76</v>
      </c>
      <c r="D460" t="s">
        <v>8221</v>
      </c>
      <c r="E460">
        <v>229</v>
      </c>
    </row>
    <row r="461" spans="1:5" x14ac:dyDescent="0.35">
      <c r="A461" t="s">
        <v>8219</v>
      </c>
      <c r="B461">
        <v>98</v>
      </c>
      <c r="D461" t="s">
        <v>8221</v>
      </c>
      <c r="E461">
        <v>40</v>
      </c>
    </row>
    <row r="462" spans="1:5" x14ac:dyDescent="0.35">
      <c r="A462" t="s">
        <v>8219</v>
      </c>
      <c r="B462">
        <v>30</v>
      </c>
      <c r="D462" t="s">
        <v>8221</v>
      </c>
      <c r="E462">
        <v>123</v>
      </c>
    </row>
    <row r="463" spans="1:5" x14ac:dyDescent="0.35">
      <c r="A463" t="s">
        <v>8219</v>
      </c>
      <c r="B463">
        <v>478</v>
      </c>
      <c r="D463" t="s">
        <v>8221</v>
      </c>
      <c r="E463">
        <v>5</v>
      </c>
    </row>
    <row r="464" spans="1:5" x14ac:dyDescent="0.35">
      <c r="A464" t="s">
        <v>8219</v>
      </c>
      <c r="B464">
        <v>74</v>
      </c>
      <c r="D464" t="s">
        <v>8221</v>
      </c>
      <c r="E464">
        <v>148</v>
      </c>
    </row>
    <row r="465" spans="1:5" x14ac:dyDescent="0.35">
      <c r="A465" t="s">
        <v>8219</v>
      </c>
      <c r="B465">
        <v>131</v>
      </c>
      <c r="D465" t="s">
        <v>8221</v>
      </c>
      <c r="E465">
        <v>10</v>
      </c>
    </row>
    <row r="466" spans="1:5" x14ac:dyDescent="0.35">
      <c r="A466" t="s">
        <v>8219</v>
      </c>
      <c r="B466">
        <v>61</v>
      </c>
      <c r="D466" t="s">
        <v>8221</v>
      </c>
      <c r="E466">
        <v>4</v>
      </c>
    </row>
    <row r="467" spans="1:5" x14ac:dyDescent="0.35">
      <c r="A467" t="s">
        <v>8219</v>
      </c>
      <c r="B467">
        <v>1071</v>
      </c>
      <c r="D467" t="s">
        <v>8221</v>
      </c>
      <c r="E467">
        <v>21</v>
      </c>
    </row>
    <row r="468" spans="1:5" x14ac:dyDescent="0.35">
      <c r="A468" t="s">
        <v>8219</v>
      </c>
      <c r="B468">
        <v>122</v>
      </c>
      <c r="D468" t="s">
        <v>8221</v>
      </c>
      <c r="E468">
        <v>2</v>
      </c>
    </row>
    <row r="469" spans="1:5" x14ac:dyDescent="0.35">
      <c r="A469" t="s">
        <v>8219</v>
      </c>
      <c r="B469">
        <v>111</v>
      </c>
      <c r="D469" t="s">
        <v>8221</v>
      </c>
      <c r="E469">
        <v>0</v>
      </c>
    </row>
    <row r="470" spans="1:5" x14ac:dyDescent="0.35">
      <c r="A470" t="s">
        <v>8219</v>
      </c>
      <c r="B470">
        <v>255</v>
      </c>
      <c r="D470" t="s">
        <v>8221</v>
      </c>
      <c r="E470">
        <v>4</v>
      </c>
    </row>
    <row r="471" spans="1:5" x14ac:dyDescent="0.35">
      <c r="A471" t="s">
        <v>8219</v>
      </c>
      <c r="B471">
        <v>141</v>
      </c>
      <c r="D471" t="s">
        <v>8221</v>
      </c>
      <c r="E471">
        <v>1</v>
      </c>
    </row>
    <row r="472" spans="1:5" x14ac:dyDescent="0.35">
      <c r="A472" t="s">
        <v>8219</v>
      </c>
      <c r="B472">
        <v>159</v>
      </c>
      <c r="D472" t="s">
        <v>8221</v>
      </c>
      <c r="E472">
        <v>30</v>
      </c>
    </row>
    <row r="473" spans="1:5" x14ac:dyDescent="0.35">
      <c r="A473" t="s">
        <v>8219</v>
      </c>
      <c r="B473">
        <v>99</v>
      </c>
      <c r="D473" t="s">
        <v>8221</v>
      </c>
      <c r="E473">
        <v>3</v>
      </c>
    </row>
    <row r="474" spans="1:5" x14ac:dyDescent="0.35">
      <c r="A474" t="s">
        <v>8219</v>
      </c>
      <c r="B474">
        <v>96</v>
      </c>
      <c r="D474" t="s">
        <v>8221</v>
      </c>
      <c r="E474">
        <v>975</v>
      </c>
    </row>
    <row r="475" spans="1:5" x14ac:dyDescent="0.35">
      <c r="A475" t="s">
        <v>8219</v>
      </c>
      <c r="B475">
        <v>27</v>
      </c>
      <c r="D475" t="s">
        <v>8221</v>
      </c>
      <c r="E475">
        <v>167</v>
      </c>
    </row>
    <row r="476" spans="1:5" x14ac:dyDescent="0.35">
      <c r="A476" t="s">
        <v>8219</v>
      </c>
      <c r="B476">
        <v>166</v>
      </c>
      <c r="D476" t="s">
        <v>8221</v>
      </c>
      <c r="E476">
        <v>5</v>
      </c>
    </row>
    <row r="477" spans="1:5" x14ac:dyDescent="0.35">
      <c r="A477" t="s">
        <v>8219</v>
      </c>
      <c r="B477">
        <v>76</v>
      </c>
      <c r="D477" t="s">
        <v>8221</v>
      </c>
      <c r="E477">
        <v>18</v>
      </c>
    </row>
    <row r="478" spans="1:5" x14ac:dyDescent="0.35">
      <c r="A478" t="s">
        <v>8219</v>
      </c>
      <c r="B478">
        <v>211</v>
      </c>
      <c r="D478" t="s">
        <v>8221</v>
      </c>
      <c r="E478">
        <v>98</v>
      </c>
    </row>
    <row r="479" spans="1:5" x14ac:dyDescent="0.35">
      <c r="A479" t="s">
        <v>8219</v>
      </c>
      <c r="B479">
        <v>21</v>
      </c>
      <c r="D479" t="s">
        <v>8221</v>
      </c>
      <c r="E479">
        <v>4</v>
      </c>
    </row>
    <row r="480" spans="1:5" x14ac:dyDescent="0.35">
      <c r="A480" t="s">
        <v>8219</v>
      </c>
      <c r="B480">
        <v>61</v>
      </c>
      <c r="D480" t="s">
        <v>8221</v>
      </c>
      <c r="E480">
        <v>3</v>
      </c>
    </row>
    <row r="481" spans="1:5" x14ac:dyDescent="0.35">
      <c r="A481" t="s">
        <v>8219</v>
      </c>
      <c r="B481">
        <v>30</v>
      </c>
      <c r="D481" t="s">
        <v>8221</v>
      </c>
      <c r="E481">
        <v>1</v>
      </c>
    </row>
    <row r="482" spans="1:5" x14ac:dyDescent="0.35">
      <c r="A482" t="s">
        <v>8219</v>
      </c>
      <c r="B482">
        <v>375</v>
      </c>
      <c r="D482" t="s">
        <v>8221</v>
      </c>
      <c r="E482">
        <v>0</v>
      </c>
    </row>
    <row r="483" spans="1:5" x14ac:dyDescent="0.35">
      <c r="A483" t="s">
        <v>8219</v>
      </c>
      <c r="B483">
        <v>111</v>
      </c>
      <c r="D483" t="s">
        <v>8221</v>
      </c>
      <c r="E483">
        <v>9</v>
      </c>
    </row>
    <row r="484" spans="1:5" x14ac:dyDescent="0.35">
      <c r="A484" t="s">
        <v>8219</v>
      </c>
      <c r="B484">
        <v>123</v>
      </c>
      <c r="D484" t="s">
        <v>8221</v>
      </c>
      <c r="E484">
        <v>2</v>
      </c>
    </row>
    <row r="485" spans="1:5" x14ac:dyDescent="0.35">
      <c r="A485" t="s">
        <v>8219</v>
      </c>
      <c r="B485">
        <v>70</v>
      </c>
      <c r="D485" t="s">
        <v>8221</v>
      </c>
      <c r="E485">
        <v>0</v>
      </c>
    </row>
    <row r="486" spans="1:5" x14ac:dyDescent="0.35">
      <c r="A486" t="s">
        <v>8219</v>
      </c>
      <c r="B486">
        <v>85</v>
      </c>
      <c r="D486" t="s">
        <v>8221</v>
      </c>
      <c r="E486">
        <v>147</v>
      </c>
    </row>
    <row r="487" spans="1:5" x14ac:dyDescent="0.35">
      <c r="A487" t="s">
        <v>8219</v>
      </c>
      <c r="B487">
        <v>86</v>
      </c>
      <c r="D487" t="s">
        <v>8221</v>
      </c>
      <c r="E487">
        <v>49</v>
      </c>
    </row>
    <row r="488" spans="1:5" x14ac:dyDescent="0.35">
      <c r="A488" t="s">
        <v>8219</v>
      </c>
      <c r="B488">
        <v>13</v>
      </c>
      <c r="D488" t="s">
        <v>8221</v>
      </c>
      <c r="E488">
        <v>1</v>
      </c>
    </row>
    <row r="489" spans="1:5" x14ac:dyDescent="0.35">
      <c r="A489" t="s">
        <v>8219</v>
      </c>
      <c r="B489">
        <v>33</v>
      </c>
      <c r="D489" t="s">
        <v>8221</v>
      </c>
      <c r="E489">
        <v>2</v>
      </c>
    </row>
    <row r="490" spans="1:5" x14ac:dyDescent="0.35">
      <c r="A490" t="s">
        <v>8219</v>
      </c>
      <c r="B490">
        <v>15</v>
      </c>
      <c r="D490" t="s">
        <v>8221</v>
      </c>
      <c r="E490">
        <v>7</v>
      </c>
    </row>
    <row r="491" spans="1:5" x14ac:dyDescent="0.35">
      <c r="A491" t="s">
        <v>8219</v>
      </c>
      <c r="B491">
        <v>273</v>
      </c>
      <c r="D491" t="s">
        <v>8221</v>
      </c>
      <c r="E491">
        <v>4</v>
      </c>
    </row>
    <row r="492" spans="1:5" x14ac:dyDescent="0.35">
      <c r="A492" t="s">
        <v>8219</v>
      </c>
      <c r="B492">
        <v>714</v>
      </c>
      <c r="D492" t="s">
        <v>8221</v>
      </c>
      <c r="E492">
        <v>27</v>
      </c>
    </row>
    <row r="493" spans="1:5" x14ac:dyDescent="0.35">
      <c r="A493" t="s">
        <v>8219</v>
      </c>
      <c r="B493">
        <v>170</v>
      </c>
      <c r="D493" t="s">
        <v>8221</v>
      </c>
      <c r="E493">
        <v>94</v>
      </c>
    </row>
    <row r="494" spans="1:5" x14ac:dyDescent="0.35">
      <c r="A494" t="s">
        <v>8219</v>
      </c>
      <c r="B494">
        <v>512</v>
      </c>
      <c r="D494" t="s">
        <v>8221</v>
      </c>
      <c r="E494">
        <v>29</v>
      </c>
    </row>
    <row r="495" spans="1:5" x14ac:dyDescent="0.35">
      <c r="A495" t="s">
        <v>8219</v>
      </c>
      <c r="B495">
        <v>314</v>
      </c>
      <c r="D495" t="s">
        <v>8221</v>
      </c>
      <c r="E495">
        <v>7</v>
      </c>
    </row>
    <row r="496" spans="1:5" x14ac:dyDescent="0.35">
      <c r="A496" t="s">
        <v>8219</v>
      </c>
      <c r="B496">
        <v>167</v>
      </c>
      <c r="D496" t="s">
        <v>8221</v>
      </c>
      <c r="E496">
        <v>22</v>
      </c>
    </row>
    <row r="497" spans="1:5" x14ac:dyDescent="0.35">
      <c r="A497" t="s">
        <v>8219</v>
      </c>
      <c r="B497">
        <v>9</v>
      </c>
      <c r="D497" t="s">
        <v>8221</v>
      </c>
      <c r="E497">
        <v>1</v>
      </c>
    </row>
    <row r="498" spans="1:5" x14ac:dyDescent="0.35">
      <c r="A498" t="s">
        <v>8219</v>
      </c>
      <c r="B498">
        <v>103</v>
      </c>
      <c r="D498" t="s">
        <v>8221</v>
      </c>
      <c r="E498">
        <v>10</v>
      </c>
    </row>
    <row r="499" spans="1:5" x14ac:dyDescent="0.35">
      <c r="A499" t="s">
        <v>8219</v>
      </c>
      <c r="B499">
        <v>111</v>
      </c>
      <c r="D499" t="s">
        <v>8221</v>
      </c>
      <c r="E499">
        <v>6</v>
      </c>
    </row>
    <row r="500" spans="1:5" x14ac:dyDescent="0.35">
      <c r="A500" t="s">
        <v>8219</v>
      </c>
      <c r="B500">
        <v>271</v>
      </c>
      <c r="D500" t="s">
        <v>8221</v>
      </c>
      <c r="E500">
        <v>24</v>
      </c>
    </row>
    <row r="501" spans="1:5" x14ac:dyDescent="0.35">
      <c r="A501" t="s">
        <v>8219</v>
      </c>
      <c r="B501">
        <v>101</v>
      </c>
      <c r="D501" t="s">
        <v>8221</v>
      </c>
      <c r="E501">
        <v>15</v>
      </c>
    </row>
    <row r="502" spans="1:5" x14ac:dyDescent="0.35">
      <c r="A502" t="s">
        <v>8219</v>
      </c>
      <c r="B502">
        <v>57</v>
      </c>
      <c r="D502" t="s">
        <v>8221</v>
      </c>
      <c r="E502">
        <v>37</v>
      </c>
    </row>
    <row r="503" spans="1:5" x14ac:dyDescent="0.35">
      <c r="A503" t="s">
        <v>8219</v>
      </c>
      <c r="B503">
        <v>62</v>
      </c>
      <c r="D503" t="s">
        <v>8221</v>
      </c>
      <c r="E503">
        <v>20</v>
      </c>
    </row>
    <row r="504" spans="1:5" x14ac:dyDescent="0.35">
      <c r="A504" t="s">
        <v>8219</v>
      </c>
      <c r="B504">
        <v>32</v>
      </c>
      <c r="D504" t="s">
        <v>8221</v>
      </c>
      <c r="E504">
        <v>7</v>
      </c>
    </row>
    <row r="505" spans="1:5" x14ac:dyDescent="0.35">
      <c r="A505" t="s">
        <v>8219</v>
      </c>
      <c r="B505">
        <v>141</v>
      </c>
      <c r="D505" t="s">
        <v>8221</v>
      </c>
      <c r="E505">
        <v>0</v>
      </c>
    </row>
    <row r="506" spans="1:5" x14ac:dyDescent="0.35">
      <c r="A506" t="s">
        <v>8219</v>
      </c>
      <c r="B506">
        <v>75</v>
      </c>
      <c r="D506" t="s">
        <v>8221</v>
      </c>
      <c r="E506">
        <v>21</v>
      </c>
    </row>
    <row r="507" spans="1:5" x14ac:dyDescent="0.35">
      <c r="A507" t="s">
        <v>8219</v>
      </c>
      <c r="B507">
        <v>46</v>
      </c>
      <c r="D507" t="s">
        <v>8221</v>
      </c>
      <c r="E507">
        <v>3</v>
      </c>
    </row>
    <row r="508" spans="1:5" x14ac:dyDescent="0.35">
      <c r="A508" t="s">
        <v>8219</v>
      </c>
      <c r="B508">
        <v>103</v>
      </c>
      <c r="D508" t="s">
        <v>8221</v>
      </c>
      <c r="E508">
        <v>11</v>
      </c>
    </row>
    <row r="509" spans="1:5" x14ac:dyDescent="0.35">
      <c r="A509" t="s">
        <v>8219</v>
      </c>
      <c r="B509">
        <v>6</v>
      </c>
      <c r="D509" t="s">
        <v>8221</v>
      </c>
      <c r="E509">
        <v>1</v>
      </c>
    </row>
    <row r="510" spans="1:5" x14ac:dyDescent="0.35">
      <c r="A510" t="s">
        <v>8219</v>
      </c>
      <c r="B510">
        <v>83</v>
      </c>
      <c r="D510" t="s">
        <v>8221</v>
      </c>
      <c r="E510">
        <v>312</v>
      </c>
    </row>
    <row r="511" spans="1:5" x14ac:dyDescent="0.35">
      <c r="A511" t="s">
        <v>8219</v>
      </c>
      <c r="B511">
        <v>108</v>
      </c>
      <c r="D511" t="s">
        <v>8221</v>
      </c>
      <c r="E511">
        <v>1</v>
      </c>
    </row>
    <row r="512" spans="1:5" x14ac:dyDescent="0.35">
      <c r="A512" t="s">
        <v>8219</v>
      </c>
      <c r="B512">
        <v>25</v>
      </c>
      <c r="D512" t="s">
        <v>8221</v>
      </c>
      <c r="E512">
        <v>3</v>
      </c>
    </row>
    <row r="513" spans="1:5" x14ac:dyDescent="0.35">
      <c r="A513" t="s">
        <v>8219</v>
      </c>
      <c r="B513">
        <v>549</v>
      </c>
      <c r="D513" t="s">
        <v>8221</v>
      </c>
      <c r="E513">
        <v>4</v>
      </c>
    </row>
    <row r="514" spans="1:5" x14ac:dyDescent="0.35">
      <c r="A514" t="s">
        <v>8219</v>
      </c>
      <c r="B514">
        <v>222</v>
      </c>
      <c r="D514" t="s">
        <v>8221</v>
      </c>
      <c r="E514">
        <v>10</v>
      </c>
    </row>
    <row r="515" spans="1:5" x14ac:dyDescent="0.35">
      <c r="A515" t="s">
        <v>8219</v>
      </c>
      <c r="B515">
        <v>183</v>
      </c>
      <c r="D515" t="s">
        <v>8221</v>
      </c>
      <c r="E515">
        <v>8</v>
      </c>
    </row>
    <row r="516" spans="1:5" x14ac:dyDescent="0.35">
      <c r="A516" t="s">
        <v>8219</v>
      </c>
      <c r="B516">
        <v>89</v>
      </c>
      <c r="D516" t="s">
        <v>8221</v>
      </c>
      <c r="E516">
        <v>3</v>
      </c>
    </row>
    <row r="517" spans="1:5" x14ac:dyDescent="0.35">
      <c r="A517" t="s">
        <v>8219</v>
      </c>
      <c r="B517">
        <v>253</v>
      </c>
      <c r="D517" t="s">
        <v>8221</v>
      </c>
      <c r="E517">
        <v>1</v>
      </c>
    </row>
    <row r="518" spans="1:5" x14ac:dyDescent="0.35">
      <c r="A518" t="s">
        <v>8219</v>
      </c>
      <c r="B518">
        <v>140</v>
      </c>
      <c r="D518" t="s">
        <v>8221</v>
      </c>
      <c r="E518">
        <v>0</v>
      </c>
    </row>
    <row r="519" spans="1:5" x14ac:dyDescent="0.35">
      <c r="A519" t="s">
        <v>8219</v>
      </c>
      <c r="B519">
        <v>103</v>
      </c>
      <c r="D519" t="s">
        <v>8221</v>
      </c>
      <c r="E519">
        <v>5</v>
      </c>
    </row>
    <row r="520" spans="1:5" x14ac:dyDescent="0.35">
      <c r="A520" t="s">
        <v>8219</v>
      </c>
      <c r="B520">
        <v>138</v>
      </c>
      <c r="D520" t="s">
        <v>8221</v>
      </c>
      <c r="E520">
        <v>0</v>
      </c>
    </row>
    <row r="521" spans="1:5" x14ac:dyDescent="0.35">
      <c r="A521" t="s">
        <v>8219</v>
      </c>
      <c r="B521">
        <v>191</v>
      </c>
      <c r="D521" t="s">
        <v>8221</v>
      </c>
      <c r="E521">
        <v>3</v>
      </c>
    </row>
    <row r="522" spans="1:5" x14ac:dyDescent="0.35">
      <c r="A522" t="s">
        <v>8219</v>
      </c>
      <c r="B522">
        <v>45</v>
      </c>
      <c r="D522" t="s">
        <v>8221</v>
      </c>
      <c r="E522">
        <v>7</v>
      </c>
    </row>
    <row r="523" spans="1:5" x14ac:dyDescent="0.35">
      <c r="A523" t="s">
        <v>8219</v>
      </c>
      <c r="B523">
        <v>17</v>
      </c>
      <c r="D523" t="s">
        <v>8221</v>
      </c>
      <c r="E523">
        <v>0</v>
      </c>
    </row>
    <row r="524" spans="1:5" x14ac:dyDescent="0.35">
      <c r="A524" t="s">
        <v>8219</v>
      </c>
      <c r="B524">
        <v>31</v>
      </c>
      <c r="D524" t="s">
        <v>8221</v>
      </c>
      <c r="E524">
        <v>2</v>
      </c>
    </row>
    <row r="525" spans="1:5" x14ac:dyDescent="0.35">
      <c r="A525" t="s">
        <v>8219</v>
      </c>
      <c r="B525">
        <v>50</v>
      </c>
      <c r="D525" t="s">
        <v>8221</v>
      </c>
      <c r="E525">
        <v>23</v>
      </c>
    </row>
    <row r="526" spans="1:5" x14ac:dyDescent="0.35">
      <c r="A526" t="s">
        <v>8219</v>
      </c>
      <c r="B526">
        <v>59</v>
      </c>
      <c r="D526" t="s">
        <v>8221</v>
      </c>
      <c r="E526">
        <v>1</v>
      </c>
    </row>
    <row r="527" spans="1:5" x14ac:dyDescent="0.35">
      <c r="A527" t="s">
        <v>8219</v>
      </c>
      <c r="B527">
        <v>81</v>
      </c>
      <c r="D527" t="s">
        <v>8221</v>
      </c>
      <c r="E527">
        <v>2</v>
      </c>
    </row>
    <row r="528" spans="1:5" x14ac:dyDescent="0.35">
      <c r="A528" t="s">
        <v>8219</v>
      </c>
      <c r="B528">
        <v>508</v>
      </c>
      <c r="D528" t="s">
        <v>8221</v>
      </c>
      <c r="E528">
        <v>3</v>
      </c>
    </row>
    <row r="529" spans="1:5" x14ac:dyDescent="0.35">
      <c r="A529" t="s">
        <v>8219</v>
      </c>
      <c r="B529">
        <v>74</v>
      </c>
      <c r="D529" t="s">
        <v>8221</v>
      </c>
      <c r="E529">
        <v>0</v>
      </c>
    </row>
    <row r="530" spans="1:5" x14ac:dyDescent="0.35">
      <c r="A530" t="s">
        <v>8219</v>
      </c>
      <c r="B530">
        <v>141</v>
      </c>
      <c r="D530" t="s">
        <v>8221</v>
      </c>
      <c r="E530">
        <v>13</v>
      </c>
    </row>
    <row r="531" spans="1:5" x14ac:dyDescent="0.35">
      <c r="A531" t="s">
        <v>8219</v>
      </c>
      <c r="B531">
        <v>711</v>
      </c>
      <c r="D531" t="s">
        <v>8221</v>
      </c>
      <c r="E531">
        <v>1</v>
      </c>
    </row>
    <row r="532" spans="1:5" x14ac:dyDescent="0.35">
      <c r="A532" t="s">
        <v>8219</v>
      </c>
      <c r="B532">
        <v>141</v>
      </c>
      <c r="D532" t="s">
        <v>8221</v>
      </c>
      <c r="E532">
        <v>1</v>
      </c>
    </row>
    <row r="533" spans="1:5" x14ac:dyDescent="0.35">
      <c r="A533" t="s">
        <v>8219</v>
      </c>
      <c r="B533">
        <v>109</v>
      </c>
      <c r="D533" t="s">
        <v>8221</v>
      </c>
      <c r="E533">
        <v>1</v>
      </c>
    </row>
    <row r="534" spans="1:5" x14ac:dyDescent="0.35">
      <c r="A534" t="s">
        <v>8219</v>
      </c>
      <c r="B534">
        <v>361</v>
      </c>
      <c r="D534" t="s">
        <v>8221</v>
      </c>
      <c r="E534">
        <v>6</v>
      </c>
    </row>
    <row r="535" spans="1:5" x14ac:dyDescent="0.35">
      <c r="A535" t="s">
        <v>8219</v>
      </c>
      <c r="B535">
        <v>176</v>
      </c>
      <c r="D535" t="s">
        <v>8221</v>
      </c>
      <c r="E535">
        <v>39</v>
      </c>
    </row>
    <row r="536" spans="1:5" x14ac:dyDescent="0.35">
      <c r="A536" t="s">
        <v>8219</v>
      </c>
      <c r="B536">
        <v>670</v>
      </c>
      <c r="D536" t="s">
        <v>8221</v>
      </c>
      <c r="E536">
        <v>4</v>
      </c>
    </row>
    <row r="537" spans="1:5" x14ac:dyDescent="0.35">
      <c r="A537" t="s">
        <v>8219</v>
      </c>
      <c r="B537">
        <v>96</v>
      </c>
      <c r="D537" t="s">
        <v>8221</v>
      </c>
      <c r="E537">
        <v>1</v>
      </c>
    </row>
    <row r="538" spans="1:5" x14ac:dyDescent="0.35">
      <c r="A538" t="s">
        <v>8219</v>
      </c>
      <c r="B538">
        <v>74</v>
      </c>
      <c r="D538" t="s">
        <v>8221</v>
      </c>
      <c r="E538">
        <v>0</v>
      </c>
    </row>
    <row r="539" spans="1:5" x14ac:dyDescent="0.35">
      <c r="A539" t="s">
        <v>8219</v>
      </c>
      <c r="B539">
        <v>52</v>
      </c>
      <c r="D539" t="s">
        <v>8221</v>
      </c>
      <c r="E539">
        <v>0</v>
      </c>
    </row>
    <row r="540" spans="1:5" x14ac:dyDescent="0.35">
      <c r="A540" t="s">
        <v>8219</v>
      </c>
      <c r="B540">
        <v>105</v>
      </c>
      <c r="D540" t="s">
        <v>8221</v>
      </c>
      <c r="E540">
        <v>0</v>
      </c>
    </row>
    <row r="541" spans="1:5" x14ac:dyDescent="0.35">
      <c r="A541" t="s">
        <v>8219</v>
      </c>
      <c r="B541">
        <v>41</v>
      </c>
      <c r="D541" t="s">
        <v>8221</v>
      </c>
      <c r="E541">
        <v>8</v>
      </c>
    </row>
    <row r="542" spans="1:5" x14ac:dyDescent="0.35">
      <c r="A542" t="s">
        <v>8219</v>
      </c>
      <c r="B542">
        <v>34</v>
      </c>
      <c r="D542" t="s">
        <v>8221</v>
      </c>
      <c r="E542">
        <v>0</v>
      </c>
    </row>
    <row r="543" spans="1:5" x14ac:dyDescent="0.35">
      <c r="A543" t="s">
        <v>8219</v>
      </c>
      <c r="B543">
        <v>66</v>
      </c>
      <c r="D543" t="s">
        <v>8221</v>
      </c>
      <c r="E543">
        <v>1</v>
      </c>
    </row>
    <row r="544" spans="1:5" x14ac:dyDescent="0.35">
      <c r="A544" t="s">
        <v>8219</v>
      </c>
      <c r="B544">
        <v>50</v>
      </c>
      <c r="D544" t="s">
        <v>8221</v>
      </c>
      <c r="E544">
        <v>12</v>
      </c>
    </row>
    <row r="545" spans="1:5" x14ac:dyDescent="0.35">
      <c r="A545" t="s">
        <v>8219</v>
      </c>
      <c r="B545">
        <v>159</v>
      </c>
      <c r="D545" t="s">
        <v>8221</v>
      </c>
      <c r="E545">
        <v>0</v>
      </c>
    </row>
    <row r="546" spans="1:5" x14ac:dyDescent="0.35">
      <c r="A546" t="s">
        <v>8219</v>
      </c>
      <c r="B546">
        <v>182</v>
      </c>
      <c r="D546" t="s">
        <v>8221</v>
      </c>
      <c r="E546">
        <v>3</v>
      </c>
    </row>
    <row r="547" spans="1:5" x14ac:dyDescent="0.35">
      <c r="A547" t="s">
        <v>8219</v>
      </c>
      <c r="B547">
        <v>206</v>
      </c>
      <c r="D547" t="s">
        <v>8221</v>
      </c>
      <c r="E547">
        <v>2</v>
      </c>
    </row>
    <row r="548" spans="1:5" x14ac:dyDescent="0.35">
      <c r="A548" t="s">
        <v>8219</v>
      </c>
      <c r="B548">
        <v>169</v>
      </c>
      <c r="D548" t="s">
        <v>8221</v>
      </c>
      <c r="E548">
        <v>6</v>
      </c>
    </row>
    <row r="549" spans="1:5" x14ac:dyDescent="0.35">
      <c r="A549" t="s">
        <v>8219</v>
      </c>
      <c r="B549">
        <v>31</v>
      </c>
      <c r="D549" t="s">
        <v>8221</v>
      </c>
      <c r="E549">
        <v>0</v>
      </c>
    </row>
    <row r="550" spans="1:5" x14ac:dyDescent="0.35">
      <c r="A550" t="s">
        <v>8219</v>
      </c>
      <c r="B550">
        <v>28</v>
      </c>
      <c r="D550" t="s">
        <v>8221</v>
      </c>
      <c r="E550">
        <v>15</v>
      </c>
    </row>
    <row r="551" spans="1:5" x14ac:dyDescent="0.35">
      <c r="A551" t="s">
        <v>8219</v>
      </c>
      <c r="B551">
        <v>54</v>
      </c>
      <c r="D551" t="s">
        <v>8221</v>
      </c>
      <c r="E551">
        <v>1</v>
      </c>
    </row>
    <row r="552" spans="1:5" x14ac:dyDescent="0.35">
      <c r="A552" t="s">
        <v>8219</v>
      </c>
      <c r="B552">
        <v>467</v>
      </c>
      <c r="D552" t="s">
        <v>8221</v>
      </c>
      <c r="E552">
        <v>3</v>
      </c>
    </row>
    <row r="553" spans="1:5" x14ac:dyDescent="0.35">
      <c r="A553" t="s">
        <v>8219</v>
      </c>
      <c r="B553">
        <v>389</v>
      </c>
      <c r="D553" t="s">
        <v>8221</v>
      </c>
      <c r="E553">
        <v>8</v>
      </c>
    </row>
    <row r="554" spans="1:5" x14ac:dyDescent="0.35">
      <c r="A554" t="s">
        <v>8219</v>
      </c>
      <c r="B554">
        <v>68</v>
      </c>
      <c r="D554" t="s">
        <v>8221</v>
      </c>
      <c r="E554">
        <v>0</v>
      </c>
    </row>
    <row r="555" spans="1:5" x14ac:dyDescent="0.35">
      <c r="A555" t="s">
        <v>8219</v>
      </c>
      <c r="B555">
        <v>413</v>
      </c>
      <c r="D555" t="s">
        <v>8221</v>
      </c>
      <c r="E555">
        <v>3</v>
      </c>
    </row>
    <row r="556" spans="1:5" x14ac:dyDescent="0.35">
      <c r="A556" t="s">
        <v>8219</v>
      </c>
      <c r="B556">
        <v>190</v>
      </c>
      <c r="D556" t="s">
        <v>8221</v>
      </c>
      <c r="E556">
        <v>3</v>
      </c>
    </row>
    <row r="557" spans="1:5" x14ac:dyDescent="0.35">
      <c r="A557" t="s">
        <v>8219</v>
      </c>
      <c r="B557">
        <v>189</v>
      </c>
      <c r="D557" t="s">
        <v>8221</v>
      </c>
      <c r="E557">
        <v>0</v>
      </c>
    </row>
    <row r="558" spans="1:5" x14ac:dyDescent="0.35">
      <c r="A558" t="s">
        <v>8219</v>
      </c>
      <c r="B558">
        <v>130</v>
      </c>
      <c r="D558" t="s">
        <v>8221</v>
      </c>
      <c r="E558">
        <v>19</v>
      </c>
    </row>
    <row r="559" spans="1:5" x14ac:dyDescent="0.35">
      <c r="A559" t="s">
        <v>8219</v>
      </c>
      <c r="B559">
        <v>74</v>
      </c>
      <c r="D559" t="s">
        <v>8221</v>
      </c>
      <c r="E559">
        <v>0</v>
      </c>
    </row>
    <row r="560" spans="1:5" x14ac:dyDescent="0.35">
      <c r="A560" t="s">
        <v>8219</v>
      </c>
      <c r="B560">
        <v>274</v>
      </c>
      <c r="D560" t="s">
        <v>8221</v>
      </c>
      <c r="E560">
        <v>2</v>
      </c>
    </row>
    <row r="561" spans="1:5" x14ac:dyDescent="0.35">
      <c r="A561" t="s">
        <v>8219</v>
      </c>
      <c r="B561">
        <v>22</v>
      </c>
      <c r="D561" t="s">
        <v>8221</v>
      </c>
      <c r="E561">
        <v>0</v>
      </c>
    </row>
    <row r="562" spans="1:5" x14ac:dyDescent="0.35">
      <c r="A562" t="s">
        <v>8219</v>
      </c>
      <c r="B562">
        <v>31</v>
      </c>
      <c r="D562" t="s">
        <v>8221</v>
      </c>
      <c r="E562">
        <v>0</v>
      </c>
    </row>
    <row r="563" spans="1:5" x14ac:dyDescent="0.35">
      <c r="A563" t="s">
        <v>8219</v>
      </c>
      <c r="B563">
        <v>63</v>
      </c>
      <c r="D563" t="s">
        <v>8221</v>
      </c>
      <c r="E563">
        <v>25</v>
      </c>
    </row>
    <row r="564" spans="1:5" x14ac:dyDescent="0.35">
      <c r="A564" t="s">
        <v>8219</v>
      </c>
      <c r="B564">
        <v>20</v>
      </c>
      <c r="D564" t="s">
        <v>8221</v>
      </c>
      <c r="E564">
        <v>8</v>
      </c>
    </row>
    <row r="565" spans="1:5" x14ac:dyDescent="0.35">
      <c r="A565" t="s">
        <v>8219</v>
      </c>
      <c r="B565">
        <v>25</v>
      </c>
      <c r="D565" t="s">
        <v>8221</v>
      </c>
      <c r="E565">
        <v>16</v>
      </c>
    </row>
    <row r="566" spans="1:5" x14ac:dyDescent="0.35">
      <c r="A566" t="s">
        <v>8219</v>
      </c>
      <c r="B566">
        <v>61</v>
      </c>
      <c r="D566" t="s">
        <v>8221</v>
      </c>
      <c r="E566">
        <v>3</v>
      </c>
    </row>
    <row r="567" spans="1:5" x14ac:dyDescent="0.35">
      <c r="A567" t="s">
        <v>8219</v>
      </c>
      <c r="B567">
        <v>52</v>
      </c>
      <c r="D567" t="s">
        <v>8221</v>
      </c>
      <c r="E567">
        <v>3</v>
      </c>
    </row>
    <row r="568" spans="1:5" x14ac:dyDescent="0.35">
      <c r="A568" t="s">
        <v>8219</v>
      </c>
      <c r="B568">
        <v>86</v>
      </c>
      <c r="D568" t="s">
        <v>8221</v>
      </c>
      <c r="E568">
        <v>2</v>
      </c>
    </row>
    <row r="569" spans="1:5" x14ac:dyDescent="0.35">
      <c r="A569" t="s">
        <v>8219</v>
      </c>
      <c r="B569">
        <v>42</v>
      </c>
      <c r="D569" t="s">
        <v>8221</v>
      </c>
      <c r="E569">
        <v>1</v>
      </c>
    </row>
    <row r="570" spans="1:5" x14ac:dyDescent="0.35">
      <c r="A570" t="s">
        <v>8219</v>
      </c>
      <c r="B570">
        <v>52</v>
      </c>
      <c r="D570" t="s">
        <v>8221</v>
      </c>
      <c r="E570">
        <v>0</v>
      </c>
    </row>
    <row r="571" spans="1:5" x14ac:dyDescent="0.35">
      <c r="A571" t="s">
        <v>8219</v>
      </c>
      <c r="B571">
        <v>120</v>
      </c>
      <c r="D571" t="s">
        <v>8221</v>
      </c>
      <c r="E571">
        <v>1</v>
      </c>
    </row>
    <row r="572" spans="1:5" x14ac:dyDescent="0.35">
      <c r="A572" t="s">
        <v>8219</v>
      </c>
      <c r="B572">
        <v>22</v>
      </c>
      <c r="D572" t="s">
        <v>8221</v>
      </c>
      <c r="E572">
        <v>19</v>
      </c>
    </row>
    <row r="573" spans="1:5" x14ac:dyDescent="0.35">
      <c r="A573" t="s">
        <v>8219</v>
      </c>
      <c r="B573">
        <v>64</v>
      </c>
      <c r="D573" t="s">
        <v>8221</v>
      </c>
      <c r="E573">
        <v>9</v>
      </c>
    </row>
    <row r="574" spans="1:5" x14ac:dyDescent="0.35">
      <c r="A574" t="s">
        <v>8219</v>
      </c>
      <c r="B574">
        <v>23</v>
      </c>
      <c r="D574" t="s">
        <v>8221</v>
      </c>
      <c r="E574">
        <v>1</v>
      </c>
    </row>
    <row r="575" spans="1:5" x14ac:dyDescent="0.35">
      <c r="A575" t="s">
        <v>8219</v>
      </c>
      <c r="B575">
        <v>238</v>
      </c>
      <c r="D575" t="s">
        <v>8221</v>
      </c>
      <c r="E575">
        <v>0</v>
      </c>
    </row>
    <row r="576" spans="1:5" x14ac:dyDescent="0.35">
      <c r="A576" t="s">
        <v>8219</v>
      </c>
      <c r="B576">
        <v>33</v>
      </c>
      <c r="D576" t="s">
        <v>8221</v>
      </c>
      <c r="E576">
        <v>1</v>
      </c>
    </row>
    <row r="577" spans="1:5" x14ac:dyDescent="0.35">
      <c r="A577" t="s">
        <v>8219</v>
      </c>
      <c r="B577">
        <v>32</v>
      </c>
      <c r="D577" t="s">
        <v>8221</v>
      </c>
      <c r="E577">
        <v>5</v>
      </c>
    </row>
    <row r="578" spans="1:5" x14ac:dyDescent="0.35">
      <c r="A578" t="s">
        <v>8219</v>
      </c>
      <c r="B578">
        <v>24</v>
      </c>
      <c r="D578" t="s">
        <v>8221</v>
      </c>
      <c r="E578">
        <v>85</v>
      </c>
    </row>
    <row r="579" spans="1:5" x14ac:dyDescent="0.35">
      <c r="A579" t="s">
        <v>8219</v>
      </c>
      <c r="B579">
        <v>29</v>
      </c>
      <c r="D579" t="s">
        <v>8221</v>
      </c>
      <c r="E579">
        <v>3</v>
      </c>
    </row>
    <row r="580" spans="1:5" x14ac:dyDescent="0.35">
      <c r="A580" t="s">
        <v>8219</v>
      </c>
      <c r="B580">
        <v>50</v>
      </c>
      <c r="D580" t="s">
        <v>8221</v>
      </c>
      <c r="E580">
        <v>4</v>
      </c>
    </row>
    <row r="581" spans="1:5" x14ac:dyDescent="0.35">
      <c r="A581" t="s">
        <v>8219</v>
      </c>
      <c r="B581">
        <v>108</v>
      </c>
      <c r="D581" t="s">
        <v>8221</v>
      </c>
      <c r="E581">
        <v>3</v>
      </c>
    </row>
    <row r="582" spans="1:5" x14ac:dyDescent="0.35">
      <c r="A582" t="s">
        <v>8219</v>
      </c>
      <c r="B582">
        <v>139</v>
      </c>
      <c r="D582" t="s">
        <v>8221</v>
      </c>
      <c r="E582">
        <v>5</v>
      </c>
    </row>
    <row r="583" spans="1:5" x14ac:dyDescent="0.35">
      <c r="A583" t="s">
        <v>8219</v>
      </c>
      <c r="B583">
        <v>7</v>
      </c>
      <c r="D583" t="s">
        <v>8221</v>
      </c>
      <c r="E583">
        <v>17</v>
      </c>
    </row>
    <row r="584" spans="1:5" x14ac:dyDescent="0.35">
      <c r="A584" t="s">
        <v>8219</v>
      </c>
      <c r="B584">
        <v>149</v>
      </c>
      <c r="D584" t="s">
        <v>8221</v>
      </c>
      <c r="E584">
        <v>3</v>
      </c>
    </row>
    <row r="585" spans="1:5" x14ac:dyDescent="0.35">
      <c r="A585" t="s">
        <v>8219</v>
      </c>
      <c r="B585">
        <v>31</v>
      </c>
      <c r="D585" t="s">
        <v>8221</v>
      </c>
      <c r="E585">
        <v>2</v>
      </c>
    </row>
    <row r="586" spans="1:5" x14ac:dyDescent="0.35">
      <c r="A586" t="s">
        <v>8219</v>
      </c>
      <c r="B586">
        <v>26</v>
      </c>
      <c r="D586" t="s">
        <v>8221</v>
      </c>
      <c r="E586">
        <v>6</v>
      </c>
    </row>
    <row r="587" spans="1:5" x14ac:dyDescent="0.35">
      <c r="A587" t="s">
        <v>8219</v>
      </c>
      <c r="B587">
        <v>172</v>
      </c>
      <c r="D587" t="s">
        <v>8221</v>
      </c>
      <c r="E587">
        <v>0</v>
      </c>
    </row>
    <row r="588" spans="1:5" x14ac:dyDescent="0.35">
      <c r="A588" t="s">
        <v>8219</v>
      </c>
      <c r="B588">
        <v>78</v>
      </c>
      <c r="D588" t="s">
        <v>8221</v>
      </c>
      <c r="E588">
        <v>1</v>
      </c>
    </row>
    <row r="589" spans="1:5" x14ac:dyDescent="0.35">
      <c r="A589" t="s">
        <v>8219</v>
      </c>
      <c r="B589">
        <v>120</v>
      </c>
      <c r="D589" t="s">
        <v>8221</v>
      </c>
      <c r="E589">
        <v>3</v>
      </c>
    </row>
    <row r="590" spans="1:5" x14ac:dyDescent="0.35">
      <c r="A590" t="s">
        <v>8219</v>
      </c>
      <c r="B590">
        <v>227</v>
      </c>
      <c r="D590" t="s">
        <v>8221</v>
      </c>
      <c r="E590">
        <v>13</v>
      </c>
    </row>
    <row r="591" spans="1:5" x14ac:dyDescent="0.35">
      <c r="A591" t="s">
        <v>8219</v>
      </c>
      <c r="B591">
        <v>42</v>
      </c>
      <c r="D591" t="s">
        <v>8221</v>
      </c>
      <c r="E591">
        <v>1</v>
      </c>
    </row>
    <row r="592" spans="1:5" x14ac:dyDescent="0.35">
      <c r="A592" t="s">
        <v>8219</v>
      </c>
      <c r="B592">
        <v>64</v>
      </c>
      <c r="D592" t="s">
        <v>8221</v>
      </c>
      <c r="E592">
        <v>1</v>
      </c>
    </row>
    <row r="593" spans="1:5" x14ac:dyDescent="0.35">
      <c r="A593" t="s">
        <v>8219</v>
      </c>
      <c r="B593">
        <v>121</v>
      </c>
      <c r="D593" t="s">
        <v>8221</v>
      </c>
      <c r="E593">
        <v>9</v>
      </c>
    </row>
    <row r="594" spans="1:5" x14ac:dyDescent="0.35">
      <c r="A594" t="s">
        <v>8219</v>
      </c>
      <c r="B594">
        <v>87</v>
      </c>
      <c r="D594" t="s">
        <v>8221</v>
      </c>
      <c r="E594">
        <v>0</v>
      </c>
    </row>
    <row r="595" spans="1:5" x14ac:dyDescent="0.35">
      <c r="A595" t="s">
        <v>8219</v>
      </c>
      <c r="B595">
        <v>65</v>
      </c>
      <c r="D595" t="s">
        <v>8221</v>
      </c>
      <c r="E595">
        <v>2</v>
      </c>
    </row>
    <row r="596" spans="1:5" x14ac:dyDescent="0.35">
      <c r="A596" t="s">
        <v>8219</v>
      </c>
      <c r="B596">
        <v>49</v>
      </c>
      <c r="D596" t="s">
        <v>8221</v>
      </c>
      <c r="E596">
        <v>1</v>
      </c>
    </row>
    <row r="597" spans="1:5" x14ac:dyDescent="0.35">
      <c r="A597" t="s">
        <v>8219</v>
      </c>
      <c r="B597">
        <v>19</v>
      </c>
      <c r="D597" t="s">
        <v>8221</v>
      </c>
      <c r="E597">
        <v>10</v>
      </c>
    </row>
    <row r="598" spans="1:5" x14ac:dyDescent="0.35">
      <c r="A598" t="s">
        <v>8219</v>
      </c>
      <c r="B598">
        <v>81</v>
      </c>
      <c r="D598" t="s">
        <v>8221</v>
      </c>
      <c r="E598">
        <v>3</v>
      </c>
    </row>
    <row r="599" spans="1:5" x14ac:dyDescent="0.35">
      <c r="A599" t="s">
        <v>8219</v>
      </c>
      <c r="B599">
        <v>264</v>
      </c>
      <c r="D599" t="s">
        <v>8221</v>
      </c>
      <c r="E599">
        <v>2</v>
      </c>
    </row>
    <row r="600" spans="1:5" x14ac:dyDescent="0.35">
      <c r="A600" t="s">
        <v>8219</v>
      </c>
      <c r="B600">
        <v>25</v>
      </c>
      <c r="D600" t="s">
        <v>8221</v>
      </c>
      <c r="E600">
        <v>2</v>
      </c>
    </row>
    <row r="601" spans="1:5" x14ac:dyDescent="0.35">
      <c r="A601" t="s">
        <v>8219</v>
      </c>
      <c r="B601">
        <v>5</v>
      </c>
      <c r="D601" t="s">
        <v>8221</v>
      </c>
      <c r="E601">
        <v>1</v>
      </c>
    </row>
    <row r="602" spans="1:5" x14ac:dyDescent="0.35">
      <c r="A602" t="s">
        <v>8219</v>
      </c>
      <c r="B602">
        <v>144</v>
      </c>
      <c r="D602" t="s">
        <v>8221</v>
      </c>
      <c r="E602">
        <v>14</v>
      </c>
    </row>
    <row r="603" spans="1:5" x14ac:dyDescent="0.35">
      <c r="A603" t="s">
        <v>8219</v>
      </c>
      <c r="B603">
        <v>92</v>
      </c>
      <c r="D603" t="s">
        <v>8221</v>
      </c>
      <c r="E603">
        <v>0</v>
      </c>
    </row>
    <row r="604" spans="1:5" x14ac:dyDescent="0.35">
      <c r="A604" t="s">
        <v>8219</v>
      </c>
      <c r="B604">
        <v>147</v>
      </c>
      <c r="D604" t="s">
        <v>8221</v>
      </c>
      <c r="E604">
        <v>0</v>
      </c>
    </row>
    <row r="605" spans="1:5" x14ac:dyDescent="0.35">
      <c r="A605" t="s">
        <v>8219</v>
      </c>
      <c r="B605">
        <v>90</v>
      </c>
      <c r="D605" t="s">
        <v>8221</v>
      </c>
      <c r="E605">
        <v>4</v>
      </c>
    </row>
    <row r="606" spans="1:5" x14ac:dyDescent="0.35">
      <c r="A606" t="s">
        <v>8219</v>
      </c>
      <c r="B606">
        <v>87</v>
      </c>
      <c r="D606" t="s">
        <v>8221</v>
      </c>
      <c r="E606">
        <v>3</v>
      </c>
    </row>
    <row r="607" spans="1:5" x14ac:dyDescent="0.35">
      <c r="A607" t="s">
        <v>8219</v>
      </c>
      <c r="B607">
        <v>406</v>
      </c>
      <c r="D607" t="s">
        <v>8221</v>
      </c>
      <c r="E607">
        <v>0</v>
      </c>
    </row>
    <row r="608" spans="1:5" x14ac:dyDescent="0.35">
      <c r="A608" t="s">
        <v>8219</v>
      </c>
      <c r="B608">
        <v>20</v>
      </c>
      <c r="D608" t="s">
        <v>8221</v>
      </c>
      <c r="E608">
        <v>5</v>
      </c>
    </row>
    <row r="609" spans="1:5" x14ac:dyDescent="0.35">
      <c r="A609" t="s">
        <v>8219</v>
      </c>
      <c r="B609">
        <v>70</v>
      </c>
      <c r="D609" t="s">
        <v>8221</v>
      </c>
      <c r="E609">
        <v>47</v>
      </c>
    </row>
    <row r="610" spans="1:5" x14ac:dyDescent="0.35">
      <c r="A610" t="s">
        <v>8219</v>
      </c>
      <c r="B610">
        <v>16</v>
      </c>
      <c r="D610" t="s">
        <v>8221</v>
      </c>
      <c r="E610">
        <v>0</v>
      </c>
    </row>
    <row r="611" spans="1:5" x14ac:dyDescent="0.35">
      <c r="A611" t="s">
        <v>8219</v>
      </c>
      <c r="B611">
        <v>52</v>
      </c>
      <c r="D611" t="s">
        <v>8221</v>
      </c>
      <c r="E611">
        <v>10</v>
      </c>
    </row>
    <row r="612" spans="1:5" x14ac:dyDescent="0.35">
      <c r="A612" t="s">
        <v>8219</v>
      </c>
      <c r="B612">
        <v>66</v>
      </c>
      <c r="D612" t="s">
        <v>8221</v>
      </c>
      <c r="E612">
        <v>11</v>
      </c>
    </row>
    <row r="613" spans="1:5" x14ac:dyDescent="0.35">
      <c r="A613" t="s">
        <v>8219</v>
      </c>
      <c r="B613">
        <v>109</v>
      </c>
      <c r="D613" t="s">
        <v>8221</v>
      </c>
      <c r="E613">
        <v>2</v>
      </c>
    </row>
    <row r="614" spans="1:5" x14ac:dyDescent="0.35">
      <c r="A614" t="s">
        <v>8219</v>
      </c>
      <c r="B614">
        <v>168</v>
      </c>
      <c r="D614" t="s">
        <v>8221</v>
      </c>
      <c r="E614">
        <v>2</v>
      </c>
    </row>
    <row r="615" spans="1:5" x14ac:dyDescent="0.35">
      <c r="A615" t="s">
        <v>8219</v>
      </c>
      <c r="B615">
        <v>31</v>
      </c>
      <c r="D615" t="s">
        <v>8221</v>
      </c>
      <c r="E615">
        <v>22</v>
      </c>
    </row>
    <row r="616" spans="1:5" x14ac:dyDescent="0.35">
      <c r="A616" t="s">
        <v>8219</v>
      </c>
      <c r="B616">
        <v>133</v>
      </c>
      <c r="D616" t="s">
        <v>8221</v>
      </c>
      <c r="E616">
        <v>8</v>
      </c>
    </row>
    <row r="617" spans="1:5" x14ac:dyDescent="0.35">
      <c r="A617" t="s">
        <v>8219</v>
      </c>
      <c r="B617">
        <v>151</v>
      </c>
      <c r="D617" t="s">
        <v>8221</v>
      </c>
      <c r="E617">
        <v>6</v>
      </c>
    </row>
    <row r="618" spans="1:5" x14ac:dyDescent="0.35">
      <c r="A618" t="s">
        <v>8219</v>
      </c>
      <c r="B618">
        <v>5</v>
      </c>
      <c r="D618" t="s">
        <v>8221</v>
      </c>
      <c r="E618">
        <v>1</v>
      </c>
    </row>
    <row r="619" spans="1:5" x14ac:dyDescent="0.35">
      <c r="A619" t="s">
        <v>8219</v>
      </c>
      <c r="B619">
        <v>73</v>
      </c>
      <c r="D619" t="s">
        <v>8221</v>
      </c>
      <c r="E619">
        <v>3</v>
      </c>
    </row>
    <row r="620" spans="1:5" x14ac:dyDescent="0.35">
      <c r="A620" t="s">
        <v>8219</v>
      </c>
      <c r="B620">
        <v>148</v>
      </c>
      <c r="D620" t="s">
        <v>8221</v>
      </c>
      <c r="E620">
        <v>0</v>
      </c>
    </row>
    <row r="621" spans="1:5" x14ac:dyDescent="0.35">
      <c r="A621" t="s">
        <v>8219</v>
      </c>
      <c r="B621">
        <v>93</v>
      </c>
      <c r="D621" t="s">
        <v>8221</v>
      </c>
      <c r="E621">
        <v>0</v>
      </c>
    </row>
    <row r="622" spans="1:5" x14ac:dyDescent="0.35">
      <c r="A622" t="s">
        <v>8219</v>
      </c>
      <c r="B622">
        <v>63</v>
      </c>
      <c r="D622" t="s">
        <v>8221</v>
      </c>
      <c r="E622">
        <v>0</v>
      </c>
    </row>
    <row r="623" spans="1:5" x14ac:dyDescent="0.35">
      <c r="A623" t="s">
        <v>8219</v>
      </c>
      <c r="B623">
        <v>134</v>
      </c>
      <c r="D623" t="s">
        <v>8221</v>
      </c>
      <c r="E623">
        <v>0</v>
      </c>
    </row>
    <row r="624" spans="1:5" x14ac:dyDescent="0.35">
      <c r="A624" t="s">
        <v>8219</v>
      </c>
      <c r="B624">
        <v>14</v>
      </c>
      <c r="D624" t="s">
        <v>8221</v>
      </c>
      <c r="E624">
        <v>0</v>
      </c>
    </row>
    <row r="625" spans="1:5" x14ac:dyDescent="0.35">
      <c r="A625" t="s">
        <v>8219</v>
      </c>
      <c r="B625">
        <v>78</v>
      </c>
      <c r="D625" t="s">
        <v>8221</v>
      </c>
      <c r="E625">
        <v>3</v>
      </c>
    </row>
    <row r="626" spans="1:5" x14ac:dyDescent="0.35">
      <c r="A626" t="s">
        <v>8219</v>
      </c>
      <c r="B626">
        <v>112</v>
      </c>
      <c r="D626" t="s">
        <v>8221</v>
      </c>
      <c r="E626">
        <v>0</v>
      </c>
    </row>
    <row r="627" spans="1:5" x14ac:dyDescent="0.35">
      <c r="A627" t="s">
        <v>8219</v>
      </c>
      <c r="B627">
        <v>34</v>
      </c>
      <c r="D627" t="s">
        <v>8221</v>
      </c>
      <c r="E627">
        <v>0</v>
      </c>
    </row>
    <row r="628" spans="1:5" x14ac:dyDescent="0.35">
      <c r="A628" t="s">
        <v>8219</v>
      </c>
      <c r="B628">
        <v>19</v>
      </c>
      <c r="D628" t="s">
        <v>8221</v>
      </c>
      <c r="E628">
        <v>1</v>
      </c>
    </row>
    <row r="629" spans="1:5" x14ac:dyDescent="0.35">
      <c r="A629" t="s">
        <v>8219</v>
      </c>
      <c r="B629">
        <v>13</v>
      </c>
      <c r="D629" t="s">
        <v>8221</v>
      </c>
      <c r="E629">
        <v>6</v>
      </c>
    </row>
    <row r="630" spans="1:5" x14ac:dyDescent="0.35">
      <c r="A630" t="s">
        <v>8219</v>
      </c>
      <c r="B630">
        <v>104</v>
      </c>
      <c r="D630" t="s">
        <v>8221</v>
      </c>
      <c r="E630">
        <v>1</v>
      </c>
    </row>
    <row r="631" spans="1:5" x14ac:dyDescent="0.35">
      <c r="A631" t="s">
        <v>8219</v>
      </c>
      <c r="B631">
        <v>52</v>
      </c>
      <c r="D631" t="s">
        <v>8221</v>
      </c>
      <c r="E631">
        <v>2</v>
      </c>
    </row>
    <row r="632" spans="1:5" x14ac:dyDescent="0.35">
      <c r="A632" t="s">
        <v>8219</v>
      </c>
      <c r="B632">
        <v>17</v>
      </c>
      <c r="D632" t="s">
        <v>8221</v>
      </c>
      <c r="E632">
        <v>0</v>
      </c>
    </row>
    <row r="633" spans="1:5" x14ac:dyDescent="0.35">
      <c r="A633" t="s">
        <v>8219</v>
      </c>
      <c r="B633">
        <v>82</v>
      </c>
      <c r="D633" t="s">
        <v>8221</v>
      </c>
      <c r="E633">
        <v>3</v>
      </c>
    </row>
    <row r="634" spans="1:5" x14ac:dyDescent="0.35">
      <c r="A634" t="s">
        <v>8219</v>
      </c>
      <c r="B634">
        <v>73</v>
      </c>
      <c r="D634" t="s">
        <v>8221</v>
      </c>
      <c r="E634">
        <v>3</v>
      </c>
    </row>
    <row r="635" spans="1:5" x14ac:dyDescent="0.35">
      <c r="A635" t="s">
        <v>8219</v>
      </c>
      <c r="B635">
        <v>158</v>
      </c>
      <c r="D635" t="s">
        <v>8221</v>
      </c>
      <c r="E635">
        <v>0</v>
      </c>
    </row>
    <row r="636" spans="1:5" x14ac:dyDescent="0.35">
      <c r="A636" t="s">
        <v>8219</v>
      </c>
      <c r="B636">
        <v>65</v>
      </c>
      <c r="D636" t="s">
        <v>8221</v>
      </c>
      <c r="E636">
        <v>6</v>
      </c>
    </row>
    <row r="637" spans="1:5" x14ac:dyDescent="0.35">
      <c r="A637" t="s">
        <v>8219</v>
      </c>
      <c r="B637">
        <v>184</v>
      </c>
      <c r="D637" t="s">
        <v>8221</v>
      </c>
      <c r="E637">
        <v>0</v>
      </c>
    </row>
    <row r="638" spans="1:5" x14ac:dyDescent="0.35">
      <c r="A638" t="s">
        <v>8219</v>
      </c>
      <c r="B638">
        <v>34</v>
      </c>
      <c r="D638" t="s">
        <v>8221</v>
      </c>
      <c r="E638">
        <v>19</v>
      </c>
    </row>
    <row r="639" spans="1:5" x14ac:dyDescent="0.35">
      <c r="A639" t="s">
        <v>8219</v>
      </c>
      <c r="B639">
        <v>240</v>
      </c>
      <c r="D639" t="s">
        <v>8221</v>
      </c>
      <c r="E639">
        <v>1</v>
      </c>
    </row>
    <row r="640" spans="1:5" x14ac:dyDescent="0.35">
      <c r="A640" t="s">
        <v>8219</v>
      </c>
      <c r="B640">
        <v>113</v>
      </c>
      <c r="D640" t="s">
        <v>8221</v>
      </c>
      <c r="E640">
        <v>2</v>
      </c>
    </row>
    <row r="641" spans="1:5" x14ac:dyDescent="0.35">
      <c r="A641" t="s">
        <v>8219</v>
      </c>
      <c r="B641">
        <v>66</v>
      </c>
      <c r="D641" t="s">
        <v>8221</v>
      </c>
      <c r="E641">
        <v>0</v>
      </c>
    </row>
    <row r="642" spans="1:5" x14ac:dyDescent="0.35">
      <c r="A642" t="s">
        <v>8219</v>
      </c>
      <c r="B642">
        <v>340</v>
      </c>
      <c r="D642" t="s">
        <v>8221</v>
      </c>
      <c r="E642">
        <v>11</v>
      </c>
    </row>
    <row r="643" spans="1:5" x14ac:dyDescent="0.35">
      <c r="A643" t="s">
        <v>8219</v>
      </c>
      <c r="B643">
        <v>150</v>
      </c>
      <c r="D643" t="s">
        <v>8221</v>
      </c>
      <c r="E643">
        <v>0</v>
      </c>
    </row>
    <row r="644" spans="1:5" x14ac:dyDescent="0.35">
      <c r="A644" t="s">
        <v>8219</v>
      </c>
      <c r="B644">
        <v>25</v>
      </c>
      <c r="D644" t="s">
        <v>8221</v>
      </c>
      <c r="E644">
        <v>0</v>
      </c>
    </row>
    <row r="645" spans="1:5" x14ac:dyDescent="0.35">
      <c r="A645" t="s">
        <v>8219</v>
      </c>
      <c r="B645">
        <v>234</v>
      </c>
      <c r="D645" t="s">
        <v>8221</v>
      </c>
      <c r="E645">
        <v>1</v>
      </c>
    </row>
    <row r="646" spans="1:5" x14ac:dyDescent="0.35">
      <c r="A646" t="s">
        <v>8219</v>
      </c>
      <c r="B646">
        <v>2602</v>
      </c>
      <c r="D646" t="s">
        <v>8221</v>
      </c>
      <c r="E646">
        <v>3</v>
      </c>
    </row>
    <row r="647" spans="1:5" x14ac:dyDescent="0.35">
      <c r="A647" t="s">
        <v>8219</v>
      </c>
      <c r="B647">
        <v>248</v>
      </c>
      <c r="D647" t="s">
        <v>8221</v>
      </c>
      <c r="E647">
        <v>1</v>
      </c>
    </row>
    <row r="648" spans="1:5" x14ac:dyDescent="0.35">
      <c r="A648" t="s">
        <v>8219</v>
      </c>
      <c r="B648">
        <v>600</v>
      </c>
      <c r="D648" t="s">
        <v>8221</v>
      </c>
      <c r="E648">
        <v>15</v>
      </c>
    </row>
    <row r="649" spans="1:5" x14ac:dyDescent="0.35">
      <c r="A649" t="s">
        <v>8219</v>
      </c>
      <c r="B649">
        <v>293</v>
      </c>
      <c r="D649" t="s">
        <v>8221</v>
      </c>
      <c r="E649">
        <v>2</v>
      </c>
    </row>
    <row r="650" spans="1:5" x14ac:dyDescent="0.35">
      <c r="A650" t="s">
        <v>8219</v>
      </c>
      <c r="B650">
        <v>321</v>
      </c>
      <c r="D650" t="s">
        <v>8221</v>
      </c>
      <c r="E650">
        <v>1</v>
      </c>
    </row>
    <row r="651" spans="1:5" x14ac:dyDescent="0.35">
      <c r="A651" t="s">
        <v>8219</v>
      </c>
      <c r="B651">
        <v>81</v>
      </c>
      <c r="D651" t="s">
        <v>8221</v>
      </c>
      <c r="E651">
        <v>1</v>
      </c>
    </row>
    <row r="652" spans="1:5" x14ac:dyDescent="0.35">
      <c r="A652" t="s">
        <v>8219</v>
      </c>
      <c r="B652">
        <v>343</v>
      </c>
      <c r="D652" t="s">
        <v>8221</v>
      </c>
      <c r="E652">
        <v>0</v>
      </c>
    </row>
    <row r="653" spans="1:5" x14ac:dyDescent="0.35">
      <c r="A653" t="s">
        <v>8219</v>
      </c>
      <c r="B653">
        <v>336</v>
      </c>
      <c r="D653" t="s">
        <v>8221</v>
      </c>
      <c r="E653">
        <v>1</v>
      </c>
    </row>
    <row r="654" spans="1:5" x14ac:dyDescent="0.35">
      <c r="A654" t="s">
        <v>8219</v>
      </c>
      <c r="B654">
        <v>47</v>
      </c>
      <c r="D654" t="s">
        <v>8221</v>
      </c>
      <c r="E654">
        <v>11</v>
      </c>
    </row>
    <row r="655" spans="1:5" x14ac:dyDescent="0.35">
      <c r="A655" t="s">
        <v>8219</v>
      </c>
      <c r="B655">
        <v>76</v>
      </c>
      <c r="D655" t="s">
        <v>8221</v>
      </c>
      <c r="E655">
        <v>0</v>
      </c>
    </row>
    <row r="656" spans="1:5" x14ac:dyDescent="0.35">
      <c r="A656" t="s">
        <v>8219</v>
      </c>
      <c r="B656">
        <v>441</v>
      </c>
      <c r="D656" t="s">
        <v>8221</v>
      </c>
      <c r="E656">
        <v>1</v>
      </c>
    </row>
    <row r="657" spans="1:5" x14ac:dyDescent="0.35">
      <c r="A657" t="s">
        <v>8219</v>
      </c>
      <c r="B657">
        <v>916</v>
      </c>
      <c r="D657" t="s">
        <v>8221</v>
      </c>
      <c r="E657">
        <v>6</v>
      </c>
    </row>
    <row r="658" spans="1:5" x14ac:dyDescent="0.35">
      <c r="A658" t="s">
        <v>8219</v>
      </c>
      <c r="B658">
        <v>369</v>
      </c>
      <c r="D658" t="s">
        <v>8221</v>
      </c>
      <c r="E658">
        <v>7</v>
      </c>
    </row>
    <row r="659" spans="1:5" x14ac:dyDescent="0.35">
      <c r="A659" t="s">
        <v>8219</v>
      </c>
      <c r="B659">
        <v>20242</v>
      </c>
      <c r="D659" t="s">
        <v>8221</v>
      </c>
      <c r="E659">
        <v>0</v>
      </c>
    </row>
    <row r="660" spans="1:5" x14ac:dyDescent="0.35">
      <c r="A660" t="s">
        <v>8219</v>
      </c>
      <c r="B660">
        <v>71</v>
      </c>
      <c r="D660" t="s">
        <v>8221</v>
      </c>
      <c r="E660">
        <v>16</v>
      </c>
    </row>
    <row r="661" spans="1:5" x14ac:dyDescent="0.35">
      <c r="A661" t="s">
        <v>8219</v>
      </c>
      <c r="B661">
        <v>635</v>
      </c>
      <c r="D661" t="s">
        <v>8221</v>
      </c>
      <c r="E661">
        <v>0</v>
      </c>
    </row>
    <row r="662" spans="1:5" x14ac:dyDescent="0.35">
      <c r="A662" t="s">
        <v>8219</v>
      </c>
      <c r="B662">
        <v>885</v>
      </c>
      <c r="D662" t="s">
        <v>8221</v>
      </c>
      <c r="E662">
        <v>0</v>
      </c>
    </row>
    <row r="663" spans="1:5" x14ac:dyDescent="0.35">
      <c r="A663" t="s">
        <v>8219</v>
      </c>
      <c r="B663">
        <v>329</v>
      </c>
      <c r="D663" t="s">
        <v>8221</v>
      </c>
      <c r="E663">
        <v>0</v>
      </c>
    </row>
    <row r="664" spans="1:5" x14ac:dyDescent="0.35">
      <c r="A664" t="s">
        <v>8219</v>
      </c>
      <c r="B664">
        <v>71</v>
      </c>
      <c r="D664" t="s">
        <v>8221</v>
      </c>
      <c r="E664">
        <v>12</v>
      </c>
    </row>
    <row r="665" spans="1:5" x14ac:dyDescent="0.35">
      <c r="A665" t="s">
        <v>8219</v>
      </c>
      <c r="B665">
        <v>269</v>
      </c>
      <c r="D665" t="s">
        <v>8221</v>
      </c>
      <c r="E665">
        <v>1</v>
      </c>
    </row>
    <row r="666" spans="1:5" x14ac:dyDescent="0.35">
      <c r="A666" t="s">
        <v>8219</v>
      </c>
      <c r="B666">
        <v>345</v>
      </c>
      <c r="D666" t="s">
        <v>8221</v>
      </c>
      <c r="E666">
        <v>3</v>
      </c>
    </row>
    <row r="667" spans="1:5" x14ac:dyDescent="0.35">
      <c r="A667" t="s">
        <v>8219</v>
      </c>
      <c r="B667">
        <v>43</v>
      </c>
      <c r="D667" t="s">
        <v>8221</v>
      </c>
      <c r="E667">
        <v>1</v>
      </c>
    </row>
    <row r="668" spans="1:5" x14ac:dyDescent="0.35">
      <c r="A668" t="s">
        <v>8219</v>
      </c>
      <c r="B668">
        <v>33</v>
      </c>
      <c r="D668" t="s">
        <v>8221</v>
      </c>
      <c r="E668">
        <v>4</v>
      </c>
    </row>
    <row r="669" spans="1:5" x14ac:dyDescent="0.35">
      <c r="A669" t="s">
        <v>8219</v>
      </c>
      <c r="B669">
        <v>211</v>
      </c>
      <c r="D669" t="s">
        <v>8221</v>
      </c>
      <c r="E669">
        <v>1</v>
      </c>
    </row>
    <row r="670" spans="1:5" x14ac:dyDescent="0.35">
      <c r="A670" t="s">
        <v>8219</v>
      </c>
      <c r="B670">
        <v>196</v>
      </c>
      <c r="D670" t="s">
        <v>8221</v>
      </c>
      <c r="E670">
        <v>3</v>
      </c>
    </row>
    <row r="671" spans="1:5" x14ac:dyDescent="0.35">
      <c r="A671" t="s">
        <v>8219</v>
      </c>
      <c r="B671">
        <v>405</v>
      </c>
      <c r="D671" t="s">
        <v>8221</v>
      </c>
      <c r="E671">
        <v>1</v>
      </c>
    </row>
    <row r="672" spans="1:5" x14ac:dyDescent="0.35">
      <c r="A672" t="s">
        <v>8219</v>
      </c>
      <c r="B672">
        <v>206</v>
      </c>
      <c r="D672" t="s">
        <v>8221</v>
      </c>
      <c r="E672">
        <v>0</v>
      </c>
    </row>
    <row r="673" spans="1:5" x14ac:dyDescent="0.35">
      <c r="A673" t="s">
        <v>8219</v>
      </c>
      <c r="B673">
        <v>335</v>
      </c>
      <c r="D673" t="s">
        <v>8221</v>
      </c>
      <c r="E673">
        <v>12</v>
      </c>
    </row>
    <row r="674" spans="1:5" x14ac:dyDescent="0.35">
      <c r="A674" t="s">
        <v>8219</v>
      </c>
      <c r="B674">
        <v>215</v>
      </c>
      <c r="D674" t="s">
        <v>8221</v>
      </c>
      <c r="E674">
        <v>0</v>
      </c>
    </row>
    <row r="675" spans="1:5" x14ac:dyDescent="0.35">
      <c r="A675" t="s">
        <v>8219</v>
      </c>
      <c r="B675">
        <v>176</v>
      </c>
      <c r="D675" t="s">
        <v>8221</v>
      </c>
      <c r="E675">
        <v>1</v>
      </c>
    </row>
    <row r="676" spans="1:5" x14ac:dyDescent="0.35">
      <c r="A676" t="s">
        <v>8219</v>
      </c>
      <c r="B676">
        <v>555</v>
      </c>
      <c r="D676" t="s">
        <v>8221</v>
      </c>
      <c r="E676">
        <v>0</v>
      </c>
    </row>
    <row r="677" spans="1:5" x14ac:dyDescent="0.35">
      <c r="A677" t="s">
        <v>8219</v>
      </c>
      <c r="B677">
        <v>116</v>
      </c>
      <c r="D677" t="s">
        <v>8221</v>
      </c>
      <c r="E677">
        <v>0</v>
      </c>
    </row>
    <row r="678" spans="1:5" x14ac:dyDescent="0.35">
      <c r="A678" t="s">
        <v>8219</v>
      </c>
      <c r="B678">
        <v>615</v>
      </c>
      <c r="D678" t="s">
        <v>8221</v>
      </c>
      <c r="E678">
        <v>2</v>
      </c>
    </row>
    <row r="679" spans="1:5" x14ac:dyDescent="0.35">
      <c r="A679" t="s">
        <v>8219</v>
      </c>
      <c r="B679">
        <v>236</v>
      </c>
      <c r="D679" t="s">
        <v>8221</v>
      </c>
      <c r="E679">
        <v>92</v>
      </c>
    </row>
    <row r="680" spans="1:5" x14ac:dyDescent="0.35">
      <c r="A680" t="s">
        <v>8219</v>
      </c>
      <c r="B680">
        <v>145</v>
      </c>
      <c r="D680" t="s">
        <v>8221</v>
      </c>
      <c r="E680">
        <v>0</v>
      </c>
    </row>
    <row r="681" spans="1:5" x14ac:dyDescent="0.35">
      <c r="A681" t="s">
        <v>8219</v>
      </c>
      <c r="B681">
        <v>167</v>
      </c>
      <c r="D681" t="s">
        <v>8221</v>
      </c>
      <c r="E681">
        <v>3</v>
      </c>
    </row>
    <row r="682" spans="1:5" x14ac:dyDescent="0.35">
      <c r="A682" t="s">
        <v>8219</v>
      </c>
      <c r="B682">
        <v>235</v>
      </c>
      <c r="D682" t="s">
        <v>8221</v>
      </c>
      <c r="E682">
        <v>10</v>
      </c>
    </row>
    <row r="683" spans="1:5" x14ac:dyDescent="0.35">
      <c r="A683" t="s">
        <v>8219</v>
      </c>
      <c r="B683">
        <v>452</v>
      </c>
      <c r="D683" t="s">
        <v>8221</v>
      </c>
      <c r="E683">
        <v>7</v>
      </c>
    </row>
    <row r="684" spans="1:5" x14ac:dyDescent="0.35">
      <c r="A684" t="s">
        <v>8219</v>
      </c>
      <c r="B684">
        <v>241</v>
      </c>
      <c r="D684" t="s">
        <v>8221</v>
      </c>
      <c r="E684">
        <v>3</v>
      </c>
    </row>
    <row r="685" spans="1:5" x14ac:dyDescent="0.35">
      <c r="A685" t="s">
        <v>8219</v>
      </c>
      <c r="B685">
        <v>28</v>
      </c>
      <c r="D685" t="s">
        <v>8221</v>
      </c>
      <c r="E685">
        <v>0</v>
      </c>
    </row>
    <row r="686" spans="1:5" x14ac:dyDescent="0.35">
      <c r="A686" t="s">
        <v>8219</v>
      </c>
      <c r="B686">
        <v>140</v>
      </c>
      <c r="D686" t="s">
        <v>8221</v>
      </c>
      <c r="E686">
        <v>1</v>
      </c>
    </row>
    <row r="687" spans="1:5" x14ac:dyDescent="0.35">
      <c r="A687" t="s">
        <v>8219</v>
      </c>
      <c r="B687">
        <v>280</v>
      </c>
      <c r="D687" t="s">
        <v>8221</v>
      </c>
      <c r="E687">
        <v>0</v>
      </c>
    </row>
    <row r="688" spans="1:5" x14ac:dyDescent="0.35">
      <c r="A688" t="s">
        <v>8219</v>
      </c>
      <c r="B688">
        <v>70</v>
      </c>
      <c r="D688" t="s">
        <v>8221</v>
      </c>
      <c r="E688">
        <v>9</v>
      </c>
    </row>
    <row r="689" spans="1:5" x14ac:dyDescent="0.35">
      <c r="A689" t="s">
        <v>8219</v>
      </c>
      <c r="B689">
        <v>160</v>
      </c>
      <c r="D689" t="s">
        <v>8221</v>
      </c>
      <c r="E689">
        <v>2</v>
      </c>
    </row>
    <row r="690" spans="1:5" x14ac:dyDescent="0.35">
      <c r="A690" t="s">
        <v>8219</v>
      </c>
      <c r="B690">
        <v>141</v>
      </c>
      <c r="D690" t="s">
        <v>8221</v>
      </c>
      <c r="E690">
        <v>1</v>
      </c>
    </row>
    <row r="691" spans="1:5" x14ac:dyDescent="0.35">
      <c r="A691" t="s">
        <v>8219</v>
      </c>
      <c r="B691">
        <v>874</v>
      </c>
      <c r="D691" t="s">
        <v>8221</v>
      </c>
      <c r="E691">
        <v>2</v>
      </c>
    </row>
    <row r="692" spans="1:5" x14ac:dyDescent="0.35">
      <c r="A692" t="s">
        <v>8219</v>
      </c>
      <c r="B692">
        <v>73</v>
      </c>
      <c r="D692" t="s">
        <v>8221</v>
      </c>
      <c r="E692">
        <v>11</v>
      </c>
    </row>
    <row r="693" spans="1:5" x14ac:dyDescent="0.35">
      <c r="A693" t="s">
        <v>8219</v>
      </c>
      <c r="B693">
        <v>294</v>
      </c>
      <c r="D693" t="s">
        <v>8221</v>
      </c>
      <c r="E693">
        <v>0</v>
      </c>
    </row>
    <row r="694" spans="1:5" x14ac:dyDescent="0.35">
      <c r="A694" t="s">
        <v>8219</v>
      </c>
      <c r="B694">
        <v>740</v>
      </c>
      <c r="D694" t="s">
        <v>8221</v>
      </c>
      <c r="E694">
        <v>0</v>
      </c>
    </row>
    <row r="695" spans="1:5" x14ac:dyDescent="0.35">
      <c r="A695" t="s">
        <v>8219</v>
      </c>
      <c r="B695">
        <v>369</v>
      </c>
      <c r="D695" t="s">
        <v>8221</v>
      </c>
      <c r="E695">
        <v>9</v>
      </c>
    </row>
    <row r="696" spans="1:5" x14ac:dyDescent="0.35">
      <c r="A696" t="s">
        <v>8219</v>
      </c>
      <c r="B696">
        <v>110</v>
      </c>
      <c r="D696" t="s">
        <v>8221</v>
      </c>
      <c r="E696">
        <v>0</v>
      </c>
    </row>
    <row r="697" spans="1:5" x14ac:dyDescent="0.35">
      <c r="A697" t="s">
        <v>8219</v>
      </c>
      <c r="B697">
        <v>455</v>
      </c>
      <c r="D697" t="s">
        <v>8221</v>
      </c>
      <c r="E697">
        <v>4</v>
      </c>
    </row>
    <row r="698" spans="1:5" x14ac:dyDescent="0.35">
      <c r="A698" t="s">
        <v>8219</v>
      </c>
      <c r="B698">
        <v>224</v>
      </c>
      <c r="D698" t="s">
        <v>8221</v>
      </c>
      <c r="E698">
        <v>1</v>
      </c>
    </row>
    <row r="699" spans="1:5" x14ac:dyDescent="0.35">
      <c r="A699" t="s">
        <v>8219</v>
      </c>
      <c r="B699">
        <v>46</v>
      </c>
      <c r="D699" t="s">
        <v>8221</v>
      </c>
      <c r="E699">
        <v>2</v>
      </c>
    </row>
    <row r="700" spans="1:5" x14ac:dyDescent="0.35">
      <c r="A700" t="s">
        <v>8219</v>
      </c>
      <c r="B700">
        <v>284</v>
      </c>
      <c r="D700" t="s">
        <v>8221</v>
      </c>
      <c r="E700">
        <v>0</v>
      </c>
    </row>
    <row r="701" spans="1:5" x14ac:dyDescent="0.35">
      <c r="A701" t="s">
        <v>8219</v>
      </c>
      <c r="B701">
        <v>98</v>
      </c>
      <c r="D701" t="s">
        <v>8221</v>
      </c>
      <c r="E701">
        <v>1</v>
      </c>
    </row>
    <row r="702" spans="1:5" x14ac:dyDescent="0.35">
      <c r="A702" t="s">
        <v>8219</v>
      </c>
      <c r="B702">
        <v>56</v>
      </c>
      <c r="D702" t="s">
        <v>8221</v>
      </c>
      <c r="E702">
        <v>17</v>
      </c>
    </row>
    <row r="703" spans="1:5" x14ac:dyDescent="0.35">
      <c r="A703" t="s">
        <v>8219</v>
      </c>
      <c r="B703">
        <v>32</v>
      </c>
      <c r="D703" t="s">
        <v>8221</v>
      </c>
      <c r="E703">
        <v>2</v>
      </c>
    </row>
    <row r="704" spans="1:5" x14ac:dyDescent="0.35">
      <c r="A704" t="s">
        <v>8219</v>
      </c>
      <c r="B704">
        <v>30</v>
      </c>
      <c r="D704" t="s">
        <v>8221</v>
      </c>
      <c r="E704">
        <v>3</v>
      </c>
    </row>
    <row r="705" spans="1:5" x14ac:dyDescent="0.35">
      <c r="A705" t="s">
        <v>8219</v>
      </c>
      <c r="B705">
        <v>70</v>
      </c>
      <c r="D705" t="s">
        <v>8221</v>
      </c>
      <c r="E705">
        <v>41</v>
      </c>
    </row>
    <row r="706" spans="1:5" x14ac:dyDescent="0.35">
      <c r="A706" t="s">
        <v>8219</v>
      </c>
      <c r="B706">
        <v>44</v>
      </c>
      <c r="D706" t="s">
        <v>8221</v>
      </c>
      <c r="E706">
        <v>2</v>
      </c>
    </row>
    <row r="707" spans="1:5" x14ac:dyDescent="0.35">
      <c r="A707" t="s">
        <v>8219</v>
      </c>
      <c r="B707">
        <v>92</v>
      </c>
      <c r="D707" t="s">
        <v>8221</v>
      </c>
      <c r="E707">
        <v>3</v>
      </c>
    </row>
    <row r="708" spans="1:5" x14ac:dyDescent="0.35">
      <c r="A708" t="s">
        <v>8219</v>
      </c>
      <c r="B708">
        <v>205</v>
      </c>
      <c r="D708" t="s">
        <v>8221</v>
      </c>
      <c r="E708">
        <v>8</v>
      </c>
    </row>
    <row r="709" spans="1:5" x14ac:dyDescent="0.35">
      <c r="A709" t="s">
        <v>8219</v>
      </c>
      <c r="B709">
        <v>23</v>
      </c>
      <c r="D709" t="s">
        <v>8221</v>
      </c>
      <c r="E709">
        <v>0</v>
      </c>
    </row>
    <row r="710" spans="1:5" x14ac:dyDescent="0.35">
      <c r="A710" t="s">
        <v>8219</v>
      </c>
      <c r="B710">
        <v>4</v>
      </c>
      <c r="D710" t="s">
        <v>8221</v>
      </c>
      <c r="E710">
        <v>1</v>
      </c>
    </row>
    <row r="711" spans="1:5" x14ac:dyDescent="0.35">
      <c r="A711" t="s">
        <v>8219</v>
      </c>
      <c r="B711">
        <v>112</v>
      </c>
      <c r="D711" t="s">
        <v>8221</v>
      </c>
      <c r="E711">
        <v>3</v>
      </c>
    </row>
    <row r="712" spans="1:5" x14ac:dyDescent="0.35">
      <c r="A712" t="s">
        <v>8219</v>
      </c>
      <c r="B712">
        <v>27</v>
      </c>
      <c r="D712" t="s">
        <v>8221</v>
      </c>
      <c r="E712">
        <v>4</v>
      </c>
    </row>
    <row r="713" spans="1:5" x14ac:dyDescent="0.35">
      <c r="A713" t="s">
        <v>8219</v>
      </c>
      <c r="B713">
        <v>11</v>
      </c>
      <c r="D713" t="s">
        <v>8221</v>
      </c>
      <c r="E713">
        <v>9</v>
      </c>
    </row>
    <row r="714" spans="1:5" x14ac:dyDescent="0.35">
      <c r="A714" t="s">
        <v>8219</v>
      </c>
      <c r="B714">
        <v>26</v>
      </c>
      <c r="D714" t="s">
        <v>8221</v>
      </c>
      <c r="E714">
        <v>16</v>
      </c>
    </row>
    <row r="715" spans="1:5" x14ac:dyDescent="0.35">
      <c r="A715" t="s">
        <v>8219</v>
      </c>
      <c r="B715">
        <v>77</v>
      </c>
      <c r="D715" t="s">
        <v>8221</v>
      </c>
      <c r="E715">
        <v>1</v>
      </c>
    </row>
    <row r="716" spans="1:5" x14ac:dyDescent="0.35">
      <c r="A716" t="s">
        <v>8219</v>
      </c>
      <c r="B716">
        <v>136</v>
      </c>
      <c r="D716" t="s">
        <v>8221</v>
      </c>
      <c r="E716">
        <v>7</v>
      </c>
    </row>
    <row r="717" spans="1:5" x14ac:dyDescent="0.35">
      <c r="A717" t="s">
        <v>8219</v>
      </c>
      <c r="B717">
        <v>157</v>
      </c>
      <c r="D717" t="s">
        <v>8221</v>
      </c>
      <c r="E717">
        <v>0</v>
      </c>
    </row>
    <row r="718" spans="1:5" x14ac:dyDescent="0.35">
      <c r="A718" t="s">
        <v>8219</v>
      </c>
      <c r="B718">
        <v>158</v>
      </c>
      <c r="D718" t="s">
        <v>8221</v>
      </c>
      <c r="E718">
        <v>0</v>
      </c>
    </row>
    <row r="719" spans="1:5" x14ac:dyDescent="0.35">
      <c r="A719" t="s">
        <v>8219</v>
      </c>
      <c r="B719">
        <v>27</v>
      </c>
      <c r="D719" t="s">
        <v>8221</v>
      </c>
      <c r="E719">
        <v>0</v>
      </c>
    </row>
    <row r="720" spans="1:5" x14ac:dyDescent="0.35">
      <c r="A720" t="s">
        <v>8219</v>
      </c>
      <c r="B720">
        <v>23</v>
      </c>
      <c r="D720" t="s">
        <v>8221</v>
      </c>
      <c r="E720">
        <v>0</v>
      </c>
    </row>
    <row r="721" spans="1:5" x14ac:dyDescent="0.35">
      <c r="A721" t="s">
        <v>8219</v>
      </c>
      <c r="B721">
        <v>17</v>
      </c>
      <c r="D721" t="s">
        <v>8221</v>
      </c>
      <c r="E721">
        <v>0</v>
      </c>
    </row>
    <row r="722" spans="1:5" x14ac:dyDescent="0.35">
      <c r="A722" t="s">
        <v>8219</v>
      </c>
      <c r="B722">
        <v>37</v>
      </c>
      <c r="D722" t="s">
        <v>8221</v>
      </c>
      <c r="E722">
        <v>1</v>
      </c>
    </row>
    <row r="723" spans="1:5" x14ac:dyDescent="0.35">
      <c r="A723" t="s">
        <v>8219</v>
      </c>
      <c r="B723">
        <v>65</v>
      </c>
      <c r="D723" t="s">
        <v>8221</v>
      </c>
      <c r="E723">
        <v>2</v>
      </c>
    </row>
    <row r="724" spans="1:5" x14ac:dyDescent="0.35">
      <c r="A724" t="s">
        <v>8219</v>
      </c>
      <c r="B724">
        <v>18</v>
      </c>
      <c r="D724" t="s">
        <v>8221</v>
      </c>
      <c r="E724">
        <v>1</v>
      </c>
    </row>
    <row r="725" spans="1:5" x14ac:dyDescent="0.35">
      <c r="A725" t="s">
        <v>8219</v>
      </c>
      <c r="B725">
        <v>25</v>
      </c>
      <c r="D725" t="s">
        <v>8221</v>
      </c>
      <c r="E725">
        <v>15</v>
      </c>
    </row>
    <row r="726" spans="1:5" x14ac:dyDescent="0.35">
      <c r="A726" t="s">
        <v>8219</v>
      </c>
      <c r="B726">
        <v>104</v>
      </c>
      <c r="D726" t="s">
        <v>8221</v>
      </c>
      <c r="E726">
        <v>1</v>
      </c>
    </row>
    <row r="727" spans="1:5" x14ac:dyDescent="0.35">
      <c r="A727" t="s">
        <v>8219</v>
      </c>
      <c r="B727">
        <v>108</v>
      </c>
      <c r="D727" t="s">
        <v>8221</v>
      </c>
      <c r="E727">
        <v>1</v>
      </c>
    </row>
    <row r="728" spans="1:5" x14ac:dyDescent="0.35">
      <c r="A728" t="s">
        <v>8219</v>
      </c>
      <c r="B728">
        <v>38</v>
      </c>
      <c r="D728" t="s">
        <v>8221</v>
      </c>
      <c r="E728">
        <v>0</v>
      </c>
    </row>
    <row r="729" spans="1:5" x14ac:dyDescent="0.35">
      <c r="A729" t="s">
        <v>8219</v>
      </c>
      <c r="B729">
        <v>88</v>
      </c>
      <c r="D729" t="s">
        <v>8221</v>
      </c>
      <c r="E729">
        <v>39</v>
      </c>
    </row>
    <row r="730" spans="1:5" x14ac:dyDescent="0.35">
      <c r="A730" t="s">
        <v>8219</v>
      </c>
      <c r="B730">
        <v>82</v>
      </c>
      <c r="D730" t="s">
        <v>8221</v>
      </c>
      <c r="E730">
        <v>103</v>
      </c>
    </row>
    <row r="731" spans="1:5" x14ac:dyDescent="0.35">
      <c r="A731" t="s">
        <v>8219</v>
      </c>
      <c r="B731">
        <v>126</v>
      </c>
      <c r="D731" t="s">
        <v>8221</v>
      </c>
      <c r="E731">
        <v>0</v>
      </c>
    </row>
    <row r="732" spans="1:5" x14ac:dyDescent="0.35">
      <c r="A732" t="s">
        <v>8219</v>
      </c>
      <c r="B732">
        <v>133</v>
      </c>
      <c r="D732" t="s">
        <v>8221</v>
      </c>
      <c r="E732">
        <v>39</v>
      </c>
    </row>
    <row r="733" spans="1:5" x14ac:dyDescent="0.35">
      <c r="A733" t="s">
        <v>8219</v>
      </c>
      <c r="B733">
        <v>47</v>
      </c>
      <c r="D733" t="s">
        <v>8221</v>
      </c>
      <c r="E733">
        <v>15</v>
      </c>
    </row>
    <row r="734" spans="1:5" x14ac:dyDescent="0.35">
      <c r="A734" t="s">
        <v>8219</v>
      </c>
      <c r="B734">
        <v>58</v>
      </c>
      <c r="D734" t="s">
        <v>8221</v>
      </c>
      <c r="E734">
        <v>22</v>
      </c>
    </row>
    <row r="735" spans="1:5" x14ac:dyDescent="0.35">
      <c r="A735" t="s">
        <v>8219</v>
      </c>
      <c r="B735">
        <v>32</v>
      </c>
      <c r="D735" t="s">
        <v>8221</v>
      </c>
      <c r="E735">
        <v>92</v>
      </c>
    </row>
    <row r="736" spans="1:5" x14ac:dyDescent="0.35">
      <c r="A736" t="s">
        <v>8219</v>
      </c>
      <c r="B736">
        <v>37</v>
      </c>
      <c r="D736" t="s">
        <v>8221</v>
      </c>
      <c r="E736">
        <v>25</v>
      </c>
    </row>
    <row r="737" spans="1:5" x14ac:dyDescent="0.35">
      <c r="A737" t="s">
        <v>8219</v>
      </c>
      <c r="B737">
        <v>87</v>
      </c>
      <c r="D737" t="s">
        <v>8221</v>
      </c>
      <c r="E737">
        <v>19</v>
      </c>
    </row>
    <row r="738" spans="1:5" x14ac:dyDescent="0.35">
      <c r="A738" t="s">
        <v>8219</v>
      </c>
      <c r="B738">
        <v>15</v>
      </c>
      <c r="D738" t="s">
        <v>8221</v>
      </c>
      <c r="E738">
        <v>19</v>
      </c>
    </row>
    <row r="739" spans="1:5" x14ac:dyDescent="0.35">
      <c r="A739" t="s">
        <v>8219</v>
      </c>
      <c r="B739">
        <v>27</v>
      </c>
      <c r="D739" t="s">
        <v>8221</v>
      </c>
      <c r="E739">
        <v>13</v>
      </c>
    </row>
    <row r="740" spans="1:5" x14ac:dyDescent="0.35">
      <c r="A740" t="s">
        <v>8219</v>
      </c>
      <c r="B740">
        <v>19</v>
      </c>
      <c r="D740" t="s">
        <v>8221</v>
      </c>
      <c r="E740">
        <v>124</v>
      </c>
    </row>
    <row r="741" spans="1:5" x14ac:dyDescent="0.35">
      <c r="A741" t="s">
        <v>8219</v>
      </c>
      <c r="B741">
        <v>17</v>
      </c>
      <c r="D741" t="s">
        <v>8221</v>
      </c>
      <c r="E741">
        <v>4</v>
      </c>
    </row>
    <row r="742" spans="1:5" x14ac:dyDescent="0.35">
      <c r="A742" t="s">
        <v>8219</v>
      </c>
      <c r="B742">
        <v>26</v>
      </c>
      <c r="D742" t="s">
        <v>8221</v>
      </c>
      <c r="E742">
        <v>10</v>
      </c>
    </row>
    <row r="743" spans="1:5" x14ac:dyDescent="0.35">
      <c r="A743" t="s">
        <v>8219</v>
      </c>
      <c r="B743">
        <v>28</v>
      </c>
      <c r="D743" t="s">
        <v>8221</v>
      </c>
      <c r="E743">
        <v>15</v>
      </c>
    </row>
    <row r="744" spans="1:5" x14ac:dyDescent="0.35">
      <c r="A744" t="s">
        <v>8219</v>
      </c>
      <c r="B744">
        <v>37</v>
      </c>
      <c r="D744" t="s">
        <v>8221</v>
      </c>
      <c r="E744">
        <v>38</v>
      </c>
    </row>
    <row r="745" spans="1:5" x14ac:dyDescent="0.35">
      <c r="A745" t="s">
        <v>8219</v>
      </c>
      <c r="B745">
        <v>128</v>
      </c>
      <c r="D745" t="s">
        <v>8221</v>
      </c>
      <c r="E745">
        <v>152</v>
      </c>
    </row>
    <row r="746" spans="1:5" x14ac:dyDescent="0.35">
      <c r="A746" t="s">
        <v>8219</v>
      </c>
      <c r="B746">
        <v>10</v>
      </c>
      <c r="D746" t="s">
        <v>8221</v>
      </c>
      <c r="E746">
        <v>24</v>
      </c>
    </row>
    <row r="747" spans="1:5" x14ac:dyDescent="0.35">
      <c r="A747" t="s">
        <v>8219</v>
      </c>
      <c r="B747">
        <v>83</v>
      </c>
      <c r="D747" t="s">
        <v>8221</v>
      </c>
      <c r="E747">
        <v>76</v>
      </c>
    </row>
    <row r="748" spans="1:5" x14ac:dyDescent="0.35">
      <c r="A748" t="s">
        <v>8219</v>
      </c>
      <c r="B748">
        <v>46</v>
      </c>
      <c r="D748" t="s">
        <v>8221</v>
      </c>
      <c r="E748">
        <v>185</v>
      </c>
    </row>
    <row r="749" spans="1:5" x14ac:dyDescent="0.35">
      <c r="A749" t="s">
        <v>8219</v>
      </c>
      <c r="B749">
        <v>90</v>
      </c>
      <c r="D749" t="s">
        <v>8221</v>
      </c>
      <c r="E749">
        <v>33</v>
      </c>
    </row>
    <row r="750" spans="1:5" x14ac:dyDescent="0.35">
      <c r="A750" t="s">
        <v>8219</v>
      </c>
      <c r="B750">
        <v>81</v>
      </c>
      <c r="D750" t="s">
        <v>8221</v>
      </c>
      <c r="E750">
        <v>108</v>
      </c>
    </row>
    <row r="751" spans="1:5" x14ac:dyDescent="0.35">
      <c r="A751" t="s">
        <v>8219</v>
      </c>
      <c r="B751">
        <v>32</v>
      </c>
      <c r="D751" t="s">
        <v>8221</v>
      </c>
      <c r="E751">
        <v>29</v>
      </c>
    </row>
    <row r="752" spans="1:5" x14ac:dyDescent="0.35">
      <c r="A752" t="s">
        <v>8219</v>
      </c>
      <c r="B752">
        <v>20</v>
      </c>
      <c r="D752" t="s">
        <v>8221</v>
      </c>
      <c r="E752">
        <v>24</v>
      </c>
    </row>
    <row r="753" spans="1:5" x14ac:dyDescent="0.35">
      <c r="A753" t="s">
        <v>8219</v>
      </c>
      <c r="B753">
        <v>70</v>
      </c>
      <c r="D753" t="s">
        <v>8221</v>
      </c>
      <c r="E753">
        <v>4</v>
      </c>
    </row>
    <row r="754" spans="1:5" x14ac:dyDescent="0.35">
      <c r="A754" t="s">
        <v>8219</v>
      </c>
      <c r="B754">
        <v>168</v>
      </c>
      <c r="D754" t="s">
        <v>8221</v>
      </c>
      <c r="E754">
        <v>4</v>
      </c>
    </row>
    <row r="755" spans="1:5" x14ac:dyDescent="0.35">
      <c r="A755" t="s">
        <v>8219</v>
      </c>
      <c r="B755">
        <v>34</v>
      </c>
      <c r="D755" t="s">
        <v>8221</v>
      </c>
      <c r="E755">
        <v>15</v>
      </c>
    </row>
    <row r="756" spans="1:5" x14ac:dyDescent="0.35">
      <c r="A756" t="s">
        <v>8219</v>
      </c>
      <c r="B756">
        <v>48</v>
      </c>
      <c r="D756" t="s">
        <v>8221</v>
      </c>
      <c r="E756">
        <v>4</v>
      </c>
    </row>
    <row r="757" spans="1:5" x14ac:dyDescent="0.35">
      <c r="A757" t="s">
        <v>8219</v>
      </c>
      <c r="B757">
        <v>48</v>
      </c>
      <c r="D757" t="s">
        <v>8221</v>
      </c>
      <c r="E757">
        <v>139</v>
      </c>
    </row>
    <row r="758" spans="1:5" x14ac:dyDescent="0.35">
      <c r="A758" t="s">
        <v>8219</v>
      </c>
      <c r="B758">
        <v>221</v>
      </c>
      <c r="D758" t="s">
        <v>8221</v>
      </c>
      <c r="E758">
        <v>2</v>
      </c>
    </row>
    <row r="759" spans="1:5" x14ac:dyDescent="0.35">
      <c r="A759" t="s">
        <v>8219</v>
      </c>
      <c r="B759">
        <v>107</v>
      </c>
      <c r="D759" t="s">
        <v>8221</v>
      </c>
      <c r="E759">
        <v>18</v>
      </c>
    </row>
    <row r="760" spans="1:5" x14ac:dyDescent="0.35">
      <c r="A760" t="s">
        <v>8219</v>
      </c>
      <c r="B760">
        <v>45</v>
      </c>
      <c r="D760" t="s">
        <v>8221</v>
      </c>
      <c r="E760">
        <v>81</v>
      </c>
    </row>
    <row r="761" spans="1:5" x14ac:dyDescent="0.35">
      <c r="A761" t="s">
        <v>8219</v>
      </c>
      <c r="B761">
        <v>36</v>
      </c>
      <c r="D761" t="s">
        <v>8221</v>
      </c>
      <c r="E761">
        <v>86</v>
      </c>
    </row>
    <row r="762" spans="1:5" x14ac:dyDescent="0.35">
      <c r="A762" t="s">
        <v>8219</v>
      </c>
      <c r="B762">
        <v>101</v>
      </c>
      <c r="D762" t="s">
        <v>8221</v>
      </c>
      <c r="E762">
        <v>140</v>
      </c>
    </row>
    <row r="763" spans="1:5" x14ac:dyDescent="0.35">
      <c r="A763" t="s">
        <v>8219</v>
      </c>
      <c r="B763">
        <v>62</v>
      </c>
      <c r="D763" t="s">
        <v>8221</v>
      </c>
      <c r="E763">
        <v>37</v>
      </c>
    </row>
    <row r="764" spans="1:5" x14ac:dyDescent="0.35">
      <c r="A764" t="s">
        <v>8219</v>
      </c>
      <c r="B764">
        <v>32</v>
      </c>
      <c r="D764" t="s">
        <v>8221</v>
      </c>
      <c r="E764">
        <v>6</v>
      </c>
    </row>
    <row r="765" spans="1:5" x14ac:dyDescent="0.35">
      <c r="A765" t="s">
        <v>8219</v>
      </c>
      <c r="B765">
        <v>89</v>
      </c>
      <c r="D765" t="s">
        <v>8221</v>
      </c>
      <c r="E765">
        <v>113</v>
      </c>
    </row>
    <row r="766" spans="1:5" x14ac:dyDescent="0.35">
      <c r="A766" t="s">
        <v>8219</v>
      </c>
      <c r="B766">
        <v>93</v>
      </c>
      <c r="D766" t="s">
        <v>8221</v>
      </c>
      <c r="E766">
        <v>37</v>
      </c>
    </row>
    <row r="767" spans="1:5" x14ac:dyDescent="0.35">
      <c r="A767" t="s">
        <v>8219</v>
      </c>
      <c r="B767">
        <v>98</v>
      </c>
      <c r="D767" t="s">
        <v>8221</v>
      </c>
      <c r="E767">
        <v>18</v>
      </c>
    </row>
    <row r="768" spans="1:5" x14ac:dyDescent="0.35">
      <c r="A768" t="s">
        <v>8219</v>
      </c>
      <c r="B768">
        <v>82</v>
      </c>
      <c r="D768" t="s">
        <v>8221</v>
      </c>
      <c r="E768">
        <v>75</v>
      </c>
    </row>
    <row r="769" spans="1:5" x14ac:dyDescent="0.35">
      <c r="A769" t="s">
        <v>8219</v>
      </c>
      <c r="B769">
        <v>116</v>
      </c>
      <c r="D769" t="s">
        <v>8221</v>
      </c>
      <c r="E769">
        <v>52</v>
      </c>
    </row>
    <row r="770" spans="1:5" x14ac:dyDescent="0.35">
      <c r="A770" t="s">
        <v>8219</v>
      </c>
      <c r="B770">
        <v>52</v>
      </c>
      <c r="D770" t="s">
        <v>8221</v>
      </c>
      <c r="E770">
        <v>122</v>
      </c>
    </row>
    <row r="771" spans="1:5" x14ac:dyDescent="0.35">
      <c r="A771" t="s">
        <v>8219</v>
      </c>
      <c r="B771">
        <v>23</v>
      </c>
      <c r="D771" t="s">
        <v>8221</v>
      </c>
      <c r="E771">
        <v>8</v>
      </c>
    </row>
    <row r="772" spans="1:5" x14ac:dyDescent="0.35">
      <c r="A772" t="s">
        <v>8219</v>
      </c>
      <c r="B772">
        <v>77</v>
      </c>
      <c r="D772" t="s">
        <v>8221</v>
      </c>
      <c r="E772">
        <v>8</v>
      </c>
    </row>
    <row r="773" spans="1:5" x14ac:dyDescent="0.35">
      <c r="A773" t="s">
        <v>8219</v>
      </c>
      <c r="B773">
        <v>49</v>
      </c>
      <c r="D773" t="s">
        <v>8221</v>
      </c>
      <c r="E773">
        <v>96</v>
      </c>
    </row>
    <row r="774" spans="1:5" x14ac:dyDescent="0.35">
      <c r="A774" t="s">
        <v>8219</v>
      </c>
      <c r="B774">
        <v>59</v>
      </c>
      <c r="D774" t="s">
        <v>8221</v>
      </c>
      <c r="E774">
        <v>9</v>
      </c>
    </row>
    <row r="775" spans="1:5" x14ac:dyDescent="0.35">
      <c r="A775" t="s">
        <v>8219</v>
      </c>
      <c r="B775">
        <v>113</v>
      </c>
      <c r="D775" t="s">
        <v>8221</v>
      </c>
      <c r="E775">
        <v>2</v>
      </c>
    </row>
    <row r="776" spans="1:5" x14ac:dyDescent="0.35">
      <c r="A776" t="s">
        <v>8219</v>
      </c>
      <c r="B776">
        <v>34</v>
      </c>
      <c r="D776" t="s">
        <v>8221</v>
      </c>
      <c r="E776">
        <v>26</v>
      </c>
    </row>
    <row r="777" spans="1:5" x14ac:dyDescent="0.35">
      <c r="A777" t="s">
        <v>8219</v>
      </c>
      <c r="B777">
        <v>42</v>
      </c>
      <c r="D777" t="s">
        <v>8221</v>
      </c>
      <c r="E777">
        <v>23</v>
      </c>
    </row>
    <row r="778" spans="1:5" x14ac:dyDescent="0.35">
      <c r="A778" t="s">
        <v>8219</v>
      </c>
      <c r="B778">
        <v>42</v>
      </c>
      <c r="D778" t="s">
        <v>8221</v>
      </c>
      <c r="E778">
        <v>0</v>
      </c>
    </row>
    <row r="779" spans="1:5" x14ac:dyDescent="0.35">
      <c r="A779" t="s">
        <v>8219</v>
      </c>
      <c r="B779">
        <v>49</v>
      </c>
      <c r="D779" t="s">
        <v>8221</v>
      </c>
      <c r="E779">
        <v>140</v>
      </c>
    </row>
    <row r="780" spans="1:5" x14ac:dyDescent="0.35">
      <c r="A780" t="s">
        <v>8219</v>
      </c>
      <c r="B780">
        <v>56</v>
      </c>
      <c r="D780" t="s">
        <v>8221</v>
      </c>
      <c r="E780">
        <v>0</v>
      </c>
    </row>
    <row r="781" spans="1:5" x14ac:dyDescent="0.35">
      <c r="A781" t="s">
        <v>8219</v>
      </c>
      <c r="B781">
        <v>25</v>
      </c>
      <c r="D781" t="s">
        <v>8221</v>
      </c>
      <c r="E781">
        <v>6</v>
      </c>
    </row>
    <row r="782" spans="1:5" x14ac:dyDescent="0.35">
      <c r="A782" t="s">
        <v>8219</v>
      </c>
      <c r="B782">
        <v>52</v>
      </c>
      <c r="D782" t="s">
        <v>8221</v>
      </c>
      <c r="E782">
        <v>100</v>
      </c>
    </row>
    <row r="783" spans="1:5" x14ac:dyDescent="0.35">
      <c r="A783" t="s">
        <v>8219</v>
      </c>
      <c r="B783">
        <v>34</v>
      </c>
      <c r="D783" t="s">
        <v>8221</v>
      </c>
      <c r="E783">
        <v>0</v>
      </c>
    </row>
    <row r="784" spans="1:5" x14ac:dyDescent="0.35">
      <c r="A784" t="s">
        <v>8219</v>
      </c>
      <c r="B784">
        <v>67</v>
      </c>
      <c r="D784" t="s">
        <v>8221</v>
      </c>
      <c r="E784">
        <v>4</v>
      </c>
    </row>
    <row r="785" spans="1:5" x14ac:dyDescent="0.35">
      <c r="A785" t="s">
        <v>8219</v>
      </c>
      <c r="B785">
        <v>70</v>
      </c>
      <c r="D785" t="s">
        <v>8221</v>
      </c>
      <c r="E785">
        <v>8</v>
      </c>
    </row>
    <row r="786" spans="1:5" x14ac:dyDescent="0.35">
      <c r="A786" t="s">
        <v>8219</v>
      </c>
      <c r="B786">
        <v>89</v>
      </c>
      <c r="D786" t="s">
        <v>8221</v>
      </c>
      <c r="E786">
        <v>0</v>
      </c>
    </row>
    <row r="787" spans="1:5" x14ac:dyDescent="0.35">
      <c r="A787" t="s">
        <v>8219</v>
      </c>
      <c r="B787">
        <v>107</v>
      </c>
      <c r="D787" t="s">
        <v>8221</v>
      </c>
      <c r="E787">
        <v>16</v>
      </c>
    </row>
    <row r="788" spans="1:5" x14ac:dyDescent="0.35">
      <c r="A788" t="s">
        <v>8219</v>
      </c>
      <c r="B788">
        <v>159</v>
      </c>
      <c r="D788" t="s">
        <v>8221</v>
      </c>
      <c r="E788">
        <v>2</v>
      </c>
    </row>
    <row r="789" spans="1:5" x14ac:dyDescent="0.35">
      <c r="A789" t="s">
        <v>8219</v>
      </c>
      <c r="B789">
        <v>181</v>
      </c>
      <c r="D789" t="s">
        <v>8221</v>
      </c>
      <c r="E789">
        <v>48</v>
      </c>
    </row>
    <row r="790" spans="1:5" x14ac:dyDescent="0.35">
      <c r="A790" t="s">
        <v>8219</v>
      </c>
      <c r="B790">
        <v>131</v>
      </c>
      <c r="D790" t="s">
        <v>8221</v>
      </c>
      <c r="E790">
        <v>2</v>
      </c>
    </row>
    <row r="791" spans="1:5" x14ac:dyDescent="0.35">
      <c r="A791" t="s">
        <v>8219</v>
      </c>
      <c r="B791">
        <v>125</v>
      </c>
      <c r="D791" t="s">
        <v>8221</v>
      </c>
      <c r="E791">
        <v>2</v>
      </c>
    </row>
    <row r="792" spans="1:5" x14ac:dyDescent="0.35">
      <c r="A792" t="s">
        <v>8219</v>
      </c>
      <c r="B792">
        <v>61</v>
      </c>
      <c r="D792" t="s">
        <v>8221</v>
      </c>
      <c r="E792">
        <v>1</v>
      </c>
    </row>
    <row r="793" spans="1:5" x14ac:dyDescent="0.35">
      <c r="A793" t="s">
        <v>8219</v>
      </c>
      <c r="B793">
        <v>90</v>
      </c>
      <c r="D793" t="s">
        <v>8221</v>
      </c>
      <c r="E793">
        <v>17</v>
      </c>
    </row>
    <row r="794" spans="1:5" x14ac:dyDescent="0.35">
      <c r="A794" t="s">
        <v>8219</v>
      </c>
      <c r="B794">
        <v>35</v>
      </c>
      <c r="D794" t="s">
        <v>8221</v>
      </c>
      <c r="E794">
        <v>0</v>
      </c>
    </row>
    <row r="795" spans="1:5" x14ac:dyDescent="0.35">
      <c r="A795" t="s">
        <v>8219</v>
      </c>
      <c r="B795">
        <v>90</v>
      </c>
      <c r="D795" t="s">
        <v>8221</v>
      </c>
      <c r="E795">
        <v>11</v>
      </c>
    </row>
    <row r="796" spans="1:5" x14ac:dyDescent="0.35">
      <c r="A796" t="s">
        <v>8219</v>
      </c>
      <c r="B796">
        <v>4</v>
      </c>
      <c r="D796" t="s">
        <v>8221</v>
      </c>
      <c r="E796">
        <v>95</v>
      </c>
    </row>
    <row r="797" spans="1:5" x14ac:dyDescent="0.35">
      <c r="A797" t="s">
        <v>8219</v>
      </c>
      <c r="B797">
        <v>120</v>
      </c>
      <c r="D797" t="s">
        <v>8221</v>
      </c>
      <c r="E797">
        <v>13</v>
      </c>
    </row>
    <row r="798" spans="1:5" x14ac:dyDescent="0.35">
      <c r="A798" t="s">
        <v>8219</v>
      </c>
      <c r="B798">
        <v>14</v>
      </c>
      <c r="D798" t="s">
        <v>8221</v>
      </c>
      <c r="E798">
        <v>2</v>
      </c>
    </row>
    <row r="799" spans="1:5" x14ac:dyDescent="0.35">
      <c r="A799" t="s">
        <v>8219</v>
      </c>
      <c r="B799">
        <v>27</v>
      </c>
      <c r="D799" t="s">
        <v>8221</v>
      </c>
      <c r="E799">
        <v>2</v>
      </c>
    </row>
    <row r="800" spans="1:5" x14ac:dyDescent="0.35">
      <c r="A800" t="s">
        <v>8219</v>
      </c>
      <c r="B800">
        <v>49</v>
      </c>
      <c r="D800" t="s">
        <v>8221</v>
      </c>
      <c r="E800">
        <v>3</v>
      </c>
    </row>
    <row r="801" spans="1:5" x14ac:dyDescent="0.35">
      <c r="A801" t="s">
        <v>8219</v>
      </c>
      <c r="B801">
        <v>102</v>
      </c>
      <c r="D801" t="s">
        <v>8221</v>
      </c>
      <c r="E801">
        <v>0</v>
      </c>
    </row>
    <row r="802" spans="1:5" x14ac:dyDescent="0.35">
      <c r="A802" t="s">
        <v>8219</v>
      </c>
      <c r="B802">
        <v>3</v>
      </c>
      <c r="D802" t="s">
        <v>8221</v>
      </c>
      <c r="E802">
        <v>0</v>
      </c>
    </row>
    <row r="803" spans="1:5" x14ac:dyDescent="0.35">
      <c r="A803" t="s">
        <v>8219</v>
      </c>
      <c r="B803">
        <v>25</v>
      </c>
      <c r="D803" t="s">
        <v>8221</v>
      </c>
      <c r="E803">
        <v>0</v>
      </c>
    </row>
    <row r="804" spans="1:5" x14ac:dyDescent="0.35">
      <c r="A804" t="s">
        <v>8219</v>
      </c>
      <c r="B804">
        <v>118</v>
      </c>
      <c r="D804" t="s">
        <v>8221</v>
      </c>
      <c r="E804">
        <v>2</v>
      </c>
    </row>
    <row r="805" spans="1:5" x14ac:dyDescent="0.35">
      <c r="A805" t="s">
        <v>8219</v>
      </c>
      <c r="B805">
        <v>57</v>
      </c>
      <c r="D805" t="s">
        <v>8221</v>
      </c>
      <c r="E805">
        <v>24</v>
      </c>
    </row>
    <row r="806" spans="1:5" x14ac:dyDescent="0.35">
      <c r="A806" t="s">
        <v>8219</v>
      </c>
      <c r="B806">
        <v>11</v>
      </c>
      <c r="D806" t="s">
        <v>8221</v>
      </c>
      <c r="E806">
        <v>25</v>
      </c>
    </row>
    <row r="807" spans="1:5" x14ac:dyDescent="0.35">
      <c r="A807" t="s">
        <v>8219</v>
      </c>
      <c r="B807">
        <v>33</v>
      </c>
      <c r="D807" t="s">
        <v>8221</v>
      </c>
      <c r="E807">
        <v>3</v>
      </c>
    </row>
    <row r="808" spans="1:5" x14ac:dyDescent="0.35">
      <c r="A808" t="s">
        <v>8219</v>
      </c>
      <c r="B808">
        <v>40</v>
      </c>
      <c r="D808" t="s">
        <v>8221</v>
      </c>
      <c r="E808">
        <v>41</v>
      </c>
    </row>
    <row r="809" spans="1:5" x14ac:dyDescent="0.35">
      <c r="A809" t="s">
        <v>8219</v>
      </c>
      <c r="B809">
        <v>50</v>
      </c>
      <c r="D809" t="s">
        <v>8221</v>
      </c>
      <c r="E809">
        <v>2</v>
      </c>
    </row>
    <row r="810" spans="1:5" x14ac:dyDescent="0.35">
      <c r="A810" t="s">
        <v>8219</v>
      </c>
      <c r="B810">
        <v>38</v>
      </c>
      <c r="D810" t="s">
        <v>8221</v>
      </c>
      <c r="E810">
        <v>4</v>
      </c>
    </row>
    <row r="811" spans="1:5" x14ac:dyDescent="0.35">
      <c r="A811" t="s">
        <v>8219</v>
      </c>
      <c r="B811">
        <v>96</v>
      </c>
      <c r="D811" t="s">
        <v>8221</v>
      </c>
      <c r="E811">
        <v>99</v>
      </c>
    </row>
    <row r="812" spans="1:5" x14ac:dyDescent="0.35">
      <c r="A812" t="s">
        <v>8219</v>
      </c>
      <c r="B812">
        <v>48</v>
      </c>
      <c r="D812" t="s">
        <v>8221</v>
      </c>
      <c r="E812">
        <v>4</v>
      </c>
    </row>
    <row r="813" spans="1:5" x14ac:dyDescent="0.35">
      <c r="A813" t="s">
        <v>8219</v>
      </c>
      <c r="B813">
        <v>33</v>
      </c>
      <c r="D813" t="s">
        <v>8221</v>
      </c>
      <c r="E813">
        <v>4</v>
      </c>
    </row>
    <row r="814" spans="1:5" x14ac:dyDescent="0.35">
      <c r="A814" t="s">
        <v>8219</v>
      </c>
      <c r="B814">
        <v>226</v>
      </c>
      <c r="D814" t="s">
        <v>8221</v>
      </c>
      <c r="E814">
        <v>38</v>
      </c>
    </row>
    <row r="815" spans="1:5" x14ac:dyDescent="0.35">
      <c r="A815" t="s">
        <v>8219</v>
      </c>
      <c r="B815">
        <v>14</v>
      </c>
      <c r="D815" t="s">
        <v>8221</v>
      </c>
      <c r="E815">
        <v>285</v>
      </c>
    </row>
    <row r="816" spans="1:5" x14ac:dyDescent="0.35">
      <c r="A816" t="s">
        <v>8219</v>
      </c>
      <c r="B816">
        <v>20</v>
      </c>
      <c r="D816" t="s">
        <v>8221</v>
      </c>
      <c r="E816">
        <v>1</v>
      </c>
    </row>
    <row r="817" spans="1:5" x14ac:dyDescent="0.35">
      <c r="A817" t="s">
        <v>8219</v>
      </c>
      <c r="B817">
        <v>25</v>
      </c>
      <c r="D817" t="s">
        <v>8221</v>
      </c>
      <c r="E817">
        <v>42</v>
      </c>
    </row>
    <row r="818" spans="1:5" x14ac:dyDescent="0.35">
      <c r="A818" t="s">
        <v>8219</v>
      </c>
      <c r="B818">
        <v>90</v>
      </c>
      <c r="D818" t="s">
        <v>8221</v>
      </c>
      <c r="E818">
        <v>26</v>
      </c>
    </row>
    <row r="819" spans="1:5" x14ac:dyDescent="0.35">
      <c r="A819" t="s">
        <v>8219</v>
      </c>
      <c r="B819">
        <v>11</v>
      </c>
      <c r="D819" t="s">
        <v>8221</v>
      </c>
      <c r="E819">
        <v>2</v>
      </c>
    </row>
    <row r="820" spans="1:5" x14ac:dyDescent="0.35">
      <c r="A820" t="s">
        <v>8219</v>
      </c>
      <c r="B820">
        <v>55</v>
      </c>
      <c r="D820" t="s">
        <v>8221</v>
      </c>
      <c r="E820">
        <v>4</v>
      </c>
    </row>
    <row r="821" spans="1:5" x14ac:dyDescent="0.35">
      <c r="A821" t="s">
        <v>8219</v>
      </c>
      <c r="B821">
        <v>30</v>
      </c>
      <c r="D821" t="s">
        <v>8221</v>
      </c>
      <c r="E821">
        <v>6</v>
      </c>
    </row>
    <row r="822" spans="1:5" x14ac:dyDescent="0.35">
      <c r="A822" t="s">
        <v>8219</v>
      </c>
      <c r="B822">
        <v>28</v>
      </c>
      <c r="D822" t="s">
        <v>8221</v>
      </c>
      <c r="E822">
        <v>70</v>
      </c>
    </row>
    <row r="823" spans="1:5" x14ac:dyDescent="0.35">
      <c r="A823" t="s">
        <v>8219</v>
      </c>
      <c r="B823">
        <v>45</v>
      </c>
      <c r="D823" t="s">
        <v>8221</v>
      </c>
      <c r="E823">
        <v>9</v>
      </c>
    </row>
    <row r="824" spans="1:5" x14ac:dyDescent="0.35">
      <c r="A824" t="s">
        <v>8219</v>
      </c>
      <c r="B824">
        <v>13</v>
      </c>
      <c r="D824" t="s">
        <v>8221</v>
      </c>
      <c r="E824">
        <v>8</v>
      </c>
    </row>
    <row r="825" spans="1:5" x14ac:dyDescent="0.35">
      <c r="A825" t="s">
        <v>8219</v>
      </c>
      <c r="B825">
        <v>40</v>
      </c>
      <c r="D825" t="s">
        <v>8221</v>
      </c>
      <c r="E825">
        <v>105</v>
      </c>
    </row>
    <row r="826" spans="1:5" x14ac:dyDescent="0.35">
      <c r="A826" t="s">
        <v>8219</v>
      </c>
      <c r="B826">
        <v>21</v>
      </c>
      <c r="D826" t="s">
        <v>8221</v>
      </c>
      <c r="E826">
        <v>12</v>
      </c>
    </row>
    <row r="827" spans="1:5" x14ac:dyDescent="0.35">
      <c r="A827" t="s">
        <v>8219</v>
      </c>
      <c r="B827">
        <v>134</v>
      </c>
      <c r="D827" t="s">
        <v>8221</v>
      </c>
      <c r="E827">
        <v>0</v>
      </c>
    </row>
    <row r="828" spans="1:5" x14ac:dyDescent="0.35">
      <c r="A828" t="s">
        <v>8219</v>
      </c>
      <c r="B828">
        <v>20</v>
      </c>
      <c r="D828" t="s">
        <v>8221</v>
      </c>
      <c r="E828">
        <v>16</v>
      </c>
    </row>
    <row r="829" spans="1:5" x14ac:dyDescent="0.35">
      <c r="A829" t="s">
        <v>8219</v>
      </c>
      <c r="B829">
        <v>19</v>
      </c>
      <c r="D829" t="s">
        <v>8221</v>
      </c>
      <c r="E829">
        <v>7</v>
      </c>
    </row>
    <row r="830" spans="1:5" x14ac:dyDescent="0.35">
      <c r="A830" t="s">
        <v>8219</v>
      </c>
      <c r="B830">
        <v>209</v>
      </c>
      <c r="D830" t="s">
        <v>8221</v>
      </c>
      <c r="E830">
        <v>4</v>
      </c>
    </row>
    <row r="831" spans="1:5" x14ac:dyDescent="0.35">
      <c r="A831" t="s">
        <v>8219</v>
      </c>
      <c r="B831">
        <v>38</v>
      </c>
      <c r="D831" t="s">
        <v>8221</v>
      </c>
      <c r="E831">
        <v>1</v>
      </c>
    </row>
    <row r="832" spans="1:5" x14ac:dyDescent="0.35">
      <c r="A832" t="s">
        <v>8219</v>
      </c>
      <c r="B832">
        <v>24</v>
      </c>
      <c r="D832" t="s">
        <v>8221</v>
      </c>
      <c r="E832">
        <v>28</v>
      </c>
    </row>
    <row r="833" spans="1:5" x14ac:dyDescent="0.35">
      <c r="A833" t="s">
        <v>8219</v>
      </c>
      <c r="B833">
        <v>8</v>
      </c>
      <c r="D833" t="s">
        <v>8221</v>
      </c>
      <c r="E833">
        <v>1</v>
      </c>
    </row>
    <row r="834" spans="1:5" x14ac:dyDescent="0.35">
      <c r="A834" t="s">
        <v>8219</v>
      </c>
      <c r="B834">
        <v>179</v>
      </c>
      <c r="D834" t="s">
        <v>8221</v>
      </c>
      <c r="E834">
        <v>1</v>
      </c>
    </row>
    <row r="835" spans="1:5" x14ac:dyDescent="0.35">
      <c r="A835" t="s">
        <v>8219</v>
      </c>
      <c r="B835">
        <v>26</v>
      </c>
      <c r="D835" t="s">
        <v>8221</v>
      </c>
      <c r="E835">
        <v>5</v>
      </c>
    </row>
    <row r="836" spans="1:5" x14ac:dyDescent="0.35">
      <c r="A836" t="s">
        <v>8219</v>
      </c>
      <c r="B836">
        <v>131</v>
      </c>
      <c r="D836" t="s">
        <v>8221</v>
      </c>
      <c r="E836">
        <v>3</v>
      </c>
    </row>
    <row r="837" spans="1:5" x14ac:dyDescent="0.35">
      <c r="A837" t="s">
        <v>8219</v>
      </c>
      <c r="B837">
        <v>14</v>
      </c>
      <c r="D837" t="s">
        <v>8221</v>
      </c>
      <c r="E837">
        <v>2</v>
      </c>
    </row>
    <row r="838" spans="1:5" x14ac:dyDescent="0.35">
      <c r="A838" t="s">
        <v>8219</v>
      </c>
      <c r="B838">
        <v>174</v>
      </c>
      <c r="D838" t="s">
        <v>8221</v>
      </c>
      <c r="E838">
        <v>0</v>
      </c>
    </row>
    <row r="839" spans="1:5" x14ac:dyDescent="0.35">
      <c r="A839" t="s">
        <v>8219</v>
      </c>
      <c r="B839">
        <v>191</v>
      </c>
      <c r="D839" t="s">
        <v>8221</v>
      </c>
      <c r="E839">
        <v>0</v>
      </c>
    </row>
    <row r="840" spans="1:5" x14ac:dyDescent="0.35">
      <c r="A840" t="s">
        <v>8219</v>
      </c>
      <c r="B840">
        <v>38</v>
      </c>
      <c r="D840" t="s">
        <v>8221</v>
      </c>
      <c r="E840">
        <v>3</v>
      </c>
    </row>
    <row r="841" spans="1:5" x14ac:dyDescent="0.35">
      <c r="A841" t="s">
        <v>8219</v>
      </c>
      <c r="B841">
        <v>22</v>
      </c>
      <c r="D841" t="s">
        <v>8221</v>
      </c>
      <c r="E841">
        <v>0</v>
      </c>
    </row>
    <row r="842" spans="1:5" x14ac:dyDescent="0.35">
      <c r="A842" t="s">
        <v>8219</v>
      </c>
      <c r="B842">
        <v>149</v>
      </c>
      <c r="D842" t="s">
        <v>8221</v>
      </c>
      <c r="E842">
        <v>0</v>
      </c>
    </row>
    <row r="843" spans="1:5" x14ac:dyDescent="0.35">
      <c r="A843" t="s">
        <v>8219</v>
      </c>
      <c r="B843">
        <v>56</v>
      </c>
      <c r="D843" t="s">
        <v>8221</v>
      </c>
      <c r="E843">
        <v>3</v>
      </c>
    </row>
    <row r="844" spans="1:5" x14ac:dyDescent="0.35">
      <c r="A844" t="s">
        <v>8219</v>
      </c>
      <c r="B844">
        <v>19</v>
      </c>
      <c r="D844" t="s">
        <v>8221</v>
      </c>
      <c r="E844">
        <v>7</v>
      </c>
    </row>
    <row r="845" spans="1:5" x14ac:dyDescent="0.35">
      <c r="A845" t="s">
        <v>8219</v>
      </c>
      <c r="B845">
        <v>70</v>
      </c>
      <c r="D845" t="s">
        <v>8221</v>
      </c>
      <c r="E845">
        <v>25</v>
      </c>
    </row>
    <row r="846" spans="1:5" x14ac:dyDescent="0.35">
      <c r="A846" t="s">
        <v>8219</v>
      </c>
      <c r="B846">
        <v>81</v>
      </c>
      <c r="D846" t="s">
        <v>8221</v>
      </c>
      <c r="E846">
        <v>10</v>
      </c>
    </row>
    <row r="847" spans="1:5" x14ac:dyDescent="0.35">
      <c r="A847" t="s">
        <v>8219</v>
      </c>
      <c r="B847">
        <v>32</v>
      </c>
      <c r="D847" t="s">
        <v>8221</v>
      </c>
      <c r="E847">
        <v>3</v>
      </c>
    </row>
    <row r="848" spans="1:5" x14ac:dyDescent="0.35">
      <c r="A848" t="s">
        <v>8219</v>
      </c>
      <c r="B848">
        <v>26</v>
      </c>
      <c r="D848" t="s">
        <v>8221</v>
      </c>
      <c r="E848">
        <v>5</v>
      </c>
    </row>
    <row r="849" spans="1:5" x14ac:dyDescent="0.35">
      <c r="A849" t="s">
        <v>8219</v>
      </c>
      <c r="B849">
        <v>105</v>
      </c>
      <c r="D849" t="s">
        <v>8221</v>
      </c>
      <c r="E849">
        <v>5</v>
      </c>
    </row>
    <row r="850" spans="1:5" x14ac:dyDescent="0.35">
      <c r="A850" t="s">
        <v>8219</v>
      </c>
      <c r="B850">
        <v>29</v>
      </c>
      <c r="D850" t="s">
        <v>8221</v>
      </c>
      <c r="E850">
        <v>27</v>
      </c>
    </row>
    <row r="851" spans="1:5" x14ac:dyDescent="0.35">
      <c r="A851" t="s">
        <v>8219</v>
      </c>
      <c r="B851">
        <v>8</v>
      </c>
      <c r="D851" t="s">
        <v>8221</v>
      </c>
      <c r="E851">
        <v>2</v>
      </c>
    </row>
    <row r="852" spans="1:5" x14ac:dyDescent="0.35">
      <c r="A852" t="s">
        <v>8219</v>
      </c>
      <c r="B852">
        <v>89</v>
      </c>
      <c r="D852" t="s">
        <v>8221</v>
      </c>
      <c r="E852">
        <v>236</v>
      </c>
    </row>
    <row r="853" spans="1:5" x14ac:dyDescent="0.35">
      <c r="A853" t="s">
        <v>8219</v>
      </c>
      <c r="B853">
        <v>44</v>
      </c>
      <c r="D853" t="s">
        <v>8221</v>
      </c>
      <c r="E853">
        <v>1</v>
      </c>
    </row>
    <row r="854" spans="1:5" x14ac:dyDescent="0.35">
      <c r="A854" t="s">
        <v>8219</v>
      </c>
      <c r="B854">
        <v>246</v>
      </c>
      <c r="D854" t="s">
        <v>8221</v>
      </c>
      <c r="E854">
        <v>12</v>
      </c>
    </row>
    <row r="855" spans="1:5" x14ac:dyDescent="0.35">
      <c r="A855" t="s">
        <v>8219</v>
      </c>
      <c r="B855">
        <v>120</v>
      </c>
      <c r="D855" t="s">
        <v>8221</v>
      </c>
      <c r="E855">
        <v>4</v>
      </c>
    </row>
    <row r="856" spans="1:5" x14ac:dyDescent="0.35">
      <c r="A856" t="s">
        <v>8219</v>
      </c>
      <c r="B856">
        <v>26</v>
      </c>
      <c r="D856" t="s">
        <v>8221</v>
      </c>
      <c r="E856">
        <v>3</v>
      </c>
    </row>
    <row r="857" spans="1:5" x14ac:dyDescent="0.35">
      <c r="A857" t="s">
        <v>8219</v>
      </c>
      <c r="B857">
        <v>45</v>
      </c>
      <c r="D857" t="s">
        <v>8221</v>
      </c>
      <c r="E857">
        <v>99</v>
      </c>
    </row>
    <row r="858" spans="1:5" x14ac:dyDescent="0.35">
      <c r="A858" t="s">
        <v>8219</v>
      </c>
      <c r="B858">
        <v>20</v>
      </c>
      <c r="D858" t="s">
        <v>8221</v>
      </c>
      <c r="E858">
        <v>3</v>
      </c>
    </row>
    <row r="859" spans="1:5" x14ac:dyDescent="0.35">
      <c r="A859" t="s">
        <v>8219</v>
      </c>
      <c r="B859">
        <v>47</v>
      </c>
      <c r="D859" t="s">
        <v>8221</v>
      </c>
      <c r="E859">
        <v>3</v>
      </c>
    </row>
    <row r="860" spans="1:5" x14ac:dyDescent="0.35">
      <c r="A860" t="s">
        <v>8219</v>
      </c>
      <c r="B860">
        <v>13</v>
      </c>
      <c r="D860" t="s">
        <v>8221</v>
      </c>
      <c r="E860">
        <v>22</v>
      </c>
    </row>
    <row r="861" spans="1:5" x14ac:dyDescent="0.35">
      <c r="A861" t="s">
        <v>8219</v>
      </c>
      <c r="B861">
        <v>183</v>
      </c>
      <c r="D861" t="s">
        <v>8221</v>
      </c>
      <c r="E861">
        <v>4</v>
      </c>
    </row>
    <row r="862" spans="1:5" x14ac:dyDescent="0.35">
      <c r="A862" t="s">
        <v>8219</v>
      </c>
      <c r="B862">
        <v>21</v>
      </c>
      <c r="D862" t="s">
        <v>8221</v>
      </c>
      <c r="E862">
        <v>534</v>
      </c>
    </row>
    <row r="863" spans="1:5" x14ac:dyDescent="0.35">
      <c r="A863" t="s">
        <v>8219</v>
      </c>
      <c r="B863">
        <v>42</v>
      </c>
      <c r="D863" t="s">
        <v>8221</v>
      </c>
      <c r="E863">
        <v>12</v>
      </c>
    </row>
    <row r="864" spans="1:5" x14ac:dyDescent="0.35">
      <c r="A864" t="s">
        <v>8219</v>
      </c>
      <c r="B864">
        <v>54</v>
      </c>
      <c r="D864" t="s">
        <v>8221</v>
      </c>
      <c r="E864">
        <v>56</v>
      </c>
    </row>
    <row r="865" spans="1:5" x14ac:dyDescent="0.35">
      <c r="A865" t="s">
        <v>8219</v>
      </c>
      <c r="B865">
        <v>38</v>
      </c>
      <c r="D865" t="s">
        <v>8221</v>
      </c>
      <c r="E865">
        <v>11</v>
      </c>
    </row>
    <row r="866" spans="1:5" x14ac:dyDescent="0.35">
      <c r="A866" t="s">
        <v>8219</v>
      </c>
      <c r="B866">
        <v>64</v>
      </c>
      <c r="D866" t="s">
        <v>8221</v>
      </c>
      <c r="E866">
        <v>0</v>
      </c>
    </row>
    <row r="867" spans="1:5" x14ac:dyDescent="0.35">
      <c r="A867" t="s">
        <v>8219</v>
      </c>
      <c r="B867">
        <v>13</v>
      </c>
      <c r="D867" t="s">
        <v>8221</v>
      </c>
      <c r="E867">
        <v>12</v>
      </c>
    </row>
    <row r="868" spans="1:5" x14ac:dyDescent="0.35">
      <c r="A868" t="s">
        <v>8219</v>
      </c>
      <c r="B868">
        <v>33</v>
      </c>
      <c r="D868" t="s">
        <v>8221</v>
      </c>
      <c r="E868">
        <v>5</v>
      </c>
    </row>
    <row r="869" spans="1:5" x14ac:dyDescent="0.35">
      <c r="A869" t="s">
        <v>8219</v>
      </c>
      <c r="B869">
        <v>52</v>
      </c>
      <c r="D869" t="s">
        <v>8221</v>
      </c>
      <c r="E869">
        <v>24</v>
      </c>
    </row>
    <row r="870" spans="1:5" x14ac:dyDescent="0.35">
      <c r="A870" t="s">
        <v>8219</v>
      </c>
      <c r="B870">
        <v>107</v>
      </c>
      <c r="D870" t="s">
        <v>8221</v>
      </c>
      <c r="E870">
        <v>89</v>
      </c>
    </row>
    <row r="871" spans="1:5" x14ac:dyDescent="0.35">
      <c r="A871" t="s">
        <v>8219</v>
      </c>
      <c r="B871">
        <v>11</v>
      </c>
      <c r="D871" t="s">
        <v>8221</v>
      </c>
      <c r="E871">
        <v>1</v>
      </c>
    </row>
    <row r="872" spans="1:5" x14ac:dyDescent="0.35">
      <c r="A872" t="s">
        <v>8219</v>
      </c>
      <c r="B872">
        <v>34</v>
      </c>
      <c r="D872" t="s">
        <v>8221</v>
      </c>
      <c r="E872">
        <v>55</v>
      </c>
    </row>
    <row r="873" spans="1:5" x14ac:dyDescent="0.35">
      <c r="A873" t="s">
        <v>8219</v>
      </c>
      <c r="B873">
        <v>75</v>
      </c>
      <c r="D873" t="s">
        <v>8221</v>
      </c>
      <c r="E873">
        <v>2</v>
      </c>
    </row>
    <row r="874" spans="1:5" x14ac:dyDescent="0.35">
      <c r="A874" t="s">
        <v>8219</v>
      </c>
      <c r="B874">
        <v>26</v>
      </c>
      <c r="D874" t="s">
        <v>8221</v>
      </c>
      <c r="E874">
        <v>0</v>
      </c>
    </row>
    <row r="875" spans="1:5" x14ac:dyDescent="0.35">
      <c r="A875" t="s">
        <v>8219</v>
      </c>
      <c r="B875">
        <v>50</v>
      </c>
      <c r="D875" t="s">
        <v>8221</v>
      </c>
      <c r="E875">
        <v>4</v>
      </c>
    </row>
    <row r="876" spans="1:5" x14ac:dyDescent="0.35">
      <c r="A876" t="s">
        <v>8219</v>
      </c>
      <c r="B876">
        <v>80</v>
      </c>
      <c r="D876" t="s">
        <v>8221</v>
      </c>
      <c r="E876">
        <v>6</v>
      </c>
    </row>
    <row r="877" spans="1:5" x14ac:dyDescent="0.35">
      <c r="A877" t="s">
        <v>8219</v>
      </c>
      <c r="B877">
        <v>110</v>
      </c>
      <c r="D877" t="s">
        <v>8221</v>
      </c>
      <c r="E877">
        <v>4</v>
      </c>
    </row>
    <row r="878" spans="1:5" x14ac:dyDescent="0.35">
      <c r="A878" t="s">
        <v>8219</v>
      </c>
      <c r="B878">
        <v>77</v>
      </c>
      <c r="D878" t="s">
        <v>8221</v>
      </c>
      <c r="E878">
        <v>4</v>
      </c>
    </row>
    <row r="879" spans="1:5" x14ac:dyDescent="0.35">
      <c r="A879" t="s">
        <v>8219</v>
      </c>
      <c r="B879">
        <v>50</v>
      </c>
      <c r="D879" t="s">
        <v>8221</v>
      </c>
      <c r="E879">
        <v>2</v>
      </c>
    </row>
    <row r="880" spans="1:5" x14ac:dyDescent="0.35">
      <c r="A880" t="s">
        <v>8219</v>
      </c>
      <c r="B880">
        <v>145</v>
      </c>
      <c r="D880" t="s">
        <v>8221</v>
      </c>
      <c r="E880">
        <v>5</v>
      </c>
    </row>
    <row r="881" spans="1:5" x14ac:dyDescent="0.35">
      <c r="A881" t="s">
        <v>8219</v>
      </c>
      <c r="B881">
        <v>29</v>
      </c>
      <c r="D881" t="s">
        <v>8221</v>
      </c>
      <c r="E881">
        <v>83</v>
      </c>
    </row>
    <row r="882" spans="1:5" x14ac:dyDescent="0.35">
      <c r="A882" t="s">
        <v>8219</v>
      </c>
      <c r="B882">
        <v>114</v>
      </c>
      <c r="D882" t="s">
        <v>8221</v>
      </c>
      <c r="E882">
        <v>57</v>
      </c>
    </row>
    <row r="883" spans="1:5" x14ac:dyDescent="0.35">
      <c r="A883" t="s">
        <v>8219</v>
      </c>
      <c r="B883">
        <v>96</v>
      </c>
      <c r="D883" t="s">
        <v>8221</v>
      </c>
      <c r="E883">
        <v>311</v>
      </c>
    </row>
    <row r="884" spans="1:5" x14ac:dyDescent="0.35">
      <c r="A884" t="s">
        <v>8219</v>
      </c>
      <c r="B884">
        <v>31</v>
      </c>
      <c r="D884" t="s">
        <v>8221</v>
      </c>
      <c r="E884">
        <v>2</v>
      </c>
    </row>
    <row r="885" spans="1:5" x14ac:dyDescent="0.35">
      <c r="A885" t="s">
        <v>8219</v>
      </c>
      <c r="B885">
        <v>4883</v>
      </c>
      <c r="D885" t="s">
        <v>8221</v>
      </c>
      <c r="E885">
        <v>16</v>
      </c>
    </row>
    <row r="886" spans="1:5" x14ac:dyDescent="0.35">
      <c r="A886" t="s">
        <v>8219</v>
      </c>
      <c r="B886">
        <v>95</v>
      </c>
      <c r="D886" t="s">
        <v>8221</v>
      </c>
      <c r="E886">
        <v>9</v>
      </c>
    </row>
    <row r="887" spans="1:5" x14ac:dyDescent="0.35">
      <c r="A887" t="s">
        <v>8219</v>
      </c>
      <c r="B887">
        <v>2478</v>
      </c>
      <c r="D887" t="s">
        <v>8221</v>
      </c>
      <c r="E887">
        <v>1</v>
      </c>
    </row>
    <row r="888" spans="1:5" x14ac:dyDescent="0.35">
      <c r="A888" t="s">
        <v>8219</v>
      </c>
      <c r="B888">
        <v>1789</v>
      </c>
      <c r="D888" t="s">
        <v>8221</v>
      </c>
      <c r="E888">
        <v>12</v>
      </c>
    </row>
    <row r="889" spans="1:5" x14ac:dyDescent="0.35">
      <c r="A889" t="s">
        <v>8219</v>
      </c>
      <c r="B889">
        <v>680</v>
      </c>
      <c r="D889" t="s">
        <v>8221</v>
      </c>
      <c r="E889">
        <v>0</v>
      </c>
    </row>
    <row r="890" spans="1:5" x14ac:dyDescent="0.35">
      <c r="A890" t="s">
        <v>8219</v>
      </c>
      <c r="B890">
        <v>70</v>
      </c>
      <c r="D890" t="s">
        <v>8221</v>
      </c>
      <c r="E890">
        <v>20</v>
      </c>
    </row>
    <row r="891" spans="1:5" x14ac:dyDescent="0.35">
      <c r="A891" t="s">
        <v>8219</v>
      </c>
      <c r="B891">
        <v>23</v>
      </c>
      <c r="D891" t="s">
        <v>8221</v>
      </c>
      <c r="E891">
        <v>16</v>
      </c>
    </row>
    <row r="892" spans="1:5" x14ac:dyDescent="0.35">
      <c r="A892" t="s">
        <v>8219</v>
      </c>
      <c r="B892">
        <v>4245</v>
      </c>
      <c r="D892" t="s">
        <v>8221</v>
      </c>
      <c r="E892">
        <v>33</v>
      </c>
    </row>
    <row r="893" spans="1:5" x14ac:dyDescent="0.35">
      <c r="A893" t="s">
        <v>8219</v>
      </c>
      <c r="B893">
        <v>943</v>
      </c>
      <c r="D893" t="s">
        <v>8221</v>
      </c>
      <c r="E893">
        <v>2</v>
      </c>
    </row>
    <row r="894" spans="1:5" x14ac:dyDescent="0.35">
      <c r="A894" t="s">
        <v>8219</v>
      </c>
      <c r="B894">
        <v>1876</v>
      </c>
      <c r="D894" t="s">
        <v>8221</v>
      </c>
      <c r="E894">
        <v>6</v>
      </c>
    </row>
    <row r="895" spans="1:5" x14ac:dyDescent="0.35">
      <c r="A895" t="s">
        <v>8219</v>
      </c>
      <c r="B895">
        <v>834</v>
      </c>
      <c r="D895" t="s">
        <v>8221</v>
      </c>
      <c r="E895">
        <v>0</v>
      </c>
    </row>
    <row r="896" spans="1:5" x14ac:dyDescent="0.35">
      <c r="A896" t="s">
        <v>8219</v>
      </c>
      <c r="B896">
        <v>682</v>
      </c>
      <c r="D896" t="s">
        <v>8221</v>
      </c>
      <c r="E896">
        <v>3</v>
      </c>
    </row>
    <row r="897" spans="1:5" x14ac:dyDescent="0.35">
      <c r="A897" t="s">
        <v>8219</v>
      </c>
      <c r="B897">
        <v>147</v>
      </c>
      <c r="D897" t="s">
        <v>8221</v>
      </c>
      <c r="E897">
        <v>0</v>
      </c>
    </row>
    <row r="898" spans="1:5" x14ac:dyDescent="0.35">
      <c r="A898" t="s">
        <v>8219</v>
      </c>
      <c r="B898">
        <v>415</v>
      </c>
      <c r="D898" t="s">
        <v>8221</v>
      </c>
      <c r="E898">
        <v>3</v>
      </c>
    </row>
    <row r="899" spans="1:5" x14ac:dyDescent="0.35">
      <c r="A899" t="s">
        <v>8219</v>
      </c>
      <c r="B899">
        <v>290</v>
      </c>
      <c r="D899" t="s">
        <v>8221</v>
      </c>
      <c r="E899">
        <v>13</v>
      </c>
    </row>
    <row r="900" spans="1:5" x14ac:dyDescent="0.35">
      <c r="A900" t="s">
        <v>8219</v>
      </c>
      <c r="B900">
        <v>365</v>
      </c>
      <c r="D900" t="s">
        <v>8221</v>
      </c>
      <c r="E900">
        <v>6</v>
      </c>
    </row>
    <row r="901" spans="1:5" x14ac:dyDescent="0.35">
      <c r="A901" t="s">
        <v>8219</v>
      </c>
      <c r="B901">
        <v>660</v>
      </c>
      <c r="D901" t="s">
        <v>8221</v>
      </c>
      <c r="E901">
        <v>1</v>
      </c>
    </row>
    <row r="902" spans="1:5" x14ac:dyDescent="0.35">
      <c r="A902" t="s">
        <v>8219</v>
      </c>
      <c r="B902">
        <v>1356</v>
      </c>
      <c r="D902" t="s">
        <v>8221</v>
      </c>
      <c r="E902">
        <v>0</v>
      </c>
    </row>
    <row r="903" spans="1:5" x14ac:dyDescent="0.35">
      <c r="A903" t="s">
        <v>8219</v>
      </c>
      <c r="B903">
        <v>424</v>
      </c>
      <c r="D903" t="s">
        <v>8221</v>
      </c>
      <c r="E903">
        <v>5</v>
      </c>
    </row>
    <row r="904" spans="1:5" x14ac:dyDescent="0.35">
      <c r="A904" t="s">
        <v>8219</v>
      </c>
      <c r="B904">
        <v>33</v>
      </c>
      <c r="D904" t="s">
        <v>8221</v>
      </c>
      <c r="E904">
        <v>0</v>
      </c>
    </row>
    <row r="905" spans="1:5" x14ac:dyDescent="0.35">
      <c r="A905" t="s">
        <v>8219</v>
      </c>
      <c r="B905">
        <v>1633</v>
      </c>
      <c r="D905" t="s">
        <v>8221</v>
      </c>
      <c r="E905">
        <v>36</v>
      </c>
    </row>
    <row r="906" spans="1:5" x14ac:dyDescent="0.35">
      <c r="A906" t="s">
        <v>8219</v>
      </c>
      <c r="B906">
        <v>306</v>
      </c>
      <c r="D906" t="s">
        <v>8221</v>
      </c>
      <c r="E906">
        <v>1</v>
      </c>
    </row>
    <row r="907" spans="1:5" x14ac:dyDescent="0.35">
      <c r="A907" t="s">
        <v>8219</v>
      </c>
      <c r="B907">
        <v>205</v>
      </c>
      <c r="D907" t="s">
        <v>8221</v>
      </c>
      <c r="E907">
        <v>1</v>
      </c>
    </row>
    <row r="908" spans="1:5" x14ac:dyDescent="0.35">
      <c r="A908" t="s">
        <v>8219</v>
      </c>
      <c r="B908">
        <v>1281</v>
      </c>
      <c r="D908" t="s">
        <v>8221</v>
      </c>
      <c r="E908">
        <v>1</v>
      </c>
    </row>
    <row r="909" spans="1:5" x14ac:dyDescent="0.35">
      <c r="A909" t="s">
        <v>8219</v>
      </c>
      <c r="B909">
        <v>103</v>
      </c>
      <c r="D909" t="s">
        <v>8221</v>
      </c>
      <c r="E909">
        <v>9</v>
      </c>
    </row>
    <row r="910" spans="1:5" x14ac:dyDescent="0.35">
      <c r="A910" t="s">
        <v>8219</v>
      </c>
      <c r="B910">
        <v>1513</v>
      </c>
      <c r="D910" t="s">
        <v>8221</v>
      </c>
      <c r="E910">
        <v>1</v>
      </c>
    </row>
    <row r="911" spans="1:5" x14ac:dyDescent="0.35">
      <c r="A911" t="s">
        <v>8219</v>
      </c>
      <c r="B911">
        <v>405</v>
      </c>
      <c r="D911" t="s">
        <v>8221</v>
      </c>
      <c r="E911">
        <v>0</v>
      </c>
    </row>
    <row r="912" spans="1:5" x14ac:dyDescent="0.35">
      <c r="A912" t="s">
        <v>8219</v>
      </c>
      <c r="B912">
        <v>510</v>
      </c>
      <c r="D912" t="s">
        <v>8221</v>
      </c>
      <c r="E912">
        <v>1</v>
      </c>
    </row>
    <row r="913" spans="1:5" x14ac:dyDescent="0.35">
      <c r="A913" t="s">
        <v>8219</v>
      </c>
      <c r="B913">
        <v>1887</v>
      </c>
      <c r="D913" t="s">
        <v>8221</v>
      </c>
      <c r="E913">
        <v>1</v>
      </c>
    </row>
    <row r="914" spans="1:5" x14ac:dyDescent="0.35">
      <c r="A914" t="s">
        <v>8219</v>
      </c>
      <c r="B914">
        <v>701</v>
      </c>
      <c r="D914" t="s">
        <v>8221</v>
      </c>
      <c r="E914">
        <v>4</v>
      </c>
    </row>
    <row r="915" spans="1:5" x14ac:dyDescent="0.35">
      <c r="A915" t="s">
        <v>8219</v>
      </c>
      <c r="B915">
        <v>3863</v>
      </c>
      <c r="D915" t="s">
        <v>8221</v>
      </c>
      <c r="E915">
        <v>2</v>
      </c>
    </row>
    <row r="916" spans="1:5" x14ac:dyDescent="0.35">
      <c r="A916" t="s">
        <v>8219</v>
      </c>
      <c r="B916">
        <v>238</v>
      </c>
      <c r="D916" t="s">
        <v>8221</v>
      </c>
      <c r="E916">
        <v>2</v>
      </c>
    </row>
    <row r="917" spans="1:5" x14ac:dyDescent="0.35">
      <c r="A917" t="s">
        <v>8219</v>
      </c>
      <c r="B917">
        <v>2051</v>
      </c>
      <c r="D917" t="s">
        <v>8221</v>
      </c>
      <c r="E917">
        <v>2</v>
      </c>
    </row>
    <row r="918" spans="1:5" x14ac:dyDescent="0.35">
      <c r="A918" t="s">
        <v>8219</v>
      </c>
      <c r="B918">
        <v>402</v>
      </c>
      <c r="D918" t="s">
        <v>8221</v>
      </c>
      <c r="E918">
        <v>0</v>
      </c>
    </row>
    <row r="919" spans="1:5" x14ac:dyDescent="0.35">
      <c r="A919" t="s">
        <v>8219</v>
      </c>
      <c r="B919">
        <v>253</v>
      </c>
      <c r="D919" t="s">
        <v>8221</v>
      </c>
      <c r="E919">
        <v>2</v>
      </c>
    </row>
    <row r="920" spans="1:5" x14ac:dyDescent="0.35">
      <c r="A920" t="s">
        <v>8219</v>
      </c>
      <c r="B920">
        <v>473</v>
      </c>
      <c r="D920" t="s">
        <v>8221</v>
      </c>
      <c r="E920">
        <v>4</v>
      </c>
    </row>
    <row r="921" spans="1:5" x14ac:dyDescent="0.35">
      <c r="A921" t="s">
        <v>8219</v>
      </c>
      <c r="B921">
        <v>821</v>
      </c>
      <c r="D921" t="s">
        <v>8221</v>
      </c>
      <c r="E921">
        <v>2</v>
      </c>
    </row>
    <row r="922" spans="1:5" x14ac:dyDescent="0.35">
      <c r="A922" t="s">
        <v>8219</v>
      </c>
      <c r="B922">
        <v>388</v>
      </c>
      <c r="D922" t="s">
        <v>8221</v>
      </c>
      <c r="E922">
        <v>0</v>
      </c>
    </row>
    <row r="923" spans="1:5" x14ac:dyDescent="0.35">
      <c r="A923" t="s">
        <v>8219</v>
      </c>
      <c r="B923">
        <v>813</v>
      </c>
      <c r="D923" t="s">
        <v>8221</v>
      </c>
      <c r="E923">
        <v>1</v>
      </c>
    </row>
    <row r="924" spans="1:5" x14ac:dyDescent="0.35">
      <c r="A924" t="s">
        <v>8219</v>
      </c>
      <c r="B924">
        <v>1945</v>
      </c>
      <c r="D924" t="s">
        <v>8221</v>
      </c>
      <c r="E924">
        <v>0</v>
      </c>
    </row>
    <row r="925" spans="1:5" x14ac:dyDescent="0.35">
      <c r="A925" t="s">
        <v>8219</v>
      </c>
      <c r="B925">
        <v>1637</v>
      </c>
      <c r="D925" t="s">
        <v>8221</v>
      </c>
      <c r="E925">
        <v>2</v>
      </c>
    </row>
    <row r="926" spans="1:5" x14ac:dyDescent="0.35">
      <c r="A926" t="s">
        <v>8219</v>
      </c>
      <c r="B926">
        <v>1375</v>
      </c>
      <c r="D926" t="s">
        <v>8221</v>
      </c>
      <c r="E926">
        <v>7</v>
      </c>
    </row>
    <row r="927" spans="1:5" x14ac:dyDescent="0.35">
      <c r="A927" t="s">
        <v>8219</v>
      </c>
      <c r="B927">
        <v>17</v>
      </c>
      <c r="D927" t="s">
        <v>8221</v>
      </c>
      <c r="E927">
        <v>5</v>
      </c>
    </row>
    <row r="928" spans="1:5" x14ac:dyDescent="0.35">
      <c r="A928" t="s">
        <v>8219</v>
      </c>
      <c r="B928">
        <v>354</v>
      </c>
      <c r="D928" t="s">
        <v>8221</v>
      </c>
      <c r="E928">
        <v>0</v>
      </c>
    </row>
    <row r="929" spans="1:5" x14ac:dyDescent="0.35">
      <c r="A929" t="s">
        <v>8219</v>
      </c>
      <c r="B929">
        <v>191</v>
      </c>
      <c r="D929" t="s">
        <v>8221</v>
      </c>
      <c r="E929">
        <v>0</v>
      </c>
    </row>
    <row r="930" spans="1:5" x14ac:dyDescent="0.35">
      <c r="A930" t="s">
        <v>8219</v>
      </c>
      <c r="B930">
        <v>303</v>
      </c>
      <c r="D930" t="s">
        <v>8221</v>
      </c>
      <c r="E930">
        <v>0</v>
      </c>
    </row>
    <row r="931" spans="1:5" x14ac:dyDescent="0.35">
      <c r="A931" t="s">
        <v>8219</v>
      </c>
      <c r="B931">
        <v>137</v>
      </c>
      <c r="D931" t="s">
        <v>8221</v>
      </c>
      <c r="E931">
        <v>2</v>
      </c>
    </row>
    <row r="932" spans="1:5" x14ac:dyDescent="0.35">
      <c r="A932" t="s">
        <v>8219</v>
      </c>
      <c r="B932">
        <v>41</v>
      </c>
      <c r="D932" t="s">
        <v>8221</v>
      </c>
      <c r="E932">
        <v>0</v>
      </c>
    </row>
    <row r="933" spans="1:5" x14ac:dyDescent="0.35">
      <c r="A933" t="s">
        <v>8219</v>
      </c>
      <c r="B933">
        <v>398</v>
      </c>
      <c r="D933" t="s">
        <v>8221</v>
      </c>
      <c r="E933">
        <v>0</v>
      </c>
    </row>
    <row r="934" spans="1:5" x14ac:dyDescent="0.35">
      <c r="A934" t="s">
        <v>8219</v>
      </c>
      <c r="B934">
        <v>1737</v>
      </c>
      <c r="D934" t="s">
        <v>8221</v>
      </c>
      <c r="E934">
        <v>28</v>
      </c>
    </row>
    <row r="935" spans="1:5" x14ac:dyDescent="0.35">
      <c r="A935" t="s">
        <v>8219</v>
      </c>
      <c r="B935">
        <v>971</v>
      </c>
      <c r="D935" t="s">
        <v>8221</v>
      </c>
      <c r="E935">
        <v>2</v>
      </c>
    </row>
    <row r="936" spans="1:5" x14ac:dyDescent="0.35">
      <c r="A936" t="s">
        <v>8219</v>
      </c>
      <c r="B936">
        <v>183</v>
      </c>
      <c r="D936" t="s">
        <v>8221</v>
      </c>
      <c r="E936">
        <v>0</v>
      </c>
    </row>
    <row r="937" spans="1:5" x14ac:dyDescent="0.35">
      <c r="A937" t="s">
        <v>8219</v>
      </c>
      <c r="B937">
        <v>4562</v>
      </c>
      <c r="D937" t="s">
        <v>8221</v>
      </c>
      <c r="E937">
        <v>0</v>
      </c>
    </row>
    <row r="938" spans="1:5" x14ac:dyDescent="0.35">
      <c r="A938" t="s">
        <v>8219</v>
      </c>
      <c r="B938">
        <v>26457</v>
      </c>
      <c r="D938" t="s">
        <v>8221</v>
      </c>
      <c r="E938">
        <v>0</v>
      </c>
    </row>
    <row r="939" spans="1:5" x14ac:dyDescent="0.35">
      <c r="A939" t="s">
        <v>8219</v>
      </c>
      <c r="B939">
        <v>162</v>
      </c>
      <c r="D939" t="s">
        <v>8221</v>
      </c>
      <c r="E939">
        <v>4</v>
      </c>
    </row>
    <row r="940" spans="1:5" x14ac:dyDescent="0.35">
      <c r="A940" t="s">
        <v>8219</v>
      </c>
      <c r="B940">
        <v>479</v>
      </c>
      <c r="D940" t="s">
        <v>8221</v>
      </c>
      <c r="E940">
        <v>12</v>
      </c>
    </row>
    <row r="941" spans="1:5" x14ac:dyDescent="0.35">
      <c r="A941" t="s">
        <v>8219</v>
      </c>
      <c r="B941">
        <v>426</v>
      </c>
      <c r="D941" t="s">
        <v>8221</v>
      </c>
      <c r="E941">
        <v>0</v>
      </c>
    </row>
    <row r="942" spans="1:5" x14ac:dyDescent="0.35">
      <c r="A942" t="s">
        <v>8219</v>
      </c>
      <c r="B942">
        <v>450</v>
      </c>
      <c r="D942" t="s">
        <v>8221</v>
      </c>
      <c r="E942">
        <v>33</v>
      </c>
    </row>
    <row r="943" spans="1:5" x14ac:dyDescent="0.35">
      <c r="A943" t="s">
        <v>8219</v>
      </c>
      <c r="B943">
        <v>1780</v>
      </c>
      <c r="D943" t="s">
        <v>8221</v>
      </c>
      <c r="E943">
        <v>0</v>
      </c>
    </row>
    <row r="944" spans="1:5" x14ac:dyDescent="0.35">
      <c r="A944" t="s">
        <v>8219</v>
      </c>
      <c r="B944">
        <v>122</v>
      </c>
      <c r="D944" t="s">
        <v>8221</v>
      </c>
      <c r="E944">
        <v>4</v>
      </c>
    </row>
    <row r="945" spans="1:5" x14ac:dyDescent="0.35">
      <c r="A945" t="s">
        <v>8219</v>
      </c>
      <c r="B945">
        <v>95</v>
      </c>
      <c r="D945" t="s">
        <v>8221</v>
      </c>
      <c r="E945">
        <v>0</v>
      </c>
    </row>
    <row r="946" spans="1:5" x14ac:dyDescent="0.35">
      <c r="A946" t="s">
        <v>8219</v>
      </c>
      <c r="B946">
        <v>325</v>
      </c>
      <c r="D946" t="s">
        <v>8221</v>
      </c>
      <c r="E946">
        <v>11</v>
      </c>
    </row>
    <row r="947" spans="1:5" x14ac:dyDescent="0.35">
      <c r="A947" t="s">
        <v>8219</v>
      </c>
      <c r="B947">
        <v>353</v>
      </c>
      <c r="D947" t="s">
        <v>8221</v>
      </c>
      <c r="E947">
        <v>1</v>
      </c>
    </row>
    <row r="948" spans="1:5" x14ac:dyDescent="0.35">
      <c r="A948" t="s">
        <v>8219</v>
      </c>
      <c r="B948">
        <v>105</v>
      </c>
      <c r="D948" t="s">
        <v>8221</v>
      </c>
      <c r="E948">
        <v>5</v>
      </c>
    </row>
    <row r="949" spans="1:5" x14ac:dyDescent="0.35">
      <c r="A949" t="s">
        <v>8219</v>
      </c>
      <c r="B949">
        <v>729</v>
      </c>
      <c r="D949" t="s">
        <v>8221</v>
      </c>
      <c r="E949">
        <v>0</v>
      </c>
    </row>
    <row r="950" spans="1:5" x14ac:dyDescent="0.35">
      <c r="A950" t="s">
        <v>8219</v>
      </c>
      <c r="B950">
        <v>454</v>
      </c>
      <c r="D950" t="s">
        <v>8221</v>
      </c>
      <c r="E950">
        <v>1</v>
      </c>
    </row>
    <row r="951" spans="1:5" x14ac:dyDescent="0.35">
      <c r="A951" t="s">
        <v>8219</v>
      </c>
      <c r="B951">
        <v>539</v>
      </c>
      <c r="D951" t="s">
        <v>8221</v>
      </c>
      <c r="E951">
        <v>1</v>
      </c>
    </row>
    <row r="952" spans="1:5" x14ac:dyDescent="0.35">
      <c r="A952" t="s">
        <v>8219</v>
      </c>
      <c r="B952">
        <v>79</v>
      </c>
      <c r="D952" t="s">
        <v>8221</v>
      </c>
      <c r="E952">
        <v>6</v>
      </c>
    </row>
    <row r="953" spans="1:5" x14ac:dyDescent="0.35">
      <c r="A953" t="s">
        <v>8219</v>
      </c>
      <c r="B953">
        <v>94</v>
      </c>
      <c r="D953" t="s">
        <v>8221</v>
      </c>
      <c r="E953">
        <v>8</v>
      </c>
    </row>
    <row r="954" spans="1:5" x14ac:dyDescent="0.35">
      <c r="A954" t="s">
        <v>8219</v>
      </c>
      <c r="B954">
        <v>625</v>
      </c>
      <c r="D954" t="s">
        <v>8221</v>
      </c>
      <c r="E954">
        <v>1</v>
      </c>
    </row>
    <row r="955" spans="1:5" x14ac:dyDescent="0.35">
      <c r="A955" t="s">
        <v>8219</v>
      </c>
      <c r="B955">
        <v>508</v>
      </c>
      <c r="D955" t="s">
        <v>8221</v>
      </c>
      <c r="E955">
        <v>0</v>
      </c>
    </row>
    <row r="956" spans="1:5" x14ac:dyDescent="0.35">
      <c r="A956" t="s">
        <v>8219</v>
      </c>
      <c r="B956">
        <v>531</v>
      </c>
      <c r="D956" t="s">
        <v>8221</v>
      </c>
      <c r="E956">
        <v>2</v>
      </c>
    </row>
    <row r="957" spans="1:5" x14ac:dyDescent="0.35">
      <c r="A957" t="s">
        <v>8219</v>
      </c>
      <c r="B957">
        <v>158</v>
      </c>
      <c r="D957" t="s">
        <v>8221</v>
      </c>
      <c r="E957">
        <v>1</v>
      </c>
    </row>
    <row r="958" spans="1:5" x14ac:dyDescent="0.35">
      <c r="A958" t="s">
        <v>8219</v>
      </c>
      <c r="B958">
        <v>508</v>
      </c>
      <c r="D958" t="s">
        <v>8221</v>
      </c>
      <c r="E958">
        <v>0</v>
      </c>
    </row>
    <row r="959" spans="1:5" x14ac:dyDescent="0.35">
      <c r="A959" t="s">
        <v>8219</v>
      </c>
      <c r="B959">
        <v>644</v>
      </c>
      <c r="D959" t="s">
        <v>8221</v>
      </c>
      <c r="E959">
        <v>1</v>
      </c>
    </row>
    <row r="960" spans="1:5" x14ac:dyDescent="0.35">
      <c r="A960" t="s">
        <v>8219</v>
      </c>
      <c r="B960">
        <v>848</v>
      </c>
      <c r="D960" t="s">
        <v>8221</v>
      </c>
      <c r="E960">
        <v>19</v>
      </c>
    </row>
    <row r="961" spans="1:5" x14ac:dyDescent="0.35">
      <c r="A961" t="s">
        <v>8219</v>
      </c>
      <c r="B961">
        <v>429</v>
      </c>
      <c r="D961" t="s">
        <v>8221</v>
      </c>
      <c r="E961">
        <v>27</v>
      </c>
    </row>
    <row r="962" spans="1:5" x14ac:dyDescent="0.35">
      <c r="A962" t="s">
        <v>8219</v>
      </c>
      <c r="B962">
        <v>204</v>
      </c>
      <c r="D962" t="s">
        <v>8221</v>
      </c>
      <c r="E962">
        <v>7</v>
      </c>
    </row>
    <row r="963" spans="1:5" x14ac:dyDescent="0.35">
      <c r="A963" t="s">
        <v>8219</v>
      </c>
      <c r="B963">
        <v>379</v>
      </c>
      <c r="D963" t="s">
        <v>8221</v>
      </c>
      <c r="E963">
        <v>14</v>
      </c>
    </row>
    <row r="964" spans="1:5" x14ac:dyDescent="0.35">
      <c r="A964" t="s">
        <v>8219</v>
      </c>
      <c r="B964">
        <v>271</v>
      </c>
      <c r="D964" t="s">
        <v>8221</v>
      </c>
      <c r="E964">
        <v>5</v>
      </c>
    </row>
    <row r="965" spans="1:5" x14ac:dyDescent="0.35">
      <c r="A965" t="s">
        <v>8219</v>
      </c>
      <c r="B965">
        <v>120</v>
      </c>
      <c r="D965" t="s">
        <v>8221</v>
      </c>
      <c r="E965">
        <v>30</v>
      </c>
    </row>
    <row r="966" spans="1:5" x14ac:dyDescent="0.35">
      <c r="A966" t="s">
        <v>8219</v>
      </c>
      <c r="B966">
        <v>140</v>
      </c>
      <c r="D966" t="s">
        <v>8221</v>
      </c>
      <c r="E966">
        <v>1</v>
      </c>
    </row>
    <row r="967" spans="1:5" x14ac:dyDescent="0.35">
      <c r="A967" t="s">
        <v>8219</v>
      </c>
      <c r="B967">
        <v>193</v>
      </c>
      <c r="D967" t="s">
        <v>8221</v>
      </c>
      <c r="E967">
        <v>0</v>
      </c>
    </row>
    <row r="968" spans="1:5" x14ac:dyDescent="0.35">
      <c r="A968" t="s">
        <v>8219</v>
      </c>
      <c r="B968">
        <v>180</v>
      </c>
      <c r="D968" t="s">
        <v>8221</v>
      </c>
      <c r="E968">
        <v>60</v>
      </c>
    </row>
    <row r="969" spans="1:5" x14ac:dyDescent="0.35">
      <c r="A969" t="s">
        <v>8219</v>
      </c>
      <c r="B969">
        <v>263</v>
      </c>
      <c r="D969" t="s">
        <v>8221</v>
      </c>
      <c r="E969">
        <v>84</v>
      </c>
    </row>
    <row r="970" spans="1:5" x14ac:dyDescent="0.35">
      <c r="A970" t="s">
        <v>8219</v>
      </c>
      <c r="B970">
        <v>217</v>
      </c>
      <c r="D970" t="s">
        <v>8221</v>
      </c>
      <c r="E970">
        <v>47</v>
      </c>
    </row>
    <row r="971" spans="1:5" x14ac:dyDescent="0.35">
      <c r="A971" t="s">
        <v>8219</v>
      </c>
      <c r="B971">
        <v>443</v>
      </c>
      <c r="D971" t="s">
        <v>8221</v>
      </c>
      <c r="E971">
        <v>66</v>
      </c>
    </row>
    <row r="972" spans="1:5" x14ac:dyDescent="0.35">
      <c r="A972" t="s">
        <v>8219</v>
      </c>
      <c r="B972">
        <v>1373</v>
      </c>
      <c r="D972" t="s">
        <v>8221</v>
      </c>
      <c r="E972">
        <v>171</v>
      </c>
    </row>
    <row r="973" spans="1:5" x14ac:dyDescent="0.35">
      <c r="A973" t="s">
        <v>8219</v>
      </c>
      <c r="B973">
        <v>742</v>
      </c>
      <c r="D973" t="s">
        <v>8221</v>
      </c>
      <c r="E973">
        <v>29</v>
      </c>
    </row>
    <row r="974" spans="1:5" x14ac:dyDescent="0.35">
      <c r="A974" t="s">
        <v>8219</v>
      </c>
      <c r="B974">
        <v>170</v>
      </c>
      <c r="D974" t="s">
        <v>8221</v>
      </c>
      <c r="E974">
        <v>9</v>
      </c>
    </row>
    <row r="975" spans="1:5" x14ac:dyDescent="0.35">
      <c r="A975" t="s">
        <v>8219</v>
      </c>
      <c r="B975">
        <v>242</v>
      </c>
      <c r="D975" t="s">
        <v>8221</v>
      </c>
      <c r="E975">
        <v>27</v>
      </c>
    </row>
    <row r="976" spans="1:5" x14ac:dyDescent="0.35">
      <c r="A976" t="s">
        <v>8219</v>
      </c>
      <c r="B976">
        <v>541</v>
      </c>
      <c r="D976" t="s">
        <v>8221</v>
      </c>
      <c r="E976">
        <v>2</v>
      </c>
    </row>
    <row r="977" spans="1:5" x14ac:dyDescent="0.35">
      <c r="A977" t="s">
        <v>8219</v>
      </c>
      <c r="B977">
        <v>121</v>
      </c>
      <c r="D977" t="s">
        <v>8221</v>
      </c>
      <c r="E977">
        <v>3</v>
      </c>
    </row>
    <row r="978" spans="1:5" x14ac:dyDescent="0.35">
      <c r="A978" t="s">
        <v>8219</v>
      </c>
      <c r="B978">
        <v>621</v>
      </c>
      <c r="D978" t="s">
        <v>8221</v>
      </c>
      <c r="E978">
        <v>4</v>
      </c>
    </row>
    <row r="979" spans="1:5" x14ac:dyDescent="0.35">
      <c r="A979" t="s">
        <v>8219</v>
      </c>
      <c r="B979">
        <v>101</v>
      </c>
      <c r="D979" t="s">
        <v>8221</v>
      </c>
      <c r="E979">
        <v>2</v>
      </c>
    </row>
    <row r="980" spans="1:5" x14ac:dyDescent="0.35">
      <c r="A980" t="s">
        <v>8219</v>
      </c>
      <c r="B980">
        <v>554</v>
      </c>
      <c r="D980" t="s">
        <v>8221</v>
      </c>
      <c r="E980">
        <v>20</v>
      </c>
    </row>
    <row r="981" spans="1:5" x14ac:dyDescent="0.35">
      <c r="A981" t="s">
        <v>8219</v>
      </c>
      <c r="B981">
        <v>666</v>
      </c>
      <c r="D981" t="s">
        <v>8221</v>
      </c>
      <c r="E981">
        <v>3</v>
      </c>
    </row>
    <row r="982" spans="1:5" x14ac:dyDescent="0.35">
      <c r="A982" t="s">
        <v>8219</v>
      </c>
      <c r="B982">
        <v>410</v>
      </c>
      <c r="D982" t="s">
        <v>8221</v>
      </c>
      <c r="E982">
        <v>4</v>
      </c>
    </row>
    <row r="983" spans="1:5" x14ac:dyDescent="0.35">
      <c r="A983" t="s">
        <v>8219</v>
      </c>
      <c r="B983">
        <v>375</v>
      </c>
      <c r="D983" t="s">
        <v>8221</v>
      </c>
      <c r="E983">
        <v>1</v>
      </c>
    </row>
    <row r="984" spans="1:5" x14ac:dyDescent="0.35">
      <c r="A984" t="s">
        <v>8219</v>
      </c>
      <c r="B984">
        <v>1364</v>
      </c>
      <c r="D984" t="s">
        <v>8221</v>
      </c>
      <c r="E984">
        <v>0</v>
      </c>
    </row>
    <row r="985" spans="1:5" x14ac:dyDescent="0.35">
      <c r="A985" t="s">
        <v>8219</v>
      </c>
      <c r="B985">
        <v>35</v>
      </c>
      <c r="D985" t="s">
        <v>8221</v>
      </c>
      <c r="E985">
        <v>0</v>
      </c>
    </row>
    <row r="986" spans="1:5" x14ac:dyDescent="0.35">
      <c r="A986" t="s">
        <v>8219</v>
      </c>
      <c r="B986">
        <v>203</v>
      </c>
      <c r="D986" t="s">
        <v>8221</v>
      </c>
      <c r="E986">
        <v>14</v>
      </c>
    </row>
    <row r="987" spans="1:5" x14ac:dyDescent="0.35">
      <c r="A987" t="s">
        <v>8219</v>
      </c>
      <c r="B987">
        <v>49</v>
      </c>
      <c r="D987" t="s">
        <v>8221</v>
      </c>
      <c r="E987">
        <v>1</v>
      </c>
    </row>
    <row r="988" spans="1:5" x14ac:dyDescent="0.35">
      <c r="A988" t="s">
        <v>8219</v>
      </c>
      <c r="B988">
        <v>5812</v>
      </c>
      <c r="D988" t="s">
        <v>8221</v>
      </c>
      <c r="E988">
        <v>118</v>
      </c>
    </row>
    <row r="989" spans="1:5" x14ac:dyDescent="0.35">
      <c r="A989" t="s">
        <v>8219</v>
      </c>
      <c r="B989">
        <v>1556</v>
      </c>
      <c r="D989" t="s">
        <v>8221</v>
      </c>
      <c r="E989">
        <v>2</v>
      </c>
    </row>
    <row r="990" spans="1:5" x14ac:dyDescent="0.35">
      <c r="A990" t="s">
        <v>8219</v>
      </c>
      <c r="B990">
        <v>65</v>
      </c>
      <c r="D990" t="s">
        <v>8221</v>
      </c>
      <c r="E990">
        <v>1</v>
      </c>
    </row>
    <row r="991" spans="1:5" x14ac:dyDescent="0.35">
      <c r="A991" t="s">
        <v>8219</v>
      </c>
      <c r="B991">
        <v>10</v>
      </c>
      <c r="D991" t="s">
        <v>8221</v>
      </c>
      <c r="E991">
        <v>3</v>
      </c>
    </row>
    <row r="992" spans="1:5" x14ac:dyDescent="0.35">
      <c r="A992" t="s">
        <v>8219</v>
      </c>
      <c r="B992">
        <v>76</v>
      </c>
      <c r="D992" t="s">
        <v>8221</v>
      </c>
      <c r="E992">
        <v>1</v>
      </c>
    </row>
    <row r="993" spans="1:5" x14ac:dyDescent="0.35">
      <c r="A993" t="s">
        <v>8219</v>
      </c>
      <c r="B993">
        <v>263</v>
      </c>
      <c r="D993" t="s">
        <v>8221</v>
      </c>
      <c r="E993">
        <v>3</v>
      </c>
    </row>
    <row r="994" spans="1:5" x14ac:dyDescent="0.35">
      <c r="A994" t="s">
        <v>8219</v>
      </c>
      <c r="B994">
        <v>1530</v>
      </c>
      <c r="D994" t="s">
        <v>8221</v>
      </c>
      <c r="E994">
        <v>38</v>
      </c>
    </row>
    <row r="995" spans="1:5" x14ac:dyDescent="0.35">
      <c r="A995" t="s">
        <v>8219</v>
      </c>
      <c r="B995">
        <v>278</v>
      </c>
      <c r="D995" t="s">
        <v>8221</v>
      </c>
      <c r="E995">
        <v>52</v>
      </c>
    </row>
    <row r="996" spans="1:5" x14ac:dyDescent="0.35">
      <c r="A996" t="s">
        <v>8219</v>
      </c>
      <c r="B996">
        <v>350</v>
      </c>
      <c r="D996" t="s">
        <v>8221</v>
      </c>
      <c r="E996">
        <v>2</v>
      </c>
    </row>
    <row r="997" spans="1:5" x14ac:dyDescent="0.35">
      <c r="A997" t="s">
        <v>8219</v>
      </c>
      <c r="B997">
        <v>470</v>
      </c>
      <c r="D997" t="s">
        <v>8221</v>
      </c>
      <c r="E997">
        <v>0</v>
      </c>
    </row>
    <row r="998" spans="1:5" x14ac:dyDescent="0.35">
      <c r="A998" t="s">
        <v>8219</v>
      </c>
      <c r="B998">
        <v>3</v>
      </c>
      <c r="D998" t="s">
        <v>8221</v>
      </c>
      <c r="E998">
        <v>4</v>
      </c>
    </row>
    <row r="999" spans="1:5" x14ac:dyDescent="0.35">
      <c r="A999" t="s">
        <v>8219</v>
      </c>
      <c r="B999">
        <v>8200</v>
      </c>
      <c r="D999" t="s">
        <v>8221</v>
      </c>
      <c r="E999">
        <v>4</v>
      </c>
    </row>
    <row r="1000" spans="1:5" x14ac:dyDescent="0.35">
      <c r="A1000" t="s">
        <v>8219</v>
      </c>
      <c r="B1000">
        <v>8359</v>
      </c>
      <c r="D1000" t="s">
        <v>8221</v>
      </c>
      <c r="E1000">
        <v>18</v>
      </c>
    </row>
    <row r="1001" spans="1:5" x14ac:dyDescent="0.35">
      <c r="A1001" t="s">
        <v>8219</v>
      </c>
      <c r="B1001">
        <v>188</v>
      </c>
      <c r="D1001" t="s">
        <v>8221</v>
      </c>
      <c r="E1001">
        <v>0</v>
      </c>
    </row>
    <row r="1002" spans="1:5" x14ac:dyDescent="0.35">
      <c r="A1002" t="s">
        <v>8219</v>
      </c>
      <c r="B1002">
        <v>48</v>
      </c>
      <c r="D1002" t="s">
        <v>8221</v>
      </c>
      <c r="E1002">
        <v>22</v>
      </c>
    </row>
    <row r="1003" spans="1:5" x14ac:dyDescent="0.35">
      <c r="A1003" t="s">
        <v>8219</v>
      </c>
      <c r="B1003">
        <v>607</v>
      </c>
      <c r="D1003" t="s">
        <v>8221</v>
      </c>
      <c r="E1003">
        <v>49</v>
      </c>
    </row>
    <row r="1004" spans="1:5" x14ac:dyDescent="0.35">
      <c r="A1004" t="s">
        <v>8219</v>
      </c>
      <c r="B1004">
        <v>50</v>
      </c>
      <c r="D1004" t="s">
        <v>8221</v>
      </c>
      <c r="E1004">
        <v>19</v>
      </c>
    </row>
    <row r="1005" spans="1:5" x14ac:dyDescent="0.35">
      <c r="A1005" t="s">
        <v>8219</v>
      </c>
      <c r="B1005">
        <v>55</v>
      </c>
      <c r="D1005" t="s">
        <v>8221</v>
      </c>
      <c r="E1005">
        <v>4</v>
      </c>
    </row>
    <row r="1006" spans="1:5" x14ac:dyDescent="0.35">
      <c r="A1006" t="s">
        <v>8219</v>
      </c>
      <c r="B1006">
        <v>38</v>
      </c>
      <c r="D1006" t="s">
        <v>8221</v>
      </c>
      <c r="E1006">
        <v>4</v>
      </c>
    </row>
    <row r="1007" spans="1:5" x14ac:dyDescent="0.35">
      <c r="A1007" t="s">
        <v>8219</v>
      </c>
      <c r="B1007">
        <v>25</v>
      </c>
      <c r="D1007" t="s">
        <v>8221</v>
      </c>
      <c r="E1007">
        <v>2</v>
      </c>
    </row>
    <row r="1008" spans="1:5" x14ac:dyDescent="0.35">
      <c r="A1008" t="s">
        <v>8219</v>
      </c>
      <c r="B1008">
        <v>46</v>
      </c>
      <c r="D1008" t="s">
        <v>8221</v>
      </c>
      <c r="E1008">
        <v>0</v>
      </c>
    </row>
    <row r="1009" spans="1:5" x14ac:dyDescent="0.35">
      <c r="A1009" t="s">
        <v>8219</v>
      </c>
      <c r="B1009">
        <v>83</v>
      </c>
      <c r="D1009" t="s">
        <v>8221</v>
      </c>
      <c r="E1009">
        <v>0</v>
      </c>
    </row>
    <row r="1010" spans="1:5" x14ac:dyDescent="0.35">
      <c r="A1010" t="s">
        <v>8219</v>
      </c>
      <c r="B1010">
        <v>35</v>
      </c>
      <c r="D1010" t="s">
        <v>8221</v>
      </c>
      <c r="E1010">
        <v>14</v>
      </c>
    </row>
    <row r="1011" spans="1:5" x14ac:dyDescent="0.35">
      <c r="A1011" t="s">
        <v>8219</v>
      </c>
      <c r="B1011">
        <v>25</v>
      </c>
      <c r="D1011" t="s">
        <v>8221</v>
      </c>
      <c r="E1011">
        <v>8</v>
      </c>
    </row>
    <row r="1012" spans="1:5" x14ac:dyDescent="0.35">
      <c r="A1012" t="s">
        <v>8219</v>
      </c>
      <c r="B1012">
        <v>75</v>
      </c>
      <c r="D1012" t="s">
        <v>8221</v>
      </c>
      <c r="E1012">
        <v>0</v>
      </c>
    </row>
    <row r="1013" spans="1:5" x14ac:dyDescent="0.35">
      <c r="A1013" t="s">
        <v>8219</v>
      </c>
      <c r="B1013">
        <v>62</v>
      </c>
      <c r="D1013" t="s">
        <v>8221</v>
      </c>
      <c r="E1013">
        <v>15</v>
      </c>
    </row>
    <row r="1014" spans="1:5" x14ac:dyDescent="0.35">
      <c r="A1014" t="s">
        <v>8219</v>
      </c>
      <c r="B1014">
        <v>160</v>
      </c>
      <c r="D1014" t="s">
        <v>8221</v>
      </c>
      <c r="E1014">
        <v>33</v>
      </c>
    </row>
    <row r="1015" spans="1:5" x14ac:dyDescent="0.35">
      <c r="A1015" t="s">
        <v>8219</v>
      </c>
      <c r="B1015">
        <v>246</v>
      </c>
      <c r="D1015" t="s">
        <v>8221</v>
      </c>
      <c r="E1015">
        <v>2</v>
      </c>
    </row>
    <row r="1016" spans="1:5" x14ac:dyDescent="0.35">
      <c r="A1016" t="s">
        <v>8219</v>
      </c>
      <c r="B1016">
        <v>55</v>
      </c>
      <c r="D1016" t="s">
        <v>8221</v>
      </c>
      <c r="E1016">
        <v>6</v>
      </c>
    </row>
    <row r="1017" spans="1:5" x14ac:dyDescent="0.35">
      <c r="A1017" t="s">
        <v>8219</v>
      </c>
      <c r="B1017">
        <v>23</v>
      </c>
      <c r="D1017" t="s">
        <v>8221</v>
      </c>
      <c r="E1017">
        <v>2</v>
      </c>
    </row>
    <row r="1018" spans="1:5" x14ac:dyDescent="0.35">
      <c r="A1018" t="s">
        <v>8219</v>
      </c>
      <c r="B1018">
        <v>72</v>
      </c>
      <c r="D1018" t="s">
        <v>8221</v>
      </c>
      <c r="E1018">
        <v>0</v>
      </c>
    </row>
    <row r="1019" spans="1:5" x14ac:dyDescent="0.35">
      <c r="A1019" t="s">
        <v>8219</v>
      </c>
      <c r="B1019">
        <v>22</v>
      </c>
      <c r="D1019" t="s">
        <v>8221</v>
      </c>
      <c r="E1019">
        <v>4</v>
      </c>
    </row>
    <row r="1020" spans="1:5" x14ac:dyDescent="0.35">
      <c r="A1020" t="s">
        <v>8219</v>
      </c>
      <c r="B1020">
        <v>14</v>
      </c>
      <c r="D1020" t="s">
        <v>8221</v>
      </c>
      <c r="E1020">
        <v>1</v>
      </c>
    </row>
    <row r="1021" spans="1:5" x14ac:dyDescent="0.35">
      <c r="A1021" t="s">
        <v>8219</v>
      </c>
      <c r="B1021">
        <v>38</v>
      </c>
      <c r="D1021" t="s">
        <v>8221</v>
      </c>
      <c r="E1021">
        <v>3</v>
      </c>
    </row>
    <row r="1022" spans="1:5" x14ac:dyDescent="0.35">
      <c r="A1022" t="s">
        <v>8219</v>
      </c>
      <c r="B1022">
        <v>32</v>
      </c>
      <c r="D1022" t="s">
        <v>8221</v>
      </c>
      <c r="E1022">
        <v>4</v>
      </c>
    </row>
    <row r="1023" spans="1:5" x14ac:dyDescent="0.35">
      <c r="A1023" t="s">
        <v>8219</v>
      </c>
      <c r="B1023">
        <v>63</v>
      </c>
      <c r="D1023" t="s">
        <v>8221</v>
      </c>
      <c r="E1023">
        <v>0</v>
      </c>
    </row>
    <row r="1024" spans="1:5" x14ac:dyDescent="0.35">
      <c r="A1024" t="s">
        <v>8219</v>
      </c>
      <c r="B1024">
        <v>27</v>
      </c>
      <c r="D1024" t="s">
        <v>8221</v>
      </c>
      <c r="E1024">
        <v>4</v>
      </c>
    </row>
    <row r="1025" spans="1:5" x14ac:dyDescent="0.35">
      <c r="A1025" t="s">
        <v>8219</v>
      </c>
      <c r="B1025">
        <v>44</v>
      </c>
      <c r="D1025" t="s">
        <v>8221</v>
      </c>
      <c r="E1025">
        <v>3</v>
      </c>
    </row>
    <row r="1026" spans="1:5" x14ac:dyDescent="0.35">
      <c r="A1026" t="s">
        <v>8219</v>
      </c>
      <c r="B1026">
        <v>38</v>
      </c>
      <c r="D1026" t="s">
        <v>8221</v>
      </c>
      <c r="E1026">
        <v>34</v>
      </c>
    </row>
    <row r="1027" spans="1:5" x14ac:dyDescent="0.35">
      <c r="A1027" t="s">
        <v>8219</v>
      </c>
      <c r="B1027">
        <v>115</v>
      </c>
      <c r="D1027" t="s">
        <v>8221</v>
      </c>
      <c r="E1027">
        <v>2</v>
      </c>
    </row>
    <row r="1028" spans="1:5" x14ac:dyDescent="0.35">
      <c r="A1028" t="s">
        <v>8219</v>
      </c>
      <c r="B1028">
        <v>37</v>
      </c>
      <c r="D1028" t="s">
        <v>8221</v>
      </c>
      <c r="E1028">
        <v>33</v>
      </c>
    </row>
    <row r="1029" spans="1:5" x14ac:dyDescent="0.35">
      <c r="A1029" t="s">
        <v>8219</v>
      </c>
      <c r="B1029">
        <v>99</v>
      </c>
      <c r="D1029" t="s">
        <v>8221</v>
      </c>
      <c r="E1029">
        <v>0</v>
      </c>
    </row>
    <row r="1030" spans="1:5" x14ac:dyDescent="0.35">
      <c r="A1030" t="s">
        <v>8219</v>
      </c>
      <c r="B1030">
        <v>44</v>
      </c>
      <c r="D1030" t="s">
        <v>8221</v>
      </c>
      <c r="E1030">
        <v>0</v>
      </c>
    </row>
    <row r="1031" spans="1:5" x14ac:dyDescent="0.35">
      <c r="A1031" t="s">
        <v>8219</v>
      </c>
      <c r="B1031">
        <v>58</v>
      </c>
      <c r="D1031" t="s">
        <v>8221</v>
      </c>
      <c r="E1031">
        <v>1</v>
      </c>
    </row>
    <row r="1032" spans="1:5" x14ac:dyDescent="0.35">
      <c r="A1032" t="s">
        <v>8219</v>
      </c>
      <c r="B1032">
        <v>191</v>
      </c>
      <c r="D1032" t="s">
        <v>8221</v>
      </c>
      <c r="E1032">
        <v>13</v>
      </c>
    </row>
    <row r="1033" spans="1:5" x14ac:dyDescent="0.35">
      <c r="A1033" t="s">
        <v>8219</v>
      </c>
      <c r="B1033">
        <v>40</v>
      </c>
      <c r="D1033" t="s">
        <v>8221</v>
      </c>
      <c r="E1033">
        <v>2</v>
      </c>
    </row>
    <row r="1034" spans="1:5" x14ac:dyDescent="0.35">
      <c r="A1034" t="s">
        <v>8219</v>
      </c>
      <c r="B1034">
        <v>38</v>
      </c>
      <c r="D1034" t="s">
        <v>8221</v>
      </c>
      <c r="E1034">
        <v>36</v>
      </c>
    </row>
    <row r="1035" spans="1:5" x14ac:dyDescent="0.35">
      <c r="A1035" t="s">
        <v>8219</v>
      </c>
      <c r="B1035">
        <v>39</v>
      </c>
      <c r="D1035" t="s">
        <v>8221</v>
      </c>
      <c r="E1035">
        <v>1</v>
      </c>
    </row>
    <row r="1036" spans="1:5" x14ac:dyDescent="0.35">
      <c r="A1036" t="s">
        <v>8219</v>
      </c>
      <c r="B1036">
        <v>11</v>
      </c>
      <c r="D1036" t="s">
        <v>8221</v>
      </c>
      <c r="E1036">
        <v>15</v>
      </c>
    </row>
    <row r="1037" spans="1:5" x14ac:dyDescent="0.35">
      <c r="A1037" t="s">
        <v>8219</v>
      </c>
      <c r="B1037">
        <v>107</v>
      </c>
      <c r="D1037" t="s">
        <v>8221</v>
      </c>
      <c r="E1037">
        <v>1</v>
      </c>
    </row>
    <row r="1038" spans="1:5" x14ac:dyDescent="0.35">
      <c r="A1038" t="s">
        <v>8219</v>
      </c>
      <c r="B1038">
        <v>147</v>
      </c>
      <c r="D1038" t="s">
        <v>8221</v>
      </c>
      <c r="E1038">
        <v>0</v>
      </c>
    </row>
    <row r="1039" spans="1:5" x14ac:dyDescent="0.35">
      <c r="A1039" t="s">
        <v>8219</v>
      </c>
      <c r="B1039">
        <v>36</v>
      </c>
      <c r="D1039" t="s">
        <v>8221</v>
      </c>
      <c r="E1039">
        <v>1</v>
      </c>
    </row>
    <row r="1040" spans="1:5" x14ac:dyDescent="0.35">
      <c r="A1040" t="s">
        <v>8219</v>
      </c>
      <c r="B1040">
        <v>92</v>
      </c>
      <c r="D1040" t="s">
        <v>8221</v>
      </c>
      <c r="E1040">
        <v>0</v>
      </c>
    </row>
    <row r="1041" spans="1:5" x14ac:dyDescent="0.35">
      <c r="A1041" t="s">
        <v>8219</v>
      </c>
      <c r="B1041">
        <v>35</v>
      </c>
      <c r="D1041" t="s">
        <v>8221</v>
      </c>
      <c r="E1041">
        <v>0</v>
      </c>
    </row>
    <row r="1042" spans="1:5" x14ac:dyDescent="0.35">
      <c r="A1042" t="s">
        <v>8219</v>
      </c>
      <c r="B1042">
        <v>17</v>
      </c>
      <c r="D1042" t="s">
        <v>8221</v>
      </c>
      <c r="E1042">
        <v>1</v>
      </c>
    </row>
    <row r="1043" spans="1:5" x14ac:dyDescent="0.35">
      <c r="A1043" t="s">
        <v>8219</v>
      </c>
      <c r="B1043">
        <v>22</v>
      </c>
      <c r="D1043" t="s">
        <v>8221</v>
      </c>
      <c r="E1043">
        <v>39</v>
      </c>
    </row>
    <row r="1044" spans="1:5" x14ac:dyDescent="0.35">
      <c r="A1044" t="s">
        <v>8219</v>
      </c>
      <c r="B1044">
        <v>69</v>
      </c>
      <c r="D1044" t="s">
        <v>8221</v>
      </c>
      <c r="E1044">
        <v>0</v>
      </c>
    </row>
    <row r="1045" spans="1:5" x14ac:dyDescent="0.35">
      <c r="A1045" t="s">
        <v>8219</v>
      </c>
      <c r="B1045">
        <v>13</v>
      </c>
      <c r="D1045" t="s">
        <v>8221</v>
      </c>
      <c r="E1045">
        <v>0</v>
      </c>
    </row>
    <row r="1046" spans="1:5" x14ac:dyDescent="0.35">
      <c r="A1046" t="s">
        <v>8219</v>
      </c>
      <c r="B1046">
        <v>58</v>
      </c>
      <c r="D1046" t="s">
        <v>8221</v>
      </c>
      <c r="E1046">
        <v>3</v>
      </c>
    </row>
    <row r="1047" spans="1:5" x14ac:dyDescent="0.35">
      <c r="A1047" t="s">
        <v>8219</v>
      </c>
      <c r="B1047">
        <v>44</v>
      </c>
      <c r="D1047" t="s">
        <v>8221</v>
      </c>
      <c r="E1047">
        <v>1</v>
      </c>
    </row>
    <row r="1048" spans="1:5" x14ac:dyDescent="0.35">
      <c r="A1048" t="s">
        <v>8219</v>
      </c>
      <c r="B1048">
        <v>83</v>
      </c>
      <c r="D1048" t="s">
        <v>8221</v>
      </c>
      <c r="E1048">
        <v>13</v>
      </c>
    </row>
    <row r="1049" spans="1:5" x14ac:dyDescent="0.35">
      <c r="A1049" t="s">
        <v>8219</v>
      </c>
      <c r="B1049">
        <v>117</v>
      </c>
      <c r="D1049" t="s">
        <v>8221</v>
      </c>
      <c r="E1049">
        <v>0</v>
      </c>
    </row>
    <row r="1050" spans="1:5" x14ac:dyDescent="0.35">
      <c r="A1050" t="s">
        <v>8219</v>
      </c>
      <c r="B1050">
        <v>32</v>
      </c>
      <c r="D1050" t="s">
        <v>8221</v>
      </c>
      <c r="E1050">
        <v>6</v>
      </c>
    </row>
    <row r="1051" spans="1:5" x14ac:dyDescent="0.35">
      <c r="A1051" t="s">
        <v>8219</v>
      </c>
      <c r="B1051">
        <v>8</v>
      </c>
      <c r="D1051" t="s">
        <v>8221</v>
      </c>
      <c r="E1051">
        <v>0</v>
      </c>
    </row>
    <row r="1052" spans="1:5" x14ac:dyDescent="0.35">
      <c r="A1052" t="s">
        <v>8219</v>
      </c>
      <c r="B1052">
        <v>340</v>
      </c>
      <c r="D1052" t="s">
        <v>8221</v>
      </c>
      <c r="E1052">
        <v>14</v>
      </c>
    </row>
    <row r="1053" spans="1:5" x14ac:dyDescent="0.35">
      <c r="A1053" t="s">
        <v>8219</v>
      </c>
      <c r="B1053">
        <v>7</v>
      </c>
      <c r="D1053" t="s">
        <v>8221</v>
      </c>
      <c r="E1053">
        <v>5</v>
      </c>
    </row>
    <row r="1054" spans="1:5" x14ac:dyDescent="0.35">
      <c r="A1054" t="s">
        <v>8219</v>
      </c>
      <c r="B1054">
        <v>19</v>
      </c>
      <c r="D1054" t="s">
        <v>8221</v>
      </c>
      <c r="E1054">
        <v>6</v>
      </c>
    </row>
    <row r="1055" spans="1:5" x14ac:dyDescent="0.35">
      <c r="A1055" t="s">
        <v>8219</v>
      </c>
      <c r="B1055">
        <v>47</v>
      </c>
      <c r="D1055" t="s">
        <v>8221</v>
      </c>
      <c r="E1055">
        <v>15</v>
      </c>
    </row>
    <row r="1056" spans="1:5" x14ac:dyDescent="0.35">
      <c r="A1056" t="s">
        <v>8219</v>
      </c>
      <c r="B1056">
        <v>13</v>
      </c>
      <c r="D1056" t="s">
        <v>8221</v>
      </c>
      <c r="E1056">
        <v>0</v>
      </c>
    </row>
    <row r="1057" spans="1:5" x14ac:dyDescent="0.35">
      <c r="A1057" t="s">
        <v>8219</v>
      </c>
      <c r="B1057">
        <v>90</v>
      </c>
      <c r="D1057" t="s">
        <v>8221</v>
      </c>
      <c r="E1057">
        <v>1</v>
      </c>
    </row>
    <row r="1058" spans="1:5" x14ac:dyDescent="0.35">
      <c r="A1058" t="s">
        <v>8219</v>
      </c>
      <c r="B1058">
        <v>63</v>
      </c>
      <c r="D1058" t="s">
        <v>8221</v>
      </c>
      <c r="E1058">
        <v>9</v>
      </c>
    </row>
    <row r="1059" spans="1:5" x14ac:dyDescent="0.35">
      <c r="A1059" t="s">
        <v>8219</v>
      </c>
      <c r="B1059">
        <v>26</v>
      </c>
      <c r="D1059" t="s">
        <v>8221</v>
      </c>
      <c r="E1059">
        <v>3</v>
      </c>
    </row>
    <row r="1060" spans="1:5" x14ac:dyDescent="0.35">
      <c r="A1060" t="s">
        <v>8219</v>
      </c>
      <c r="B1060">
        <v>71</v>
      </c>
      <c r="D1060" t="s">
        <v>8221</v>
      </c>
      <c r="E1060">
        <v>3</v>
      </c>
    </row>
    <row r="1061" spans="1:5" x14ac:dyDescent="0.35">
      <c r="A1061" t="s">
        <v>8219</v>
      </c>
      <c r="B1061">
        <v>38</v>
      </c>
      <c r="D1061" t="s">
        <v>8221</v>
      </c>
      <c r="E1061">
        <v>1</v>
      </c>
    </row>
    <row r="1062" spans="1:5" x14ac:dyDescent="0.35">
      <c r="A1062" t="s">
        <v>8219</v>
      </c>
      <c r="B1062">
        <v>859</v>
      </c>
      <c r="D1062" t="s">
        <v>8221</v>
      </c>
      <c r="E1062">
        <v>3</v>
      </c>
    </row>
    <row r="1063" spans="1:5" x14ac:dyDescent="0.35">
      <c r="A1063" t="s">
        <v>8219</v>
      </c>
      <c r="B1063">
        <v>21</v>
      </c>
      <c r="D1063" t="s">
        <v>8221</v>
      </c>
      <c r="E1063">
        <v>0</v>
      </c>
    </row>
    <row r="1064" spans="1:5" x14ac:dyDescent="0.35">
      <c r="A1064" t="s">
        <v>8219</v>
      </c>
      <c r="B1064">
        <v>78</v>
      </c>
      <c r="D1064" t="s">
        <v>8221</v>
      </c>
      <c r="E1064">
        <v>2</v>
      </c>
    </row>
    <row r="1065" spans="1:5" x14ac:dyDescent="0.35">
      <c r="A1065" t="s">
        <v>8219</v>
      </c>
      <c r="B1065">
        <v>53</v>
      </c>
      <c r="D1065" t="s">
        <v>8221</v>
      </c>
      <c r="E1065">
        <v>10</v>
      </c>
    </row>
    <row r="1066" spans="1:5" x14ac:dyDescent="0.35">
      <c r="A1066" t="s">
        <v>8219</v>
      </c>
      <c r="B1066">
        <v>356</v>
      </c>
      <c r="D1066" t="s">
        <v>8221</v>
      </c>
      <c r="E1066">
        <v>60</v>
      </c>
    </row>
    <row r="1067" spans="1:5" x14ac:dyDescent="0.35">
      <c r="A1067" t="s">
        <v>8219</v>
      </c>
      <c r="B1067">
        <v>279</v>
      </c>
      <c r="D1067" t="s">
        <v>8221</v>
      </c>
      <c r="E1067">
        <v>5</v>
      </c>
    </row>
    <row r="1068" spans="1:5" x14ac:dyDescent="0.35">
      <c r="A1068" t="s">
        <v>8219</v>
      </c>
      <c r="B1068">
        <v>266</v>
      </c>
      <c r="D1068" t="s">
        <v>8221</v>
      </c>
      <c r="E1068">
        <v>9</v>
      </c>
    </row>
    <row r="1069" spans="1:5" x14ac:dyDescent="0.35">
      <c r="A1069" t="s">
        <v>8219</v>
      </c>
      <c r="B1069">
        <v>623</v>
      </c>
      <c r="D1069" t="s">
        <v>8221</v>
      </c>
      <c r="E1069">
        <v>13</v>
      </c>
    </row>
    <row r="1070" spans="1:5" x14ac:dyDescent="0.35">
      <c r="A1070" t="s">
        <v>8219</v>
      </c>
      <c r="B1070">
        <v>392</v>
      </c>
      <c r="D1070" t="s">
        <v>8221</v>
      </c>
      <c r="E1070">
        <v>0</v>
      </c>
    </row>
    <row r="1071" spans="1:5" x14ac:dyDescent="0.35">
      <c r="A1071" t="s">
        <v>8219</v>
      </c>
      <c r="B1071">
        <v>3562</v>
      </c>
      <c r="D1071" t="s">
        <v>8221</v>
      </c>
      <c r="E1071">
        <v>8</v>
      </c>
    </row>
    <row r="1072" spans="1:5" x14ac:dyDescent="0.35">
      <c r="A1072" t="s">
        <v>8219</v>
      </c>
      <c r="B1072">
        <v>514</v>
      </c>
      <c r="D1072" t="s">
        <v>8221</v>
      </c>
      <c r="E1072">
        <v>3</v>
      </c>
    </row>
    <row r="1073" spans="1:5" x14ac:dyDescent="0.35">
      <c r="A1073" t="s">
        <v>8219</v>
      </c>
      <c r="B1073">
        <v>88</v>
      </c>
      <c r="D1073" t="s">
        <v>8221</v>
      </c>
      <c r="E1073">
        <v>3</v>
      </c>
    </row>
    <row r="1074" spans="1:5" x14ac:dyDescent="0.35">
      <c r="A1074" t="s">
        <v>8219</v>
      </c>
      <c r="B1074">
        <v>537</v>
      </c>
      <c r="D1074" t="s">
        <v>8221</v>
      </c>
      <c r="E1074">
        <v>0</v>
      </c>
    </row>
    <row r="1075" spans="1:5" x14ac:dyDescent="0.35">
      <c r="A1075" t="s">
        <v>8219</v>
      </c>
      <c r="B1075">
        <v>25</v>
      </c>
      <c r="D1075" t="s">
        <v>8221</v>
      </c>
      <c r="E1075">
        <v>6</v>
      </c>
    </row>
    <row r="1076" spans="1:5" x14ac:dyDescent="0.35">
      <c r="A1076" t="s">
        <v>8219</v>
      </c>
      <c r="B1076">
        <v>3238</v>
      </c>
      <c r="D1076" t="s">
        <v>8221</v>
      </c>
      <c r="E1076">
        <v>4</v>
      </c>
    </row>
    <row r="1077" spans="1:5" x14ac:dyDescent="0.35">
      <c r="A1077" t="s">
        <v>8219</v>
      </c>
      <c r="B1077">
        <v>897</v>
      </c>
      <c r="D1077" t="s">
        <v>8221</v>
      </c>
      <c r="E1077">
        <v>1</v>
      </c>
    </row>
    <row r="1078" spans="1:5" x14ac:dyDescent="0.35">
      <c r="A1078" t="s">
        <v>8219</v>
      </c>
      <c r="B1078">
        <v>878</v>
      </c>
      <c r="D1078" t="s">
        <v>8221</v>
      </c>
      <c r="E1078">
        <v>29</v>
      </c>
    </row>
    <row r="1079" spans="1:5" x14ac:dyDescent="0.35">
      <c r="A1079" t="s">
        <v>8219</v>
      </c>
      <c r="B1079">
        <v>115</v>
      </c>
      <c r="D1079" t="s">
        <v>8221</v>
      </c>
      <c r="E1079">
        <v>0</v>
      </c>
    </row>
    <row r="1080" spans="1:5" x14ac:dyDescent="0.35">
      <c r="A1080" t="s">
        <v>8219</v>
      </c>
      <c r="B1080">
        <v>234</v>
      </c>
      <c r="D1080" t="s">
        <v>8221</v>
      </c>
      <c r="E1080">
        <v>4</v>
      </c>
    </row>
    <row r="1081" spans="1:5" x14ac:dyDescent="0.35">
      <c r="A1081" t="s">
        <v>8219</v>
      </c>
      <c r="B1081">
        <v>4330</v>
      </c>
      <c r="D1081" t="s">
        <v>8221</v>
      </c>
      <c r="E1081">
        <v>5</v>
      </c>
    </row>
    <row r="1082" spans="1:5" x14ac:dyDescent="0.35">
      <c r="A1082" t="s">
        <v>8219</v>
      </c>
      <c r="B1082">
        <v>651</v>
      </c>
      <c r="D1082" t="s">
        <v>8221</v>
      </c>
      <c r="E1082">
        <v>4</v>
      </c>
    </row>
    <row r="1083" spans="1:5" x14ac:dyDescent="0.35">
      <c r="A1083" t="s">
        <v>8219</v>
      </c>
      <c r="B1083">
        <v>251</v>
      </c>
      <c r="D1083" t="s">
        <v>8221</v>
      </c>
      <c r="E1083">
        <v>5</v>
      </c>
    </row>
    <row r="1084" spans="1:5" x14ac:dyDescent="0.35">
      <c r="A1084" t="s">
        <v>8219</v>
      </c>
      <c r="B1084">
        <v>263</v>
      </c>
      <c r="D1084" t="s">
        <v>8221</v>
      </c>
      <c r="E1084">
        <v>1</v>
      </c>
    </row>
    <row r="1085" spans="1:5" x14ac:dyDescent="0.35">
      <c r="A1085" t="s">
        <v>8219</v>
      </c>
      <c r="B1085">
        <v>28</v>
      </c>
      <c r="D1085" t="s">
        <v>8221</v>
      </c>
      <c r="E1085">
        <v>1</v>
      </c>
    </row>
    <row r="1086" spans="1:5" x14ac:dyDescent="0.35">
      <c r="A1086" t="s">
        <v>8219</v>
      </c>
      <c r="B1086">
        <v>721</v>
      </c>
      <c r="D1086" t="s">
        <v>8221</v>
      </c>
      <c r="E1086">
        <v>0</v>
      </c>
    </row>
    <row r="1087" spans="1:5" x14ac:dyDescent="0.35">
      <c r="A1087" t="s">
        <v>8219</v>
      </c>
      <c r="B1087">
        <v>50</v>
      </c>
      <c r="D1087" t="s">
        <v>8221</v>
      </c>
      <c r="E1087">
        <v>14</v>
      </c>
    </row>
    <row r="1088" spans="1:5" x14ac:dyDescent="0.35">
      <c r="A1088" t="s">
        <v>8219</v>
      </c>
      <c r="B1088">
        <v>73</v>
      </c>
      <c r="D1088" t="s">
        <v>8221</v>
      </c>
      <c r="E1088">
        <v>3</v>
      </c>
    </row>
    <row r="1089" spans="1:5" x14ac:dyDescent="0.35">
      <c r="A1089" t="s">
        <v>8219</v>
      </c>
      <c r="B1089">
        <v>27</v>
      </c>
      <c r="D1089" t="s">
        <v>8221</v>
      </c>
      <c r="E1089">
        <v>10</v>
      </c>
    </row>
    <row r="1090" spans="1:5" x14ac:dyDescent="0.35">
      <c r="A1090" t="s">
        <v>8219</v>
      </c>
      <c r="B1090">
        <v>34</v>
      </c>
      <c r="D1090" t="s">
        <v>8221</v>
      </c>
      <c r="E1090">
        <v>17</v>
      </c>
    </row>
    <row r="1091" spans="1:5" x14ac:dyDescent="0.35">
      <c r="A1091" t="s">
        <v>8219</v>
      </c>
      <c r="B1091">
        <v>7</v>
      </c>
      <c r="D1091" t="s">
        <v>8221</v>
      </c>
      <c r="E1091">
        <v>2</v>
      </c>
    </row>
    <row r="1092" spans="1:5" x14ac:dyDescent="0.35">
      <c r="A1092" t="s">
        <v>8219</v>
      </c>
      <c r="B1092">
        <v>24</v>
      </c>
      <c r="D1092" t="s">
        <v>8221</v>
      </c>
      <c r="E1092">
        <v>0</v>
      </c>
    </row>
    <row r="1093" spans="1:5" x14ac:dyDescent="0.35">
      <c r="A1093" t="s">
        <v>8219</v>
      </c>
      <c r="B1093">
        <v>15</v>
      </c>
      <c r="D1093" t="s">
        <v>8221</v>
      </c>
      <c r="E1093">
        <v>4</v>
      </c>
    </row>
    <row r="1094" spans="1:5" x14ac:dyDescent="0.35">
      <c r="A1094" t="s">
        <v>8219</v>
      </c>
      <c r="B1094">
        <v>72</v>
      </c>
      <c r="D1094" t="s">
        <v>8221</v>
      </c>
      <c r="E1094">
        <v>12</v>
      </c>
    </row>
    <row r="1095" spans="1:5" x14ac:dyDescent="0.35">
      <c r="A1095" t="s">
        <v>8219</v>
      </c>
      <c r="B1095">
        <v>120</v>
      </c>
      <c r="D1095" t="s">
        <v>8221</v>
      </c>
      <c r="E1095">
        <v>3</v>
      </c>
    </row>
    <row r="1096" spans="1:5" x14ac:dyDescent="0.35">
      <c r="A1096" t="s">
        <v>8219</v>
      </c>
      <c r="B1096">
        <v>123</v>
      </c>
      <c r="D1096" t="s">
        <v>8221</v>
      </c>
      <c r="E1096">
        <v>12</v>
      </c>
    </row>
    <row r="1097" spans="1:5" x14ac:dyDescent="0.35">
      <c r="A1097" t="s">
        <v>8219</v>
      </c>
      <c r="B1097">
        <v>1</v>
      </c>
      <c r="D1097" t="s">
        <v>8221</v>
      </c>
      <c r="E1097">
        <v>0</v>
      </c>
    </row>
    <row r="1098" spans="1:5" x14ac:dyDescent="0.35">
      <c r="A1098" t="s">
        <v>8219</v>
      </c>
      <c r="B1098">
        <v>24</v>
      </c>
      <c r="D1098" t="s">
        <v>8221</v>
      </c>
      <c r="E1098">
        <v>7</v>
      </c>
    </row>
    <row r="1099" spans="1:5" x14ac:dyDescent="0.35">
      <c r="A1099" t="s">
        <v>8219</v>
      </c>
      <c r="B1099">
        <v>33</v>
      </c>
      <c r="D1099" t="s">
        <v>8221</v>
      </c>
      <c r="E1099">
        <v>2</v>
      </c>
    </row>
    <row r="1100" spans="1:5" x14ac:dyDescent="0.35">
      <c r="A1100" t="s">
        <v>8219</v>
      </c>
      <c r="B1100">
        <v>14</v>
      </c>
      <c r="D1100" t="s">
        <v>8221</v>
      </c>
      <c r="E1100">
        <v>1</v>
      </c>
    </row>
    <row r="1101" spans="1:5" x14ac:dyDescent="0.35">
      <c r="A1101" t="s">
        <v>8219</v>
      </c>
      <c r="B1101">
        <v>9</v>
      </c>
      <c r="D1101" t="s">
        <v>8221</v>
      </c>
      <c r="E1101">
        <v>4</v>
      </c>
    </row>
    <row r="1102" spans="1:5" x14ac:dyDescent="0.35">
      <c r="A1102" t="s">
        <v>8219</v>
      </c>
      <c r="B1102">
        <v>76</v>
      </c>
      <c r="D1102" t="s">
        <v>8221</v>
      </c>
      <c r="E1102">
        <v>4</v>
      </c>
    </row>
    <row r="1103" spans="1:5" x14ac:dyDescent="0.35">
      <c r="A1103" t="s">
        <v>8219</v>
      </c>
      <c r="B1103">
        <v>19</v>
      </c>
      <c r="D1103" t="s">
        <v>8221</v>
      </c>
      <c r="E1103">
        <v>17</v>
      </c>
    </row>
    <row r="1104" spans="1:5" x14ac:dyDescent="0.35">
      <c r="A1104" t="s">
        <v>8219</v>
      </c>
      <c r="B1104">
        <v>69</v>
      </c>
      <c r="D1104" t="s">
        <v>8221</v>
      </c>
      <c r="E1104">
        <v>7</v>
      </c>
    </row>
    <row r="1105" spans="1:5" x14ac:dyDescent="0.35">
      <c r="A1105" t="s">
        <v>8219</v>
      </c>
      <c r="B1105">
        <v>218</v>
      </c>
      <c r="D1105" t="s">
        <v>8221</v>
      </c>
      <c r="E1105">
        <v>2</v>
      </c>
    </row>
    <row r="1106" spans="1:5" x14ac:dyDescent="0.35">
      <c r="A1106" t="s">
        <v>8219</v>
      </c>
      <c r="B1106">
        <v>30</v>
      </c>
      <c r="D1106" t="s">
        <v>8221</v>
      </c>
      <c r="E1106">
        <v>5</v>
      </c>
    </row>
    <row r="1107" spans="1:5" x14ac:dyDescent="0.35">
      <c r="A1107" t="s">
        <v>8219</v>
      </c>
      <c r="B1107">
        <v>100</v>
      </c>
      <c r="D1107" t="s">
        <v>8221</v>
      </c>
      <c r="E1107">
        <v>1</v>
      </c>
    </row>
    <row r="1108" spans="1:5" x14ac:dyDescent="0.35">
      <c r="A1108" t="s">
        <v>8219</v>
      </c>
      <c r="B1108">
        <v>296</v>
      </c>
      <c r="D1108" t="s">
        <v>8221</v>
      </c>
      <c r="E1108">
        <v>1</v>
      </c>
    </row>
    <row r="1109" spans="1:5" x14ac:dyDescent="0.35">
      <c r="A1109" t="s">
        <v>8219</v>
      </c>
      <c r="B1109">
        <v>1204</v>
      </c>
      <c r="D1109" t="s">
        <v>8221</v>
      </c>
      <c r="E1109">
        <v>14</v>
      </c>
    </row>
    <row r="1110" spans="1:5" x14ac:dyDescent="0.35">
      <c r="A1110" t="s">
        <v>8219</v>
      </c>
      <c r="B1110">
        <v>321</v>
      </c>
      <c r="D1110" t="s">
        <v>8221</v>
      </c>
      <c r="E1110">
        <v>26</v>
      </c>
    </row>
    <row r="1111" spans="1:5" x14ac:dyDescent="0.35">
      <c r="A1111" t="s">
        <v>8219</v>
      </c>
      <c r="B1111">
        <v>301</v>
      </c>
      <c r="D1111" t="s">
        <v>8221</v>
      </c>
      <c r="E1111">
        <v>2</v>
      </c>
    </row>
    <row r="1112" spans="1:5" x14ac:dyDescent="0.35">
      <c r="A1112" t="s">
        <v>8219</v>
      </c>
      <c r="B1112">
        <v>144</v>
      </c>
      <c r="D1112" t="s">
        <v>8221</v>
      </c>
      <c r="E1112">
        <v>1</v>
      </c>
    </row>
    <row r="1113" spans="1:5" x14ac:dyDescent="0.35">
      <c r="A1113" t="s">
        <v>8219</v>
      </c>
      <c r="B1113">
        <v>539</v>
      </c>
      <c r="D1113" t="s">
        <v>8221</v>
      </c>
      <c r="E1113">
        <v>3</v>
      </c>
    </row>
    <row r="1114" spans="1:5" x14ac:dyDescent="0.35">
      <c r="A1114" t="s">
        <v>8219</v>
      </c>
      <c r="B1114">
        <v>498</v>
      </c>
      <c r="D1114" t="s">
        <v>8221</v>
      </c>
      <c r="E1114">
        <v>7</v>
      </c>
    </row>
    <row r="1115" spans="1:5" x14ac:dyDescent="0.35">
      <c r="A1115" t="s">
        <v>8219</v>
      </c>
      <c r="B1115">
        <v>1113</v>
      </c>
      <c r="D1115" t="s">
        <v>8221</v>
      </c>
      <c r="E1115">
        <v>9</v>
      </c>
    </row>
    <row r="1116" spans="1:5" x14ac:dyDescent="0.35">
      <c r="A1116" t="s">
        <v>8219</v>
      </c>
      <c r="B1116">
        <v>988</v>
      </c>
      <c r="D1116" t="s">
        <v>8221</v>
      </c>
      <c r="E1116">
        <v>20</v>
      </c>
    </row>
    <row r="1117" spans="1:5" x14ac:dyDescent="0.35">
      <c r="A1117" t="s">
        <v>8219</v>
      </c>
      <c r="B1117">
        <v>391</v>
      </c>
      <c r="D1117" t="s">
        <v>8221</v>
      </c>
      <c r="E1117">
        <v>6</v>
      </c>
    </row>
    <row r="1118" spans="1:5" x14ac:dyDescent="0.35">
      <c r="A1118" t="s">
        <v>8219</v>
      </c>
      <c r="B1118">
        <v>28</v>
      </c>
      <c r="D1118" t="s">
        <v>8221</v>
      </c>
      <c r="E1118">
        <v>13</v>
      </c>
    </row>
    <row r="1119" spans="1:5" x14ac:dyDescent="0.35">
      <c r="A1119" t="s">
        <v>8219</v>
      </c>
      <c r="B1119">
        <v>147</v>
      </c>
      <c r="D1119" t="s">
        <v>8221</v>
      </c>
      <c r="E1119">
        <v>1</v>
      </c>
    </row>
    <row r="1120" spans="1:5" x14ac:dyDescent="0.35">
      <c r="A1120" t="s">
        <v>8219</v>
      </c>
      <c r="B1120">
        <v>680</v>
      </c>
      <c r="D1120" t="s">
        <v>8221</v>
      </c>
      <c r="E1120">
        <v>202</v>
      </c>
    </row>
    <row r="1121" spans="1:5" x14ac:dyDescent="0.35">
      <c r="A1121" t="s">
        <v>8219</v>
      </c>
      <c r="B1121">
        <v>983</v>
      </c>
      <c r="D1121" t="s">
        <v>8221</v>
      </c>
      <c r="E1121">
        <v>0</v>
      </c>
    </row>
    <row r="1122" spans="1:5" x14ac:dyDescent="0.35">
      <c r="A1122" t="s">
        <v>8219</v>
      </c>
      <c r="B1122">
        <v>79</v>
      </c>
      <c r="D1122" t="s">
        <v>8221</v>
      </c>
      <c r="E1122">
        <v>1</v>
      </c>
    </row>
    <row r="1123" spans="1:5" x14ac:dyDescent="0.35">
      <c r="A1123" t="s">
        <v>8219</v>
      </c>
      <c r="B1123">
        <v>426</v>
      </c>
      <c r="D1123" t="s">
        <v>8221</v>
      </c>
      <c r="E1123">
        <v>0</v>
      </c>
    </row>
    <row r="1124" spans="1:5" x14ac:dyDescent="0.35">
      <c r="A1124" t="s">
        <v>8219</v>
      </c>
      <c r="B1124">
        <v>96</v>
      </c>
      <c r="D1124" t="s">
        <v>8221</v>
      </c>
      <c r="E1124">
        <v>2</v>
      </c>
    </row>
    <row r="1125" spans="1:5" x14ac:dyDescent="0.35">
      <c r="A1125" t="s">
        <v>8219</v>
      </c>
      <c r="B1125">
        <v>163</v>
      </c>
      <c r="D1125" t="s">
        <v>8221</v>
      </c>
      <c r="E1125">
        <v>13</v>
      </c>
    </row>
    <row r="1126" spans="1:5" x14ac:dyDescent="0.35">
      <c r="A1126" t="s">
        <v>8219</v>
      </c>
      <c r="B1126">
        <v>2525</v>
      </c>
      <c r="D1126" t="s">
        <v>8221</v>
      </c>
      <c r="E1126">
        <v>9</v>
      </c>
    </row>
    <row r="1127" spans="1:5" x14ac:dyDescent="0.35">
      <c r="A1127" t="s">
        <v>8219</v>
      </c>
      <c r="B1127">
        <v>2035</v>
      </c>
      <c r="D1127" t="s">
        <v>8221</v>
      </c>
      <c r="E1127">
        <v>2</v>
      </c>
    </row>
    <row r="1128" spans="1:5" x14ac:dyDescent="0.35">
      <c r="A1128" t="s">
        <v>8219</v>
      </c>
      <c r="B1128">
        <v>290</v>
      </c>
      <c r="D1128" t="s">
        <v>8221</v>
      </c>
      <c r="E1128">
        <v>0</v>
      </c>
    </row>
    <row r="1129" spans="1:5" x14ac:dyDescent="0.35">
      <c r="A1129" t="s">
        <v>8219</v>
      </c>
      <c r="B1129">
        <v>1980</v>
      </c>
      <c r="D1129" t="s">
        <v>8221</v>
      </c>
      <c r="E1129">
        <v>35</v>
      </c>
    </row>
    <row r="1130" spans="1:5" x14ac:dyDescent="0.35">
      <c r="A1130" t="s">
        <v>8219</v>
      </c>
      <c r="B1130">
        <v>57</v>
      </c>
      <c r="D1130" t="s">
        <v>8221</v>
      </c>
      <c r="E1130">
        <v>2</v>
      </c>
    </row>
    <row r="1131" spans="1:5" x14ac:dyDescent="0.35">
      <c r="A1131" t="s">
        <v>8219</v>
      </c>
      <c r="B1131">
        <v>380</v>
      </c>
      <c r="D1131" t="s">
        <v>8221</v>
      </c>
      <c r="E1131">
        <v>3</v>
      </c>
    </row>
    <row r="1132" spans="1:5" x14ac:dyDescent="0.35">
      <c r="A1132" t="s">
        <v>8219</v>
      </c>
      <c r="B1132">
        <v>128</v>
      </c>
      <c r="D1132" t="s">
        <v>8221</v>
      </c>
      <c r="E1132">
        <v>0</v>
      </c>
    </row>
    <row r="1133" spans="1:5" x14ac:dyDescent="0.35">
      <c r="A1133" t="s">
        <v>8219</v>
      </c>
      <c r="B1133">
        <v>180</v>
      </c>
      <c r="D1133" t="s">
        <v>8221</v>
      </c>
      <c r="E1133">
        <v>1</v>
      </c>
    </row>
    <row r="1134" spans="1:5" x14ac:dyDescent="0.35">
      <c r="A1134" t="s">
        <v>8219</v>
      </c>
      <c r="B1134">
        <v>571</v>
      </c>
      <c r="D1134" t="s">
        <v>8221</v>
      </c>
      <c r="E1134">
        <v>0</v>
      </c>
    </row>
    <row r="1135" spans="1:5" x14ac:dyDescent="0.35">
      <c r="A1135" t="s">
        <v>8219</v>
      </c>
      <c r="B1135">
        <v>480</v>
      </c>
      <c r="D1135" t="s">
        <v>8221</v>
      </c>
      <c r="E1135">
        <v>0</v>
      </c>
    </row>
    <row r="1136" spans="1:5" x14ac:dyDescent="0.35">
      <c r="A1136" t="s">
        <v>8219</v>
      </c>
      <c r="B1136">
        <v>249</v>
      </c>
      <c r="D1136" t="s">
        <v>8221</v>
      </c>
      <c r="E1136">
        <v>3</v>
      </c>
    </row>
    <row r="1137" spans="1:5" x14ac:dyDescent="0.35">
      <c r="A1137" t="s">
        <v>8219</v>
      </c>
      <c r="B1137">
        <v>84</v>
      </c>
      <c r="D1137" t="s">
        <v>8221</v>
      </c>
      <c r="E1137">
        <v>11</v>
      </c>
    </row>
    <row r="1138" spans="1:5" x14ac:dyDescent="0.35">
      <c r="A1138" t="s">
        <v>8219</v>
      </c>
      <c r="B1138">
        <v>197</v>
      </c>
      <c r="D1138" t="s">
        <v>8221</v>
      </c>
      <c r="E1138">
        <v>6</v>
      </c>
    </row>
    <row r="1139" spans="1:5" x14ac:dyDescent="0.35">
      <c r="A1139" t="s">
        <v>8219</v>
      </c>
      <c r="B1139">
        <v>271</v>
      </c>
      <c r="D1139" t="s">
        <v>8221</v>
      </c>
      <c r="E1139">
        <v>0</v>
      </c>
    </row>
    <row r="1140" spans="1:5" x14ac:dyDescent="0.35">
      <c r="A1140" t="s">
        <v>8219</v>
      </c>
      <c r="B1140">
        <v>50</v>
      </c>
      <c r="D1140" t="s">
        <v>8221</v>
      </c>
      <c r="E1140">
        <v>67</v>
      </c>
    </row>
    <row r="1141" spans="1:5" x14ac:dyDescent="0.35">
      <c r="A1141" t="s">
        <v>8219</v>
      </c>
      <c r="B1141">
        <v>169</v>
      </c>
      <c r="D1141" t="s">
        <v>8221</v>
      </c>
      <c r="E1141">
        <v>23</v>
      </c>
    </row>
    <row r="1142" spans="1:5" x14ac:dyDescent="0.35">
      <c r="A1142" t="s">
        <v>8219</v>
      </c>
      <c r="B1142">
        <v>205</v>
      </c>
      <c r="D1142" t="s">
        <v>8221</v>
      </c>
      <c r="E1142">
        <v>72</v>
      </c>
    </row>
    <row r="1143" spans="1:5" x14ac:dyDescent="0.35">
      <c r="A1143" t="s">
        <v>8219</v>
      </c>
      <c r="B1143">
        <v>206</v>
      </c>
      <c r="D1143" t="s">
        <v>8221</v>
      </c>
      <c r="E1143">
        <v>2</v>
      </c>
    </row>
    <row r="1144" spans="1:5" x14ac:dyDescent="0.35">
      <c r="A1144" t="s">
        <v>8219</v>
      </c>
      <c r="B1144">
        <v>84</v>
      </c>
      <c r="D1144" t="s">
        <v>8221</v>
      </c>
      <c r="E1144">
        <v>15</v>
      </c>
    </row>
    <row r="1145" spans="1:5" x14ac:dyDescent="0.35">
      <c r="A1145" t="s">
        <v>8219</v>
      </c>
      <c r="B1145">
        <v>210</v>
      </c>
      <c r="D1145" t="s">
        <v>8221</v>
      </c>
      <c r="E1145">
        <v>1</v>
      </c>
    </row>
    <row r="1146" spans="1:5" x14ac:dyDescent="0.35">
      <c r="A1146" t="s">
        <v>8219</v>
      </c>
      <c r="B1146">
        <v>181</v>
      </c>
      <c r="D1146" t="s">
        <v>8221</v>
      </c>
      <c r="E1146">
        <v>2</v>
      </c>
    </row>
    <row r="1147" spans="1:5" x14ac:dyDescent="0.35">
      <c r="A1147" t="s">
        <v>8219</v>
      </c>
      <c r="B1147">
        <v>60</v>
      </c>
      <c r="D1147" t="s">
        <v>8221</v>
      </c>
      <c r="E1147">
        <v>7</v>
      </c>
    </row>
    <row r="1148" spans="1:5" x14ac:dyDescent="0.35">
      <c r="A1148" t="s">
        <v>8219</v>
      </c>
      <c r="B1148">
        <v>445</v>
      </c>
      <c r="D1148" t="s">
        <v>8221</v>
      </c>
      <c r="E1148">
        <v>16</v>
      </c>
    </row>
    <row r="1149" spans="1:5" x14ac:dyDescent="0.35">
      <c r="A1149" t="s">
        <v>8219</v>
      </c>
      <c r="B1149">
        <v>17</v>
      </c>
      <c r="D1149" t="s">
        <v>8221</v>
      </c>
      <c r="E1149">
        <v>117</v>
      </c>
    </row>
    <row r="1150" spans="1:5" x14ac:dyDescent="0.35">
      <c r="A1150" t="s">
        <v>8219</v>
      </c>
      <c r="B1150">
        <v>194</v>
      </c>
      <c r="D1150" t="s">
        <v>8221</v>
      </c>
      <c r="E1150">
        <v>2</v>
      </c>
    </row>
    <row r="1151" spans="1:5" x14ac:dyDescent="0.35">
      <c r="A1151" t="s">
        <v>8219</v>
      </c>
      <c r="B1151">
        <v>404</v>
      </c>
      <c r="D1151" t="s">
        <v>8221</v>
      </c>
      <c r="E1151">
        <v>7</v>
      </c>
    </row>
    <row r="1152" spans="1:5" x14ac:dyDescent="0.35">
      <c r="A1152" t="s">
        <v>8219</v>
      </c>
      <c r="B1152">
        <v>194</v>
      </c>
      <c r="D1152" t="s">
        <v>8221</v>
      </c>
      <c r="E1152">
        <v>3</v>
      </c>
    </row>
    <row r="1153" spans="1:5" x14ac:dyDescent="0.35">
      <c r="A1153" t="s">
        <v>8219</v>
      </c>
      <c r="B1153">
        <v>902</v>
      </c>
      <c r="D1153" t="s">
        <v>8221</v>
      </c>
      <c r="E1153">
        <v>20</v>
      </c>
    </row>
    <row r="1154" spans="1:5" x14ac:dyDescent="0.35">
      <c r="A1154" t="s">
        <v>8219</v>
      </c>
      <c r="B1154">
        <v>1670</v>
      </c>
      <c r="D1154" t="s">
        <v>8221</v>
      </c>
      <c r="E1154">
        <v>50</v>
      </c>
    </row>
    <row r="1155" spans="1:5" x14ac:dyDescent="0.35">
      <c r="A1155" t="s">
        <v>8219</v>
      </c>
      <c r="B1155">
        <v>1328</v>
      </c>
      <c r="D1155" t="s">
        <v>8221</v>
      </c>
      <c r="E1155">
        <v>2</v>
      </c>
    </row>
    <row r="1156" spans="1:5" x14ac:dyDescent="0.35">
      <c r="A1156" t="s">
        <v>8219</v>
      </c>
      <c r="B1156">
        <v>944</v>
      </c>
      <c r="D1156" t="s">
        <v>8221</v>
      </c>
      <c r="E1156">
        <v>3</v>
      </c>
    </row>
    <row r="1157" spans="1:5" x14ac:dyDescent="0.35">
      <c r="A1157" t="s">
        <v>8219</v>
      </c>
      <c r="B1157">
        <v>147</v>
      </c>
      <c r="D1157" t="s">
        <v>8221</v>
      </c>
      <c r="E1157">
        <v>27</v>
      </c>
    </row>
    <row r="1158" spans="1:5" x14ac:dyDescent="0.35">
      <c r="A1158" t="s">
        <v>8219</v>
      </c>
      <c r="B1158">
        <v>99</v>
      </c>
      <c r="D1158" t="s">
        <v>8221</v>
      </c>
      <c r="E1158">
        <v>7</v>
      </c>
    </row>
    <row r="1159" spans="1:5" x14ac:dyDescent="0.35">
      <c r="A1159" t="s">
        <v>8219</v>
      </c>
      <c r="B1159">
        <v>79</v>
      </c>
      <c r="D1159" t="s">
        <v>8221</v>
      </c>
      <c r="E1159">
        <v>5</v>
      </c>
    </row>
    <row r="1160" spans="1:5" x14ac:dyDescent="0.35">
      <c r="A1160" t="s">
        <v>8219</v>
      </c>
      <c r="B1160">
        <v>75</v>
      </c>
      <c r="D1160" t="s">
        <v>8221</v>
      </c>
      <c r="E1160">
        <v>0</v>
      </c>
    </row>
    <row r="1161" spans="1:5" x14ac:dyDescent="0.35">
      <c r="A1161" t="s">
        <v>8219</v>
      </c>
      <c r="B1161">
        <v>207</v>
      </c>
      <c r="D1161" t="s">
        <v>8221</v>
      </c>
      <c r="E1161">
        <v>3</v>
      </c>
    </row>
    <row r="1162" spans="1:5" x14ac:dyDescent="0.35">
      <c r="A1162" t="s">
        <v>8219</v>
      </c>
      <c r="B1162">
        <v>102</v>
      </c>
      <c r="D1162" t="s">
        <v>8221</v>
      </c>
      <c r="E1162">
        <v>6</v>
      </c>
    </row>
    <row r="1163" spans="1:5" x14ac:dyDescent="0.35">
      <c r="A1163" t="s">
        <v>8219</v>
      </c>
      <c r="B1163">
        <v>32</v>
      </c>
      <c r="D1163" t="s">
        <v>8221</v>
      </c>
      <c r="E1163">
        <v>9</v>
      </c>
    </row>
    <row r="1164" spans="1:5" x14ac:dyDescent="0.35">
      <c r="A1164" t="s">
        <v>8219</v>
      </c>
      <c r="B1164">
        <v>480</v>
      </c>
      <c r="D1164" t="s">
        <v>8221</v>
      </c>
      <c r="E1164">
        <v>3</v>
      </c>
    </row>
    <row r="1165" spans="1:5" x14ac:dyDescent="0.35">
      <c r="A1165" t="s">
        <v>8219</v>
      </c>
      <c r="B1165">
        <v>11</v>
      </c>
      <c r="D1165" t="s">
        <v>8221</v>
      </c>
      <c r="E1165">
        <v>2</v>
      </c>
    </row>
    <row r="1166" spans="1:5" x14ac:dyDescent="0.35">
      <c r="A1166" t="s">
        <v>8219</v>
      </c>
      <c r="B1166">
        <v>12</v>
      </c>
      <c r="D1166" t="s">
        <v>8221</v>
      </c>
      <c r="E1166">
        <v>3</v>
      </c>
    </row>
    <row r="1167" spans="1:5" x14ac:dyDescent="0.35">
      <c r="A1167" t="s">
        <v>8219</v>
      </c>
      <c r="B1167">
        <v>48</v>
      </c>
      <c r="D1167" t="s">
        <v>8221</v>
      </c>
      <c r="E1167">
        <v>45</v>
      </c>
    </row>
    <row r="1168" spans="1:5" x14ac:dyDescent="0.35">
      <c r="A1168" t="s">
        <v>8219</v>
      </c>
      <c r="B1168">
        <v>59</v>
      </c>
      <c r="D1168" t="s">
        <v>8221</v>
      </c>
      <c r="E1168">
        <v>9</v>
      </c>
    </row>
    <row r="1169" spans="1:5" x14ac:dyDescent="0.35">
      <c r="A1169" t="s">
        <v>8219</v>
      </c>
      <c r="B1169">
        <v>79</v>
      </c>
      <c r="D1169" t="s">
        <v>8221</v>
      </c>
      <c r="E1169">
        <v>9</v>
      </c>
    </row>
    <row r="1170" spans="1:5" x14ac:dyDescent="0.35">
      <c r="A1170" t="s">
        <v>8219</v>
      </c>
      <c r="B1170">
        <v>14</v>
      </c>
      <c r="D1170" t="s">
        <v>8221</v>
      </c>
      <c r="E1170">
        <v>21</v>
      </c>
    </row>
    <row r="1171" spans="1:5" x14ac:dyDescent="0.35">
      <c r="A1171" t="s">
        <v>8219</v>
      </c>
      <c r="B1171">
        <v>106</v>
      </c>
      <c r="D1171" t="s">
        <v>8221</v>
      </c>
      <c r="E1171">
        <v>17</v>
      </c>
    </row>
    <row r="1172" spans="1:5" x14ac:dyDescent="0.35">
      <c r="A1172" t="s">
        <v>8219</v>
      </c>
      <c r="B1172">
        <v>25</v>
      </c>
      <c r="D1172" t="s">
        <v>8221</v>
      </c>
      <c r="E1172">
        <v>1</v>
      </c>
    </row>
    <row r="1173" spans="1:5" x14ac:dyDescent="0.35">
      <c r="A1173" t="s">
        <v>8219</v>
      </c>
      <c r="B1173">
        <v>25</v>
      </c>
      <c r="D1173" t="s">
        <v>8221</v>
      </c>
      <c r="E1173">
        <v>1</v>
      </c>
    </row>
    <row r="1174" spans="1:5" x14ac:dyDescent="0.35">
      <c r="A1174" t="s">
        <v>8219</v>
      </c>
      <c r="B1174">
        <v>29</v>
      </c>
      <c r="D1174" t="s">
        <v>8221</v>
      </c>
      <c r="E1174">
        <v>14</v>
      </c>
    </row>
    <row r="1175" spans="1:5" x14ac:dyDescent="0.35">
      <c r="A1175" t="s">
        <v>8219</v>
      </c>
      <c r="B1175">
        <v>43</v>
      </c>
      <c r="D1175" t="s">
        <v>8221</v>
      </c>
      <c r="E1175">
        <v>42</v>
      </c>
    </row>
    <row r="1176" spans="1:5" x14ac:dyDescent="0.35">
      <c r="A1176" t="s">
        <v>8219</v>
      </c>
      <c r="B1176">
        <v>46</v>
      </c>
      <c r="D1176" t="s">
        <v>8221</v>
      </c>
      <c r="E1176">
        <v>27</v>
      </c>
    </row>
    <row r="1177" spans="1:5" x14ac:dyDescent="0.35">
      <c r="A1177" t="s">
        <v>8219</v>
      </c>
      <c r="B1177">
        <v>27</v>
      </c>
      <c r="D1177" t="s">
        <v>8221</v>
      </c>
      <c r="E1177">
        <v>5</v>
      </c>
    </row>
    <row r="1178" spans="1:5" x14ac:dyDescent="0.35">
      <c r="A1178" t="s">
        <v>8219</v>
      </c>
      <c r="B1178">
        <v>112</v>
      </c>
      <c r="D1178" t="s">
        <v>8221</v>
      </c>
      <c r="E1178">
        <v>13</v>
      </c>
    </row>
    <row r="1179" spans="1:5" x14ac:dyDescent="0.35">
      <c r="A1179" t="s">
        <v>8219</v>
      </c>
      <c r="B1179">
        <v>34</v>
      </c>
      <c r="D1179" t="s">
        <v>8221</v>
      </c>
      <c r="E1179">
        <v>12</v>
      </c>
    </row>
    <row r="1180" spans="1:5" x14ac:dyDescent="0.35">
      <c r="A1180" t="s">
        <v>8219</v>
      </c>
      <c r="B1180">
        <v>145</v>
      </c>
      <c r="D1180" t="s">
        <v>8221</v>
      </c>
      <c r="E1180">
        <v>90</v>
      </c>
    </row>
    <row r="1181" spans="1:5" x14ac:dyDescent="0.35">
      <c r="A1181" t="s">
        <v>8219</v>
      </c>
      <c r="B1181">
        <v>19</v>
      </c>
      <c r="D1181" t="s">
        <v>8221</v>
      </c>
      <c r="E1181">
        <v>2</v>
      </c>
    </row>
    <row r="1182" spans="1:5" x14ac:dyDescent="0.35">
      <c r="A1182" t="s">
        <v>8219</v>
      </c>
      <c r="B1182">
        <v>288</v>
      </c>
      <c r="D1182" t="s">
        <v>8221</v>
      </c>
      <c r="E1182">
        <v>5</v>
      </c>
    </row>
    <row r="1183" spans="1:5" x14ac:dyDescent="0.35">
      <c r="A1183" t="s">
        <v>8219</v>
      </c>
      <c r="B1183">
        <v>14</v>
      </c>
      <c r="D1183" t="s">
        <v>8221</v>
      </c>
      <c r="E1183">
        <v>31</v>
      </c>
    </row>
    <row r="1184" spans="1:5" x14ac:dyDescent="0.35">
      <c r="A1184" t="s">
        <v>8219</v>
      </c>
      <c r="B1184">
        <v>7</v>
      </c>
      <c r="D1184" t="s">
        <v>8221</v>
      </c>
      <c r="E1184">
        <v>4</v>
      </c>
    </row>
    <row r="1185" spans="1:5" x14ac:dyDescent="0.35">
      <c r="A1185" t="s">
        <v>8219</v>
      </c>
      <c r="B1185">
        <v>211</v>
      </c>
      <c r="D1185" t="s">
        <v>8221</v>
      </c>
      <c r="E1185">
        <v>29</v>
      </c>
    </row>
    <row r="1186" spans="1:5" x14ac:dyDescent="0.35">
      <c r="A1186" t="s">
        <v>8219</v>
      </c>
      <c r="B1186">
        <v>85</v>
      </c>
      <c r="D1186" t="s">
        <v>8221</v>
      </c>
      <c r="E1186">
        <v>2</v>
      </c>
    </row>
    <row r="1187" spans="1:5" x14ac:dyDescent="0.35">
      <c r="A1187" t="s">
        <v>8219</v>
      </c>
      <c r="B1187">
        <v>103</v>
      </c>
      <c r="D1187" t="s">
        <v>8221</v>
      </c>
      <c r="E1187">
        <v>114</v>
      </c>
    </row>
    <row r="1188" spans="1:5" x14ac:dyDescent="0.35">
      <c r="A1188" t="s">
        <v>8219</v>
      </c>
      <c r="B1188">
        <v>113</v>
      </c>
      <c r="D1188" t="s">
        <v>8221</v>
      </c>
      <c r="E1188">
        <v>1</v>
      </c>
    </row>
    <row r="1189" spans="1:5" x14ac:dyDescent="0.35">
      <c r="A1189" t="s">
        <v>8219</v>
      </c>
      <c r="B1189">
        <v>167</v>
      </c>
      <c r="D1189" t="s">
        <v>8221</v>
      </c>
      <c r="E1189">
        <v>76</v>
      </c>
    </row>
    <row r="1190" spans="1:5" x14ac:dyDescent="0.35">
      <c r="A1190" t="s">
        <v>8219</v>
      </c>
      <c r="B1190">
        <v>73</v>
      </c>
      <c r="D1190" t="s">
        <v>8221</v>
      </c>
      <c r="E1190">
        <v>9</v>
      </c>
    </row>
    <row r="1191" spans="1:5" x14ac:dyDescent="0.35">
      <c r="A1191" t="s">
        <v>8219</v>
      </c>
      <c r="B1191">
        <v>75</v>
      </c>
      <c r="D1191" t="s">
        <v>8221</v>
      </c>
      <c r="E1191">
        <v>37</v>
      </c>
    </row>
    <row r="1192" spans="1:5" x14ac:dyDescent="0.35">
      <c r="A1192" t="s">
        <v>8219</v>
      </c>
      <c r="B1192">
        <v>614</v>
      </c>
      <c r="D1192" t="s">
        <v>8221</v>
      </c>
      <c r="E1192">
        <v>0</v>
      </c>
    </row>
    <row r="1193" spans="1:5" x14ac:dyDescent="0.35">
      <c r="A1193" t="s">
        <v>8219</v>
      </c>
      <c r="B1193">
        <v>107</v>
      </c>
      <c r="D1193" t="s">
        <v>8221</v>
      </c>
      <c r="E1193">
        <v>1</v>
      </c>
    </row>
    <row r="1194" spans="1:5" x14ac:dyDescent="0.35">
      <c r="A1194" t="s">
        <v>8219</v>
      </c>
      <c r="B1194">
        <v>1224</v>
      </c>
      <c r="D1194" t="s">
        <v>8221</v>
      </c>
      <c r="E1194">
        <v>10</v>
      </c>
    </row>
    <row r="1195" spans="1:5" x14ac:dyDescent="0.35">
      <c r="A1195" t="s">
        <v>8219</v>
      </c>
      <c r="B1195">
        <v>104</v>
      </c>
      <c r="D1195" t="s">
        <v>8221</v>
      </c>
      <c r="E1195">
        <v>1</v>
      </c>
    </row>
    <row r="1196" spans="1:5" x14ac:dyDescent="0.35">
      <c r="A1196" t="s">
        <v>8219</v>
      </c>
      <c r="B1196">
        <v>79</v>
      </c>
      <c r="D1196" t="s">
        <v>8221</v>
      </c>
      <c r="E1196">
        <v>2</v>
      </c>
    </row>
    <row r="1197" spans="1:5" x14ac:dyDescent="0.35">
      <c r="A1197" t="s">
        <v>8219</v>
      </c>
      <c r="B1197">
        <v>157</v>
      </c>
      <c r="D1197" t="s">
        <v>8221</v>
      </c>
      <c r="E1197">
        <v>1</v>
      </c>
    </row>
    <row r="1198" spans="1:5" x14ac:dyDescent="0.35">
      <c r="A1198" t="s">
        <v>8219</v>
      </c>
      <c r="B1198">
        <v>50</v>
      </c>
      <c r="D1198" t="s">
        <v>8221</v>
      </c>
      <c r="E1198">
        <v>10</v>
      </c>
    </row>
    <row r="1199" spans="1:5" x14ac:dyDescent="0.35">
      <c r="A1199" t="s">
        <v>8219</v>
      </c>
      <c r="B1199">
        <v>64</v>
      </c>
      <c r="D1199" t="s">
        <v>8221</v>
      </c>
      <c r="E1199">
        <v>9</v>
      </c>
    </row>
    <row r="1200" spans="1:5" x14ac:dyDescent="0.35">
      <c r="A1200" t="s">
        <v>8219</v>
      </c>
      <c r="B1200">
        <v>200</v>
      </c>
      <c r="D1200" t="s">
        <v>8221</v>
      </c>
      <c r="E1200">
        <v>19</v>
      </c>
    </row>
    <row r="1201" spans="1:5" x14ac:dyDescent="0.35">
      <c r="A1201" t="s">
        <v>8219</v>
      </c>
      <c r="B1201">
        <v>22</v>
      </c>
      <c r="D1201" t="s">
        <v>8221</v>
      </c>
      <c r="E1201">
        <v>0</v>
      </c>
    </row>
    <row r="1202" spans="1:5" x14ac:dyDescent="0.35">
      <c r="A1202" t="s">
        <v>8219</v>
      </c>
      <c r="B1202">
        <v>163</v>
      </c>
      <c r="D1202" t="s">
        <v>8221</v>
      </c>
      <c r="E1202">
        <v>4</v>
      </c>
    </row>
    <row r="1203" spans="1:5" x14ac:dyDescent="0.35">
      <c r="A1203" t="s">
        <v>8219</v>
      </c>
      <c r="B1203">
        <v>77</v>
      </c>
      <c r="D1203" t="s">
        <v>8221</v>
      </c>
      <c r="E1203">
        <v>8</v>
      </c>
    </row>
    <row r="1204" spans="1:5" x14ac:dyDescent="0.35">
      <c r="A1204" t="s">
        <v>8219</v>
      </c>
      <c r="B1204">
        <v>89</v>
      </c>
      <c r="D1204" t="s">
        <v>8221</v>
      </c>
      <c r="E1204">
        <v>24</v>
      </c>
    </row>
    <row r="1205" spans="1:5" x14ac:dyDescent="0.35">
      <c r="A1205" t="s">
        <v>8219</v>
      </c>
      <c r="B1205">
        <v>3355</v>
      </c>
      <c r="D1205" t="s">
        <v>8221</v>
      </c>
      <c r="E1205">
        <v>0</v>
      </c>
    </row>
    <row r="1206" spans="1:5" x14ac:dyDescent="0.35">
      <c r="A1206" t="s">
        <v>8219</v>
      </c>
      <c r="B1206">
        <v>537</v>
      </c>
      <c r="D1206" t="s">
        <v>8221</v>
      </c>
      <c r="E1206">
        <v>39</v>
      </c>
    </row>
    <row r="1207" spans="1:5" x14ac:dyDescent="0.35">
      <c r="A1207" t="s">
        <v>8219</v>
      </c>
      <c r="B1207">
        <v>125</v>
      </c>
      <c r="D1207" t="s">
        <v>8221</v>
      </c>
      <c r="E1207">
        <v>6</v>
      </c>
    </row>
    <row r="1208" spans="1:5" x14ac:dyDescent="0.35">
      <c r="A1208" t="s">
        <v>8219</v>
      </c>
      <c r="B1208">
        <v>163</v>
      </c>
      <c r="D1208" t="s">
        <v>8221</v>
      </c>
      <c r="E1208">
        <v>4</v>
      </c>
    </row>
    <row r="1209" spans="1:5" x14ac:dyDescent="0.35">
      <c r="A1209" t="s">
        <v>8219</v>
      </c>
      <c r="B1209">
        <v>283</v>
      </c>
      <c r="D1209" t="s">
        <v>8221</v>
      </c>
      <c r="E1209">
        <v>3</v>
      </c>
    </row>
    <row r="1210" spans="1:5" x14ac:dyDescent="0.35">
      <c r="A1210" t="s">
        <v>8219</v>
      </c>
      <c r="B1210">
        <v>352</v>
      </c>
      <c r="D1210" t="s">
        <v>8221</v>
      </c>
      <c r="E1210">
        <v>53</v>
      </c>
    </row>
    <row r="1211" spans="1:5" x14ac:dyDescent="0.35">
      <c r="A1211" t="s">
        <v>8219</v>
      </c>
      <c r="B1211">
        <v>94</v>
      </c>
      <c r="D1211" t="s">
        <v>8221</v>
      </c>
      <c r="E1211">
        <v>1</v>
      </c>
    </row>
    <row r="1212" spans="1:5" x14ac:dyDescent="0.35">
      <c r="A1212" t="s">
        <v>8219</v>
      </c>
      <c r="B1212">
        <v>67</v>
      </c>
      <c r="D1212" t="s">
        <v>8221</v>
      </c>
      <c r="E1212">
        <v>2</v>
      </c>
    </row>
    <row r="1213" spans="1:5" x14ac:dyDescent="0.35">
      <c r="A1213" t="s">
        <v>8219</v>
      </c>
      <c r="B1213">
        <v>221</v>
      </c>
      <c r="D1213" t="s">
        <v>8221</v>
      </c>
      <c r="E1213">
        <v>25</v>
      </c>
    </row>
    <row r="1214" spans="1:5" x14ac:dyDescent="0.35">
      <c r="A1214" t="s">
        <v>8219</v>
      </c>
      <c r="B1214">
        <v>2165</v>
      </c>
      <c r="D1214" t="s">
        <v>8221</v>
      </c>
      <c r="E1214">
        <v>6</v>
      </c>
    </row>
    <row r="1215" spans="1:5" x14ac:dyDescent="0.35">
      <c r="A1215" t="s">
        <v>8219</v>
      </c>
      <c r="B1215">
        <v>179</v>
      </c>
      <c r="D1215" t="s">
        <v>8221</v>
      </c>
      <c r="E1215">
        <v>0</v>
      </c>
    </row>
    <row r="1216" spans="1:5" x14ac:dyDescent="0.35">
      <c r="A1216" t="s">
        <v>8219</v>
      </c>
      <c r="B1216">
        <v>123</v>
      </c>
      <c r="D1216" t="s">
        <v>8221</v>
      </c>
      <c r="E1216">
        <v>12</v>
      </c>
    </row>
    <row r="1217" spans="1:5" x14ac:dyDescent="0.35">
      <c r="A1217" t="s">
        <v>8219</v>
      </c>
      <c r="B1217">
        <v>1104</v>
      </c>
      <c r="D1217" t="s">
        <v>8221</v>
      </c>
      <c r="E1217">
        <v>0</v>
      </c>
    </row>
    <row r="1218" spans="1:5" x14ac:dyDescent="0.35">
      <c r="A1218" t="s">
        <v>8219</v>
      </c>
      <c r="B1218">
        <v>403</v>
      </c>
      <c r="D1218" t="s">
        <v>8221</v>
      </c>
      <c r="E1218">
        <v>36</v>
      </c>
    </row>
    <row r="1219" spans="1:5" x14ac:dyDescent="0.35">
      <c r="A1219" t="s">
        <v>8219</v>
      </c>
      <c r="B1219">
        <v>109</v>
      </c>
      <c r="D1219" t="s">
        <v>8221</v>
      </c>
      <c r="E1219">
        <v>0</v>
      </c>
    </row>
    <row r="1220" spans="1:5" x14ac:dyDescent="0.35">
      <c r="A1220" t="s">
        <v>8219</v>
      </c>
      <c r="B1220">
        <v>372</v>
      </c>
      <c r="D1220" t="s">
        <v>8221</v>
      </c>
      <c r="E1220">
        <v>2</v>
      </c>
    </row>
    <row r="1221" spans="1:5" x14ac:dyDescent="0.35">
      <c r="A1221" t="s">
        <v>8219</v>
      </c>
      <c r="B1221">
        <v>311</v>
      </c>
      <c r="D1221" t="s">
        <v>8221</v>
      </c>
      <c r="E1221">
        <v>1</v>
      </c>
    </row>
    <row r="1222" spans="1:5" x14ac:dyDescent="0.35">
      <c r="A1222" t="s">
        <v>8219</v>
      </c>
      <c r="B1222">
        <v>61</v>
      </c>
      <c r="D1222" t="s">
        <v>8221</v>
      </c>
      <c r="E1222">
        <v>59</v>
      </c>
    </row>
    <row r="1223" spans="1:5" x14ac:dyDescent="0.35">
      <c r="A1223" t="s">
        <v>8219</v>
      </c>
      <c r="B1223">
        <v>115</v>
      </c>
      <c r="D1223" t="s">
        <v>8221</v>
      </c>
      <c r="E1223">
        <v>1</v>
      </c>
    </row>
    <row r="1224" spans="1:5" x14ac:dyDescent="0.35">
      <c r="A1224" t="s">
        <v>8219</v>
      </c>
      <c r="B1224">
        <v>111</v>
      </c>
      <c r="D1224" t="s">
        <v>8221</v>
      </c>
      <c r="E1224">
        <v>31</v>
      </c>
    </row>
    <row r="1225" spans="1:5" x14ac:dyDescent="0.35">
      <c r="A1225" t="s">
        <v>8219</v>
      </c>
      <c r="B1225">
        <v>337</v>
      </c>
      <c r="D1225" t="s">
        <v>8221</v>
      </c>
      <c r="E1225">
        <v>18</v>
      </c>
    </row>
    <row r="1226" spans="1:5" x14ac:dyDescent="0.35">
      <c r="A1226" t="s">
        <v>8219</v>
      </c>
      <c r="B1226">
        <v>9</v>
      </c>
      <c r="D1226" t="s">
        <v>8221</v>
      </c>
      <c r="E1226">
        <v>10</v>
      </c>
    </row>
    <row r="1227" spans="1:5" x14ac:dyDescent="0.35">
      <c r="A1227" t="s">
        <v>8219</v>
      </c>
      <c r="B1227">
        <v>120</v>
      </c>
      <c r="D1227" t="s">
        <v>8221</v>
      </c>
      <c r="E1227">
        <v>0</v>
      </c>
    </row>
    <row r="1228" spans="1:5" x14ac:dyDescent="0.35">
      <c r="A1228" t="s">
        <v>8219</v>
      </c>
      <c r="B1228">
        <v>102</v>
      </c>
      <c r="D1228" t="s">
        <v>8221</v>
      </c>
      <c r="E1228">
        <v>14</v>
      </c>
    </row>
    <row r="1229" spans="1:5" x14ac:dyDescent="0.35">
      <c r="A1229" t="s">
        <v>8219</v>
      </c>
      <c r="B1229">
        <v>186</v>
      </c>
      <c r="D1229" t="s">
        <v>8221</v>
      </c>
      <c r="E1229">
        <v>2</v>
      </c>
    </row>
    <row r="1230" spans="1:5" x14ac:dyDescent="0.35">
      <c r="A1230" t="s">
        <v>8219</v>
      </c>
      <c r="B1230">
        <v>15</v>
      </c>
      <c r="D1230" t="s">
        <v>8221</v>
      </c>
      <c r="E1230">
        <v>1</v>
      </c>
    </row>
    <row r="1231" spans="1:5" x14ac:dyDescent="0.35">
      <c r="A1231" t="s">
        <v>8219</v>
      </c>
      <c r="B1231">
        <v>67</v>
      </c>
      <c r="D1231" t="s">
        <v>8221</v>
      </c>
      <c r="E1231">
        <v>3</v>
      </c>
    </row>
    <row r="1232" spans="1:5" x14ac:dyDescent="0.35">
      <c r="A1232" t="s">
        <v>8219</v>
      </c>
      <c r="B1232">
        <v>130</v>
      </c>
      <c r="D1232" t="s">
        <v>8221</v>
      </c>
      <c r="E1232">
        <v>0</v>
      </c>
    </row>
    <row r="1233" spans="1:5" x14ac:dyDescent="0.35">
      <c r="A1233" t="s">
        <v>8219</v>
      </c>
      <c r="B1233">
        <v>16</v>
      </c>
      <c r="D1233" t="s">
        <v>8221</v>
      </c>
      <c r="E1233">
        <v>2</v>
      </c>
    </row>
    <row r="1234" spans="1:5" x14ac:dyDescent="0.35">
      <c r="A1234" t="s">
        <v>8219</v>
      </c>
      <c r="B1234">
        <v>67</v>
      </c>
      <c r="D1234" t="s">
        <v>8221</v>
      </c>
      <c r="E1234">
        <v>0</v>
      </c>
    </row>
    <row r="1235" spans="1:5" x14ac:dyDescent="0.35">
      <c r="A1235" t="s">
        <v>8219</v>
      </c>
      <c r="B1235">
        <v>124</v>
      </c>
      <c r="D1235" t="s">
        <v>8221</v>
      </c>
      <c r="E1235">
        <v>12</v>
      </c>
    </row>
    <row r="1236" spans="1:5" x14ac:dyDescent="0.35">
      <c r="A1236" t="s">
        <v>8219</v>
      </c>
      <c r="B1236">
        <v>80</v>
      </c>
      <c r="D1236" t="s">
        <v>8221</v>
      </c>
      <c r="E1236">
        <v>1</v>
      </c>
    </row>
    <row r="1237" spans="1:5" x14ac:dyDescent="0.35">
      <c r="A1237" t="s">
        <v>8219</v>
      </c>
      <c r="B1237">
        <v>282</v>
      </c>
      <c r="D1237" t="s">
        <v>8221</v>
      </c>
      <c r="E1237">
        <v>8</v>
      </c>
    </row>
    <row r="1238" spans="1:5" x14ac:dyDescent="0.35">
      <c r="A1238" t="s">
        <v>8219</v>
      </c>
      <c r="B1238">
        <v>68</v>
      </c>
      <c r="D1238" t="s">
        <v>8221</v>
      </c>
      <c r="E1238">
        <v>2</v>
      </c>
    </row>
    <row r="1239" spans="1:5" x14ac:dyDescent="0.35">
      <c r="A1239" t="s">
        <v>8219</v>
      </c>
      <c r="B1239">
        <v>86</v>
      </c>
      <c r="D1239" t="s">
        <v>8221</v>
      </c>
      <c r="E1239">
        <v>31</v>
      </c>
    </row>
    <row r="1240" spans="1:5" x14ac:dyDescent="0.35">
      <c r="A1240" t="s">
        <v>8219</v>
      </c>
      <c r="B1240">
        <v>115</v>
      </c>
      <c r="D1240" t="s">
        <v>8221</v>
      </c>
      <c r="E1240">
        <v>5</v>
      </c>
    </row>
    <row r="1241" spans="1:5" x14ac:dyDescent="0.35">
      <c r="A1241" t="s">
        <v>8219</v>
      </c>
      <c r="B1241">
        <v>75</v>
      </c>
      <c r="D1241" t="s">
        <v>8221</v>
      </c>
      <c r="E1241">
        <v>1</v>
      </c>
    </row>
    <row r="1242" spans="1:5" x14ac:dyDescent="0.35">
      <c r="A1242" t="s">
        <v>8219</v>
      </c>
      <c r="B1242">
        <v>43</v>
      </c>
      <c r="D1242" t="s">
        <v>8221</v>
      </c>
      <c r="E1242">
        <v>12</v>
      </c>
    </row>
    <row r="1243" spans="1:5" x14ac:dyDescent="0.35">
      <c r="A1243" t="s">
        <v>8219</v>
      </c>
      <c r="B1243">
        <v>48</v>
      </c>
      <c r="D1243" t="s">
        <v>8221</v>
      </c>
      <c r="E1243">
        <v>4</v>
      </c>
    </row>
    <row r="1244" spans="1:5" x14ac:dyDescent="0.35">
      <c r="A1244" t="s">
        <v>8219</v>
      </c>
      <c r="B1244">
        <v>52</v>
      </c>
      <c r="D1244" t="s">
        <v>8221</v>
      </c>
      <c r="E1244">
        <v>0</v>
      </c>
    </row>
    <row r="1245" spans="1:5" x14ac:dyDescent="0.35">
      <c r="A1245" t="s">
        <v>8219</v>
      </c>
      <c r="B1245">
        <v>43</v>
      </c>
      <c r="D1245" t="s">
        <v>8221</v>
      </c>
      <c r="E1245">
        <v>7</v>
      </c>
    </row>
    <row r="1246" spans="1:5" x14ac:dyDescent="0.35">
      <c r="A1246" t="s">
        <v>8219</v>
      </c>
      <c r="B1246">
        <v>58</v>
      </c>
      <c r="D1246" t="s">
        <v>8221</v>
      </c>
      <c r="E1246">
        <v>2</v>
      </c>
    </row>
    <row r="1247" spans="1:5" x14ac:dyDescent="0.35">
      <c r="A1247" t="s">
        <v>8219</v>
      </c>
      <c r="B1247">
        <v>47</v>
      </c>
      <c r="D1247" t="s">
        <v>8221</v>
      </c>
      <c r="E1247">
        <v>1</v>
      </c>
    </row>
    <row r="1248" spans="1:5" x14ac:dyDescent="0.35">
      <c r="A1248" t="s">
        <v>8219</v>
      </c>
      <c r="B1248">
        <v>36</v>
      </c>
      <c r="D1248" t="s">
        <v>8221</v>
      </c>
      <c r="E1248">
        <v>4</v>
      </c>
    </row>
    <row r="1249" spans="1:5" x14ac:dyDescent="0.35">
      <c r="A1249" t="s">
        <v>8219</v>
      </c>
      <c r="B1249">
        <v>17</v>
      </c>
      <c r="D1249" t="s">
        <v>8221</v>
      </c>
      <c r="E1249">
        <v>6</v>
      </c>
    </row>
    <row r="1250" spans="1:5" x14ac:dyDescent="0.35">
      <c r="A1250" t="s">
        <v>8219</v>
      </c>
      <c r="B1250">
        <v>104</v>
      </c>
      <c r="D1250" t="s">
        <v>8221</v>
      </c>
      <c r="E1250">
        <v>8</v>
      </c>
    </row>
    <row r="1251" spans="1:5" x14ac:dyDescent="0.35">
      <c r="A1251" t="s">
        <v>8219</v>
      </c>
      <c r="B1251">
        <v>47</v>
      </c>
      <c r="D1251" t="s">
        <v>8221</v>
      </c>
      <c r="E1251">
        <v>14</v>
      </c>
    </row>
    <row r="1252" spans="1:5" x14ac:dyDescent="0.35">
      <c r="A1252" t="s">
        <v>8219</v>
      </c>
      <c r="B1252">
        <v>38</v>
      </c>
      <c r="D1252" t="s">
        <v>8221</v>
      </c>
      <c r="E1252">
        <v>0</v>
      </c>
    </row>
    <row r="1253" spans="1:5" x14ac:dyDescent="0.35">
      <c r="A1253" t="s">
        <v>8219</v>
      </c>
      <c r="B1253">
        <v>81</v>
      </c>
      <c r="D1253" t="s">
        <v>8221</v>
      </c>
      <c r="E1253">
        <v>4</v>
      </c>
    </row>
    <row r="1254" spans="1:5" x14ac:dyDescent="0.35">
      <c r="A1254" t="s">
        <v>8219</v>
      </c>
      <c r="B1254">
        <v>55</v>
      </c>
      <c r="D1254" t="s">
        <v>8221</v>
      </c>
      <c r="E1254">
        <v>0</v>
      </c>
    </row>
    <row r="1255" spans="1:5" x14ac:dyDescent="0.35">
      <c r="A1255" t="s">
        <v>8219</v>
      </c>
      <c r="B1255">
        <v>41</v>
      </c>
      <c r="D1255" t="s">
        <v>8221</v>
      </c>
      <c r="E1255">
        <v>0</v>
      </c>
    </row>
    <row r="1256" spans="1:5" x14ac:dyDescent="0.35">
      <c r="A1256" t="s">
        <v>8219</v>
      </c>
      <c r="B1256">
        <v>79</v>
      </c>
      <c r="D1256" t="s">
        <v>8221</v>
      </c>
      <c r="E1256">
        <v>1</v>
      </c>
    </row>
    <row r="1257" spans="1:5" x14ac:dyDescent="0.35">
      <c r="A1257" t="s">
        <v>8219</v>
      </c>
      <c r="B1257">
        <v>16</v>
      </c>
      <c r="D1257" t="s">
        <v>8221</v>
      </c>
      <c r="E1257">
        <v>1</v>
      </c>
    </row>
    <row r="1258" spans="1:5" x14ac:dyDescent="0.35">
      <c r="A1258" t="s">
        <v>8219</v>
      </c>
      <c r="B1258">
        <v>8</v>
      </c>
      <c r="D1258" t="s">
        <v>8221</v>
      </c>
      <c r="E1258">
        <v>1</v>
      </c>
    </row>
    <row r="1259" spans="1:5" x14ac:dyDescent="0.35">
      <c r="A1259" t="s">
        <v>8219</v>
      </c>
      <c r="B1259">
        <v>95</v>
      </c>
      <c r="D1259" t="s">
        <v>8221</v>
      </c>
      <c r="E1259">
        <v>1</v>
      </c>
    </row>
    <row r="1260" spans="1:5" x14ac:dyDescent="0.35">
      <c r="A1260" t="s">
        <v>8219</v>
      </c>
      <c r="B1260">
        <v>25</v>
      </c>
      <c r="D1260" t="s">
        <v>8221</v>
      </c>
      <c r="E1260">
        <v>4</v>
      </c>
    </row>
    <row r="1261" spans="1:5" x14ac:dyDescent="0.35">
      <c r="A1261" t="s">
        <v>8219</v>
      </c>
      <c r="B1261">
        <v>19</v>
      </c>
      <c r="D1261" t="s">
        <v>8221</v>
      </c>
      <c r="E1261">
        <v>0</v>
      </c>
    </row>
    <row r="1262" spans="1:5" x14ac:dyDescent="0.35">
      <c r="A1262" t="s">
        <v>8219</v>
      </c>
      <c r="B1262">
        <v>90</v>
      </c>
      <c r="D1262" t="s">
        <v>8221</v>
      </c>
      <c r="E1262">
        <v>0</v>
      </c>
    </row>
    <row r="1263" spans="1:5" x14ac:dyDescent="0.35">
      <c r="A1263" t="s">
        <v>8219</v>
      </c>
      <c r="B1263">
        <v>41</v>
      </c>
      <c r="D1263" t="s">
        <v>8221</v>
      </c>
      <c r="E1263">
        <v>2</v>
      </c>
    </row>
    <row r="1264" spans="1:5" x14ac:dyDescent="0.35">
      <c r="A1264" t="s">
        <v>8219</v>
      </c>
      <c r="B1264">
        <v>30</v>
      </c>
      <c r="D1264" t="s">
        <v>8221</v>
      </c>
      <c r="E1264">
        <v>24</v>
      </c>
    </row>
    <row r="1265" spans="1:5" x14ac:dyDescent="0.35">
      <c r="A1265" t="s">
        <v>8219</v>
      </c>
      <c r="B1265">
        <v>38</v>
      </c>
      <c r="D1265" t="s">
        <v>8221</v>
      </c>
      <c r="E1265">
        <v>1</v>
      </c>
    </row>
    <row r="1266" spans="1:5" x14ac:dyDescent="0.35">
      <c r="A1266" t="s">
        <v>8219</v>
      </c>
      <c r="B1266">
        <v>65</v>
      </c>
      <c r="D1266" t="s">
        <v>8221</v>
      </c>
      <c r="E1266">
        <v>2</v>
      </c>
    </row>
    <row r="1267" spans="1:5" x14ac:dyDescent="0.35">
      <c r="A1267" t="s">
        <v>8219</v>
      </c>
      <c r="B1267">
        <v>75</v>
      </c>
      <c r="D1267" t="s">
        <v>8221</v>
      </c>
      <c r="E1267">
        <v>1</v>
      </c>
    </row>
    <row r="1268" spans="1:5" x14ac:dyDescent="0.35">
      <c r="A1268" t="s">
        <v>8219</v>
      </c>
      <c r="B1268">
        <v>16</v>
      </c>
      <c r="D1268" t="s">
        <v>8221</v>
      </c>
      <c r="E1268">
        <v>37</v>
      </c>
    </row>
    <row r="1269" spans="1:5" x14ac:dyDescent="0.35">
      <c r="A1269" t="s">
        <v>8219</v>
      </c>
      <c r="B1269">
        <v>10</v>
      </c>
      <c r="D1269" t="s">
        <v>8221</v>
      </c>
      <c r="E1269">
        <v>5</v>
      </c>
    </row>
    <row r="1270" spans="1:5" x14ac:dyDescent="0.35">
      <c r="A1270" t="s">
        <v>8219</v>
      </c>
      <c r="B1270">
        <v>27</v>
      </c>
      <c r="D1270" t="s">
        <v>8221</v>
      </c>
      <c r="E1270">
        <v>4</v>
      </c>
    </row>
    <row r="1271" spans="1:5" x14ac:dyDescent="0.35">
      <c r="A1271" t="s">
        <v>8219</v>
      </c>
      <c r="B1271">
        <v>259</v>
      </c>
      <c r="D1271" t="s">
        <v>8221</v>
      </c>
      <c r="E1271">
        <v>16</v>
      </c>
    </row>
    <row r="1272" spans="1:5" x14ac:dyDescent="0.35">
      <c r="A1272" t="s">
        <v>8219</v>
      </c>
      <c r="B1272">
        <v>39</v>
      </c>
      <c r="D1272" t="s">
        <v>8221</v>
      </c>
      <c r="E1272">
        <v>9</v>
      </c>
    </row>
    <row r="1273" spans="1:5" x14ac:dyDescent="0.35">
      <c r="A1273" t="s">
        <v>8219</v>
      </c>
      <c r="B1273">
        <v>42</v>
      </c>
      <c r="D1273" t="s">
        <v>8221</v>
      </c>
      <c r="E1273">
        <v>0</v>
      </c>
    </row>
    <row r="1274" spans="1:5" x14ac:dyDescent="0.35">
      <c r="A1274" t="s">
        <v>8219</v>
      </c>
      <c r="B1274">
        <v>10</v>
      </c>
      <c r="D1274" t="s">
        <v>8221</v>
      </c>
      <c r="E1274">
        <v>40</v>
      </c>
    </row>
    <row r="1275" spans="1:5" x14ac:dyDescent="0.35">
      <c r="A1275" t="s">
        <v>8219</v>
      </c>
      <c r="B1275">
        <v>56</v>
      </c>
      <c r="D1275" t="s">
        <v>8221</v>
      </c>
      <c r="E1275">
        <v>0</v>
      </c>
    </row>
    <row r="1276" spans="1:5" x14ac:dyDescent="0.35">
      <c r="A1276" t="s">
        <v>8219</v>
      </c>
      <c r="B1276">
        <v>20</v>
      </c>
      <c r="D1276" t="s">
        <v>8221</v>
      </c>
      <c r="E1276">
        <v>2</v>
      </c>
    </row>
    <row r="1277" spans="1:5" x14ac:dyDescent="0.35">
      <c r="A1277" t="s">
        <v>8219</v>
      </c>
      <c r="B1277">
        <v>170</v>
      </c>
      <c r="D1277" t="s">
        <v>8221</v>
      </c>
      <c r="E1277">
        <v>1</v>
      </c>
    </row>
    <row r="1278" spans="1:5" x14ac:dyDescent="0.35">
      <c r="A1278" t="s">
        <v>8219</v>
      </c>
      <c r="B1278">
        <v>29</v>
      </c>
      <c r="D1278" t="s">
        <v>8221</v>
      </c>
      <c r="E1278">
        <v>9</v>
      </c>
    </row>
    <row r="1279" spans="1:5" x14ac:dyDescent="0.35">
      <c r="A1279" t="s">
        <v>8219</v>
      </c>
      <c r="B1279">
        <v>132</v>
      </c>
      <c r="D1279" t="s">
        <v>8221</v>
      </c>
      <c r="E1279">
        <v>34</v>
      </c>
    </row>
    <row r="1280" spans="1:5" x14ac:dyDescent="0.35">
      <c r="A1280" t="s">
        <v>8219</v>
      </c>
      <c r="B1280">
        <v>27</v>
      </c>
      <c r="D1280" t="s">
        <v>8221</v>
      </c>
      <c r="E1280">
        <v>23</v>
      </c>
    </row>
    <row r="1281" spans="1:5" x14ac:dyDescent="0.35">
      <c r="A1281" t="s">
        <v>8219</v>
      </c>
      <c r="B1281">
        <v>26</v>
      </c>
      <c r="D1281" t="s">
        <v>8221</v>
      </c>
      <c r="E1281">
        <v>19</v>
      </c>
    </row>
    <row r="1282" spans="1:5" x14ac:dyDescent="0.35">
      <c r="A1282" t="s">
        <v>8219</v>
      </c>
      <c r="B1282">
        <v>43</v>
      </c>
      <c r="D1282" t="s">
        <v>8221</v>
      </c>
      <c r="E1282">
        <v>50</v>
      </c>
    </row>
    <row r="1283" spans="1:5" x14ac:dyDescent="0.35">
      <c r="A1283" t="s">
        <v>8219</v>
      </c>
      <c r="B1283">
        <v>80</v>
      </c>
      <c r="D1283" t="s">
        <v>8221</v>
      </c>
      <c r="E1283">
        <v>12</v>
      </c>
    </row>
    <row r="1284" spans="1:5" x14ac:dyDescent="0.35">
      <c r="A1284" t="s">
        <v>8219</v>
      </c>
      <c r="B1284">
        <v>33</v>
      </c>
      <c r="D1284" t="s">
        <v>8221</v>
      </c>
      <c r="E1284">
        <v>8</v>
      </c>
    </row>
    <row r="1285" spans="1:5" x14ac:dyDescent="0.35">
      <c r="A1285" t="s">
        <v>8219</v>
      </c>
      <c r="B1285">
        <v>71</v>
      </c>
      <c r="D1285" t="s">
        <v>8221</v>
      </c>
      <c r="E1285">
        <v>9</v>
      </c>
    </row>
    <row r="1286" spans="1:5" x14ac:dyDescent="0.35">
      <c r="A1286" t="s">
        <v>8219</v>
      </c>
      <c r="B1286">
        <v>81</v>
      </c>
      <c r="D1286" t="s">
        <v>8221</v>
      </c>
      <c r="E1286">
        <v>43</v>
      </c>
    </row>
    <row r="1287" spans="1:5" x14ac:dyDescent="0.35">
      <c r="A1287" t="s">
        <v>8219</v>
      </c>
      <c r="B1287">
        <v>76</v>
      </c>
      <c r="D1287" t="s">
        <v>8221</v>
      </c>
      <c r="E1287">
        <v>28</v>
      </c>
    </row>
    <row r="1288" spans="1:5" x14ac:dyDescent="0.35">
      <c r="A1288" t="s">
        <v>8219</v>
      </c>
      <c r="B1288">
        <v>48</v>
      </c>
      <c r="D1288" t="s">
        <v>8221</v>
      </c>
      <c r="E1288">
        <v>4</v>
      </c>
    </row>
    <row r="1289" spans="1:5" x14ac:dyDescent="0.35">
      <c r="A1289" t="s">
        <v>8219</v>
      </c>
      <c r="B1289">
        <v>61</v>
      </c>
      <c r="D1289" t="s">
        <v>8221</v>
      </c>
      <c r="E1289">
        <v>24</v>
      </c>
    </row>
    <row r="1290" spans="1:5" x14ac:dyDescent="0.35">
      <c r="A1290" t="s">
        <v>8219</v>
      </c>
      <c r="B1290">
        <v>60</v>
      </c>
      <c r="D1290" t="s">
        <v>8221</v>
      </c>
      <c r="E1290">
        <v>2</v>
      </c>
    </row>
    <row r="1291" spans="1:5" x14ac:dyDescent="0.35">
      <c r="A1291" t="s">
        <v>8219</v>
      </c>
      <c r="B1291">
        <v>136</v>
      </c>
      <c r="D1291" t="s">
        <v>8221</v>
      </c>
      <c r="E1291">
        <v>2</v>
      </c>
    </row>
    <row r="1292" spans="1:5" x14ac:dyDescent="0.35">
      <c r="A1292" t="s">
        <v>8219</v>
      </c>
      <c r="B1292">
        <v>14</v>
      </c>
      <c r="D1292" t="s">
        <v>8221</v>
      </c>
      <c r="E1292">
        <v>20</v>
      </c>
    </row>
    <row r="1293" spans="1:5" x14ac:dyDescent="0.35">
      <c r="A1293" t="s">
        <v>8219</v>
      </c>
      <c r="B1293">
        <v>78</v>
      </c>
      <c r="D1293" t="s">
        <v>8221</v>
      </c>
      <c r="E1293">
        <v>1</v>
      </c>
    </row>
    <row r="1294" spans="1:5" x14ac:dyDescent="0.35">
      <c r="A1294" t="s">
        <v>8219</v>
      </c>
      <c r="B1294">
        <v>4</v>
      </c>
      <c r="D1294" t="s">
        <v>8221</v>
      </c>
      <c r="E1294">
        <v>1</v>
      </c>
    </row>
    <row r="1295" spans="1:5" x14ac:dyDescent="0.35">
      <c r="A1295" t="s">
        <v>8219</v>
      </c>
      <c r="B1295">
        <v>11</v>
      </c>
      <c r="D1295" t="s">
        <v>8221</v>
      </c>
      <c r="E1295">
        <v>4</v>
      </c>
    </row>
    <row r="1296" spans="1:5" x14ac:dyDescent="0.35">
      <c r="A1296" t="s">
        <v>8219</v>
      </c>
      <c r="B1296">
        <v>185</v>
      </c>
      <c r="D1296" t="s">
        <v>8221</v>
      </c>
      <c r="E1296">
        <v>1</v>
      </c>
    </row>
    <row r="1297" spans="1:5" x14ac:dyDescent="0.35">
      <c r="A1297" t="s">
        <v>8219</v>
      </c>
      <c r="B1297">
        <v>59</v>
      </c>
      <c r="D1297" t="s">
        <v>8221</v>
      </c>
      <c r="E1297">
        <v>1</v>
      </c>
    </row>
    <row r="1298" spans="1:5" x14ac:dyDescent="0.35">
      <c r="A1298" t="s">
        <v>8219</v>
      </c>
      <c r="B1298">
        <v>27</v>
      </c>
      <c r="D1298" t="s">
        <v>8221</v>
      </c>
      <c r="E1298">
        <v>13</v>
      </c>
    </row>
    <row r="1299" spans="1:5" x14ac:dyDescent="0.35">
      <c r="A1299" t="s">
        <v>8219</v>
      </c>
      <c r="B1299">
        <v>63</v>
      </c>
      <c r="D1299" t="s">
        <v>8221</v>
      </c>
      <c r="E1299">
        <v>1</v>
      </c>
    </row>
    <row r="1300" spans="1:5" x14ac:dyDescent="0.35">
      <c r="A1300" t="s">
        <v>8219</v>
      </c>
      <c r="B1300">
        <v>13</v>
      </c>
      <c r="D1300" t="s">
        <v>8221</v>
      </c>
      <c r="E1300">
        <v>1</v>
      </c>
    </row>
    <row r="1301" spans="1:5" x14ac:dyDescent="0.35">
      <c r="A1301" t="s">
        <v>8219</v>
      </c>
      <c r="B1301">
        <v>13</v>
      </c>
      <c r="D1301" t="s">
        <v>8221</v>
      </c>
      <c r="E1301">
        <v>0</v>
      </c>
    </row>
    <row r="1302" spans="1:5" x14ac:dyDescent="0.35">
      <c r="A1302" t="s">
        <v>8219</v>
      </c>
      <c r="B1302">
        <v>57</v>
      </c>
      <c r="D1302" t="s">
        <v>8221</v>
      </c>
      <c r="E1302">
        <v>3</v>
      </c>
    </row>
    <row r="1303" spans="1:5" x14ac:dyDescent="0.35">
      <c r="A1303" t="s">
        <v>8219</v>
      </c>
      <c r="B1303">
        <v>61</v>
      </c>
      <c r="D1303" t="s">
        <v>8221</v>
      </c>
      <c r="E1303">
        <v>14</v>
      </c>
    </row>
    <row r="1304" spans="1:5" x14ac:dyDescent="0.35">
      <c r="A1304" t="s">
        <v>8219</v>
      </c>
      <c r="B1304">
        <v>65</v>
      </c>
      <c r="D1304" t="s">
        <v>8221</v>
      </c>
      <c r="E1304">
        <v>2</v>
      </c>
    </row>
    <row r="1305" spans="1:5" x14ac:dyDescent="0.35">
      <c r="A1305" t="s">
        <v>8219</v>
      </c>
      <c r="B1305">
        <v>134</v>
      </c>
      <c r="D1305" t="s">
        <v>8221</v>
      </c>
      <c r="E1305">
        <v>5</v>
      </c>
    </row>
    <row r="1306" spans="1:5" x14ac:dyDescent="0.35">
      <c r="A1306" t="s">
        <v>8219</v>
      </c>
      <c r="B1306">
        <v>37</v>
      </c>
      <c r="D1306" t="s">
        <v>8221</v>
      </c>
      <c r="E1306">
        <v>14</v>
      </c>
    </row>
    <row r="1307" spans="1:5" x14ac:dyDescent="0.35">
      <c r="A1307" t="s">
        <v>8219</v>
      </c>
      <c r="B1307">
        <v>37</v>
      </c>
      <c r="D1307" t="s">
        <v>8221</v>
      </c>
      <c r="E1307">
        <v>9</v>
      </c>
    </row>
    <row r="1308" spans="1:5" x14ac:dyDescent="0.35">
      <c r="A1308" t="s">
        <v>8219</v>
      </c>
      <c r="B1308">
        <v>150</v>
      </c>
      <c r="D1308" t="s">
        <v>8221</v>
      </c>
      <c r="E1308">
        <v>8</v>
      </c>
    </row>
    <row r="1309" spans="1:5" x14ac:dyDescent="0.35">
      <c r="A1309" t="s">
        <v>8219</v>
      </c>
      <c r="B1309">
        <v>56</v>
      </c>
      <c r="D1309" t="s">
        <v>8221</v>
      </c>
      <c r="E1309">
        <v>7</v>
      </c>
    </row>
    <row r="1310" spans="1:5" x14ac:dyDescent="0.35">
      <c r="A1310" t="s">
        <v>8219</v>
      </c>
      <c r="B1310">
        <v>18</v>
      </c>
      <c r="D1310" t="s">
        <v>8221</v>
      </c>
      <c r="E1310">
        <v>0</v>
      </c>
    </row>
    <row r="1311" spans="1:5" x14ac:dyDescent="0.35">
      <c r="A1311" t="s">
        <v>8219</v>
      </c>
      <c r="B1311">
        <v>60</v>
      </c>
      <c r="D1311" t="s">
        <v>8221</v>
      </c>
      <c r="E1311">
        <v>84</v>
      </c>
    </row>
    <row r="1312" spans="1:5" x14ac:dyDescent="0.35">
      <c r="A1312" t="s">
        <v>8219</v>
      </c>
      <c r="B1312">
        <v>67</v>
      </c>
      <c r="D1312" t="s">
        <v>8221</v>
      </c>
      <c r="E1312">
        <v>11</v>
      </c>
    </row>
    <row r="1313" spans="1:5" x14ac:dyDescent="0.35">
      <c r="A1313" t="s">
        <v>8219</v>
      </c>
      <c r="B1313">
        <v>35</v>
      </c>
      <c r="D1313" t="s">
        <v>8221</v>
      </c>
      <c r="E1313">
        <v>1</v>
      </c>
    </row>
    <row r="1314" spans="1:5" x14ac:dyDescent="0.35">
      <c r="A1314" t="s">
        <v>8219</v>
      </c>
      <c r="B1314">
        <v>34</v>
      </c>
      <c r="D1314" t="s">
        <v>8221</v>
      </c>
      <c r="E1314">
        <v>4</v>
      </c>
    </row>
    <row r="1315" spans="1:5" x14ac:dyDescent="0.35">
      <c r="A1315" t="s">
        <v>8219</v>
      </c>
      <c r="B1315">
        <v>36</v>
      </c>
      <c r="D1315" t="s">
        <v>8221</v>
      </c>
      <c r="E1315">
        <v>10</v>
      </c>
    </row>
    <row r="1316" spans="1:5" x14ac:dyDescent="0.35">
      <c r="A1316" t="s">
        <v>8219</v>
      </c>
      <c r="B1316">
        <v>18</v>
      </c>
      <c r="D1316" t="s">
        <v>8221</v>
      </c>
      <c r="E1316">
        <v>16</v>
      </c>
    </row>
    <row r="1317" spans="1:5" x14ac:dyDescent="0.35">
      <c r="A1317" t="s">
        <v>8219</v>
      </c>
      <c r="B1317">
        <v>25</v>
      </c>
      <c r="D1317" t="s">
        <v>8221</v>
      </c>
      <c r="E1317">
        <v>2</v>
      </c>
    </row>
    <row r="1318" spans="1:5" x14ac:dyDescent="0.35">
      <c r="A1318" t="s">
        <v>8219</v>
      </c>
      <c r="B1318">
        <v>21</v>
      </c>
      <c r="D1318" t="s">
        <v>8221</v>
      </c>
      <c r="E1318">
        <v>5</v>
      </c>
    </row>
    <row r="1319" spans="1:5" x14ac:dyDescent="0.35">
      <c r="A1319" t="s">
        <v>8219</v>
      </c>
      <c r="B1319">
        <v>151</v>
      </c>
      <c r="D1319" t="s">
        <v>8221</v>
      </c>
      <c r="E1319">
        <v>1</v>
      </c>
    </row>
    <row r="1320" spans="1:5" x14ac:dyDescent="0.35">
      <c r="A1320" t="s">
        <v>8219</v>
      </c>
      <c r="B1320">
        <v>489</v>
      </c>
      <c r="D1320" t="s">
        <v>8221</v>
      </c>
      <c r="E1320">
        <v>31</v>
      </c>
    </row>
    <row r="1321" spans="1:5" x14ac:dyDescent="0.35">
      <c r="A1321" t="s">
        <v>8219</v>
      </c>
      <c r="B1321">
        <v>50</v>
      </c>
      <c r="D1321" t="s">
        <v>8221</v>
      </c>
      <c r="E1321">
        <v>0</v>
      </c>
    </row>
    <row r="1322" spans="1:5" x14ac:dyDescent="0.35">
      <c r="A1322" t="s">
        <v>8219</v>
      </c>
      <c r="B1322">
        <v>321</v>
      </c>
      <c r="D1322" t="s">
        <v>8221</v>
      </c>
      <c r="E1322">
        <v>2</v>
      </c>
    </row>
    <row r="1323" spans="1:5" x14ac:dyDescent="0.35">
      <c r="A1323" t="s">
        <v>8219</v>
      </c>
      <c r="B1323">
        <v>1762</v>
      </c>
      <c r="D1323" t="s">
        <v>8221</v>
      </c>
      <c r="E1323">
        <v>7</v>
      </c>
    </row>
    <row r="1324" spans="1:5" x14ac:dyDescent="0.35">
      <c r="A1324" t="s">
        <v>8219</v>
      </c>
      <c r="B1324">
        <v>385</v>
      </c>
      <c r="D1324" t="s">
        <v>8221</v>
      </c>
      <c r="E1324">
        <v>16</v>
      </c>
    </row>
    <row r="1325" spans="1:5" x14ac:dyDescent="0.35">
      <c r="A1325" t="s">
        <v>8219</v>
      </c>
      <c r="B1325">
        <v>398</v>
      </c>
      <c r="D1325" t="s">
        <v>8221</v>
      </c>
      <c r="E1325">
        <v>4</v>
      </c>
    </row>
    <row r="1326" spans="1:5" x14ac:dyDescent="0.35">
      <c r="A1326" t="s">
        <v>8219</v>
      </c>
      <c r="B1326">
        <v>304</v>
      </c>
      <c r="D1326" t="s">
        <v>8221</v>
      </c>
      <c r="E1326">
        <v>4</v>
      </c>
    </row>
    <row r="1327" spans="1:5" x14ac:dyDescent="0.35">
      <c r="A1327" t="s">
        <v>8219</v>
      </c>
      <c r="B1327">
        <v>676</v>
      </c>
      <c r="D1327" t="s">
        <v>8221</v>
      </c>
      <c r="E1327">
        <v>4</v>
      </c>
    </row>
    <row r="1328" spans="1:5" x14ac:dyDescent="0.35">
      <c r="A1328" t="s">
        <v>8219</v>
      </c>
      <c r="B1328">
        <v>577</v>
      </c>
      <c r="D1328" t="s">
        <v>8221</v>
      </c>
      <c r="E1328">
        <v>3</v>
      </c>
    </row>
    <row r="1329" spans="1:5" x14ac:dyDescent="0.35">
      <c r="A1329" t="s">
        <v>8219</v>
      </c>
      <c r="B1329">
        <v>3663</v>
      </c>
      <c r="D1329" t="s">
        <v>8221</v>
      </c>
      <c r="E1329">
        <v>36</v>
      </c>
    </row>
    <row r="1330" spans="1:5" x14ac:dyDescent="0.35">
      <c r="A1330" t="s">
        <v>8219</v>
      </c>
      <c r="B1330">
        <v>294</v>
      </c>
      <c r="D1330" t="s">
        <v>8221</v>
      </c>
      <c r="E1330">
        <v>1</v>
      </c>
    </row>
    <row r="1331" spans="1:5" x14ac:dyDescent="0.35">
      <c r="A1331" t="s">
        <v>8219</v>
      </c>
      <c r="B1331">
        <v>28</v>
      </c>
      <c r="D1331" t="s">
        <v>8221</v>
      </c>
      <c r="E1331">
        <v>7</v>
      </c>
    </row>
    <row r="1332" spans="1:5" x14ac:dyDescent="0.35">
      <c r="A1332" t="s">
        <v>8219</v>
      </c>
      <c r="B1332">
        <v>100</v>
      </c>
      <c r="D1332" t="s">
        <v>8221</v>
      </c>
      <c r="E1332">
        <v>27</v>
      </c>
    </row>
    <row r="1333" spans="1:5" x14ac:dyDescent="0.35">
      <c r="A1333" t="s">
        <v>8219</v>
      </c>
      <c r="B1333">
        <v>72</v>
      </c>
      <c r="D1333" t="s">
        <v>8221</v>
      </c>
      <c r="E1333">
        <v>1</v>
      </c>
    </row>
    <row r="1334" spans="1:5" x14ac:dyDescent="0.35">
      <c r="A1334" t="s">
        <v>8219</v>
      </c>
      <c r="B1334">
        <v>238</v>
      </c>
      <c r="D1334" t="s">
        <v>8221</v>
      </c>
      <c r="E1334">
        <v>0</v>
      </c>
    </row>
    <row r="1335" spans="1:5" x14ac:dyDescent="0.35">
      <c r="A1335" t="s">
        <v>8219</v>
      </c>
      <c r="B1335">
        <v>159</v>
      </c>
      <c r="D1335" t="s">
        <v>8221</v>
      </c>
      <c r="E1335">
        <v>1</v>
      </c>
    </row>
    <row r="1336" spans="1:5" x14ac:dyDescent="0.35">
      <c r="A1336" t="s">
        <v>8219</v>
      </c>
      <c r="B1336">
        <v>77</v>
      </c>
      <c r="D1336" t="s">
        <v>8221</v>
      </c>
      <c r="E1336">
        <v>3</v>
      </c>
    </row>
    <row r="1337" spans="1:5" x14ac:dyDescent="0.35">
      <c r="A1337" t="s">
        <v>8219</v>
      </c>
      <c r="B1337">
        <v>53</v>
      </c>
      <c r="D1337" t="s">
        <v>8221</v>
      </c>
      <c r="E1337">
        <v>3</v>
      </c>
    </row>
    <row r="1338" spans="1:5" x14ac:dyDescent="0.35">
      <c r="A1338" t="s">
        <v>8219</v>
      </c>
      <c r="B1338">
        <v>1251</v>
      </c>
      <c r="D1338" t="s">
        <v>8221</v>
      </c>
      <c r="E1338">
        <v>3</v>
      </c>
    </row>
    <row r="1339" spans="1:5" x14ac:dyDescent="0.35">
      <c r="A1339" t="s">
        <v>8219</v>
      </c>
      <c r="B1339">
        <v>465</v>
      </c>
      <c r="D1339" t="s">
        <v>8221</v>
      </c>
      <c r="E1339">
        <v>0</v>
      </c>
    </row>
    <row r="1340" spans="1:5" x14ac:dyDescent="0.35">
      <c r="A1340" t="s">
        <v>8219</v>
      </c>
      <c r="B1340">
        <v>74</v>
      </c>
      <c r="D1340" t="s">
        <v>8221</v>
      </c>
      <c r="E1340">
        <v>6</v>
      </c>
    </row>
    <row r="1341" spans="1:5" x14ac:dyDescent="0.35">
      <c r="A1341" t="s">
        <v>8219</v>
      </c>
      <c r="B1341">
        <v>62</v>
      </c>
      <c r="D1341" t="s">
        <v>8221</v>
      </c>
      <c r="E1341">
        <v>17</v>
      </c>
    </row>
    <row r="1342" spans="1:5" x14ac:dyDescent="0.35">
      <c r="A1342" t="s">
        <v>8219</v>
      </c>
      <c r="B1342">
        <v>3468</v>
      </c>
      <c r="D1342" t="s">
        <v>8221</v>
      </c>
      <c r="E1342">
        <v>40</v>
      </c>
    </row>
    <row r="1343" spans="1:5" x14ac:dyDescent="0.35">
      <c r="A1343" t="s">
        <v>8219</v>
      </c>
      <c r="B1343">
        <v>52</v>
      </c>
      <c r="D1343" t="s">
        <v>8221</v>
      </c>
      <c r="E1343">
        <v>3</v>
      </c>
    </row>
    <row r="1344" spans="1:5" x14ac:dyDescent="0.35">
      <c r="A1344" t="s">
        <v>8219</v>
      </c>
      <c r="B1344">
        <v>50</v>
      </c>
      <c r="D1344" t="s">
        <v>8221</v>
      </c>
      <c r="E1344">
        <v>1</v>
      </c>
    </row>
    <row r="1345" spans="1:5" x14ac:dyDescent="0.35">
      <c r="A1345" t="s">
        <v>8219</v>
      </c>
      <c r="B1345">
        <v>45</v>
      </c>
      <c r="D1345" t="s">
        <v>8221</v>
      </c>
      <c r="E1345">
        <v>2</v>
      </c>
    </row>
    <row r="1346" spans="1:5" x14ac:dyDescent="0.35">
      <c r="A1346" t="s">
        <v>8219</v>
      </c>
      <c r="B1346">
        <v>21</v>
      </c>
      <c r="D1346" t="s">
        <v>8221</v>
      </c>
      <c r="E1346">
        <v>7</v>
      </c>
    </row>
    <row r="1347" spans="1:5" x14ac:dyDescent="0.35">
      <c r="A1347" t="s">
        <v>8219</v>
      </c>
      <c r="B1347">
        <v>100</v>
      </c>
      <c r="D1347" t="s">
        <v>8221</v>
      </c>
      <c r="E1347">
        <v>14</v>
      </c>
    </row>
    <row r="1348" spans="1:5" x14ac:dyDescent="0.35">
      <c r="A1348" t="s">
        <v>8219</v>
      </c>
      <c r="B1348">
        <v>81</v>
      </c>
      <c r="D1348" t="s">
        <v>8221</v>
      </c>
      <c r="E1348">
        <v>0</v>
      </c>
    </row>
    <row r="1349" spans="1:5" x14ac:dyDescent="0.35">
      <c r="A1349" t="s">
        <v>8219</v>
      </c>
      <c r="B1349">
        <v>286</v>
      </c>
      <c r="D1349" t="s">
        <v>8221</v>
      </c>
      <c r="E1349">
        <v>0</v>
      </c>
    </row>
    <row r="1350" spans="1:5" x14ac:dyDescent="0.35">
      <c r="A1350" t="s">
        <v>8219</v>
      </c>
      <c r="B1350">
        <v>42</v>
      </c>
      <c r="D1350" t="s">
        <v>8221</v>
      </c>
      <c r="E1350">
        <v>1</v>
      </c>
    </row>
    <row r="1351" spans="1:5" x14ac:dyDescent="0.35">
      <c r="A1351" t="s">
        <v>8219</v>
      </c>
      <c r="B1351">
        <v>199</v>
      </c>
      <c r="D1351" t="s">
        <v>8221</v>
      </c>
      <c r="E1351">
        <v>12</v>
      </c>
    </row>
    <row r="1352" spans="1:5" x14ac:dyDescent="0.35">
      <c r="A1352" t="s">
        <v>8219</v>
      </c>
      <c r="B1352">
        <v>25</v>
      </c>
      <c r="D1352" t="s">
        <v>8221</v>
      </c>
      <c r="E1352">
        <v>12</v>
      </c>
    </row>
    <row r="1353" spans="1:5" x14ac:dyDescent="0.35">
      <c r="A1353" t="s">
        <v>8219</v>
      </c>
      <c r="B1353">
        <v>84</v>
      </c>
      <c r="D1353" t="s">
        <v>8221</v>
      </c>
      <c r="E1353">
        <v>23</v>
      </c>
    </row>
    <row r="1354" spans="1:5" x14ac:dyDescent="0.35">
      <c r="A1354" t="s">
        <v>8219</v>
      </c>
      <c r="B1354">
        <v>50</v>
      </c>
      <c r="D1354" t="s">
        <v>8221</v>
      </c>
      <c r="E1354">
        <v>0</v>
      </c>
    </row>
    <row r="1355" spans="1:5" x14ac:dyDescent="0.35">
      <c r="A1355" t="s">
        <v>8219</v>
      </c>
      <c r="B1355">
        <v>26</v>
      </c>
      <c r="D1355" t="s">
        <v>8221</v>
      </c>
      <c r="E1355">
        <v>10</v>
      </c>
    </row>
    <row r="1356" spans="1:5" x14ac:dyDescent="0.35">
      <c r="A1356" t="s">
        <v>8219</v>
      </c>
      <c r="B1356">
        <v>14</v>
      </c>
      <c r="D1356" t="s">
        <v>8221</v>
      </c>
      <c r="E1356">
        <v>5</v>
      </c>
    </row>
    <row r="1357" spans="1:5" x14ac:dyDescent="0.35">
      <c r="A1357" t="s">
        <v>8219</v>
      </c>
      <c r="B1357">
        <v>49</v>
      </c>
      <c r="D1357" t="s">
        <v>8221</v>
      </c>
      <c r="E1357">
        <v>1</v>
      </c>
    </row>
    <row r="1358" spans="1:5" x14ac:dyDescent="0.35">
      <c r="A1358" t="s">
        <v>8219</v>
      </c>
      <c r="B1358">
        <v>69</v>
      </c>
      <c r="D1358" t="s">
        <v>8221</v>
      </c>
      <c r="E1358">
        <v>2</v>
      </c>
    </row>
    <row r="1359" spans="1:5" x14ac:dyDescent="0.35">
      <c r="A1359" t="s">
        <v>8219</v>
      </c>
      <c r="B1359">
        <v>60</v>
      </c>
      <c r="D1359" t="s">
        <v>8221</v>
      </c>
      <c r="E1359">
        <v>2</v>
      </c>
    </row>
    <row r="1360" spans="1:5" x14ac:dyDescent="0.35">
      <c r="A1360" t="s">
        <v>8219</v>
      </c>
      <c r="B1360">
        <v>80</v>
      </c>
      <c r="D1360" t="s">
        <v>8221</v>
      </c>
      <c r="E1360">
        <v>0</v>
      </c>
    </row>
    <row r="1361" spans="1:5" x14ac:dyDescent="0.35">
      <c r="A1361" t="s">
        <v>8219</v>
      </c>
      <c r="B1361">
        <v>56</v>
      </c>
      <c r="D1361" t="s">
        <v>8221</v>
      </c>
      <c r="E1361">
        <v>13</v>
      </c>
    </row>
    <row r="1362" spans="1:5" x14ac:dyDescent="0.35">
      <c r="A1362" t="s">
        <v>8219</v>
      </c>
      <c r="B1362">
        <v>104</v>
      </c>
      <c r="D1362" t="s">
        <v>8221</v>
      </c>
      <c r="E1362">
        <v>0</v>
      </c>
    </row>
    <row r="1363" spans="1:5" x14ac:dyDescent="0.35">
      <c r="A1363" t="s">
        <v>8219</v>
      </c>
      <c r="B1363">
        <v>46</v>
      </c>
      <c r="D1363" t="s">
        <v>8221</v>
      </c>
      <c r="E1363">
        <v>1</v>
      </c>
    </row>
    <row r="1364" spans="1:5" x14ac:dyDescent="0.35">
      <c r="A1364" t="s">
        <v>8219</v>
      </c>
      <c r="B1364">
        <v>206</v>
      </c>
      <c r="D1364" t="s">
        <v>8221</v>
      </c>
      <c r="E1364">
        <v>5</v>
      </c>
    </row>
    <row r="1365" spans="1:5" x14ac:dyDescent="0.35">
      <c r="A1365" t="s">
        <v>8219</v>
      </c>
      <c r="B1365">
        <v>18</v>
      </c>
      <c r="D1365" t="s">
        <v>8221</v>
      </c>
      <c r="E1365">
        <v>2</v>
      </c>
    </row>
    <row r="1366" spans="1:5" x14ac:dyDescent="0.35">
      <c r="A1366" t="s">
        <v>8219</v>
      </c>
      <c r="B1366">
        <v>28</v>
      </c>
      <c r="D1366" t="s">
        <v>8221</v>
      </c>
      <c r="E1366">
        <v>0</v>
      </c>
    </row>
    <row r="1367" spans="1:5" x14ac:dyDescent="0.35">
      <c r="A1367" t="s">
        <v>8219</v>
      </c>
      <c r="B1367">
        <v>11</v>
      </c>
      <c r="D1367" t="s">
        <v>8221</v>
      </c>
      <c r="E1367">
        <v>32</v>
      </c>
    </row>
    <row r="1368" spans="1:5" x14ac:dyDescent="0.35">
      <c r="A1368" t="s">
        <v>8219</v>
      </c>
      <c r="B1368">
        <v>263</v>
      </c>
      <c r="D1368" t="s">
        <v>8221</v>
      </c>
      <c r="E1368">
        <v>1</v>
      </c>
    </row>
    <row r="1369" spans="1:5" x14ac:dyDescent="0.35">
      <c r="A1369" t="s">
        <v>8219</v>
      </c>
      <c r="B1369">
        <v>394</v>
      </c>
      <c r="D1369" t="s">
        <v>8221</v>
      </c>
      <c r="E1369">
        <v>1</v>
      </c>
    </row>
    <row r="1370" spans="1:5" x14ac:dyDescent="0.35">
      <c r="A1370" t="s">
        <v>8219</v>
      </c>
      <c r="B1370">
        <v>1049</v>
      </c>
      <c r="D1370" t="s">
        <v>8221</v>
      </c>
      <c r="E1370">
        <v>1</v>
      </c>
    </row>
    <row r="1371" spans="1:5" x14ac:dyDescent="0.35">
      <c r="A1371" t="s">
        <v>8219</v>
      </c>
      <c r="B1371">
        <v>308</v>
      </c>
      <c r="D1371" t="s">
        <v>8221</v>
      </c>
      <c r="E1371">
        <v>0</v>
      </c>
    </row>
    <row r="1372" spans="1:5" x14ac:dyDescent="0.35">
      <c r="A1372" t="s">
        <v>8219</v>
      </c>
      <c r="B1372">
        <v>1088</v>
      </c>
      <c r="D1372" t="s">
        <v>8221</v>
      </c>
      <c r="E1372">
        <v>0</v>
      </c>
    </row>
    <row r="1373" spans="1:5" x14ac:dyDescent="0.35">
      <c r="A1373" t="s">
        <v>8219</v>
      </c>
      <c r="B1373">
        <v>73</v>
      </c>
      <c r="D1373" t="s">
        <v>8221</v>
      </c>
      <c r="E1373">
        <v>8</v>
      </c>
    </row>
    <row r="1374" spans="1:5" x14ac:dyDescent="0.35">
      <c r="A1374" t="s">
        <v>8219</v>
      </c>
      <c r="B1374">
        <v>143</v>
      </c>
      <c r="D1374" t="s">
        <v>8221</v>
      </c>
      <c r="E1374">
        <v>0</v>
      </c>
    </row>
    <row r="1375" spans="1:5" x14ac:dyDescent="0.35">
      <c r="A1375" t="s">
        <v>8219</v>
      </c>
      <c r="B1375">
        <v>1420</v>
      </c>
      <c r="D1375" t="s">
        <v>8221</v>
      </c>
      <c r="E1375">
        <v>1</v>
      </c>
    </row>
    <row r="1376" spans="1:5" x14ac:dyDescent="0.35">
      <c r="A1376" t="s">
        <v>8219</v>
      </c>
      <c r="B1376">
        <v>305</v>
      </c>
      <c r="D1376" t="s">
        <v>8221</v>
      </c>
      <c r="E1376">
        <v>16</v>
      </c>
    </row>
    <row r="1377" spans="1:5" x14ac:dyDescent="0.35">
      <c r="A1377" t="s">
        <v>8219</v>
      </c>
      <c r="B1377">
        <v>551</v>
      </c>
      <c r="D1377" t="s">
        <v>8221</v>
      </c>
      <c r="E1377">
        <v>12</v>
      </c>
    </row>
    <row r="1378" spans="1:5" x14ac:dyDescent="0.35">
      <c r="A1378" t="s">
        <v>8219</v>
      </c>
      <c r="B1378">
        <v>187</v>
      </c>
      <c r="D1378" t="s">
        <v>8221</v>
      </c>
      <c r="E1378">
        <v>4</v>
      </c>
    </row>
    <row r="1379" spans="1:5" x14ac:dyDescent="0.35">
      <c r="A1379" t="s">
        <v>8219</v>
      </c>
      <c r="B1379">
        <v>325</v>
      </c>
      <c r="D1379" t="s">
        <v>8221</v>
      </c>
      <c r="E1379">
        <v>2</v>
      </c>
    </row>
    <row r="1380" spans="1:5" x14ac:dyDescent="0.35">
      <c r="A1380" t="s">
        <v>8219</v>
      </c>
      <c r="B1380">
        <v>148</v>
      </c>
      <c r="D1380" t="s">
        <v>8221</v>
      </c>
      <c r="E1380">
        <v>3</v>
      </c>
    </row>
    <row r="1381" spans="1:5" x14ac:dyDescent="0.35">
      <c r="A1381" t="s">
        <v>8219</v>
      </c>
      <c r="B1381">
        <v>69</v>
      </c>
      <c r="D1381" t="s">
        <v>8221</v>
      </c>
      <c r="E1381">
        <v>0</v>
      </c>
    </row>
    <row r="1382" spans="1:5" x14ac:dyDescent="0.35">
      <c r="A1382" t="s">
        <v>8219</v>
      </c>
      <c r="B1382">
        <v>173</v>
      </c>
      <c r="D1382" t="s">
        <v>8221</v>
      </c>
      <c r="E1382">
        <v>3</v>
      </c>
    </row>
    <row r="1383" spans="1:5" x14ac:dyDescent="0.35">
      <c r="A1383" t="s">
        <v>8219</v>
      </c>
      <c r="B1383">
        <v>269</v>
      </c>
      <c r="D1383" t="s">
        <v>8221</v>
      </c>
      <c r="E1383">
        <v>4</v>
      </c>
    </row>
    <row r="1384" spans="1:5" x14ac:dyDescent="0.35">
      <c r="A1384" t="s">
        <v>8219</v>
      </c>
      <c r="B1384">
        <v>185</v>
      </c>
      <c r="D1384" t="s">
        <v>8221</v>
      </c>
      <c r="E1384">
        <v>2</v>
      </c>
    </row>
    <row r="1385" spans="1:5" x14ac:dyDescent="0.35">
      <c r="A1385" t="s">
        <v>8219</v>
      </c>
      <c r="B1385">
        <v>176</v>
      </c>
      <c r="D1385" t="s">
        <v>8221</v>
      </c>
      <c r="E1385">
        <v>10</v>
      </c>
    </row>
    <row r="1386" spans="1:5" x14ac:dyDescent="0.35">
      <c r="A1386" t="s">
        <v>8219</v>
      </c>
      <c r="B1386">
        <v>1019</v>
      </c>
      <c r="D1386" t="s">
        <v>8221</v>
      </c>
      <c r="E1386">
        <v>11</v>
      </c>
    </row>
    <row r="1387" spans="1:5" x14ac:dyDescent="0.35">
      <c r="A1387" t="s">
        <v>8219</v>
      </c>
      <c r="B1387">
        <v>113</v>
      </c>
      <c r="D1387" t="s">
        <v>8221</v>
      </c>
      <c r="E1387">
        <v>6</v>
      </c>
    </row>
    <row r="1388" spans="1:5" x14ac:dyDescent="0.35">
      <c r="A1388" t="s">
        <v>8219</v>
      </c>
      <c r="B1388">
        <v>404</v>
      </c>
      <c r="D1388" t="s">
        <v>8221</v>
      </c>
      <c r="E1388">
        <v>2</v>
      </c>
    </row>
    <row r="1389" spans="1:5" x14ac:dyDescent="0.35">
      <c r="A1389" t="s">
        <v>8219</v>
      </c>
      <c r="B1389">
        <v>707</v>
      </c>
      <c r="D1389" t="s">
        <v>8221</v>
      </c>
      <c r="E1389">
        <v>6</v>
      </c>
    </row>
    <row r="1390" spans="1:5" x14ac:dyDescent="0.35">
      <c r="A1390" t="s">
        <v>8219</v>
      </c>
      <c r="B1390">
        <v>392</v>
      </c>
      <c r="D1390" t="s">
        <v>8221</v>
      </c>
      <c r="E1390">
        <v>8</v>
      </c>
    </row>
    <row r="1391" spans="1:5" x14ac:dyDescent="0.35">
      <c r="A1391" t="s">
        <v>8219</v>
      </c>
      <c r="B1391">
        <v>23</v>
      </c>
      <c r="D1391" t="s">
        <v>8221</v>
      </c>
      <c r="E1391">
        <v>37</v>
      </c>
    </row>
    <row r="1392" spans="1:5" x14ac:dyDescent="0.35">
      <c r="A1392" t="s">
        <v>8219</v>
      </c>
      <c r="B1392">
        <v>682</v>
      </c>
      <c r="D1392" t="s">
        <v>8221</v>
      </c>
      <c r="E1392">
        <v>11</v>
      </c>
    </row>
    <row r="1393" spans="1:5" x14ac:dyDescent="0.35">
      <c r="A1393" t="s">
        <v>8219</v>
      </c>
      <c r="B1393">
        <v>37</v>
      </c>
      <c r="D1393" t="s">
        <v>8221</v>
      </c>
      <c r="E1393">
        <v>0</v>
      </c>
    </row>
    <row r="1394" spans="1:5" x14ac:dyDescent="0.35">
      <c r="A1394" t="s">
        <v>8219</v>
      </c>
      <c r="B1394">
        <v>146</v>
      </c>
      <c r="D1394" t="s">
        <v>8221</v>
      </c>
      <c r="E1394">
        <v>10</v>
      </c>
    </row>
    <row r="1395" spans="1:5" x14ac:dyDescent="0.35">
      <c r="A1395" t="s">
        <v>8219</v>
      </c>
      <c r="B1395">
        <v>119</v>
      </c>
      <c r="D1395" t="s">
        <v>8221</v>
      </c>
      <c r="E1395">
        <v>6</v>
      </c>
    </row>
    <row r="1396" spans="1:5" x14ac:dyDescent="0.35">
      <c r="A1396" t="s">
        <v>8219</v>
      </c>
      <c r="B1396">
        <v>163</v>
      </c>
      <c r="D1396" t="s">
        <v>8221</v>
      </c>
      <c r="E1396">
        <v>8</v>
      </c>
    </row>
    <row r="1397" spans="1:5" x14ac:dyDescent="0.35">
      <c r="A1397" t="s">
        <v>8219</v>
      </c>
      <c r="B1397">
        <v>339</v>
      </c>
      <c r="D1397" t="s">
        <v>8221</v>
      </c>
      <c r="E1397">
        <v>6</v>
      </c>
    </row>
    <row r="1398" spans="1:5" x14ac:dyDescent="0.35">
      <c r="A1398" t="s">
        <v>8219</v>
      </c>
      <c r="B1398">
        <v>58</v>
      </c>
      <c r="D1398" t="s">
        <v>8221</v>
      </c>
      <c r="E1398">
        <v>7</v>
      </c>
    </row>
    <row r="1399" spans="1:5" x14ac:dyDescent="0.35">
      <c r="A1399" t="s">
        <v>8219</v>
      </c>
      <c r="B1399">
        <v>456</v>
      </c>
      <c r="D1399" t="s">
        <v>8221</v>
      </c>
      <c r="E1399">
        <v>7</v>
      </c>
    </row>
    <row r="1400" spans="1:5" x14ac:dyDescent="0.35">
      <c r="A1400" t="s">
        <v>8219</v>
      </c>
      <c r="B1400">
        <v>15</v>
      </c>
      <c r="D1400" t="s">
        <v>8221</v>
      </c>
      <c r="E1400">
        <v>5</v>
      </c>
    </row>
    <row r="1401" spans="1:5" x14ac:dyDescent="0.35">
      <c r="A1401" t="s">
        <v>8219</v>
      </c>
      <c r="B1401">
        <v>191</v>
      </c>
      <c r="D1401" t="s">
        <v>8221</v>
      </c>
      <c r="E1401">
        <v>46</v>
      </c>
    </row>
    <row r="1402" spans="1:5" x14ac:dyDescent="0.35">
      <c r="A1402" t="s">
        <v>8219</v>
      </c>
      <c r="B1402">
        <v>17</v>
      </c>
      <c r="D1402" t="s">
        <v>8221</v>
      </c>
      <c r="E1402">
        <v>10</v>
      </c>
    </row>
    <row r="1403" spans="1:5" x14ac:dyDescent="0.35">
      <c r="A1403" t="s">
        <v>8219</v>
      </c>
      <c r="B1403">
        <v>28</v>
      </c>
      <c r="D1403" t="s">
        <v>8221</v>
      </c>
      <c r="E1403">
        <v>19</v>
      </c>
    </row>
    <row r="1404" spans="1:5" x14ac:dyDescent="0.35">
      <c r="A1404" t="s">
        <v>8219</v>
      </c>
      <c r="B1404">
        <v>18</v>
      </c>
      <c r="D1404" t="s">
        <v>8221</v>
      </c>
      <c r="E1404">
        <v>13</v>
      </c>
    </row>
    <row r="1405" spans="1:5" x14ac:dyDescent="0.35">
      <c r="A1405" t="s">
        <v>8219</v>
      </c>
      <c r="B1405">
        <v>61</v>
      </c>
      <c r="D1405" t="s">
        <v>8221</v>
      </c>
      <c r="E1405">
        <v>13</v>
      </c>
    </row>
    <row r="1406" spans="1:5" x14ac:dyDescent="0.35">
      <c r="A1406" t="s">
        <v>8219</v>
      </c>
      <c r="B1406">
        <v>108</v>
      </c>
      <c r="D1406" t="s">
        <v>8221</v>
      </c>
      <c r="E1406">
        <v>4</v>
      </c>
    </row>
    <row r="1407" spans="1:5" x14ac:dyDescent="0.35">
      <c r="A1407" t="s">
        <v>8219</v>
      </c>
      <c r="B1407">
        <v>142</v>
      </c>
      <c r="D1407" t="s">
        <v>8221</v>
      </c>
      <c r="E1407">
        <v>0</v>
      </c>
    </row>
    <row r="1408" spans="1:5" x14ac:dyDescent="0.35">
      <c r="A1408" t="s">
        <v>8219</v>
      </c>
      <c r="B1408">
        <v>74</v>
      </c>
      <c r="D1408" t="s">
        <v>8221</v>
      </c>
      <c r="E1408">
        <v>3</v>
      </c>
    </row>
    <row r="1409" spans="1:5" x14ac:dyDescent="0.35">
      <c r="A1409" t="s">
        <v>8219</v>
      </c>
      <c r="B1409">
        <v>38</v>
      </c>
      <c r="D1409" t="s">
        <v>8221</v>
      </c>
      <c r="E1409">
        <v>1</v>
      </c>
    </row>
    <row r="1410" spans="1:5" x14ac:dyDescent="0.35">
      <c r="A1410" t="s">
        <v>8219</v>
      </c>
      <c r="B1410">
        <v>20</v>
      </c>
      <c r="D1410" t="s">
        <v>8221</v>
      </c>
      <c r="E1410">
        <v>9</v>
      </c>
    </row>
    <row r="1411" spans="1:5" x14ac:dyDescent="0.35">
      <c r="A1411" t="s">
        <v>8219</v>
      </c>
      <c r="B1411">
        <v>24</v>
      </c>
      <c r="D1411" t="s">
        <v>8221</v>
      </c>
      <c r="E1411">
        <v>1</v>
      </c>
    </row>
    <row r="1412" spans="1:5" x14ac:dyDescent="0.35">
      <c r="A1412" t="s">
        <v>8219</v>
      </c>
      <c r="B1412">
        <v>66</v>
      </c>
      <c r="D1412" t="s">
        <v>8221</v>
      </c>
      <c r="E1412">
        <v>1</v>
      </c>
    </row>
    <row r="1413" spans="1:5" x14ac:dyDescent="0.35">
      <c r="A1413" t="s">
        <v>8219</v>
      </c>
      <c r="B1413">
        <v>28</v>
      </c>
      <c r="D1413" t="s">
        <v>8221</v>
      </c>
      <c r="E1413">
        <v>4</v>
      </c>
    </row>
    <row r="1414" spans="1:5" x14ac:dyDescent="0.35">
      <c r="A1414" t="s">
        <v>8219</v>
      </c>
      <c r="B1414">
        <v>24</v>
      </c>
      <c r="D1414" t="s">
        <v>8221</v>
      </c>
      <c r="E1414">
        <v>17</v>
      </c>
    </row>
    <row r="1415" spans="1:5" x14ac:dyDescent="0.35">
      <c r="A1415" t="s">
        <v>8219</v>
      </c>
      <c r="B1415">
        <v>73</v>
      </c>
      <c r="D1415" t="s">
        <v>8221</v>
      </c>
      <c r="E1415">
        <v>0</v>
      </c>
    </row>
    <row r="1416" spans="1:5" x14ac:dyDescent="0.35">
      <c r="A1416" t="s">
        <v>8219</v>
      </c>
      <c r="B1416">
        <v>3</v>
      </c>
      <c r="D1416" t="s">
        <v>8221</v>
      </c>
      <c r="E1416">
        <v>12</v>
      </c>
    </row>
    <row r="1417" spans="1:5" x14ac:dyDescent="0.35">
      <c r="A1417" t="s">
        <v>8219</v>
      </c>
      <c r="B1417">
        <v>20</v>
      </c>
      <c r="D1417" t="s">
        <v>8221</v>
      </c>
      <c r="E1417">
        <v>14</v>
      </c>
    </row>
    <row r="1418" spans="1:5" x14ac:dyDescent="0.35">
      <c r="A1418" t="s">
        <v>8219</v>
      </c>
      <c r="B1418">
        <v>21</v>
      </c>
      <c r="D1418" t="s">
        <v>8221</v>
      </c>
      <c r="E1418">
        <v>1</v>
      </c>
    </row>
    <row r="1419" spans="1:5" x14ac:dyDescent="0.35">
      <c r="A1419" t="s">
        <v>8219</v>
      </c>
      <c r="B1419">
        <v>94</v>
      </c>
      <c r="D1419" t="s">
        <v>8221</v>
      </c>
      <c r="E1419">
        <v>14</v>
      </c>
    </row>
    <row r="1420" spans="1:5" x14ac:dyDescent="0.35">
      <c r="A1420" t="s">
        <v>8219</v>
      </c>
      <c r="B1420">
        <v>139</v>
      </c>
      <c r="D1420" t="s">
        <v>8221</v>
      </c>
      <c r="E1420">
        <v>4</v>
      </c>
    </row>
    <row r="1421" spans="1:5" x14ac:dyDescent="0.35">
      <c r="A1421" t="s">
        <v>8219</v>
      </c>
      <c r="B1421">
        <v>130</v>
      </c>
      <c r="D1421" t="s">
        <v>8221</v>
      </c>
      <c r="E1421">
        <v>2</v>
      </c>
    </row>
    <row r="1422" spans="1:5" x14ac:dyDescent="0.35">
      <c r="A1422" t="s">
        <v>8219</v>
      </c>
      <c r="B1422">
        <v>31</v>
      </c>
      <c r="D1422" t="s">
        <v>8221</v>
      </c>
      <c r="E1422">
        <v>1</v>
      </c>
    </row>
    <row r="1423" spans="1:5" x14ac:dyDescent="0.35">
      <c r="A1423" t="s">
        <v>8219</v>
      </c>
      <c r="B1423">
        <v>13</v>
      </c>
      <c r="D1423" t="s">
        <v>8221</v>
      </c>
      <c r="E1423">
        <v>2</v>
      </c>
    </row>
    <row r="1424" spans="1:5" x14ac:dyDescent="0.35">
      <c r="A1424" t="s">
        <v>8219</v>
      </c>
      <c r="B1424">
        <v>90</v>
      </c>
      <c r="D1424" t="s">
        <v>8221</v>
      </c>
      <c r="E1424">
        <v>1</v>
      </c>
    </row>
    <row r="1425" spans="1:5" x14ac:dyDescent="0.35">
      <c r="A1425" t="s">
        <v>8219</v>
      </c>
      <c r="B1425">
        <v>141</v>
      </c>
      <c r="D1425" t="s">
        <v>8221</v>
      </c>
      <c r="E1425">
        <v>1</v>
      </c>
    </row>
    <row r="1426" spans="1:5" x14ac:dyDescent="0.35">
      <c r="A1426" t="s">
        <v>8219</v>
      </c>
      <c r="B1426">
        <v>23</v>
      </c>
      <c r="D1426" t="s">
        <v>8221</v>
      </c>
      <c r="E1426">
        <v>4</v>
      </c>
    </row>
    <row r="1427" spans="1:5" x14ac:dyDescent="0.35">
      <c r="A1427" t="s">
        <v>8219</v>
      </c>
      <c r="B1427">
        <v>18</v>
      </c>
      <c r="D1427" t="s">
        <v>8221</v>
      </c>
      <c r="E1427">
        <v>3</v>
      </c>
    </row>
    <row r="1428" spans="1:5" x14ac:dyDescent="0.35">
      <c r="A1428" t="s">
        <v>8219</v>
      </c>
      <c r="B1428">
        <v>76</v>
      </c>
      <c r="D1428" t="s">
        <v>8221</v>
      </c>
      <c r="E1428">
        <v>38</v>
      </c>
    </row>
    <row r="1429" spans="1:5" x14ac:dyDescent="0.35">
      <c r="A1429" t="s">
        <v>8219</v>
      </c>
      <c r="B1429">
        <v>93</v>
      </c>
      <c r="D1429" t="s">
        <v>8221</v>
      </c>
      <c r="E1429">
        <v>4</v>
      </c>
    </row>
    <row r="1430" spans="1:5" x14ac:dyDescent="0.35">
      <c r="A1430" t="s">
        <v>8219</v>
      </c>
      <c r="B1430">
        <v>69</v>
      </c>
      <c r="D1430" t="s">
        <v>8221</v>
      </c>
      <c r="E1430">
        <v>0</v>
      </c>
    </row>
    <row r="1431" spans="1:5" x14ac:dyDescent="0.35">
      <c r="A1431" t="s">
        <v>8219</v>
      </c>
      <c r="B1431">
        <v>21</v>
      </c>
      <c r="D1431" t="s">
        <v>8221</v>
      </c>
      <c r="E1431">
        <v>2</v>
      </c>
    </row>
    <row r="1432" spans="1:5" x14ac:dyDescent="0.35">
      <c r="A1432" t="s">
        <v>8219</v>
      </c>
      <c r="B1432">
        <v>57</v>
      </c>
      <c r="D1432" t="s">
        <v>8221</v>
      </c>
      <c r="E1432">
        <v>0</v>
      </c>
    </row>
    <row r="1433" spans="1:5" x14ac:dyDescent="0.35">
      <c r="A1433" t="s">
        <v>8219</v>
      </c>
      <c r="B1433">
        <v>108</v>
      </c>
      <c r="D1433" t="s">
        <v>8221</v>
      </c>
      <c r="E1433">
        <v>1</v>
      </c>
    </row>
    <row r="1434" spans="1:5" x14ac:dyDescent="0.35">
      <c r="A1434" t="s">
        <v>8219</v>
      </c>
      <c r="B1434">
        <v>83</v>
      </c>
      <c r="D1434" t="s">
        <v>8221</v>
      </c>
      <c r="E1434">
        <v>7</v>
      </c>
    </row>
    <row r="1435" spans="1:5" x14ac:dyDescent="0.35">
      <c r="A1435" t="s">
        <v>8219</v>
      </c>
      <c r="B1435">
        <v>96</v>
      </c>
      <c r="D1435" t="s">
        <v>8221</v>
      </c>
      <c r="E1435">
        <v>2</v>
      </c>
    </row>
    <row r="1436" spans="1:5" x14ac:dyDescent="0.35">
      <c r="A1436" t="s">
        <v>8219</v>
      </c>
      <c r="B1436">
        <v>64</v>
      </c>
      <c r="D1436" t="s">
        <v>8221</v>
      </c>
      <c r="E1436">
        <v>4</v>
      </c>
    </row>
    <row r="1437" spans="1:5" x14ac:dyDescent="0.35">
      <c r="A1437" t="s">
        <v>8219</v>
      </c>
      <c r="B1437">
        <v>14</v>
      </c>
      <c r="D1437" t="s">
        <v>8221</v>
      </c>
      <c r="E1437">
        <v>4</v>
      </c>
    </row>
    <row r="1438" spans="1:5" x14ac:dyDescent="0.35">
      <c r="A1438" t="s">
        <v>8219</v>
      </c>
      <c r="B1438">
        <v>169</v>
      </c>
      <c r="D1438" t="s">
        <v>8221</v>
      </c>
      <c r="E1438">
        <v>3</v>
      </c>
    </row>
    <row r="1439" spans="1:5" x14ac:dyDescent="0.35">
      <c r="A1439" t="s">
        <v>8219</v>
      </c>
      <c r="B1439">
        <v>33</v>
      </c>
      <c r="D1439" t="s">
        <v>8221</v>
      </c>
      <c r="E1439">
        <v>2</v>
      </c>
    </row>
    <row r="1440" spans="1:5" x14ac:dyDescent="0.35">
      <c r="A1440" t="s">
        <v>8219</v>
      </c>
      <c r="B1440">
        <v>102</v>
      </c>
      <c r="D1440" t="s">
        <v>8221</v>
      </c>
      <c r="E1440">
        <v>197</v>
      </c>
    </row>
    <row r="1441" spans="1:5" x14ac:dyDescent="0.35">
      <c r="A1441" t="s">
        <v>8219</v>
      </c>
      <c r="B1441">
        <v>104</v>
      </c>
      <c r="D1441" t="s">
        <v>8221</v>
      </c>
      <c r="E1441">
        <v>0</v>
      </c>
    </row>
    <row r="1442" spans="1:5" x14ac:dyDescent="0.35">
      <c r="A1442" t="s">
        <v>8219</v>
      </c>
      <c r="B1442">
        <v>20</v>
      </c>
      <c r="D1442" t="s">
        <v>8221</v>
      </c>
      <c r="E1442">
        <v>1</v>
      </c>
    </row>
    <row r="1443" spans="1:5" x14ac:dyDescent="0.35">
      <c r="A1443" t="s">
        <v>8219</v>
      </c>
      <c r="B1443">
        <v>35</v>
      </c>
      <c r="D1443" t="s">
        <v>8221</v>
      </c>
      <c r="E1443">
        <v>4</v>
      </c>
    </row>
    <row r="1444" spans="1:5" x14ac:dyDescent="0.35">
      <c r="A1444" t="s">
        <v>8219</v>
      </c>
      <c r="B1444">
        <v>94</v>
      </c>
      <c r="D1444" t="s">
        <v>8221</v>
      </c>
      <c r="E1444">
        <v>0</v>
      </c>
    </row>
    <row r="1445" spans="1:5" x14ac:dyDescent="0.35">
      <c r="A1445" t="s">
        <v>8219</v>
      </c>
      <c r="B1445">
        <v>14</v>
      </c>
      <c r="D1445" t="s">
        <v>8221</v>
      </c>
      <c r="E1445">
        <v>7</v>
      </c>
    </row>
    <row r="1446" spans="1:5" x14ac:dyDescent="0.35">
      <c r="A1446" t="s">
        <v>8219</v>
      </c>
      <c r="B1446">
        <v>15</v>
      </c>
      <c r="D1446" t="s">
        <v>8221</v>
      </c>
      <c r="E1446">
        <v>11</v>
      </c>
    </row>
    <row r="1447" spans="1:5" x14ac:dyDescent="0.35">
      <c r="A1447" t="s">
        <v>8219</v>
      </c>
      <c r="B1447">
        <v>51</v>
      </c>
      <c r="D1447" t="s">
        <v>8221</v>
      </c>
      <c r="E1447">
        <v>0</v>
      </c>
    </row>
    <row r="1448" spans="1:5" x14ac:dyDescent="0.35">
      <c r="A1448" t="s">
        <v>8219</v>
      </c>
      <c r="B1448">
        <v>19</v>
      </c>
      <c r="D1448" t="s">
        <v>8221</v>
      </c>
      <c r="E1448">
        <v>6</v>
      </c>
    </row>
    <row r="1449" spans="1:5" x14ac:dyDescent="0.35">
      <c r="A1449" t="s">
        <v>8219</v>
      </c>
      <c r="B1449">
        <v>23</v>
      </c>
      <c r="D1449" t="s">
        <v>8221</v>
      </c>
      <c r="E1449">
        <v>0</v>
      </c>
    </row>
    <row r="1450" spans="1:5" x14ac:dyDescent="0.35">
      <c r="A1450" t="s">
        <v>8219</v>
      </c>
      <c r="B1450">
        <v>97</v>
      </c>
      <c r="D1450" t="s">
        <v>8221</v>
      </c>
      <c r="E1450">
        <v>7</v>
      </c>
    </row>
    <row r="1451" spans="1:5" x14ac:dyDescent="0.35">
      <c r="A1451" t="s">
        <v>8219</v>
      </c>
      <c r="B1451">
        <v>76</v>
      </c>
      <c r="D1451" t="s">
        <v>8221</v>
      </c>
      <c r="E1451">
        <v>94</v>
      </c>
    </row>
    <row r="1452" spans="1:5" x14ac:dyDescent="0.35">
      <c r="A1452" t="s">
        <v>8219</v>
      </c>
      <c r="B1452">
        <v>11</v>
      </c>
      <c r="D1452" t="s">
        <v>8221</v>
      </c>
      <c r="E1452">
        <v>2</v>
      </c>
    </row>
    <row r="1453" spans="1:5" x14ac:dyDescent="0.35">
      <c r="A1453" t="s">
        <v>8219</v>
      </c>
      <c r="B1453">
        <v>52</v>
      </c>
      <c r="D1453" t="s">
        <v>8221</v>
      </c>
      <c r="E1453">
        <v>25</v>
      </c>
    </row>
    <row r="1454" spans="1:5" x14ac:dyDescent="0.35">
      <c r="A1454" t="s">
        <v>8219</v>
      </c>
      <c r="B1454">
        <v>95</v>
      </c>
      <c r="D1454" t="s">
        <v>8221</v>
      </c>
      <c r="E1454">
        <v>17</v>
      </c>
    </row>
    <row r="1455" spans="1:5" x14ac:dyDescent="0.35">
      <c r="A1455" t="s">
        <v>8219</v>
      </c>
      <c r="B1455">
        <v>35</v>
      </c>
      <c r="D1455" t="s">
        <v>8221</v>
      </c>
      <c r="E1455">
        <v>2</v>
      </c>
    </row>
    <row r="1456" spans="1:5" x14ac:dyDescent="0.35">
      <c r="A1456" t="s">
        <v>8219</v>
      </c>
      <c r="B1456">
        <v>21</v>
      </c>
      <c r="D1456" t="s">
        <v>8221</v>
      </c>
      <c r="E1456">
        <v>4</v>
      </c>
    </row>
    <row r="1457" spans="1:5" x14ac:dyDescent="0.35">
      <c r="A1457" t="s">
        <v>8219</v>
      </c>
      <c r="B1457">
        <v>93</v>
      </c>
      <c r="D1457" t="s">
        <v>8221</v>
      </c>
      <c r="E1457">
        <v>5</v>
      </c>
    </row>
    <row r="1458" spans="1:5" x14ac:dyDescent="0.35">
      <c r="A1458" t="s">
        <v>8219</v>
      </c>
      <c r="B1458">
        <v>11</v>
      </c>
      <c r="D1458" t="s">
        <v>8221</v>
      </c>
      <c r="E1458">
        <v>2</v>
      </c>
    </row>
    <row r="1459" spans="1:5" x14ac:dyDescent="0.35">
      <c r="A1459" t="s">
        <v>8219</v>
      </c>
      <c r="B1459">
        <v>21</v>
      </c>
      <c r="D1459" t="s">
        <v>8221</v>
      </c>
      <c r="E1459">
        <v>2</v>
      </c>
    </row>
    <row r="1460" spans="1:5" x14ac:dyDescent="0.35">
      <c r="A1460" t="s">
        <v>8219</v>
      </c>
      <c r="B1460">
        <v>54</v>
      </c>
      <c r="D1460" t="s">
        <v>8221</v>
      </c>
      <c r="E1460">
        <v>3</v>
      </c>
    </row>
    <row r="1461" spans="1:5" x14ac:dyDescent="0.35">
      <c r="A1461" t="s">
        <v>8219</v>
      </c>
      <c r="B1461">
        <v>31</v>
      </c>
      <c r="D1461" t="s">
        <v>8221</v>
      </c>
      <c r="E1461">
        <v>0</v>
      </c>
    </row>
    <row r="1462" spans="1:5" x14ac:dyDescent="0.35">
      <c r="A1462" t="s">
        <v>8219</v>
      </c>
      <c r="B1462">
        <v>132</v>
      </c>
      <c r="D1462" t="s">
        <v>8221</v>
      </c>
      <c r="E1462">
        <v>4</v>
      </c>
    </row>
    <row r="1463" spans="1:5" x14ac:dyDescent="0.35">
      <c r="A1463" t="s">
        <v>8219</v>
      </c>
      <c r="B1463">
        <v>3</v>
      </c>
      <c r="D1463" t="s">
        <v>8221</v>
      </c>
      <c r="E1463">
        <v>1</v>
      </c>
    </row>
    <row r="1464" spans="1:5" x14ac:dyDescent="0.35">
      <c r="A1464" t="s">
        <v>8219</v>
      </c>
      <c r="B1464">
        <v>6</v>
      </c>
      <c r="D1464" t="s">
        <v>8221</v>
      </c>
      <c r="E1464">
        <v>12</v>
      </c>
    </row>
    <row r="1465" spans="1:5" x14ac:dyDescent="0.35">
      <c r="A1465" t="s">
        <v>8219</v>
      </c>
      <c r="B1465">
        <v>10</v>
      </c>
      <c r="D1465" t="s">
        <v>8221</v>
      </c>
      <c r="E1465">
        <v>4</v>
      </c>
    </row>
    <row r="1466" spans="1:5" x14ac:dyDescent="0.35">
      <c r="A1466" t="s">
        <v>8219</v>
      </c>
      <c r="B1466">
        <v>147</v>
      </c>
      <c r="D1466" t="s">
        <v>8221</v>
      </c>
      <c r="E1466">
        <v>91</v>
      </c>
    </row>
    <row r="1467" spans="1:5" x14ac:dyDescent="0.35">
      <c r="A1467" t="s">
        <v>8219</v>
      </c>
      <c r="B1467">
        <v>199</v>
      </c>
      <c r="D1467" t="s">
        <v>8221</v>
      </c>
      <c r="E1467">
        <v>1</v>
      </c>
    </row>
    <row r="1468" spans="1:5" x14ac:dyDescent="0.35">
      <c r="A1468" t="s">
        <v>8219</v>
      </c>
      <c r="B1468">
        <v>50</v>
      </c>
      <c r="D1468" t="s">
        <v>8221</v>
      </c>
      <c r="E1468">
        <v>1</v>
      </c>
    </row>
    <row r="1469" spans="1:5" x14ac:dyDescent="0.35">
      <c r="A1469" t="s">
        <v>8219</v>
      </c>
      <c r="B1469">
        <v>21</v>
      </c>
      <c r="D1469" t="s">
        <v>8221</v>
      </c>
      <c r="E1469">
        <v>0</v>
      </c>
    </row>
    <row r="1470" spans="1:5" x14ac:dyDescent="0.35">
      <c r="A1470" t="s">
        <v>8219</v>
      </c>
      <c r="B1470">
        <v>24</v>
      </c>
      <c r="D1470" t="s">
        <v>8221</v>
      </c>
      <c r="E1470">
        <v>13</v>
      </c>
    </row>
    <row r="1471" spans="1:5" x14ac:dyDescent="0.35">
      <c r="A1471" t="s">
        <v>8219</v>
      </c>
      <c r="B1471">
        <v>32</v>
      </c>
      <c r="D1471" t="s">
        <v>8221</v>
      </c>
      <c r="E1471">
        <v>2</v>
      </c>
    </row>
    <row r="1472" spans="1:5" x14ac:dyDescent="0.35">
      <c r="A1472" t="s">
        <v>8219</v>
      </c>
      <c r="B1472">
        <v>62</v>
      </c>
      <c r="D1472" t="s">
        <v>8221</v>
      </c>
      <c r="E1472">
        <v>0</v>
      </c>
    </row>
    <row r="1473" spans="1:5" x14ac:dyDescent="0.35">
      <c r="A1473" t="s">
        <v>8219</v>
      </c>
      <c r="B1473">
        <v>9</v>
      </c>
      <c r="D1473" t="s">
        <v>8221</v>
      </c>
      <c r="E1473">
        <v>21</v>
      </c>
    </row>
    <row r="1474" spans="1:5" x14ac:dyDescent="0.35">
      <c r="A1474" t="s">
        <v>8219</v>
      </c>
      <c r="B1474">
        <v>38</v>
      </c>
      <c r="D1474" t="s">
        <v>8221</v>
      </c>
      <c r="E1474">
        <v>9</v>
      </c>
    </row>
    <row r="1475" spans="1:5" x14ac:dyDescent="0.35">
      <c r="A1475" t="s">
        <v>8219</v>
      </c>
      <c r="B1475">
        <v>54</v>
      </c>
      <c r="D1475" t="s">
        <v>8221</v>
      </c>
      <c r="E1475">
        <v>6</v>
      </c>
    </row>
    <row r="1476" spans="1:5" x14ac:dyDescent="0.35">
      <c r="A1476" t="s">
        <v>8219</v>
      </c>
      <c r="B1476">
        <v>37</v>
      </c>
      <c r="D1476" t="s">
        <v>8221</v>
      </c>
      <c r="E1476">
        <v>4</v>
      </c>
    </row>
    <row r="1477" spans="1:5" x14ac:dyDescent="0.35">
      <c r="A1477" t="s">
        <v>8219</v>
      </c>
      <c r="B1477">
        <v>39</v>
      </c>
      <c r="D1477" t="s">
        <v>8221</v>
      </c>
      <c r="E1477">
        <v>7</v>
      </c>
    </row>
    <row r="1478" spans="1:5" x14ac:dyDescent="0.35">
      <c r="A1478" t="s">
        <v>8219</v>
      </c>
      <c r="B1478">
        <v>34</v>
      </c>
      <c r="D1478" t="s">
        <v>8221</v>
      </c>
      <c r="E1478">
        <v>5</v>
      </c>
    </row>
    <row r="1479" spans="1:5" x14ac:dyDescent="0.35">
      <c r="A1479" t="s">
        <v>8219</v>
      </c>
      <c r="B1479">
        <v>55</v>
      </c>
      <c r="D1479" t="s">
        <v>8221</v>
      </c>
      <c r="E1479">
        <v>0</v>
      </c>
    </row>
    <row r="1480" spans="1:5" x14ac:dyDescent="0.35">
      <c r="A1480" t="s">
        <v>8219</v>
      </c>
      <c r="B1480">
        <v>32</v>
      </c>
      <c r="D1480" t="s">
        <v>8221</v>
      </c>
      <c r="E1480">
        <v>3</v>
      </c>
    </row>
    <row r="1481" spans="1:5" x14ac:dyDescent="0.35">
      <c r="A1481" t="s">
        <v>8219</v>
      </c>
      <c r="B1481">
        <v>25</v>
      </c>
      <c r="D1481" t="s">
        <v>8221</v>
      </c>
      <c r="E1481">
        <v>9</v>
      </c>
    </row>
    <row r="1482" spans="1:5" x14ac:dyDescent="0.35">
      <c r="A1482" t="s">
        <v>8219</v>
      </c>
      <c r="B1482">
        <v>33</v>
      </c>
      <c r="D1482" t="s">
        <v>8221</v>
      </c>
      <c r="E1482">
        <v>6</v>
      </c>
    </row>
    <row r="1483" spans="1:5" x14ac:dyDescent="0.35">
      <c r="A1483" t="s">
        <v>8219</v>
      </c>
      <c r="B1483">
        <v>108</v>
      </c>
      <c r="D1483" t="s">
        <v>8221</v>
      </c>
      <c r="E1483">
        <v>4</v>
      </c>
    </row>
    <row r="1484" spans="1:5" x14ac:dyDescent="0.35">
      <c r="A1484" t="s">
        <v>8219</v>
      </c>
      <c r="B1484">
        <v>20</v>
      </c>
      <c r="D1484" t="s">
        <v>8221</v>
      </c>
      <c r="E1484">
        <v>1</v>
      </c>
    </row>
    <row r="1485" spans="1:5" x14ac:dyDescent="0.35">
      <c r="A1485" t="s">
        <v>8219</v>
      </c>
      <c r="B1485">
        <v>98</v>
      </c>
      <c r="D1485" t="s">
        <v>8221</v>
      </c>
      <c r="E1485">
        <v>17</v>
      </c>
    </row>
    <row r="1486" spans="1:5" x14ac:dyDescent="0.35">
      <c r="A1486" t="s">
        <v>8219</v>
      </c>
      <c r="B1486">
        <v>196</v>
      </c>
      <c r="D1486" t="s">
        <v>8221</v>
      </c>
      <c r="E1486">
        <v>1</v>
      </c>
    </row>
    <row r="1487" spans="1:5" x14ac:dyDescent="0.35">
      <c r="A1487" t="s">
        <v>8219</v>
      </c>
      <c r="B1487">
        <v>39</v>
      </c>
      <c r="D1487" t="s">
        <v>8221</v>
      </c>
      <c r="E1487">
        <v>13</v>
      </c>
    </row>
    <row r="1488" spans="1:5" x14ac:dyDescent="0.35">
      <c r="A1488" t="s">
        <v>8219</v>
      </c>
      <c r="B1488">
        <v>128</v>
      </c>
      <c r="D1488" t="s">
        <v>8221</v>
      </c>
      <c r="E1488">
        <v>6</v>
      </c>
    </row>
    <row r="1489" spans="1:5" x14ac:dyDescent="0.35">
      <c r="A1489" t="s">
        <v>8219</v>
      </c>
      <c r="B1489">
        <v>71</v>
      </c>
      <c r="D1489" t="s">
        <v>8221</v>
      </c>
      <c r="E1489">
        <v>0</v>
      </c>
    </row>
    <row r="1490" spans="1:5" x14ac:dyDescent="0.35">
      <c r="A1490" t="s">
        <v>8219</v>
      </c>
      <c r="B1490">
        <v>47</v>
      </c>
      <c r="D1490" t="s">
        <v>8221</v>
      </c>
      <c r="E1490">
        <v>2</v>
      </c>
    </row>
    <row r="1491" spans="1:5" x14ac:dyDescent="0.35">
      <c r="A1491" t="s">
        <v>8219</v>
      </c>
      <c r="B1491">
        <v>17</v>
      </c>
      <c r="D1491" t="s">
        <v>8221</v>
      </c>
      <c r="E1491">
        <v>2</v>
      </c>
    </row>
    <row r="1492" spans="1:5" x14ac:dyDescent="0.35">
      <c r="A1492" t="s">
        <v>8219</v>
      </c>
      <c r="B1492">
        <v>91</v>
      </c>
      <c r="D1492" t="s">
        <v>8221</v>
      </c>
      <c r="E1492">
        <v>21</v>
      </c>
    </row>
    <row r="1493" spans="1:5" x14ac:dyDescent="0.35">
      <c r="A1493" t="s">
        <v>8219</v>
      </c>
      <c r="B1493">
        <v>43</v>
      </c>
      <c r="D1493" t="s">
        <v>8221</v>
      </c>
      <c r="E1493">
        <v>13</v>
      </c>
    </row>
    <row r="1494" spans="1:5" x14ac:dyDescent="0.35">
      <c r="A1494" t="s">
        <v>8219</v>
      </c>
      <c r="B1494">
        <v>17</v>
      </c>
      <c r="D1494" t="s">
        <v>8221</v>
      </c>
      <c r="E1494">
        <v>0</v>
      </c>
    </row>
    <row r="1495" spans="1:5" x14ac:dyDescent="0.35">
      <c r="A1495" t="s">
        <v>8219</v>
      </c>
      <c r="B1495">
        <v>33</v>
      </c>
      <c r="D1495" t="s">
        <v>8221</v>
      </c>
      <c r="E1495">
        <v>6</v>
      </c>
    </row>
    <row r="1496" spans="1:5" x14ac:dyDescent="0.35">
      <c r="A1496" t="s">
        <v>8219</v>
      </c>
      <c r="B1496">
        <v>87</v>
      </c>
      <c r="D1496" t="s">
        <v>8221</v>
      </c>
      <c r="E1496">
        <v>0</v>
      </c>
    </row>
    <row r="1497" spans="1:5" x14ac:dyDescent="0.35">
      <c r="A1497" t="s">
        <v>8219</v>
      </c>
      <c r="B1497">
        <v>113</v>
      </c>
      <c r="D1497" t="s">
        <v>8221</v>
      </c>
      <c r="E1497">
        <v>1</v>
      </c>
    </row>
    <row r="1498" spans="1:5" x14ac:dyDescent="0.35">
      <c r="A1498" t="s">
        <v>8219</v>
      </c>
      <c r="B1498">
        <v>14</v>
      </c>
      <c r="D1498" t="s">
        <v>8221</v>
      </c>
      <c r="E1498">
        <v>0</v>
      </c>
    </row>
    <row r="1499" spans="1:5" x14ac:dyDescent="0.35">
      <c r="A1499" t="s">
        <v>8219</v>
      </c>
      <c r="B1499">
        <v>30</v>
      </c>
      <c r="D1499" t="s">
        <v>8221</v>
      </c>
      <c r="E1499">
        <v>12</v>
      </c>
    </row>
    <row r="1500" spans="1:5" x14ac:dyDescent="0.35">
      <c r="A1500" t="s">
        <v>8219</v>
      </c>
      <c r="B1500">
        <v>16</v>
      </c>
      <c r="D1500" t="s">
        <v>8221</v>
      </c>
      <c r="E1500">
        <v>2</v>
      </c>
    </row>
    <row r="1501" spans="1:5" x14ac:dyDescent="0.35">
      <c r="A1501" t="s">
        <v>8219</v>
      </c>
      <c r="B1501">
        <v>46</v>
      </c>
      <c r="D1501" t="s">
        <v>8221</v>
      </c>
      <c r="E1501">
        <v>6</v>
      </c>
    </row>
    <row r="1502" spans="1:5" x14ac:dyDescent="0.35">
      <c r="A1502" t="s">
        <v>8219</v>
      </c>
      <c r="B1502">
        <v>24</v>
      </c>
      <c r="D1502" t="s">
        <v>8221</v>
      </c>
      <c r="E1502">
        <v>1</v>
      </c>
    </row>
    <row r="1503" spans="1:5" x14ac:dyDescent="0.35">
      <c r="A1503" t="s">
        <v>8219</v>
      </c>
      <c r="B1503">
        <v>97</v>
      </c>
      <c r="D1503" t="s">
        <v>8221</v>
      </c>
      <c r="E1503">
        <v>1</v>
      </c>
    </row>
    <row r="1504" spans="1:5" x14ac:dyDescent="0.35">
      <c r="A1504" t="s">
        <v>8219</v>
      </c>
      <c r="B1504">
        <v>59</v>
      </c>
      <c r="D1504" t="s">
        <v>8221</v>
      </c>
      <c r="E1504">
        <v>5</v>
      </c>
    </row>
    <row r="1505" spans="1:5" x14ac:dyDescent="0.35">
      <c r="A1505" t="s">
        <v>8219</v>
      </c>
      <c r="B1505">
        <v>1095</v>
      </c>
      <c r="D1505" t="s">
        <v>8221</v>
      </c>
      <c r="E1505">
        <v>0</v>
      </c>
    </row>
    <row r="1506" spans="1:5" x14ac:dyDescent="0.35">
      <c r="A1506" t="s">
        <v>8219</v>
      </c>
      <c r="B1506">
        <v>218</v>
      </c>
      <c r="D1506" t="s">
        <v>8221</v>
      </c>
      <c r="E1506">
        <v>3</v>
      </c>
    </row>
    <row r="1507" spans="1:5" x14ac:dyDescent="0.35">
      <c r="A1507" t="s">
        <v>8219</v>
      </c>
      <c r="B1507">
        <v>111</v>
      </c>
      <c r="D1507" t="s">
        <v>8221</v>
      </c>
      <c r="E1507">
        <v>8</v>
      </c>
    </row>
    <row r="1508" spans="1:5" x14ac:dyDescent="0.35">
      <c r="A1508" t="s">
        <v>8219</v>
      </c>
      <c r="B1508">
        <v>56</v>
      </c>
      <c r="D1508" t="s">
        <v>8221</v>
      </c>
      <c r="E1508">
        <v>3</v>
      </c>
    </row>
    <row r="1509" spans="1:5" x14ac:dyDescent="0.35">
      <c r="A1509" t="s">
        <v>8219</v>
      </c>
      <c r="B1509">
        <v>265</v>
      </c>
      <c r="D1509" t="s">
        <v>8221</v>
      </c>
      <c r="E1509">
        <v>8</v>
      </c>
    </row>
    <row r="1510" spans="1:5" x14ac:dyDescent="0.35">
      <c r="A1510" t="s">
        <v>8219</v>
      </c>
      <c r="B1510">
        <v>28</v>
      </c>
      <c r="D1510" t="s">
        <v>8221</v>
      </c>
      <c r="E1510">
        <v>1</v>
      </c>
    </row>
    <row r="1511" spans="1:5" x14ac:dyDescent="0.35">
      <c r="A1511" t="s">
        <v>8219</v>
      </c>
      <c r="B1511">
        <v>364</v>
      </c>
      <c r="D1511" t="s">
        <v>8221</v>
      </c>
      <c r="E1511">
        <v>4</v>
      </c>
    </row>
    <row r="1512" spans="1:5" x14ac:dyDescent="0.35">
      <c r="A1512" t="s">
        <v>8219</v>
      </c>
      <c r="B1512">
        <v>27</v>
      </c>
      <c r="D1512" t="s">
        <v>8221</v>
      </c>
      <c r="E1512">
        <v>8</v>
      </c>
    </row>
    <row r="1513" spans="1:5" x14ac:dyDescent="0.35">
      <c r="A1513" t="s">
        <v>8219</v>
      </c>
      <c r="B1513">
        <v>93</v>
      </c>
      <c r="D1513" t="s">
        <v>8221</v>
      </c>
      <c r="E1513">
        <v>1</v>
      </c>
    </row>
    <row r="1514" spans="1:5" x14ac:dyDescent="0.35">
      <c r="A1514" t="s">
        <v>8219</v>
      </c>
      <c r="B1514">
        <v>64</v>
      </c>
      <c r="D1514" t="s">
        <v>8221</v>
      </c>
      <c r="E1514">
        <v>5</v>
      </c>
    </row>
    <row r="1515" spans="1:5" x14ac:dyDescent="0.35">
      <c r="A1515" t="s">
        <v>8219</v>
      </c>
      <c r="B1515">
        <v>22</v>
      </c>
      <c r="D1515" t="s">
        <v>8221</v>
      </c>
      <c r="E1515">
        <v>0</v>
      </c>
    </row>
    <row r="1516" spans="1:5" x14ac:dyDescent="0.35">
      <c r="A1516" t="s">
        <v>8219</v>
      </c>
      <c r="B1516">
        <v>59</v>
      </c>
      <c r="D1516" t="s">
        <v>8221</v>
      </c>
      <c r="E1516">
        <v>0</v>
      </c>
    </row>
    <row r="1517" spans="1:5" x14ac:dyDescent="0.35">
      <c r="A1517" t="s">
        <v>8219</v>
      </c>
      <c r="B1517">
        <v>249</v>
      </c>
      <c r="D1517" t="s">
        <v>8221</v>
      </c>
      <c r="E1517">
        <v>1</v>
      </c>
    </row>
    <row r="1518" spans="1:5" x14ac:dyDescent="0.35">
      <c r="A1518" t="s">
        <v>8219</v>
      </c>
      <c r="B1518">
        <v>392</v>
      </c>
      <c r="D1518" t="s">
        <v>8221</v>
      </c>
      <c r="E1518">
        <v>0</v>
      </c>
    </row>
    <row r="1519" spans="1:5" x14ac:dyDescent="0.35">
      <c r="A1519" t="s">
        <v>8219</v>
      </c>
      <c r="B1519">
        <v>115</v>
      </c>
      <c r="D1519" t="s">
        <v>8221</v>
      </c>
      <c r="E1519">
        <v>0</v>
      </c>
    </row>
    <row r="1520" spans="1:5" x14ac:dyDescent="0.35">
      <c r="A1520" t="s">
        <v>8219</v>
      </c>
      <c r="B1520">
        <v>433</v>
      </c>
      <c r="D1520" t="s">
        <v>8221</v>
      </c>
      <c r="E1520">
        <v>6</v>
      </c>
    </row>
    <row r="1521" spans="1:5" x14ac:dyDescent="0.35">
      <c r="A1521" t="s">
        <v>8219</v>
      </c>
      <c r="B1521">
        <v>20</v>
      </c>
      <c r="D1521" t="s">
        <v>8221</v>
      </c>
      <c r="E1521">
        <v>6</v>
      </c>
    </row>
    <row r="1522" spans="1:5" x14ac:dyDescent="0.35">
      <c r="A1522" t="s">
        <v>8219</v>
      </c>
      <c r="B1522">
        <v>8</v>
      </c>
      <c r="D1522" t="s">
        <v>8221</v>
      </c>
      <c r="E1522">
        <v>14</v>
      </c>
    </row>
    <row r="1523" spans="1:5" x14ac:dyDescent="0.35">
      <c r="A1523" t="s">
        <v>8219</v>
      </c>
      <c r="B1523">
        <v>175</v>
      </c>
      <c r="D1523" t="s">
        <v>8221</v>
      </c>
      <c r="E1523">
        <v>6</v>
      </c>
    </row>
    <row r="1524" spans="1:5" x14ac:dyDescent="0.35">
      <c r="A1524" t="s">
        <v>8219</v>
      </c>
      <c r="B1524">
        <v>104</v>
      </c>
      <c r="D1524" t="s">
        <v>8221</v>
      </c>
      <c r="E1524">
        <v>33</v>
      </c>
    </row>
    <row r="1525" spans="1:5" x14ac:dyDescent="0.35">
      <c r="A1525" t="s">
        <v>8219</v>
      </c>
      <c r="B1525">
        <v>17</v>
      </c>
      <c r="D1525" t="s">
        <v>8221</v>
      </c>
      <c r="E1525">
        <v>4</v>
      </c>
    </row>
    <row r="1526" spans="1:5" x14ac:dyDescent="0.35">
      <c r="A1526" t="s">
        <v>8219</v>
      </c>
      <c r="B1526">
        <v>277</v>
      </c>
      <c r="D1526" t="s">
        <v>8221</v>
      </c>
      <c r="E1526">
        <v>1</v>
      </c>
    </row>
    <row r="1527" spans="1:5" x14ac:dyDescent="0.35">
      <c r="A1527" t="s">
        <v>8219</v>
      </c>
      <c r="B1527">
        <v>118</v>
      </c>
      <c r="D1527" t="s">
        <v>8221</v>
      </c>
      <c r="E1527">
        <v>0</v>
      </c>
    </row>
    <row r="1528" spans="1:5" x14ac:dyDescent="0.35">
      <c r="A1528" t="s">
        <v>8219</v>
      </c>
      <c r="B1528">
        <v>97</v>
      </c>
      <c r="D1528" t="s">
        <v>8221</v>
      </c>
      <c r="E1528">
        <v>6</v>
      </c>
    </row>
    <row r="1529" spans="1:5" x14ac:dyDescent="0.35">
      <c r="A1529" t="s">
        <v>8219</v>
      </c>
      <c r="B1529">
        <v>20</v>
      </c>
      <c r="D1529" t="s">
        <v>8221</v>
      </c>
      <c r="E1529">
        <v>6</v>
      </c>
    </row>
    <row r="1530" spans="1:5" x14ac:dyDescent="0.35">
      <c r="A1530" t="s">
        <v>8219</v>
      </c>
      <c r="B1530">
        <v>26</v>
      </c>
      <c r="D1530" t="s">
        <v>8221</v>
      </c>
      <c r="E1530">
        <v>1</v>
      </c>
    </row>
    <row r="1531" spans="1:5" x14ac:dyDescent="0.35">
      <c r="A1531" t="s">
        <v>8219</v>
      </c>
      <c r="B1531">
        <v>128</v>
      </c>
      <c r="D1531" t="s">
        <v>8221</v>
      </c>
      <c r="E1531">
        <v>3</v>
      </c>
    </row>
    <row r="1532" spans="1:5" x14ac:dyDescent="0.35">
      <c r="A1532" t="s">
        <v>8219</v>
      </c>
      <c r="B1532">
        <v>15</v>
      </c>
    </row>
    <row r="1533" spans="1:5" x14ac:dyDescent="0.35">
      <c r="A1533" t="s">
        <v>8219</v>
      </c>
      <c r="B1533">
        <v>25</v>
      </c>
    </row>
    <row r="1534" spans="1:5" x14ac:dyDescent="0.35">
      <c r="A1534" t="s">
        <v>8219</v>
      </c>
      <c r="B1534">
        <v>55</v>
      </c>
    </row>
    <row r="1535" spans="1:5" x14ac:dyDescent="0.35">
      <c r="A1535" t="s">
        <v>8219</v>
      </c>
      <c r="B1535">
        <v>107</v>
      </c>
    </row>
    <row r="1536" spans="1:5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1" operator="containsText" id="{BBC1F9E4-8E5F-48F8-9FBE-166B4D6E93DB}">
            <xm:f>NOT(ISERROR(SEARCH("live",A2)))</xm:f>
            <xm:f>"live"</xm:f>
            <x14:dxf>
              <fill>
                <patternFill>
                  <bgColor theme="8" tint="0.39994506668294322"/>
                </patternFill>
              </fill>
            </x14:dxf>
          </x14:cfRule>
          <x14:cfRule type="containsText" priority="22" operator="containsText" id="{C40EC0A1-1D7A-4930-A8C4-8CF771EC4D66}">
            <xm:f>NOT(ISERROR(SEARCH("failed",A2)))</xm:f>
            <xm:f>"failed"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23" operator="containsText" id="{303709F1-F0CD-4BA6-8F21-0A53DB678233}">
            <xm:f>NOT(ISERROR(SEARCH("canceled",A2)))</xm:f>
            <xm:f>"canceled"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24" operator="containsText" id="{C9623B47-49A0-4F64-BEF5-3B206A050C00}">
            <xm:f>NOT(ISERROR(SEARCH($F$2,A2)))</xm:f>
            <xm:f>$F$2</xm:f>
            <x14:dxf>
              <font>
                <color auto="1"/>
              </font>
              <fill>
                <patternFill>
                  <bgColor theme="9" tint="0.59996337778862885"/>
                </patternFill>
              </fill>
            </x14:dxf>
          </x14:cfRule>
          <xm:sqref>A2:A2186</xm:sqref>
        </x14:conditionalFormatting>
        <x14:conditionalFormatting xmlns:xm="http://schemas.microsoft.com/office/excel/2006/main">
          <x14:cfRule type="containsText" priority="17" operator="containsText" id="{F4E23379-46A2-4107-82EA-25F8B2B82FDA}">
            <xm:f>NOT(ISERROR(SEARCH("live",D2)))</xm:f>
            <xm:f>"live"</xm:f>
            <x14:dxf>
              <fill>
                <patternFill>
                  <bgColor theme="8" tint="0.39994506668294322"/>
                </patternFill>
              </fill>
            </x14:dxf>
          </x14:cfRule>
          <x14:cfRule type="containsText" priority="18" operator="containsText" id="{65128CA6-49D8-4989-B140-EFD2CE52AB84}">
            <xm:f>NOT(ISERROR(SEARCH("failed",D2)))</xm:f>
            <xm:f>"failed"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19" operator="containsText" id="{F1A6CE5F-7F8B-4862-8C76-A4C71FEF3057}">
            <xm:f>NOT(ISERROR(SEARCH("canceled",D2)))</xm:f>
            <xm:f>"canceled"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20" operator="containsText" id="{72C86E58-6492-4DBD-8A17-8E7D1D951A3B}">
            <xm:f>NOT(ISERROR(SEARCH($F$2,D2)))</xm:f>
            <xm:f>$F$2</xm:f>
            <x14:dxf>
              <font>
                <color auto="1"/>
              </font>
              <fill>
                <patternFill>
                  <bgColor theme="9" tint="0.59996337778862885"/>
                </patternFill>
              </fill>
            </x14:dxf>
          </x14:cfRule>
          <xm:sqref>D2:D1531</xm:sqref>
        </x14:conditionalFormatting>
        <x14:conditionalFormatting xmlns:xm="http://schemas.microsoft.com/office/excel/2006/main">
          <x14:cfRule type="containsText" priority="13" operator="containsText" id="{73BB1A37-F913-4DA3-B67F-5597A2352407}">
            <xm:f>NOT(ISERROR(SEARCH("live",G2)))</xm:f>
            <xm:f>"live"</xm:f>
            <x14:dxf>
              <fill>
                <patternFill>
                  <bgColor theme="8" tint="0.39994506668294322"/>
                </patternFill>
              </fill>
            </x14:dxf>
          </x14:cfRule>
          <x14:cfRule type="containsText" priority="14" operator="containsText" id="{CFC8629D-ED0F-432B-A8C1-99780ADD796C}">
            <xm:f>NOT(ISERROR(SEARCH("failed",G2)))</xm:f>
            <xm:f>"failed"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15" operator="containsText" id="{A985D6F0-3361-4362-8FC8-06A3A70CAC01}">
            <xm:f>NOT(ISERROR(SEARCH("canceled",G2)))</xm:f>
            <xm:f>"canceled"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6" operator="containsText" id="{AF90ED55-EFB8-4C2C-9A82-44095235C213}">
            <xm:f>NOT(ISERROR(SEARCH($F$2,G2)))</xm:f>
            <xm:f>$F$2</xm:f>
            <x14:dxf>
              <font>
                <color auto="1"/>
              </font>
              <fill>
                <patternFill>
                  <bgColor theme="9" tint="0.59996337778862885"/>
                </patternFill>
              </fill>
            </x14:dxf>
          </x14:cfRule>
          <xm:sqref>G2</xm:sqref>
        </x14:conditionalFormatting>
        <x14:conditionalFormatting xmlns:xm="http://schemas.microsoft.com/office/excel/2006/main">
          <x14:cfRule type="containsText" priority="1" operator="containsText" id="{83959512-DDC9-45C8-8815-EA6A377FF227}">
            <xm:f>NOT(ISERROR(SEARCH("live",J2)))</xm:f>
            <xm:f>"live"</xm:f>
            <x14:dxf>
              <fill>
                <patternFill>
                  <bgColor theme="8" tint="0.39994506668294322"/>
                </patternFill>
              </fill>
            </x14:dxf>
          </x14:cfRule>
          <x14:cfRule type="containsText" priority="2" operator="containsText" id="{B91628B0-56AA-4890-8D77-63C60214E7F2}">
            <xm:f>NOT(ISERROR(SEARCH("failed",J2)))</xm:f>
            <xm:f>"failed"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3" operator="containsText" id="{0DDD84BD-D306-4BEE-98E6-5777B3564A47}">
            <xm:f>NOT(ISERROR(SEARCH("canceled",J2)))</xm:f>
            <xm:f>"canceled"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4" operator="containsText" id="{9BF1DEA5-9BD6-44F6-9331-60951529A903}">
            <xm:f>NOT(ISERROR(SEARCH($F$2,J2)))</xm:f>
            <xm:f>$F$2</xm:f>
            <x14:dxf>
              <font>
                <color auto="1"/>
              </font>
              <fill>
                <patternFill>
                  <bgColor theme="9" tint="0.59996337778862885"/>
                </patternFill>
              </fill>
            </x14:dxf>
          </x14:cfRule>
          <xm:sqref>J2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Per Category</vt:lpstr>
      <vt:lpstr>Per Sub-Category</vt:lpstr>
      <vt:lpstr>Date Analysis</vt:lpstr>
      <vt:lpstr>Per Goal</vt:lpstr>
      <vt:lpstr>Stats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May Ang</cp:lastModifiedBy>
  <dcterms:created xsi:type="dcterms:W3CDTF">2017-04-20T15:17:24Z</dcterms:created>
  <dcterms:modified xsi:type="dcterms:W3CDTF">2020-09-22T19:34:17Z</dcterms:modified>
</cp:coreProperties>
</file>