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9ca70e108a756ca6/Documents/women in data homework/"/>
    </mc:Choice>
  </mc:AlternateContent>
  <xr:revisionPtr revIDLastSave="295" documentId="13_ncr:40009_{E568A3E3-8E14-4F2E-8FC2-FC80CA198E26}" xr6:coauthVersionLast="47" xr6:coauthVersionMax="47" xr10:uidLastSave="{0FE020D8-DF74-4F8E-A3EA-3E197767C3E8}"/>
  <bookViews>
    <workbookView minimized="1" xWindow="0" yWindow="60" windowWidth="20460" windowHeight="7875" xr2:uid="{00000000-000D-0000-FFFF-FFFF00000000}"/>
  </bookViews>
  <sheets>
    <sheet name="petrol_consumption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C53" i="1"/>
  <c r="C54" i="1"/>
  <c r="C55" i="1"/>
  <c r="C92" i="1" l="1"/>
  <c r="C91" i="1"/>
  <c r="C89" i="1"/>
  <c r="C88" i="1"/>
  <c r="C87" i="1"/>
  <c r="C83" i="1"/>
  <c r="C82" i="1"/>
  <c r="C81" i="1"/>
  <c r="C80" i="1"/>
  <c r="C79" i="1"/>
  <c r="C76" i="1"/>
  <c r="C74" i="1"/>
  <c r="C73" i="1"/>
  <c r="C72" i="1"/>
  <c r="C69" i="1"/>
  <c r="C67" i="1"/>
  <c r="C66" i="1"/>
  <c r="C65" i="1"/>
  <c r="C62" i="1"/>
  <c r="C61" i="1"/>
  <c r="C60" i="1"/>
  <c r="C59" i="1"/>
  <c r="C58" i="1"/>
</calcChain>
</file>

<file path=xl/sharedStrings.xml><?xml version="1.0" encoding="utf-8"?>
<sst xmlns="http://schemas.openxmlformats.org/spreadsheetml/2006/main" count="101" uniqueCount="76">
  <si>
    <t>Petrol Tax</t>
  </si>
  <si>
    <t>Average Income</t>
  </si>
  <si>
    <t>Paved Highways</t>
  </si>
  <si>
    <t>Population Driver licence(%)</t>
  </si>
  <si>
    <t>Petrol Consumption</t>
  </si>
  <si>
    <t>BASIC FORMULAS</t>
  </si>
  <si>
    <t>Add</t>
  </si>
  <si>
    <t>Subtract</t>
  </si>
  <si>
    <t>Divide</t>
  </si>
  <si>
    <t>Multiply</t>
  </si>
  <si>
    <t>AUTOSUM</t>
  </si>
  <si>
    <t>MAX</t>
  </si>
  <si>
    <t>Population Driver Licence (%)</t>
  </si>
  <si>
    <t>MIN</t>
  </si>
  <si>
    <t>AVERAGE</t>
  </si>
  <si>
    <t>VLOOKUP</t>
  </si>
  <si>
    <t>City</t>
  </si>
  <si>
    <t>London</t>
  </si>
  <si>
    <t>Brighton &amp; Hove</t>
  </si>
  <si>
    <t>Birmingham</t>
  </si>
  <si>
    <t>Wolverhampton</t>
  </si>
  <si>
    <t>Leicester</t>
  </si>
  <si>
    <t>Derby</t>
  </si>
  <si>
    <t>Manchester</t>
  </si>
  <si>
    <t>Glasgow</t>
  </si>
  <si>
    <t>Newcastle</t>
  </si>
  <si>
    <t>Blackpool</t>
  </si>
  <si>
    <t>Coventry</t>
  </si>
  <si>
    <t>Southhampton</t>
  </si>
  <si>
    <t>Northhampton</t>
  </si>
  <si>
    <t>Nottingham</t>
  </si>
  <si>
    <t>Sheffield</t>
  </si>
  <si>
    <t>Liverpool</t>
  </si>
  <si>
    <t>Aberdeen</t>
  </si>
  <si>
    <t>Bath</t>
  </si>
  <si>
    <t>Bristol</t>
  </si>
  <si>
    <t>Badford</t>
  </si>
  <si>
    <t xml:space="preserve">Norwhich </t>
  </si>
  <si>
    <t>Oxford</t>
  </si>
  <si>
    <t>Cambridge</t>
  </si>
  <si>
    <t>Portsmouth</t>
  </si>
  <si>
    <t>Preston</t>
  </si>
  <si>
    <t>York</t>
  </si>
  <si>
    <t>Worcester</t>
  </si>
  <si>
    <t>Winchester</t>
  </si>
  <si>
    <t>Wakefield</t>
  </si>
  <si>
    <t>Swansea</t>
  </si>
  <si>
    <t>Sunderland</t>
  </si>
  <si>
    <t>Salisbury</t>
  </si>
  <si>
    <t>Salford</t>
  </si>
  <si>
    <t>Inverness</t>
  </si>
  <si>
    <t>Canterbury</t>
  </si>
  <si>
    <t>Belfast</t>
  </si>
  <si>
    <t>Cardiff</t>
  </si>
  <si>
    <t>Hereford</t>
  </si>
  <si>
    <t>St.Albans</t>
  </si>
  <si>
    <t>Chelmsford</t>
  </si>
  <si>
    <t>Exeter</t>
  </si>
  <si>
    <t>Dundee</t>
  </si>
  <si>
    <t>Durham</t>
  </si>
  <si>
    <t>Gloucester</t>
  </si>
  <si>
    <t>Kingston upon Hull</t>
  </si>
  <si>
    <t>Lancaster</t>
  </si>
  <si>
    <t>Leeds</t>
  </si>
  <si>
    <t>Lichfield</t>
  </si>
  <si>
    <t>SELECT CITY:</t>
  </si>
  <si>
    <t>AVERAGE INCOME:</t>
  </si>
  <si>
    <t>PETROL TAX:</t>
  </si>
  <si>
    <t>POPULATION DRIVER LICENCE (%):</t>
  </si>
  <si>
    <t>COUNTIF(PETROL TAX £7)</t>
  </si>
  <si>
    <t>COUNT(TOTAL)</t>
  </si>
  <si>
    <t>IF STATEMENTS CONDITIONAL</t>
  </si>
  <si>
    <t>Above shows geen for £7</t>
  </si>
  <si>
    <t>Date</t>
  </si>
  <si>
    <t>Validation  (dates only in 2019)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</si>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</sst>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/>
    <xf numFmtId="0" fontId="0" fillId="0" borderId="0" xfId="0" applyFont="1"/>
    <xf numFmtId="0" fontId="0" fillId="0" borderId="0" xfId="0" applyBorder="1"/>
    <xf numFmtId="8" fontId="0" fillId="0" borderId="0" xfId="0" applyNumberFormat="1" applyBorder="1"/>
    <xf numFmtId="10" fontId="0" fillId="0" borderId="0" xfId="0" applyNumberFormat="1" applyBorder="1"/>
    <xf numFmtId="14" fontId="0" fillId="0" borderId="0" xfId="0" applyNumberFormat="1" applyBorder="1"/>
    <xf numFmtId="0" fontId="0" fillId="0" borderId="12" xfId="0" applyBorder="1"/>
    <xf numFmtId="0" fontId="17" fillId="9" borderId="14" xfId="18" applyBorder="1" applyAlignment="1">
      <alignment wrapText="1"/>
    </xf>
    <xf numFmtId="0" fontId="17" fillId="9" borderId="11" xfId="18" applyBorder="1" applyAlignment="1">
      <alignment wrapText="1"/>
    </xf>
    <xf numFmtId="8" fontId="1" fillId="33" borderId="16" xfId="37" applyNumberFormat="1" applyFill="1" applyBorder="1" applyAlignment="1">
      <alignment wrapText="1"/>
    </xf>
    <xf numFmtId="10" fontId="1" fillId="33" borderId="16" xfId="37" applyNumberFormat="1" applyFill="1" applyBorder="1" applyAlignment="1">
      <alignment wrapText="1"/>
    </xf>
    <xf numFmtId="0" fontId="1" fillId="33" borderId="12" xfId="37" applyFill="1" applyBorder="1" applyAlignment="1">
      <alignment wrapText="1"/>
    </xf>
    <xf numFmtId="0" fontId="0" fillId="0" borderId="13" xfId="0" applyBorder="1"/>
    <xf numFmtId="0" fontId="0" fillId="0" borderId="15" xfId="0" applyBorder="1"/>
    <xf numFmtId="0" fontId="0" fillId="0" borderId="10" xfId="0" applyBorder="1"/>
    <xf numFmtId="8" fontId="0" fillId="0" borderId="10" xfId="0" applyNumberFormat="1" applyBorder="1"/>
    <xf numFmtId="10" fontId="0" fillId="0" borderId="10" xfId="0" applyNumberFormat="1" applyBorder="1"/>
    <xf numFmtId="0" fontId="16" fillId="0" borderId="13" xfId="0" applyFont="1" applyBorder="1"/>
    <xf numFmtId="8" fontId="0" fillId="0" borderId="16" xfId="0" applyNumberFormat="1" applyBorder="1"/>
    <xf numFmtId="0" fontId="0" fillId="0" borderId="16" xfId="0" applyBorder="1"/>
    <xf numFmtId="10" fontId="0" fillId="0" borderId="16" xfId="0" applyNumberFormat="1" applyBorder="1"/>
    <xf numFmtId="164" fontId="0" fillId="0" borderId="16" xfId="0" applyNumberFormat="1" applyBorder="1"/>
    <xf numFmtId="0" fontId="16" fillId="0" borderId="10" xfId="0" applyFont="1" applyBorder="1"/>
    <xf numFmtId="0" fontId="17" fillId="9" borderId="13" xfId="18" applyBorder="1"/>
    <xf numFmtId="0" fontId="17" fillId="9" borderId="0" xfId="18" applyBorder="1"/>
    <xf numFmtId="0" fontId="1" fillId="10" borderId="10" xfId="19" applyBorder="1" applyAlignment="1">
      <alignment wrapText="1"/>
    </xf>
    <xf numFmtId="0" fontId="1" fillId="10" borderId="15" xfId="19" applyBorder="1" applyAlignment="1">
      <alignment wrapText="1"/>
    </xf>
    <xf numFmtId="0" fontId="1" fillId="10" borderId="10" xfId="19" applyBorder="1"/>
    <xf numFmtId="0" fontId="1" fillId="10" borderId="15" xfId="19" applyBorder="1"/>
    <xf numFmtId="0" fontId="13" fillId="9" borderId="10" xfId="18" applyFont="1" applyBorder="1"/>
    <xf numFmtId="0" fontId="13" fillId="9" borderId="15" xfId="18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top style="medium">
          <color indexed="64"/>
        </top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numFmt numFmtId="19" formatCode="dd/mm/yyyy"/>
    </dxf>
    <dxf>
      <numFmt numFmtId="14" formatCode="0.00%"/>
    </dxf>
    <dxf>
      <numFmt numFmtId="12" formatCode="&quot;£&quot;#,##0.00;[Red]\-&quot;£&quot;#,##0.00"/>
    </dxf>
    <dxf>
      <numFmt numFmtId="12" formatCode="&quot;£&quot;#,##0.00;[Red]\-&quot;£&quot;#,##0.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Petrol Tax Based on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'petrol_consumption 2'!$B$2:$B$49</c:f>
              <c:numCache>
                <c:formatCode>"£"#,##0.00_);[Red]\("£"#,##0.00\)</c:formatCode>
                <c:ptCount val="4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7.5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7.5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8.5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8.5</c:v>
                </c:pt>
                <c:pt idx="25">
                  <c:v>9</c:v>
                </c:pt>
                <c:pt idx="26">
                  <c:v>8</c:v>
                </c:pt>
                <c:pt idx="27">
                  <c:v>7.5</c:v>
                </c:pt>
                <c:pt idx="28">
                  <c:v>8</c:v>
                </c:pt>
                <c:pt idx="29">
                  <c:v>9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7.5</c:v>
                </c:pt>
                <c:pt idx="34">
                  <c:v>8</c:v>
                </c:pt>
                <c:pt idx="35">
                  <c:v>6.58</c:v>
                </c:pt>
                <c:pt idx="36">
                  <c:v>5</c:v>
                </c:pt>
                <c:pt idx="37">
                  <c:v>7</c:v>
                </c:pt>
                <c:pt idx="38">
                  <c:v>8.5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9</c:v>
                </c:pt>
                <c:pt idx="46">
                  <c:v>7</c:v>
                </c:pt>
                <c:pt idx="47">
                  <c:v>7</c:v>
                </c:pt>
              </c:numCache>
            </c:numRef>
          </c:xVal>
          <c:yVal>
            <c:numRef>
              <c:f>'petrol_consumption 2'!$C$2:$C$49</c:f>
              <c:numCache>
                <c:formatCode>"£"#,##0.00_);[Red]\("£"#,##0.00\)</c:formatCode>
                <c:ptCount val="48"/>
                <c:pt idx="0">
                  <c:v>3571</c:v>
                </c:pt>
                <c:pt idx="1">
                  <c:v>4092</c:v>
                </c:pt>
                <c:pt idx="2">
                  <c:v>3865</c:v>
                </c:pt>
                <c:pt idx="3">
                  <c:v>4870</c:v>
                </c:pt>
                <c:pt idx="4">
                  <c:v>4399</c:v>
                </c:pt>
                <c:pt idx="5">
                  <c:v>5342</c:v>
                </c:pt>
                <c:pt idx="6">
                  <c:v>5319</c:v>
                </c:pt>
                <c:pt idx="7">
                  <c:v>5126</c:v>
                </c:pt>
                <c:pt idx="8">
                  <c:v>4447</c:v>
                </c:pt>
                <c:pt idx="9">
                  <c:v>4512</c:v>
                </c:pt>
                <c:pt idx="10">
                  <c:v>4391</c:v>
                </c:pt>
                <c:pt idx="11">
                  <c:v>5126</c:v>
                </c:pt>
                <c:pt idx="12">
                  <c:v>4817</c:v>
                </c:pt>
                <c:pt idx="13">
                  <c:v>4207</c:v>
                </c:pt>
                <c:pt idx="14">
                  <c:v>4332</c:v>
                </c:pt>
                <c:pt idx="15">
                  <c:v>4318</c:v>
                </c:pt>
                <c:pt idx="16">
                  <c:v>4206</c:v>
                </c:pt>
                <c:pt idx="17">
                  <c:v>3718</c:v>
                </c:pt>
                <c:pt idx="18">
                  <c:v>4716</c:v>
                </c:pt>
                <c:pt idx="19">
                  <c:v>4341</c:v>
                </c:pt>
                <c:pt idx="20">
                  <c:v>4593</c:v>
                </c:pt>
                <c:pt idx="21">
                  <c:v>4983</c:v>
                </c:pt>
                <c:pt idx="22">
                  <c:v>4897</c:v>
                </c:pt>
                <c:pt idx="23">
                  <c:v>4258</c:v>
                </c:pt>
                <c:pt idx="24">
                  <c:v>4574</c:v>
                </c:pt>
                <c:pt idx="25">
                  <c:v>3721</c:v>
                </c:pt>
                <c:pt idx="26">
                  <c:v>3448</c:v>
                </c:pt>
                <c:pt idx="27">
                  <c:v>3846</c:v>
                </c:pt>
                <c:pt idx="28">
                  <c:v>4188</c:v>
                </c:pt>
                <c:pt idx="29">
                  <c:v>3601</c:v>
                </c:pt>
                <c:pt idx="30">
                  <c:v>3640</c:v>
                </c:pt>
                <c:pt idx="31">
                  <c:v>3333</c:v>
                </c:pt>
                <c:pt idx="32">
                  <c:v>3063</c:v>
                </c:pt>
                <c:pt idx="33">
                  <c:v>3357</c:v>
                </c:pt>
                <c:pt idx="34">
                  <c:v>3528</c:v>
                </c:pt>
                <c:pt idx="35">
                  <c:v>3802</c:v>
                </c:pt>
                <c:pt idx="36">
                  <c:v>4045</c:v>
                </c:pt>
                <c:pt idx="37">
                  <c:v>3897</c:v>
                </c:pt>
                <c:pt idx="38">
                  <c:v>3635</c:v>
                </c:pt>
                <c:pt idx="39">
                  <c:v>4345</c:v>
                </c:pt>
                <c:pt idx="40">
                  <c:v>4449</c:v>
                </c:pt>
                <c:pt idx="41">
                  <c:v>3656</c:v>
                </c:pt>
                <c:pt idx="42">
                  <c:v>4300</c:v>
                </c:pt>
                <c:pt idx="43">
                  <c:v>3745</c:v>
                </c:pt>
                <c:pt idx="44">
                  <c:v>5215</c:v>
                </c:pt>
                <c:pt idx="45">
                  <c:v>4476</c:v>
                </c:pt>
                <c:pt idx="46">
                  <c:v>4296</c:v>
                </c:pt>
                <c:pt idx="47">
                  <c:v>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0-4311-B615-AD0E14F5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44992"/>
        <c:axId val="470430368"/>
      </c:scatterChart>
      <c:valAx>
        <c:axId val="4601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2">
                        <a:lumMod val="75000"/>
                      </a:schemeClr>
                    </a:solidFill>
                  </a:rPr>
                  <a:t>Petrol Tax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_);[Red]\(&quot;£&quot;#,##0.0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30368"/>
        <c:crosses val="autoZero"/>
        <c:crossBetween val="midCat"/>
      </c:valAx>
      <c:valAx>
        <c:axId val="4704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2">
                        <a:lumMod val="75000"/>
                      </a:schemeClr>
                    </a:solidFill>
                  </a:rPr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_);[Red]\(&quot;£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4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'petrol_consumption 2'!$D$1</c:f>
              <c:strCache>
                <c:ptCount val="1"/>
                <c:pt idx="0">
                  <c:v>Paved Highways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'petrol_consumption 2'!$A$1:$A$49</c15:sqref>
                  </c15:fullRef>
                </c:ext>
              </c:extLst>
              <c:f>'petrol_consumption 2'!$A$2:$A$49</c:f>
              <c:strCache>
                <c:ptCount val="48"/>
                <c:pt idx="0">
                  <c:v>London</c:v>
                </c:pt>
                <c:pt idx="1">
                  <c:v>Brighton &amp; Hove</c:v>
                </c:pt>
                <c:pt idx="2">
                  <c:v>Birmingham</c:v>
                </c:pt>
                <c:pt idx="3">
                  <c:v>Wolverhampton</c:v>
                </c:pt>
                <c:pt idx="4">
                  <c:v>Leicester</c:v>
                </c:pt>
                <c:pt idx="5">
                  <c:v>Derby</c:v>
                </c:pt>
                <c:pt idx="6">
                  <c:v>Manchester</c:v>
                </c:pt>
                <c:pt idx="7">
                  <c:v>Glasgow</c:v>
                </c:pt>
                <c:pt idx="8">
                  <c:v>Newcastle</c:v>
                </c:pt>
                <c:pt idx="9">
                  <c:v>Blackpool</c:v>
                </c:pt>
                <c:pt idx="10">
                  <c:v>Coventry</c:v>
                </c:pt>
                <c:pt idx="11">
                  <c:v>Belfast</c:v>
                </c:pt>
                <c:pt idx="12">
                  <c:v>Southhampton</c:v>
                </c:pt>
                <c:pt idx="13">
                  <c:v>Northhampton</c:v>
                </c:pt>
                <c:pt idx="14">
                  <c:v>Canterbury</c:v>
                </c:pt>
                <c:pt idx="15">
                  <c:v>York</c:v>
                </c:pt>
                <c:pt idx="16">
                  <c:v>Nottingham</c:v>
                </c:pt>
                <c:pt idx="17">
                  <c:v>Sheffield</c:v>
                </c:pt>
                <c:pt idx="18">
                  <c:v>Liverpool</c:v>
                </c:pt>
                <c:pt idx="19">
                  <c:v>Aberdeen</c:v>
                </c:pt>
                <c:pt idx="20">
                  <c:v>Bath</c:v>
                </c:pt>
                <c:pt idx="21">
                  <c:v>Bristol</c:v>
                </c:pt>
                <c:pt idx="22">
                  <c:v>Badford</c:v>
                </c:pt>
                <c:pt idx="23">
                  <c:v>Norwhich </c:v>
                </c:pt>
                <c:pt idx="24">
                  <c:v>Oxford</c:v>
                </c:pt>
                <c:pt idx="25">
                  <c:v>Cambridge</c:v>
                </c:pt>
                <c:pt idx="26">
                  <c:v>Inverness</c:v>
                </c:pt>
                <c:pt idx="27">
                  <c:v>Portsmouth</c:v>
                </c:pt>
                <c:pt idx="28">
                  <c:v>Preston</c:v>
                </c:pt>
                <c:pt idx="29">
                  <c:v>Worcester</c:v>
                </c:pt>
                <c:pt idx="30">
                  <c:v>Winchester</c:v>
                </c:pt>
                <c:pt idx="31">
                  <c:v>Wakefield</c:v>
                </c:pt>
                <c:pt idx="32">
                  <c:v>Swansea</c:v>
                </c:pt>
                <c:pt idx="33">
                  <c:v>Sunderland</c:v>
                </c:pt>
                <c:pt idx="34">
                  <c:v>Salisbury</c:v>
                </c:pt>
                <c:pt idx="35">
                  <c:v>Salford</c:v>
                </c:pt>
                <c:pt idx="36">
                  <c:v>Cardiff</c:v>
                </c:pt>
                <c:pt idx="37">
                  <c:v>Hereford</c:v>
                </c:pt>
                <c:pt idx="38">
                  <c:v>St.Albans</c:v>
                </c:pt>
                <c:pt idx="39">
                  <c:v>Chelmsford</c:v>
                </c:pt>
                <c:pt idx="40">
                  <c:v>Exeter</c:v>
                </c:pt>
                <c:pt idx="41">
                  <c:v>Dundee</c:v>
                </c:pt>
                <c:pt idx="42">
                  <c:v>Durham</c:v>
                </c:pt>
                <c:pt idx="43">
                  <c:v>Gloucester</c:v>
                </c:pt>
                <c:pt idx="44">
                  <c:v>Kingston upon Hull</c:v>
                </c:pt>
                <c:pt idx="45">
                  <c:v>Lancaster</c:v>
                </c:pt>
                <c:pt idx="46">
                  <c:v>Leeds</c:v>
                </c:pt>
                <c:pt idx="47">
                  <c:v>Lichfield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'petrol_consumption 2'!$D$2:$D$49</c15:sqref>
                  </c15:fullRef>
                </c:ext>
              </c:extLst>
              <c:f>'petrol_consumption 2'!$D$3:$D$49</c:f>
              <c:numCache>
                <c:formatCode>General</c:formatCode>
                <c:ptCount val="47"/>
                <c:pt idx="0">
                  <c:v>1250</c:v>
                </c:pt>
                <c:pt idx="1">
                  <c:v>1586</c:v>
                </c:pt>
                <c:pt idx="2">
                  <c:v>2351</c:v>
                </c:pt>
                <c:pt idx="3">
                  <c:v>431</c:v>
                </c:pt>
                <c:pt idx="4">
                  <c:v>1333</c:v>
                </c:pt>
                <c:pt idx="5">
                  <c:v>11868</c:v>
                </c:pt>
                <c:pt idx="6">
                  <c:v>2138</c:v>
                </c:pt>
                <c:pt idx="7">
                  <c:v>8577</c:v>
                </c:pt>
                <c:pt idx="8">
                  <c:v>8507</c:v>
                </c:pt>
                <c:pt idx="9">
                  <c:v>5939</c:v>
                </c:pt>
                <c:pt idx="10">
                  <c:v>14186</c:v>
                </c:pt>
                <c:pt idx="11">
                  <c:v>6930</c:v>
                </c:pt>
                <c:pt idx="12">
                  <c:v>6580</c:v>
                </c:pt>
                <c:pt idx="13">
                  <c:v>8159</c:v>
                </c:pt>
                <c:pt idx="14">
                  <c:v>10340</c:v>
                </c:pt>
                <c:pt idx="15">
                  <c:v>8508</c:v>
                </c:pt>
                <c:pt idx="16">
                  <c:v>4725</c:v>
                </c:pt>
                <c:pt idx="17">
                  <c:v>5915</c:v>
                </c:pt>
                <c:pt idx="18">
                  <c:v>6010</c:v>
                </c:pt>
                <c:pt idx="19">
                  <c:v>7834</c:v>
                </c:pt>
                <c:pt idx="20">
                  <c:v>602</c:v>
                </c:pt>
                <c:pt idx="21">
                  <c:v>2449</c:v>
                </c:pt>
                <c:pt idx="22">
                  <c:v>4686</c:v>
                </c:pt>
                <c:pt idx="23">
                  <c:v>2619</c:v>
                </c:pt>
                <c:pt idx="24">
                  <c:v>4746</c:v>
                </c:pt>
                <c:pt idx="25">
                  <c:v>5399</c:v>
                </c:pt>
                <c:pt idx="26">
                  <c:v>9061</c:v>
                </c:pt>
                <c:pt idx="27">
                  <c:v>5975</c:v>
                </c:pt>
                <c:pt idx="28">
                  <c:v>4650</c:v>
                </c:pt>
                <c:pt idx="29">
                  <c:v>6905</c:v>
                </c:pt>
                <c:pt idx="30">
                  <c:v>6594</c:v>
                </c:pt>
                <c:pt idx="31">
                  <c:v>6524</c:v>
                </c:pt>
                <c:pt idx="32">
                  <c:v>4121</c:v>
                </c:pt>
                <c:pt idx="33">
                  <c:v>3495</c:v>
                </c:pt>
                <c:pt idx="34">
                  <c:v>7834</c:v>
                </c:pt>
                <c:pt idx="35">
                  <c:v>17782</c:v>
                </c:pt>
                <c:pt idx="36">
                  <c:v>6385</c:v>
                </c:pt>
                <c:pt idx="37">
                  <c:v>3274</c:v>
                </c:pt>
                <c:pt idx="38">
                  <c:v>3905</c:v>
                </c:pt>
                <c:pt idx="39">
                  <c:v>4639</c:v>
                </c:pt>
                <c:pt idx="40">
                  <c:v>3985</c:v>
                </c:pt>
                <c:pt idx="41">
                  <c:v>3635</c:v>
                </c:pt>
                <c:pt idx="42">
                  <c:v>2611</c:v>
                </c:pt>
                <c:pt idx="43">
                  <c:v>2302</c:v>
                </c:pt>
                <c:pt idx="44">
                  <c:v>3942</c:v>
                </c:pt>
                <c:pt idx="45">
                  <c:v>4083</c:v>
                </c:pt>
                <c:pt idx="46">
                  <c:v>9794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845-AD79-9C46327FE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79462912"/>
        <c:axId val="465373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'petrol_consumption 2'!$B$1</c15:sqref>
                        </c15:formulaRef>
                      </c:ext>
                    </c:extLst>
                    <c:strCache>
                      <c:ptCount val="1"/>
                      <c:pt idx="0">
                        <c:v>Petrol Tax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'petrol_consumption 2'!$A$1:$A$49</c15:sqref>
                        </c15:fullRef>
                        <c15:formulaRef>
                          <c15:sqref>'petrol_consumption 2'!$A$2:$A$49</c15:sqref>
                        </c15:formulaRef>
                      </c:ext>
                    </c:extLst>
                    <c:strCache>
                      <c:ptCount val="48"/>
                      <c:pt idx="0">
                        <c:v>London</c:v>
                      </c:pt>
                      <c:pt idx="1">
                        <c:v>Brighton &amp; Hove</c:v>
                      </c:pt>
                      <c:pt idx="2">
                        <c:v>Birmingham</c:v>
                      </c:pt>
                      <c:pt idx="3">
                        <c:v>Wolverhampton</c:v>
                      </c:pt>
                      <c:pt idx="4">
                        <c:v>Leicester</c:v>
                      </c:pt>
                      <c:pt idx="5">
                        <c:v>Derby</c:v>
                      </c:pt>
                      <c:pt idx="6">
                        <c:v>Manchester</c:v>
                      </c:pt>
                      <c:pt idx="7">
                        <c:v>Glasgow</c:v>
                      </c:pt>
                      <c:pt idx="8">
                        <c:v>Newcastle</c:v>
                      </c:pt>
                      <c:pt idx="9">
                        <c:v>Blackpool</c:v>
                      </c:pt>
                      <c:pt idx="10">
                        <c:v>Coventry</c:v>
                      </c:pt>
                      <c:pt idx="11">
                        <c:v>Belfast</c:v>
                      </c:pt>
                      <c:pt idx="12">
                        <c:v>Southhampton</c:v>
                      </c:pt>
                      <c:pt idx="13">
                        <c:v>Northhampton</c:v>
                      </c:pt>
                      <c:pt idx="14">
                        <c:v>Canterbury</c:v>
                      </c:pt>
                      <c:pt idx="15">
                        <c:v>York</c:v>
                      </c:pt>
                      <c:pt idx="16">
                        <c:v>Nottingham</c:v>
                      </c:pt>
                      <c:pt idx="17">
                        <c:v>Sheffield</c:v>
                      </c:pt>
                      <c:pt idx="18">
                        <c:v>Liverpool</c:v>
                      </c:pt>
                      <c:pt idx="19">
                        <c:v>Aberdeen</c:v>
                      </c:pt>
                      <c:pt idx="20">
                        <c:v>Bath</c:v>
                      </c:pt>
                      <c:pt idx="21">
                        <c:v>Bristol</c:v>
                      </c:pt>
                      <c:pt idx="22">
                        <c:v>Badford</c:v>
                      </c:pt>
                      <c:pt idx="23">
                        <c:v>Norwhich </c:v>
                      </c:pt>
                      <c:pt idx="24">
                        <c:v>Oxford</c:v>
                      </c:pt>
                      <c:pt idx="25">
                        <c:v>Cambridge</c:v>
                      </c:pt>
                      <c:pt idx="26">
                        <c:v>Inverness</c:v>
                      </c:pt>
                      <c:pt idx="27">
                        <c:v>Portsmouth</c:v>
                      </c:pt>
                      <c:pt idx="28">
                        <c:v>Preston</c:v>
                      </c:pt>
                      <c:pt idx="29">
                        <c:v>Worcester</c:v>
                      </c:pt>
                      <c:pt idx="30">
                        <c:v>Winchester</c:v>
                      </c:pt>
                      <c:pt idx="31">
                        <c:v>Wakefield</c:v>
                      </c:pt>
                      <c:pt idx="32">
                        <c:v>Swansea</c:v>
                      </c:pt>
                      <c:pt idx="33">
                        <c:v>Sunderland</c:v>
                      </c:pt>
                      <c:pt idx="34">
                        <c:v>Salisbury</c:v>
                      </c:pt>
                      <c:pt idx="35">
                        <c:v>Salford</c:v>
                      </c:pt>
                      <c:pt idx="36">
                        <c:v>Cardiff</c:v>
                      </c:pt>
                      <c:pt idx="37">
                        <c:v>Hereford</c:v>
                      </c:pt>
                      <c:pt idx="38">
                        <c:v>St.Albans</c:v>
                      </c:pt>
                      <c:pt idx="39">
                        <c:v>Chelmsford</c:v>
                      </c:pt>
                      <c:pt idx="40">
                        <c:v>Exeter</c:v>
                      </c:pt>
                      <c:pt idx="41">
                        <c:v>Dundee</c:v>
                      </c:pt>
                      <c:pt idx="42">
                        <c:v>Durham</c:v>
                      </c:pt>
                      <c:pt idx="43">
                        <c:v>Gloucester</c:v>
                      </c:pt>
                      <c:pt idx="44">
                        <c:v>Kingston upon Hull</c:v>
                      </c:pt>
                      <c:pt idx="45">
                        <c:v>Lancaster</c:v>
                      </c:pt>
                      <c:pt idx="46">
                        <c:v>Leeds</c:v>
                      </c:pt>
                      <c:pt idx="47">
                        <c:v>Lichfield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'petrol_consumption 2'!$B$2:$B$49</c15:sqref>
                        </c15:fullRef>
                        <c15:formulaRef>
                          <c15:sqref>'petrol_consumption 2'!$B$3:$B$49</c15:sqref>
                        </c15:formulaRef>
                      </c:ext>
                    </c:extLst>
                    <c:numCache>
                      <c:formatCode>"£"#,##0.00_);[Red]\("£"#,##0.00\)</c:formatCode>
                      <c:ptCount val="47"/>
                      <c:pt idx="0">
                        <c:v>9</c:v>
                      </c:pt>
                      <c:pt idx="1">
                        <c:v>9</c:v>
                      </c:pt>
                      <c:pt idx="2">
                        <c:v>7.5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7.5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8.5</c:v>
                      </c:pt>
                      <c:pt idx="19">
                        <c:v>7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8.5</c:v>
                      </c:pt>
                      <c:pt idx="24">
                        <c:v>9</c:v>
                      </c:pt>
                      <c:pt idx="25">
                        <c:v>8</c:v>
                      </c:pt>
                      <c:pt idx="26">
                        <c:v>7.5</c:v>
                      </c:pt>
                      <c:pt idx="27">
                        <c:v>8</c:v>
                      </c:pt>
                      <c:pt idx="28">
                        <c:v>9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8</c:v>
                      </c:pt>
                      <c:pt idx="32">
                        <c:v>7.5</c:v>
                      </c:pt>
                      <c:pt idx="33">
                        <c:v>8</c:v>
                      </c:pt>
                      <c:pt idx="34">
                        <c:v>6.58</c:v>
                      </c:pt>
                      <c:pt idx="35">
                        <c:v>5</c:v>
                      </c:pt>
                      <c:pt idx="36">
                        <c:v>7</c:v>
                      </c:pt>
                      <c:pt idx="37">
                        <c:v>8.5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6</c:v>
                      </c:pt>
                      <c:pt idx="44">
                        <c:v>9</c:v>
                      </c:pt>
                      <c:pt idx="45">
                        <c:v>7</c:v>
                      </c:pt>
                      <c:pt idx="46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4D7-4845-AD79-9C46327FEDF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'petrol_consumption 2'!$C$1</c15:sqref>
                        </c15:formulaRef>
                      </c:ext>
                    </c:extLst>
                    <c:strCache>
                      <c:ptCount val="1"/>
                      <c:pt idx="0">
                        <c:v>Average Income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'petrol_consumption 2'!$A$1:$A$49</c15:sqref>
                        </c15:fullRef>
                        <c15:formulaRef>
                          <c15:sqref>'petrol_consumption 2'!$A$2:$A$49</c15:sqref>
                        </c15:formulaRef>
                      </c:ext>
                    </c:extLst>
                    <c:strCache>
                      <c:ptCount val="48"/>
                      <c:pt idx="0">
                        <c:v>London</c:v>
                      </c:pt>
                      <c:pt idx="1">
                        <c:v>Brighton &amp; Hove</c:v>
                      </c:pt>
                      <c:pt idx="2">
                        <c:v>Birmingham</c:v>
                      </c:pt>
                      <c:pt idx="3">
                        <c:v>Wolverhampton</c:v>
                      </c:pt>
                      <c:pt idx="4">
                        <c:v>Leicester</c:v>
                      </c:pt>
                      <c:pt idx="5">
                        <c:v>Derby</c:v>
                      </c:pt>
                      <c:pt idx="6">
                        <c:v>Manchester</c:v>
                      </c:pt>
                      <c:pt idx="7">
                        <c:v>Glasgow</c:v>
                      </c:pt>
                      <c:pt idx="8">
                        <c:v>Newcastle</c:v>
                      </c:pt>
                      <c:pt idx="9">
                        <c:v>Blackpool</c:v>
                      </c:pt>
                      <c:pt idx="10">
                        <c:v>Coventry</c:v>
                      </c:pt>
                      <c:pt idx="11">
                        <c:v>Belfast</c:v>
                      </c:pt>
                      <c:pt idx="12">
                        <c:v>Southhampton</c:v>
                      </c:pt>
                      <c:pt idx="13">
                        <c:v>Northhampton</c:v>
                      </c:pt>
                      <c:pt idx="14">
                        <c:v>Canterbury</c:v>
                      </c:pt>
                      <c:pt idx="15">
                        <c:v>York</c:v>
                      </c:pt>
                      <c:pt idx="16">
                        <c:v>Nottingham</c:v>
                      </c:pt>
                      <c:pt idx="17">
                        <c:v>Sheffield</c:v>
                      </c:pt>
                      <c:pt idx="18">
                        <c:v>Liverpool</c:v>
                      </c:pt>
                      <c:pt idx="19">
                        <c:v>Aberdeen</c:v>
                      </c:pt>
                      <c:pt idx="20">
                        <c:v>Bath</c:v>
                      </c:pt>
                      <c:pt idx="21">
                        <c:v>Bristol</c:v>
                      </c:pt>
                      <c:pt idx="22">
                        <c:v>Badford</c:v>
                      </c:pt>
                      <c:pt idx="23">
                        <c:v>Norwhich </c:v>
                      </c:pt>
                      <c:pt idx="24">
                        <c:v>Oxford</c:v>
                      </c:pt>
                      <c:pt idx="25">
                        <c:v>Cambridge</c:v>
                      </c:pt>
                      <c:pt idx="26">
                        <c:v>Inverness</c:v>
                      </c:pt>
                      <c:pt idx="27">
                        <c:v>Portsmouth</c:v>
                      </c:pt>
                      <c:pt idx="28">
                        <c:v>Preston</c:v>
                      </c:pt>
                      <c:pt idx="29">
                        <c:v>Worcester</c:v>
                      </c:pt>
                      <c:pt idx="30">
                        <c:v>Winchester</c:v>
                      </c:pt>
                      <c:pt idx="31">
                        <c:v>Wakefield</c:v>
                      </c:pt>
                      <c:pt idx="32">
                        <c:v>Swansea</c:v>
                      </c:pt>
                      <c:pt idx="33">
                        <c:v>Sunderland</c:v>
                      </c:pt>
                      <c:pt idx="34">
                        <c:v>Salisbury</c:v>
                      </c:pt>
                      <c:pt idx="35">
                        <c:v>Salford</c:v>
                      </c:pt>
                      <c:pt idx="36">
                        <c:v>Cardiff</c:v>
                      </c:pt>
                      <c:pt idx="37">
                        <c:v>Hereford</c:v>
                      </c:pt>
                      <c:pt idx="38">
                        <c:v>St.Albans</c:v>
                      </c:pt>
                      <c:pt idx="39">
                        <c:v>Chelmsford</c:v>
                      </c:pt>
                      <c:pt idx="40">
                        <c:v>Exeter</c:v>
                      </c:pt>
                      <c:pt idx="41">
                        <c:v>Dundee</c:v>
                      </c:pt>
                      <c:pt idx="42">
                        <c:v>Durham</c:v>
                      </c:pt>
                      <c:pt idx="43">
                        <c:v>Gloucester</c:v>
                      </c:pt>
                      <c:pt idx="44">
                        <c:v>Kingston upon Hull</c:v>
                      </c:pt>
                      <c:pt idx="45">
                        <c:v>Lancaster</c:v>
                      </c:pt>
                      <c:pt idx="46">
                        <c:v>Leeds</c:v>
                      </c:pt>
                      <c:pt idx="47">
                        <c:v>Lichfield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'petrol_consumption 2'!$C$2:$C$49</c15:sqref>
                        </c15:fullRef>
                        <c15:formulaRef>
                          <c15:sqref>'petrol_consumption 2'!$C$3:$C$49</c15:sqref>
                        </c15:formulaRef>
                      </c:ext>
                    </c:extLst>
                    <c:numCache>
                      <c:formatCode>"£"#,##0.00_);[Red]\("£"#,##0.00\)</c:formatCode>
                      <c:ptCount val="47"/>
                      <c:pt idx="0">
                        <c:v>4092</c:v>
                      </c:pt>
                      <c:pt idx="1">
                        <c:v>3865</c:v>
                      </c:pt>
                      <c:pt idx="2">
                        <c:v>4870</c:v>
                      </c:pt>
                      <c:pt idx="3">
                        <c:v>4399</c:v>
                      </c:pt>
                      <c:pt idx="4">
                        <c:v>5342</c:v>
                      </c:pt>
                      <c:pt idx="5">
                        <c:v>5319</c:v>
                      </c:pt>
                      <c:pt idx="6">
                        <c:v>5126</c:v>
                      </c:pt>
                      <c:pt idx="7">
                        <c:v>4447</c:v>
                      </c:pt>
                      <c:pt idx="8">
                        <c:v>4512</c:v>
                      </c:pt>
                      <c:pt idx="9">
                        <c:v>4391</c:v>
                      </c:pt>
                      <c:pt idx="10">
                        <c:v>5126</c:v>
                      </c:pt>
                      <c:pt idx="11">
                        <c:v>4817</c:v>
                      </c:pt>
                      <c:pt idx="12">
                        <c:v>4207</c:v>
                      </c:pt>
                      <c:pt idx="13">
                        <c:v>4332</c:v>
                      </c:pt>
                      <c:pt idx="14">
                        <c:v>4318</c:v>
                      </c:pt>
                      <c:pt idx="15">
                        <c:v>4206</c:v>
                      </c:pt>
                      <c:pt idx="16">
                        <c:v>3718</c:v>
                      </c:pt>
                      <c:pt idx="17">
                        <c:v>4716</c:v>
                      </c:pt>
                      <c:pt idx="18">
                        <c:v>4341</c:v>
                      </c:pt>
                      <c:pt idx="19">
                        <c:v>4593</c:v>
                      </c:pt>
                      <c:pt idx="20">
                        <c:v>4983</c:v>
                      </c:pt>
                      <c:pt idx="21">
                        <c:v>4897</c:v>
                      </c:pt>
                      <c:pt idx="22">
                        <c:v>4258</c:v>
                      </c:pt>
                      <c:pt idx="23">
                        <c:v>4574</c:v>
                      </c:pt>
                      <c:pt idx="24">
                        <c:v>3721</c:v>
                      </c:pt>
                      <c:pt idx="25">
                        <c:v>3448</c:v>
                      </c:pt>
                      <c:pt idx="26">
                        <c:v>3846</c:v>
                      </c:pt>
                      <c:pt idx="27">
                        <c:v>4188</c:v>
                      </c:pt>
                      <c:pt idx="28">
                        <c:v>3601</c:v>
                      </c:pt>
                      <c:pt idx="29">
                        <c:v>3640</c:v>
                      </c:pt>
                      <c:pt idx="30">
                        <c:v>3333</c:v>
                      </c:pt>
                      <c:pt idx="31">
                        <c:v>3063</c:v>
                      </c:pt>
                      <c:pt idx="32">
                        <c:v>3357</c:v>
                      </c:pt>
                      <c:pt idx="33">
                        <c:v>3528</c:v>
                      </c:pt>
                      <c:pt idx="34">
                        <c:v>3802</c:v>
                      </c:pt>
                      <c:pt idx="35">
                        <c:v>4045</c:v>
                      </c:pt>
                      <c:pt idx="36">
                        <c:v>3897</c:v>
                      </c:pt>
                      <c:pt idx="37">
                        <c:v>3635</c:v>
                      </c:pt>
                      <c:pt idx="38">
                        <c:v>4345</c:v>
                      </c:pt>
                      <c:pt idx="39">
                        <c:v>4449</c:v>
                      </c:pt>
                      <c:pt idx="40">
                        <c:v>3656</c:v>
                      </c:pt>
                      <c:pt idx="41">
                        <c:v>4300</c:v>
                      </c:pt>
                      <c:pt idx="42">
                        <c:v>3745</c:v>
                      </c:pt>
                      <c:pt idx="43">
                        <c:v>5215</c:v>
                      </c:pt>
                      <c:pt idx="44">
                        <c:v>4476</c:v>
                      </c:pt>
                      <c:pt idx="45">
                        <c:v>4296</c:v>
                      </c:pt>
                      <c:pt idx="46">
                        <c:v>5002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D7-4845-AD79-9C46327FEDF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'petrol_consumption 2'!$E$1</c15:sqref>
                        </c15:formulaRef>
                      </c:ext>
                    </c:extLst>
                    <c:strCache>
                      <c:ptCount val="1"/>
                      <c:pt idx="0">
                        <c:v>Population Driver licence(%)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9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9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'petrol_consumption 2'!$A$1:$A$49</c15:sqref>
                        </c15:fullRef>
                        <c15:formulaRef>
                          <c15:sqref>'petrol_consumption 2'!$A$2:$A$49</c15:sqref>
                        </c15:formulaRef>
                      </c:ext>
                    </c:extLst>
                    <c:strCache>
                      <c:ptCount val="48"/>
                      <c:pt idx="0">
                        <c:v>London</c:v>
                      </c:pt>
                      <c:pt idx="1">
                        <c:v>Brighton &amp; Hove</c:v>
                      </c:pt>
                      <c:pt idx="2">
                        <c:v>Birmingham</c:v>
                      </c:pt>
                      <c:pt idx="3">
                        <c:v>Wolverhampton</c:v>
                      </c:pt>
                      <c:pt idx="4">
                        <c:v>Leicester</c:v>
                      </c:pt>
                      <c:pt idx="5">
                        <c:v>Derby</c:v>
                      </c:pt>
                      <c:pt idx="6">
                        <c:v>Manchester</c:v>
                      </c:pt>
                      <c:pt idx="7">
                        <c:v>Glasgow</c:v>
                      </c:pt>
                      <c:pt idx="8">
                        <c:v>Newcastle</c:v>
                      </c:pt>
                      <c:pt idx="9">
                        <c:v>Blackpool</c:v>
                      </c:pt>
                      <c:pt idx="10">
                        <c:v>Coventry</c:v>
                      </c:pt>
                      <c:pt idx="11">
                        <c:v>Belfast</c:v>
                      </c:pt>
                      <c:pt idx="12">
                        <c:v>Southhampton</c:v>
                      </c:pt>
                      <c:pt idx="13">
                        <c:v>Northhampton</c:v>
                      </c:pt>
                      <c:pt idx="14">
                        <c:v>Canterbury</c:v>
                      </c:pt>
                      <c:pt idx="15">
                        <c:v>York</c:v>
                      </c:pt>
                      <c:pt idx="16">
                        <c:v>Nottingham</c:v>
                      </c:pt>
                      <c:pt idx="17">
                        <c:v>Sheffield</c:v>
                      </c:pt>
                      <c:pt idx="18">
                        <c:v>Liverpool</c:v>
                      </c:pt>
                      <c:pt idx="19">
                        <c:v>Aberdeen</c:v>
                      </c:pt>
                      <c:pt idx="20">
                        <c:v>Bath</c:v>
                      </c:pt>
                      <c:pt idx="21">
                        <c:v>Bristol</c:v>
                      </c:pt>
                      <c:pt idx="22">
                        <c:v>Badford</c:v>
                      </c:pt>
                      <c:pt idx="23">
                        <c:v>Norwhich </c:v>
                      </c:pt>
                      <c:pt idx="24">
                        <c:v>Oxford</c:v>
                      </c:pt>
                      <c:pt idx="25">
                        <c:v>Cambridge</c:v>
                      </c:pt>
                      <c:pt idx="26">
                        <c:v>Inverness</c:v>
                      </c:pt>
                      <c:pt idx="27">
                        <c:v>Portsmouth</c:v>
                      </c:pt>
                      <c:pt idx="28">
                        <c:v>Preston</c:v>
                      </c:pt>
                      <c:pt idx="29">
                        <c:v>Worcester</c:v>
                      </c:pt>
                      <c:pt idx="30">
                        <c:v>Winchester</c:v>
                      </c:pt>
                      <c:pt idx="31">
                        <c:v>Wakefield</c:v>
                      </c:pt>
                      <c:pt idx="32">
                        <c:v>Swansea</c:v>
                      </c:pt>
                      <c:pt idx="33">
                        <c:v>Sunderland</c:v>
                      </c:pt>
                      <c:pt idx="34">
                        <c:v>Salisbury</c:v>
                      </c:pt>
                      <c:pt idx="35">
                        <c:v>Salford</c:v>
                      </c:pt>
                      <c:pt idx="36">
                        <c:v>Cardiff</c:v>
                      </c:pt>
                      <c:pt idx="37">
                        <c:v>Hereford</c:v>
                      </c:pt>
                      <c:pt idx="38">
                        <c:v>St.Albans</c:v>
                      </c:pt>
                      <c:pt idx="39">
                        <c:v>Chelmsford</c:v>
                      </c:pt>
                      <c:pt idx="40">
                        <c:v>Exeter</c:v>
                      </c:pt>
                      <c:pt idx="41">
                        <c:v>Dundee</c:v>
                      </c:pt>
                      <c:pt idx="42">
                        <c:v>Durham</c:v>
                      </c:pt>
                      <c:pt idx="43">
                        <c:v>Gloucester</c:v>
                      </c:pt>
                      <c:pt idx="44">
                        <c:v>Kingston upon Hull</c:v>
                      </c:pt>
                      <c:pt idx="45">
                        <c:v>Lancaster</c:v>
                      </c:pt>
                      <c:pt idx="46">
                        <c:v>Leeds</c:v>
                      </c:pt>
                      <c:pt idx="47">
                        <c:v>Lichfield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'petrol_consumption 2'!$E$2:$E$49</c15:sqref>
                        </c15:fullRef>
                        <c15:formulaRef>
                          <c15:sqref>'petrol_consumption 2'!$E$3:$E$49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0.57199999999999995</c:v>
                      </c:pt>
                      <c:pt idx="1">
                        <c:v>0.57999999999999996</c:v>
                      </c:pt>
                      <c:pt idx="2">
                        <c:v>0.52900000000000003</c:v>
                      </c:pt>
                      <c:pt idx="3">
                        <c:v>0.54400000000000004</c:v>
                      </c:pt>
                      <c:pt idx="4">
                        <c:v>0.57099999999999995</c:v>
                      </c:pt>
                      <c:pt idx="5">
                        <c:v>0.45100000000000001</c:v>
                      </c:pt>
                      <c:pt idx="6">
                        <c:v>0.55300000000000005</c:v>
                      </c:pt>
                      <c:pt idx="7">
                        <c:v>0.52900000000000003</c:v>
                      </c:pt>
                      <c:pt idx="8">
                        <c:v>0.55200000000000005</c:v>
                      </c:pt>
                      <c:pt idx="9">
                        <c:v>0.53</c:v>
                      </c:pt>
                      <c:pt idx="10">
                        <c:v>0.52500000000000002</c:v>
                      </c:pt>
                      <c:pt idx="11">
                        <c:v>0.57399999999999995</c:v>
                      </c:pt>
                      <c:pt idx="12">
                        <c:v>0.54500000000000004</c:v>
                      </c:pt>
                      <c:pt idx="13">
                        <c:v>0.60799999999999998</c:v>
                      </c:pt>
                      <c:pt idx="14">
                        <c:v>0.58599999999999997</c:v>
                      </c:pt>
                      <c:pt idx="15">
                        <c:v>0.57199999999999995</c:v>
                      </c:pt>
                      <c:pt idx="16">
                        <c:v>0.54</c:v>
                      </c:pt>
                      <c:pt idx="17">
                        <c:v>0.72399999999999998</c:v>
                      </c:pt>
                      <c:pt idx="18">
                        <c:v>0.67700000000000005</c:v>
                      </c:pt>
                      <c:pt idx="19">
                        <c:v>0.66300000000000003</c:v>
                      </c:pt>
                      <c:pt idx="20">
                        <c:v>0.60199999999999998</c:v>
                      </c:pt>
                      <c:pt idx="21">
                        <c:v>0.51100000000000001</c:v>
                      </c:pt>
                      <c:pt idx="22">
                        <c:v>0.51700000000000002</c:v>
                      </c:pt>
                      <c:pt idx="23">
                        <c:v>0.55100000000000005</c:v>
                      </c:pt>
                      <c:pt idx="24">
                        <c:v>0.54400000000000004</c:v>
                      </c:pt>
                      <c:pt idx="25">
                        <c:v>0.54800000000000004</c:v>
                      </c:pt>
                      <c:pt idx="26">
                        <c:v>0.57899999999999996</c:v>
                      </c:pt>
                      <c:pt idx="27">
                        <c:v>0.56299999999999994</c:v>
                      </c:pt>
                      <c:pt idx="28">
                        <c:v>0.49299999999999999</c:v>
                      </c:pt>
                      <c:pt idx="29">
                        <c:v>0.51800000000000002</c:v>
                      </c:pt>
                      <c:pt idx="30">
                        <c:v>0.51300000000000001</c:v>
                      </c:pt>
                      <c:pt idx="31">
                        <c:v>0.57799999999999996</c:v>
                      </c:pt>
                      <c:pt idx="32">
                        <c:v>0.54700000000000004</c:v>
                      </c:pt>
                      <c:pt idx="33">
                        <c:v>0.48699999999999999</c:v>
                      </c:pt>
                      <c:pt idx="34">
                        <c:v>0.629</c:v>
                      </c:pt>
                      <c:pt idx="35">
                        <c:v>0.56599999999999995</c:v>
                      </c:pt>
                      <c:pt idx="36">
                        <c:v>0.58599999999999997</c:v>
                      </c:pt>
                      <c:pt idx="37">
                        <c:v>0.66300000000000003</c:v>
                      </c:pt>
                      <c:pt idx="38">
                        <c:v>0.67200000000000004</c:v>
                      </c:pt>
                      <c:pt idx="39">
                        <c:v>0.626</c:v>
                      </c:pt>
                      <c:pt idx="40">
                        <c:v>0.56299999999999994</c:v>
                      </c:pt>
                      <c:pt idx="41">
                        <c:v>0.60299999999999998</c:v>
                      </c:pt>
                      <c:pt idx="42">
                        <c:v>0.50800000000000001</c:v>
                      </c:pt>
                      <c:pt idx="43">
                        <c:v>0.67200000000000004</c:v>
                      </c:pt>
                      <c:pt idx="44">
                        <c:v>0.57099999999999995</c:v>
                      </c:pt>
                      <c:pt idx="45">
                        <c:v>0.623</c:v>
                      </c:pt>
                      <c:pt idx="46">
                        <c:v>0.59299999999999997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D7-4845-AD79-9C46327FEDF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'petrol_consumption 2'!$F$1</c15:sqref>
                        </c15:formulaRef>
                      </c:ext>
                    </c:extLst>
                    <c:strCache>
                      <c:ptCount val="1"/>
                      <c:pt idx="0">
                        <c:v>Petrol Consumption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'petrol_consumption 2'!$A$1:$A$49</c15:sqref>
                        </c15:fullRef>
                        <c15:formulaRef>
                          <c15:sqref>'petrol_consumption 2'!$A$2:$A$49</c15:sqref>
                        </c15:formulaRef>
                      </c:ext>
                    </c:extLst>
                    <c:strCache>
                      <c:ptCount val="48"/>
                      <c:pt idx="0">
                        <c:v>London</c:v>
                      </c:pt>
                      <c:pt idx="1">
                        <c:v>Brighton &amp; Hove</c:v>
                      </c:pt>
                      <c:pt idx="2">
                        <c:v>Birmingham</c:v>
                      </c:pt>
                      <c:pt idx="3">
                        <c:v>Wolverhampton</c:v>
                      </c:pt>
                      <c:pt idx="4">
                        <c:v>Leicester</c:v>
                      </c:pt>
                      <c:pt idx="5">
                        <c:v>Derby</c:v>
                      </c:pt>
                      <c:pt idx="6">
                        <c:v>Manchester</c:v>
                      </c:pt>
                      <c:pt idx="7">
                        <c:v>Glasgow</c:v>
                      </c:pt>
                      <c:pt idx="8">
                        <c:v>Newcastle</c:v>
                      </c:pt>
                      <c:pt idx="9">
                        <c:v>Blackpool</c:v>
                      </c:pt>
                      <c:pt idx="10">
                        <c:v>Coventry</c:v>
                      </c:pt>
                      <c:pt idx="11">
                        <c:v>Belfast</c:v>
                      </c:pt>
                      <c:pt idx="12">
                        <c:v>Southhampton</c:v>
                      </c:pt>
                      <c:pt idx="13">
                        <c:v>Northhampton</c:v>
                      </c:pt>
                      <c:pt idx="14">
                        <c:v>Canterbury</c:v>
                      </c:pt>
                      <c:pt idx="15">
                        <c:v>York</c:v>
                      </c:pt>
                      <c:pt idx="16">
                        <c:v>Nottingham</c:v>
                      </c:pt>
                      <c:pt idx="17">
                        <c:v>Sheffield</c:v>
                      </c:pt>
                      <c:pt idx="18">
                        <c:v>Liverpool</c:v>
                      </c:pt>
                      <c:pt idx="19">
                        <c:v>Aberdeen</c:v>
                      </c:pt>
                      <c:pt idx="20">
                        <c:v>Bath</c:v>
                      </c:pt>
                      <c:pt idx="21">
                        <c:v>Bristol</c:v>
                      </c:pt>
                      <c:pt idx="22">
                        <c:v>Badford</c:v>
                      </c:pt>
                      <c:pt idx="23">
                        <c:v>Norwhich </c:v>
                      </c:pt>
                      <c:pt idx="24">
                        <c:v>Oxford</c:v>
                      </c:pt>
                      <c:pt idx="25">
                        <c:v>Cambridge</c:v>
                      </c:pt>
                      <c:pt idx="26">
                        <c:v>Inverness</c:v>
                      </c:pt>
                      <c:pt idx="27">
                        <c:v>Portsmouth</c:v>
                      </c:pt>
                      <c:pt idx="28">
                        <c:v>Preston</c:v>
                      </c:pt>
                      <c:pt idx="29">
                        <c:v>Worcester</c:v>
                      </c:pt>
                      <c:pt idx="30">
                        <c:v>Winchester</c:v>
                      </c:pt>
                      <c:pt idx="31">
                        <c:v>Wakefield</c:v>
                      </c:pt>
                      <c:pt idx="32">
                        <c:v>Swansea</c:v>
                      </c:pt>
                      <c:pt idx="33">
                        <c:v>Sunderland</c:v>
                      </c:pt>
                      <c:pt idx="34">
                        <c:v>Salisbury</c:v>
                      </c:pt>
                      <c:pt idx="35">
                        <c:v>Salford</c:v>
                      </c:pt>
                      <c:pt idx="36">
                        <c:v>Cardiff</c:v>
                      </c:pt>
                      <c:pt idx="37">
                        <c:v>Hereford</c:v>
                      </c:pt>
                      <c:pt idx="38">
                        <c:v>St.Albans</c:v>
                      </c:pt>
                      <c:pt idx="39">
                        <c:v>Chelmsford</c:v>
                      </c:pt>
                      <c:pt idx="40">
                        <c:v>Exeter</c:v>
                      </c:pt>
                      <c:pt idx="41">
                        <c:v>Dundee</c:v>
                      </c:pt>
                      <c:pt idx="42">
                        <c:v>Durham</c:v>
                      </c:pt>
                      <c:pt idx="43">
                        <c:v>Gloucester</c:v>
                      </c:pt>
                      <c:pt idx="44">
                        <c:v>Kingston upon Hull</c:v>
                      </c:pt>
                      <c:pt idx="45">
                        <c:v>Lancaster</c:v>
                      </c:pt>
                      <c:pt idx="46">
                        <c:v>Leeds</c:v>
                      </c:pt>
                      <c:pt idx="47">
                        <c:v>Lichfield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'petrol_consumption 2'!$F$2:$F$49</c15:sqref>
                        </c15:fullRef>
                        <c15:formulaRef>
                          <c15:sqref>'petrol_consumption 2'!$F$3:$F$49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541</c:v>
                      </c:pt>
                      <c:pt idx="1">
                        <c:v>541</c:v>
                      </c:pt>
                      <c:pt idx="2">
                        <c:v>541</c:v>
                      </c:pt>
                      <c:pt idx="3">
                        <c:v>541</c:v>
                      </c:pt>
                      <c:pt idx="4">
                        <c:v>541</c:v>
                      </c:pt>
                      <c:pt idx="5">
                        <c:v>541</c:v>
                      </c:pt>
                      <c:pt idx="6">
                        <c:v>541</c:v>
                      </c:pt>
                      <c:pt idx="7">
                        <c:v>541</c:v>
                      </c:pt>
                      <c:pt idx="8">
                        <c:v>541</c:v>
                      </c:pt>
                      <c:pt idx="9">
                        <c:v>541</c:v>
                      </c:pt>
                      <c:pt idx="10">
                        <c:v>541</c:v>
                      </c:pt>
                      <c:pt idx="11">
                        <c:v>541</c:v>
                      </c:pt>
                      <c:pt idx="12">
                        <c:v>541</c:v>
                      </c:pt>
                      <c:pt idx="13">
                        <c:v>541</c:v>
                      </c:pt>
                      <c:pt idx="14">
                        <c:v>541</c:v>
                      </c:pt>
                      <c:pt idx="15">
                        <c:v>541</c:v>
                      </c:pt>
                      <c:pt idx="16">
                        <c:v>541</c:v>
                      </c:pt>
                      <c:pt idx="17">
                        <c:v>541</c:v>
                      </c:pt>
                      <c:pt idx="18">
                        <c:v>541</c:v>
                      </c:pt>
                      <c:pt idx="19">
                        <c:v>541</c:v>
                      </c:pt>
                      <c:pt idx="20">
                        <c:v>541</c:v>
                      </c:pt>
                      <c:pt idx="21">
                        <c:v>541</c:v>
                      </c:pt>
                      <c:pt idx="22">
                        <c:v>541</c:v>
                      </c:pt>
                      <c:pt idx="23">
                        <c:v>541</c:v>
                      </c:pt>
                      <c:pt idx="24">
                        <c:v>541</c:v>
                      </c:pt>
                      <c:pt idx="25">
                        <c:v>541</c:v>
                      </c:pt>
                      <c:pt idx="26">
                        <c:v>541</c:v>
                      </c:pt>
                      <c:pt idx="27">
                        <c:v>541</c:v>
                      </c:pt>
                      <c:pt idx="28">
                        <c:v>541</c:v>
                      </c:pt>
                      <c:pt idx="29">
                        <c:v>541</c:v>
                      </c:pt>
                      <c:pt idx="30">
                        <c:v>541</c:v>
                      </c:pt>
                      <c:pt idx="31">
                        <c:v>541</c:v>
                      </c:pt>
                      <c:pt idx="32">
                        <c:v>541</c:v>
                      </c:pt>
                      <c:pt idx="33">
                        <c:v>541</c:v>
                      </c:pt>
                      <c:pt idx="34">
                        <c:v>541</c:v>
                      </c:pt>
                      <c:pt idx="35">
                        <c:v>541</c:v>
                      </c:pt>
                      <c:pt idx="36">
                        <c:v>541</c:v>
                      </c:pt>
                      <c:pt idx="37">
                        <c:v>541</c:v>
                      </c:pt>
                      <c:pt idx="38">
                        <c:v>541</c:v>
                      </c:pt>
                      <c:pt idx="39">
                        <c:v>541</c:v>
                      </c:pt>
                      <c:pt idx="40">
                        <c:v>541</c:v>
                      </c:pt>
                      <c:pt idx="41">
                        <c:v>541</c:v>
                      </c:pt>
                      <c:pt idx="42">
                        <c:v>541</c:v>
                      </c:pt>
                      <c:pt idx="43">
                        <c:v>541</c:v>
                      </c:pt>
                      <c:pt idx="44">
                        <c:v>541</c:v>
                      </c:pt>
                      <c:pt idx="45">
                        <c:v>541</c:v>
                      </c:pt>
                      <c:pt idx="46">
                        <c:v>541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D7-4845-AD79-9C46327FEDF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'petrol_consumption 2'!$G$1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'petrol_consumption 2'!$A$1:$A$49</c15:sqref>
                        </c15:fullRef>
                        <c15:formulaRef>
                          <c15:sqref>'petrol_consumption 2'!$A$2:$A$49</c15:sqref>
                        </c15:formulaRef>
                      </c:ext>
                    </c:extLst>
                    <c:strCache>
                      <c:ptCount val="48"/>
                      <c:pt idx="0">
                        <c:v>London</c:v>
                      </c:pt>
                      <c:pt idx="1">
                        <c:v>Brighton &amp; Hove</c:v>
                      </c:pt>
                      <c:pt idx="2">
                        <c:v>Birmingham</c:v>
                      </c:pt>
                      <c:pt idx="3">
                        <c:v>Wolverhampton</c:v>
                      </c:pt>
                      <c:pt idx="4">
                        <c:v>Leicester</c:v>
                      </c:pt>
                      <c:pt idx="5">
                        <c:v>Derby</c:v>
                      </c:pt>
                      <c:pt idx="6">
                        <c:v>Manchester</c:v>
                      </c:pt>
                      <c:pt idx="7">
                        <c:v>Glasgow</c:v>
                      </c:pt>
                      <c:pt idx="8">
                        <c:v>Newcastle</c:v>
                      </c:pt>
                      <c:pt idx="9">
                        <c:v>Blackpool</c:v>
                      </c:pt>
                      <c:pt idx="10">
                        <c:v>Coventry</c:v>
                      </c:pt>
                      <c:pt idx="11">
                        <c:v>Belfast</c:v>
                      </c:pt>
                      <c:pt idx="12">
                        <c:v>Southhampton</c:v>
                      </c:pt>
                      <c:pt idx="13">
                        <c:v>Northhampton</c:v>
                      </c:pt>
                      <c:pt idx="14">
                        <c:v>Canterbury</c:v>
                      </c:pt>
                      <c:pt idx="15">
                        <c:v>York</c:v>
                      </c:pt>
                      <c:pt idx="16">
                        <c:v>Nottingham</c:v>
                      </c:pt>
                      <c:pt idx="17">
                        <c:v>Sheffield</c:v>
                      </c:pt>
                      <c:pt idx="18">
                        <c:v>Liverpool</c:v>
                      </c:pt>
                      <c:pt idx="19">
                        <c:v>Aberdeen</c:v>
                      </c:pt>
                      <c:pt idx="20">
                        <c:v>Bath</c:v>
                      </c:pt>
                      <c:pt idx="21">
                        <c:v>Bristol</c:v>
                      </c:pt>
                      <c:pt idx="22">
                        <c:v>Badford</c:v>
                      </c:pt>
                      <c:pt idx="23">
                        <c:v>Norwhich </c:v>
                      </c:pt>
                      <c:pt idx="24">
                        <c:v>Oxford</c:v>
                      </c:pt>
                      <c:pt idx="25">
                        <c:v>Cambridge</c:v>
                      </c:pt>
                      <c:pt idx="26">
                        <c:v>Inverness</c:v>
                      </c:pt>
                      <c:pt idx="27">
                        <c:v>Portsmouth</c:v>
                      </c:pt>
                      <c:pt idx="28">
                        <c:v>Preston</c:v>
                      </c:pt>
                      <c:pt idx="29">
                        <c:v>Worcester</c:v>
                      </c:pt>
                      <c:pt idx="30">
                        <c:v>Winchester</c:v>
                      </c:pt>
                      <c:pt idx="31">
                        <c:v>Wakefield</c:v>
                      </c:pt>
                      <c:pt idx="32">
                        <c:v>Swansea</c:v>
                      </c:pt>
                      <c:pt idx="33">
                        <c:v>Sunderland</c:v>
                      </c:pt>
                      <c:pt idx="34">
                        <c:v>Salisbury</c:v>
                      </c:pt>
                      <c:pt idx="35">
                        <c:v>Salford</c:v>
                      </c:pt>
                      <c:pt idx="36">
                        <c:v>Cardiff</c:v>
                      </c:pt>
                      <c:pt idx="37">
                        <c:v>Hereford</c:v>
                      </c:pt>
                      <c:pt idx="38">
                        <c:v>St.Albans</c:v>
                      </c:pt>
                      <c:pt idx="39">
                        <c:v>Chelmsford</c:v>
                      </c:pt>
                      <c:pt idx="40">
                        <c:v>Exeter</c:v>
                      </c:pt>
                      <c:pt idx="41">
                        <c:v>Dundee</c:v>
                      </c:pt>
                      <c:pt idx="42">
                        <c:v>Durham</c:v>
                      </c:pt>
                      <c:pt idx="43">
                        <c:v>Gloucester</c:v>
                      </c:pt>
                      <c:pt idx="44">
                        <c:v>Kingston upon Hull</c:v>
                      </c:pt>
                      <c:pt idx="45">
                        <c:v>Lancaster</c:v>
                      </c:pt>
                      <c:pt idx="46">
                        <c:v>Leeds</c:v>
                      </c:pt>
                      <c:pt idx="47">
                        <c:v>Lichfield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'petrol_consumption 2'!$G$2:$G$49</c15:sqref>
                        </c15:fullRef>
                        <c15:formulaRef>
                          <c15:sqref>'petrol_consumption 2'!$G$3:$G$49</c15:sqref>
                        </c15:formulaRef>
                      </c:ext>
                    </c:extLst>
                    <c:numCache>
                      <c:formatCode>m/d/yyyy</c:formatCode>
                      <c:ptCount val="47"/>
                      <c:pt idx="0">
                        <c:v>43751</c:v>
                      </c:pt>
                      <c:pt idx="1">
                        <c:v>43599</c:v>
                      </c:pt>
                      <c:pt idx="2">
                        <c:v>43553</c:v>
                      </c:pt>
                      <c:pt idx="3">
                        <c:v>43769</c:v>
                      </c:pt>
                      <c:pt idx="4">
                        <c:v>43639</c:v>
                      </c:pt>
                      <c:pt idx="5">
                        <c:v>43665</c:v>
                      </c:pt>
                      <c:pt idx="6">
                        <c:v>43695</c:v>
                      </c:pt>
                      <c:pt idx="7">
                        <c:v>43684</c:v>
                      </c:pt>
                      <c:pt idx="8">
                        <c:v>43772</c:v>
                      </c:pt>
                      <c:pt idx="9">
                        <c:v>43795</c:v>
                      </c:pt>
                      <c:pt idx="10">
                        <c:v>43800</c:v>
                      </c:pt>
                      <c:pt idx="11">
                        <c:v>43513</c:v>
                      </c:pt>
                      <c:pt idx="12">
                        <c:v>43466</c:v>
                      </c:pt>
                      <c:pt idx="13">
                        <c:v>43488</c:v>
                      </c:pt>
                      <c:pt idx="14">
                        <c:v>43590</c:v>
                      </c:pt>
                      <c:pt idx="15">
                        <c:v>43557</c:v>
                      </c:pt>
                      <c:pt idx="16">
                        <c:v>43805</c:v>
                      </c:pt>
                      <c:pt idx="17">
                        <c:v>43816</c:v>
                      </c:pt>
                      <c:pt idx="18">
                        <c:v>43536</c:v>
                      </c:pt>
                      <c:pt idx="19">
                        <c:v>43622</c:v>
                      </c:pt>
                      <c:pt idx="20">
                        <c:v>43669</c:v>
                      </c:pt>
                      <c:pt idx="21">
                        <c:v>43585</c:v>
                      </c:pt>
                      <c:pt idx="22">
                        <c:v>43733</c:v>
                      </c:pt>
                      <c:pt idx="23">
                        <c:v>43704</c:v>
                      </c:pt>
                      <c:pt idx="24">
                        <c:v>43754</c:v>
                      </c:pt>
                      <c:pt idx="25">
                        <c:v>43751</c:v>
                      </c:pt>
                      <c:pt idx="26">
                        <c:v>43750</c:v>
                      </c:pt>
                      <c:pt idx="27">
                        <c:v>43772</c:v>
                      </c:pt>
                      <c:pt idx="28">
                        <c:v>43653</c:v>
                      </c:pt>
                      <c:pt idx="29">
                        <c:v>43717</c:v>
                      </c:pt>
                      <c:pt idx="30">
                        <c:v>43685</c:v>
                      </c:pt>
                      <c:pt idx="31">
                        <c:v>43662</c:v>
                      </c:pt>
                      <c:pt idx="32">
                        <c:v>43716</c:v>
                      </c:pt>
                      <c:pt idx="33">
                        <c:v>43566</c:v>
                      </c:pt>
                      <c:pt idx="34">
                        <c:v>43613</c:v>
                      </c:pt>
                      <c:pt idx="35">
                        <c:v>43591</c:v>
                      </c:pt>
                      <c:pt idx="36">
                        <c:v>43515</c:v>
                      </c:pt>
                      <c:pt idx="37">
                        <c:v>43570</c:v>
                      </c:pt>
                      <c:pt idx="38">
                        <c:v>43780</c:v>
                      </c:pt>
                      <c:pt idx="39">
                        <c:v>43499</c:v>
                      </c:pt>
                      <c:pt idx="40">
                        <c:v>43655</c:v>
                      </c:pt>
                      <c:pt idx="41">
                        <c:v>43795</c:v>
                      </c:pt>
                      <c:pt idx="42">
                        <c:v>43776</c:v>
                      </c:pt>
                      <c:pt idx="43">
                        <c:v>43569</c:v>
                      </c:pt>
                      <c:pt idx="44">
                        <c:v>43542</c:v>
                      </c:pt>
                      <c:pt idx="45">
                        <c:v>43722</c:v>
                      </c:pt>
                      <c:pt idx="46">
                        <c:v>43578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D7-4845-AD79-9C46327FEDF6}"/>
                  </c:ext>
                </c:extLst>
              </c15:ser>
            </c15:filteredBarSeries>
          </c:ext>
        </c:extLst>
      </c:barChart>
      <c:catAx>
        <c:axId val="779462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73584"/>
        <c:crosses val="autoZero"/>
        <c:auto val="1"/>
        <c:lblAlgn val="ctr"/>
        <c:lblOffset val="100"/>
        <c:noMultiLvlLbl val="0"/>
      </c:catAx>
      <c:valAx>
        <c:axId val="4653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Paved Highways</a:t>
                </a:r>
              </a:p>
            </c:rich>
          </c:tx>
          <c:layout>
            <c:manualLayout>
              <c:xMode val="edge"/>
              <c:yMode val="edge"/>
              <c:x val="0.39355166826471361"/>
              <c:y val="0.9548921663349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136534184517501"/>
          <c:y val="5.4154781638624853E-2"/>
          <c:w val="0.16416519935187068"/>
          <c:h val="1.745263356336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97</xdr:row>
      <xdr:rowOff>185737</xdr:rowOff>
    </xdr:from>
    <xdr:to>
      <xdr:col>4</xdr:col>
      <xdr:colOff>2200275</xdr:colOff>
      <xdr:row>121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ABCBEF-9080-4CE6-95F4-5F36525C0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123</xdr:row>
      <xdr:rowOff>4761</xdr:rowOff>
    </xdr:from>
    <xdr:to>
      <xdr:col>4</xdr:col>
      <xdr:colOff>762000</xdr:colOff>
      <xdr:row>183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EB5545-EEAA-4169-8131-7537FB540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203CEC-6868-4DB4-B61F-78E890C62923}" name="Table1" displayName="Table1" ref="A1:G49" totalsRowShown="0" headerRowDxfId="19" tableBorderDxfId="18">
  <tableColumns count="7">
    <tableColumn id="1" xr3:uid="{AA7B7AF1-F97E-46CD-8F25-9B649D151110}" name="City"/>
    <tableColumn id="2" xr3:uid="{AF5AC642-FF7C-4267-9097-D7562E065995}" name="Petrol Tax" dataDxfId="17"/>
    <tableColumn id="3" xr3:uid="{7403C7C3-03CC-485A-A266-3F2EF3104919}" name="Average Income" dataDxfId="16"/>
    <tableColumn id="4" xr3:uid="{DFFC35C6-C2E9-47EF-B8EF-C87CC7D05F7E}" name="Paved Highways"/>
    <tableColumn id="5" xr3:uid="{DBE0AFCA-548C-4DF3-9907-3EDB81AEF613}" name="Population Driver licence(%)" dataDxfId="15"/>
    <tableColumn id="6" xr3:uid="{98AB11F0-CA67-4B99-B009-E3DC1F2B30D6}" name="Petrol Consumption"/>
    <tableColumn id="7" xr3:uid="{B01F2094-0D2B-4A8E-8492-E00857A436A9}" name="Date" dataDxfId="14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571875-A8B0-4F4D-BC5D-AF9C2DD8D98D}" name="Table3" displayName="Table3" ref="B57:C62" totalsRowShown="0" headerRowDxfId="13" headerRowBorderDxfId="12">
  <autoFilter ref="B57:C62" xr:uid="{AB5918CD-81B5-422D-B65E-DA6456A84425}">
    <filterColumn colId="0" hiddenButton="1"/>
    <filterColumn colId="1" hiddenButton="1"/>
  </autoFilter>
  <tableColumns count="2">
    <tableColumn id="1" xr3:uid="{072AFEAD-6177-4455-9321-91D7265942B4}" name="AUTOSUM" dataDxfId="11" dataCellStyle="20% - Accent1"/>
    <tableColumn id="2" xr3:uid="{F19EDF1B-EDF3-44B8-BA49-9F0EEF8DB7A7}" name="Outcome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68AE6F-60A7-42DC-A4D0-98AE21EBFFD4}" name="Table4" displayName="Table4" ref="B51:C56" totalsRowShown="0" headerRowDxfId="9" tableBorderDxfId="8" headerRowCellStyle="Accent1">
  <autoFilter ref="B51:C56" xr:uid="{20DBED10-5BA9-449C-9FFD-6108A4314861}">
    <filterColumn colId="0" hiddenButton="1"/>
    <filterColumn colId="1" hiddenButton="1"/>
  </autoFilter>
  <tableColumns count="2">
    <tableColumn id="1" xr3:uid="{3695CEA4-68EB-44D8-BC18-3A27DDED24CC}" name="BASIC FORMULAS"/>
    <tableColumn id="2" xr3:uid="{28F29AF1-B8E2-4E22-8ECB-FC21BC04C42C}" name="Outcom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8F4A3A-032F-47B8-B809-AD8A613428CF}" name="Table5" displayName="Table5" ref="B64:C69" totalsRowShown="0" tableBorderDxfId="7" headerRowCellStyle="Accent1">
  <autoFilter ref="B64:C69" xr:uid="{A4D58A1E-F32A-4EFF-BCBC-E88AC68DCC2D}">
    <filterColumn colId="0" hiddenButton="1"/>
    <filterColumn colId="1" hiddenButton="1"/>
  </autoFilter>
  <tableColumns count="2">
    <tableColumn id="1" xr3:uid="{C6276DF6-D5C7-4994-9F3F-32C97FFAF4D6}" name="MAX" dataDxfId="6" dataCellStyle="20% - Accent1"/>
    <tableColumn id="2" xr3:uid="{E5AEF0C4-8F96-444B-A096-AAAB8CFF9C81}" name="Outcome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0A5F0F-C119-4D9E-B899-1E648FA658F5}" name="Table6" displayName="Table6" ref="B71:C76" totalsRowShown="0">
  <autoFilter ref="B71:C76" xr:uid="{DE73DEDB-D018-4668-9EE6-B93F1C422699}">
    <filterColumn colId="0" hiddenButton="1"/>
    <filterColumn colId="1" hiddenButton="1"/>
  </autoFilter>
  <tableColumns count="2">
    <tableColumn id="1" xr3:uid="{315C87E2-D666-4844-9AE6-F311E99E2D82}" name="MIN" dataDxfId="5" dataCellStyle="20% - Accent1"/>
    <tableColumn id="2" xr3:uid="{DADDFAD9-9294-407F-8886-98E108766248}" name="Outcome" dataDxfId="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42BCAD-DA97-4338-A6C6-5B118AC6B9FD}" name="Table7" displayName="Table7" ref="B78:C83" totalsRowShown="0" tableBorderDxfId="3">
  <autoFilter ref="B78:C83" xr:uid="{D52EEA52-E34E-480A-9FEF-434A62A59CEF}">
    <filterColumn colId="0" hiddenButton="1"/>
    <filterColumn colId="1" hiddenButton="1"/>
  </autoFilter>
  <tableColumns count="2">
    <tableColumn id="1" xr3:uid="{F8065162-0E2B-40E6-BBF6-06545598F138}" name="AVERAGE" dataDxfId="2" dataCellStyle="20% - Accent1"/>
    <tableColumn id="2" xr3:uid="{3FA8081B-044A-44CF-AE62-095993EC18E9}" name="Outcom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21CEA35-11E4-47DD-B5BA-0ABCF7A92885}" name="Table8" displayName="Table8" ref="B85:C89" totalsRowShown="0" tableBorderDxfId="1">
  <autoFilter ref="B85:C89" xr:uid="{DBCB5183-AC5E-4DA9-B7FC-D73217F0124A}">
    <filterColumn colId="0" hiddenButton="1"/>
    <filterColumn colId="1" hiddenButton="1"/>
  </autoFilter>
  <tableColumns count="2">
    <tableColumn id="1" xr3:uid="{3F90D1C9-CA26-49E7-8CBE-9817ABBE58DF}" name="VLOOKUP" dataDxfId="0" dataCellStyle="20% - Accent1"/>
    <tableColumn id="2" xr3:uid="{00FEFD7C-73BE-442F-9EB0-EA6B46839B04}" name="Outco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topLeftCell="A56" workbookViewId="0">
      <selection activeCell="E124" sqref="E124"/>
    </sheetView>
  </sheetViews>
  <sheetFormatPr defaultRowHeight="14.25" outlineLevelCol="1" x14ac:dyDescent="0.2"/>
  <cols>
    <col min="1" max="1" width="18.75" customWidth="1"/>
    <col min="2" max="2" width="31.5" customWidth="1" outlineLevel="1"/>
    <col min="3" max="3" width="33.875" customWidth="1" outlineLevel="1"/>
    <col min="4" max="4" width="17.375" customWidth="1"/>
    <col min="5" max="5" width="29" customWidth="1"/>
    <col min="6" max="6" width="26.375" customWidth="1"/>
    <col min="7" max="7" width="20.625" customWidth="1"/>
  </cols>
  <sheetData>
    <row r="1" spans="1:7" ht="15.75" thickBot="1" x14ac:dyDescent="0.3">
      <c r="A1" s="23" t="s">
        <v>16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73</v>
      </c>
    </row>
    <row r="2" spans="1:7" x14ac:dyDescent="0.2">
      <c r="A2" s="3" t="s">
        <v>17</v>
      </c>
      <c r="B2" s="4">
        <v>9</v>
      </c>
      <c r="C2" s="4">
        <v>3571</v>
      </c>
      <c r="D2" s="3">
        <v>1976</v>
      </c>
      <c r="E2" s="5">
        <v>0.52500000000000002</v>
      </c>
      <c r="F2" s="3">
        <v>541</v>
      </c>
      <c r="G2" s="6">
        <v>43750</v>
      </c>
    </row>
    <row r="3" spans="1:7" x14ac:dyDescent="0.2">
      <c r="A3" s="3" t="s">
        <v>18</v>
      </c>
      <c r="B3" s="4">
        <v>9</v>
      </c>
      <c r="C3" s="4">
        <v>4092</v>
      </c>
      <c r="D3" s="3">
        <v>1250</v>
      </c>
      <c r="E3" s="5">
        <v>0.57199999999999995</v>
      </c>
      <c r="F3" s="3">
        <v>541</v>
      </c>
      <c r="G3" s="6">
        <v>43751</v>
      </c>
    </row>
    <row r="4" spans="1:7" x14ac:dyDescent="0.2">
      <c r="A4" s="3" t="s">
        <v>19</v>
      </c>
      <c r="B4" s="4">
        <v>9</v>
      </c>
      <c r="C4" s="4">
        <v>3865</v>
      </c>
      <c r="D4" s="3">
        <v>1586</v>
      </c>
      <c r="E4" s="5">
        <v>0.57999999999999996</v>
      </c>
      <c r="F4" s="3">
        <v>541</v>
      </c>
      <c r="G4" s="6">
        <v>43599</v>
      </c>
    </row>
    <row r="5" spans="1:7" x14ac:dyDescent="0.2">
      <c r="A5" s="3" t="s">
        <v>20</v>
      </c>
      <c r="B5" s="4">
        <v>7.5</v>
      </c>
      <c r="C5" s="4">
        <v>4870</v>
      </c>
      <c r="D5" s="3">
        <v>2351</v>
      </c>
      <c r="E5" s="5">
        <v>0.52900000000000003</v>
      </c>
      <c r="F5" s="3">
        <v>541</v>
      </c>
      <c r="G5" s="6">
        <v>43553</v>
      </c>
    </row>
    <row r="6" spans="1:7" x14ac:dyDescent="0.2">
      <c r="A6" s="3" t="s">
        <v>21</v>
      </c>
      <c r="B6" s="4">
        <v>8</v>
      </c>
      <c r="C6" s="4">
        <v>4399</v>
      </c>
      <c r="D6" s="3">
        <v>431</v>
      </c>
      <c r="E6" s="5">
        <v>0.54400000000000004</v>
      </c>
      <c r="F6" s="3">
        <v>541</v>
      </c>
      <c r="G6" s="6">
        <v>43769</v>
      </c>
    </row>
    <row r="7" spans="1:7" x14ac:dyDescent="0.2">
      <c r="A7" s="3" t="s">
        <v>22</v>
      </c>
      <c r="B7" s="4">
        <v>10</v>
      </c>
      <c r="C7" s="4">
        <v>5342</v>
      </c>
      <c r="D7" s="3">
        <v>1333</v>
      </c>
      <c r="E7" s="5">
        <v>0.57099999999999995</v>
      </c>
      <c r="F7" s="3">
        <v>541</v>
      </c>
      <c r="G7" s="6">
        <v>43639</v>
      </c>
    </row>
    <row r="8" spans="1:7" x14ac:dyDescent="0.2">
      <c r="A8" s="3" t="s">
        <v>23</v>
      </c>
      <c r="B8" s="4">
        <v>8</v>
      </c>
      <c r="C8" s="4">
        <v>5319</v>
      </c>
      <c r="D8" s="3">
        <v>11868</v>
      </c>
      <c r="E8" s="5">
        <v>0.45100000000000001</v>
      </c>
      <c r="F8" s="3">
        <v>541</v>
      </c>
      <c r="G8" s="6">
        <v>43665</v>
      </c>
    </row>
    <row r="9" spans="1:7" x14ac:dyDescent="0.2">
      <c r="A9" s="3" t="s">
        <v>24</v>
      </c>
      <c r="B9" s="4">
        <v>8</v>
      </c>
      <c r="C9" s="4">
        <v>5126</v>
      </c>
      <c r="D9" s="3">
        <v>2138</v>
      </c>
      <c r="E9" s="5">
        <v>0.55300000000000005</v>
      </c>
      <c r="F9" s="3">
        <v>541</v>
      </c>
      <c r="G9" s="6">
        <v>43695</v>
      </c>
    </row>
    <row r="10" spans="1:7" x14ac:dyDescent="0.2">
      <c r="A10" s="3" t="s">
        <v>25</v>
      </c>
      <c r="B10" s="4">
        <v>8</v>
      </c>
      <c r="C10" s="4">
        <v>4447</v>
      </c>
      <c r="D10" s="3">
        <v>8577</v>
      </c>
      <c r="E10" s="5">
        <v>0.52900000000000003</v>
      </c>
      <c r="F10" s="3">
        <v>541</v>
      </c>
      <c r="G10" s="6">
        <v>43684</v>
      </c>
    </row>
    <row r="11" spans="1:7" x14ac:dyDescent="0.2">
      <c r="A11" s="3" t="s">
        <v>26</v>
      </c>
      <c r="B11" s="4">
        <v>7</v>
      </c>
      <c r="C11" s="4">
        <v>4512</v>
      </c>
      <c r="D11" s="3">
        <v>8507</v>
      </c>
      <c r="E11" s="5">
        <v>0.55200000000000005</v>
      </c>
      <c r="F11" s="3">
        <v>541</v>
      </c>
      <c r="G11" s="6">
        <v>43772</v>
      </c>
    </row>
    <row r="12" spans="1:7" x14ac:dyDescent="0.2">
      <c r="A12" s="3" t="s">
        <v>27</v>
      </c>
      <c r="B12" s="4">
        <v>8</v>
      </c>
      <c r="C12" s="4">
        <v>4391</v>
      </c>
      <c r="D12" s="3">
        <v>5939</v>
      </c>
      <c r="E12" s="5">
        <v>0.53</v>
      </c>
      <c r="F12" s="3">
        <v>541</v>
      </c>
      <c r="G12" s="6">
        <v>43795</v>
      </c>
    </row>
    <row r="13" spans="1:7" x14ac:dyDescent="0.2">
      <c r="A13" s="3" t="s">
        <v>52</v>
      </c>
      <c r="B13" s="4">
        <v>7.5</v>
      </c>
      <c r="C13" s="4">
        <v>5126</v>
      </c>
      <c r="D13" s="3">
        <v>14186</v>
      </c>
      <c r="E13" s="5">
        <v>0.52500000000000002</v>
      </c>
      <c r="F13" s="3">
        <v>541</v>
      </c>
      <c r="G13" s="6">
        <v>43800</v>
      </c>
    </row>
    <row r="14" spans="1:7" x14ac:dyDescent="0.2">
      <c r="A14" s="3" t="s">
        <v>28</v>
      </c>
      <c r="B14" s="4">
        <v>7</v>
      </c>
      <c r="C14" s="4">
        <v>4817</v>
      </c>
      <c r="D14" s="3">
        <v>6930</v>
      </c>
      <c r="E14" s="5">
        <v>0.57399999999999995</v>
      </c>
      <c r="F14" s="3">
        <v>541</v>
      </c>
      <c r="G14" s="6">
        <v>43513</v>
      </c>
    </row>
    <row r="15" spans="1:7" x14ac:dyDescent="0.2">
      <c r="A15" s="3" t="s">
        <v>29</v>
      </c>
      <c r="B15" s="4">
        <v>7</v>
      </c>
      <c r="C15" s="4">
        <v>4207</v>
      </c>
      <c r="D15" s="3">
        <v>6580</v>
      </c>
      <c r="E15" s="5">
        <v>0.54500000000000004</v>
      </c>
      <c r="F15" s="3">
        <v>541</v>
      </c>
      <c r="G15" s="6">
        <v>43466</v>
      </c>
    </row>
    <row r="16" spans="1:7" x14ac:dyDescent="0.2">
      <c r="A16" s="3" t="s">
        <v>51</v>
      </c>
      <c r="B16" s="4">
        <v>7</v>
      </c>
      <c r="C16" s="4">
        <v>4332</v>
      </c>
      <c r="D16" s="3">
        <v>8159</v>
      </c>
      <c r="E16" s="5">
        <v>0.60799999999999998</v>
      </c>
      <c r="F16" s="3">
        <v>541</v>
      </c>
      <c r="G16" s="6">
        <v>43488</v>
      </c>
    </row>
    <row r="17" spans="1:7" x14ac:dyDescent="0.2">
      <c r="A17" s="3" t="s">
        <v>42</v>
      </c>
      <c r="B17" s="4">
        <v>7</v>
      </c>
      <c r="C17" s="4">
        <v>4318</v>
      </c>
      <c r="D17" s="3">
        <v>10340</v>
      </c>
      <c r="E17" s="5">
        <v>0.58599999999999997</v>
      </c>
      <c r="F17" s="3">
        <v>541</v>
      </c>
      <c r="G17" s="6">
        <v>43590</v>
      </c>
    </row>
    <row r="18" spans="1:7" x14ac:dyDescent="0.2">
      <c r="A18" s="3" t="s">
        <v>30</v>
      </c>
      <c r="B18" s="4">
        <v>7</v>
      </c>
      <c r="C18" s="4">
        <v>4206</v>
      </c>
      <c r="D18" s="3">
        <v>8508</v>
      </c>
      <c r="E18" s="5">
        <v>0.57199999999999995</v>
      </c>
      <c r="F18" s="3">
        <v>541</v>
      </c>
      <c r="G18" s="6">
        <v>43557</v>
      </c>
    </row>
    <row r="19" spans="1:7" x14ac:dyDescent="0.2">
      <c r="A19" s="3" t="s">
        <v>31</v>
      </c>
      <c r="B19" s="4">
        <v>7</v>
      </c>
      <c r="C19" s="4">
        <v>3718</v>
      </c>
      <c r="D19" s="3">
        <v>4725</v>
      </c>
      <c r="E19" s="5">
        <v>0.54</v>
      </c>
      <c r="F19" s="3">
        <v>541</v>
      </c>
      <c r="G19" s="6">
        <v>43805</v>
      </c>
    </row>
    <row r="20" spans="1:7" x14ac:dyDescent="0.2">
      <c r="A20" s="3" t="s">
        <v>32</v>
      </c>
      <c r="B20" s="4">
        <v>7</v>
      </c>
      <c r="C20" s="4">
        <v>4716</v>
      </c>
      <c r="D20" s="3">
        <v>5915</v>
      </c>
      <c r="E20" s="5">
        <v>0.72399999999999998</v>
      </c>
      <c r="F20" s="3">
        <v>541</v>
      </c>
      <c r="G20" s="6">
        <v>43816</v>
      </c>
    </row>
    <row r="21" spans="1:7" x14ac:dyDescent="0.2">
      <c r="A21" s="3" t="s">
        <v>33</v>
      </c>
      <c r="B21" s="4">
        <v>8.5</v>
      </c>
      <c r="C21" s="4">
        <v>4341</v>
      </c>
      <c r="D21" s="3">
        <v>6010</v>
      </c>
      <c r="E21" s="5">
        <v>0.67700000000000005</v>
      </c>
      <c r="F21" s="3">
        <v>541</v>
      </c>
      <c r="G21" s="6">
        <v>43536</v>
      </c>
    </row>
    <row r="22" spans="1:7" x14ac:dyDescent="0.2">
      <c r="A22" s="3" t="s">
        <v>34</v>
      </c>
      <c r="B22" s="4">
        <v>7</v>
      </c>
      <c r="C22" s="4">
        <v>4593</v>
      </c>
      <c r="D22" s="3">
        <v>7834</v>
      </c>
      <c r="E22" s="5">
        <v>0.66300000000000003</v>
      </c>
      <c r="F22" s="3">
        <v>541</v>
      </c>
      <c r="G22" s="6">
        <v>43622</v>
      </c>
    </row>
    <row r="23" spans="1:7" x14ac:dyDescent="0.2">
      <c r="A23" s="3" t="s">
        <v>35</v>
      </c>
      <c r="B23" s="4">
        <v>8</v>
      </c>
      <c r="C23" s="4">
        <v>4983</v>
      </c>
      <c r="D23" s="3">
        <v>602</v>
      </c>
      <c r="E23" s="5">
        <v>0.60199999999999998</v>
      </c>
      <c r="F23" s="3">
        <v>541</v>
      </c>
      <c r="G23" s="6">
        <v>43669</v>
      </c>
    </row>
    <row r="24" spans="1:7" x14ac:dyDescent="0.2">
      <c r="A24" s="3" t="s">
        <v>36</v>
      </c>
      <c r="B24" s="4">
        <v>9</v>
      </c>
      <c r="C24" s="4">
        <v>4897</v>
      </c>
      <c r="D24" s="3">
        <v>2449</v>
      </c>
      <c r="E24" s="5">
        <v>0.51100000000000001</v>
      </c>
      <c r="F24" s="3">
        <v>541</v>
      </c>
      <c r="G24" s="6">
        <v>43585</v>
      </c>
    </row>
    <row r="25" spans="1:7" x14ac:dyDescent="0.2">
      <c r="A25" s="3" t="s">
        <v>37</v>
      </c>
      <c r="B25" s="4">
        <v>9</v>
      </c>
      <c r="C25" s="4">
        <v>4258</v>
      </c>
      <c r="D25" s="3">
        <v>4686</v>
      </c>
      <c r="E25" s="5">
        <v>0.51700000000000002</v>
      </c>
      <c r="F25" s="3">
        <v>541</v>
      </c>
      <c r="G25" s="6">
        <v>43733</v>
      </c>
    </row>
    <row r="26" spans="1:7" x14ac:dyDescent="0.2">
      <c r="A26" s="3" t="s">
        <v>38</v>
      </c>
      <c r="B26" s="4">
        <v>8.5</v>
      </c>
      <c r="C26" s="4">
        <v>4574</v>
      </c>
      <c r="D26" s="3">
        <v>2619</v>
      </c>
      <c r="E26" s="5">
        <v>0.55100000000000005</v>
      </c>
      <c r="F26" s="3">
        <v>541</v>
      </c>
      <c r="G26" s="6">
        <v>43704</v>
      </c>
    </row>
    <row r="27" spans="1:7" x14ac:dyDescent="0.2">
      <c r="A27" s="3" t="s">
        <v>39</v>
      </c>
      <c r="B27" s="4">
        <v>9</v>
      </c>
      <c r="C27" s="4">
        <v>3721</v>
      </c>
      <c r="D27" s="3">
        <v>4746</v>
      </c>
      <c r="E27" s="5">
        <v>0.54400000000000004</v>
      </c>
      <c r="F27" s="3">
        <v>541</v>
      </c>
      <c r="G27" s="6">
        <v>43754</v>
      </c>
    </row>
    <row r="28" spans="1:7" x14ac:dyDescent="0.2">
      <c r="A28" s="3" t="s">
        <v>50</v>
      </c>
      <c r="B28" s="4">
        <v>8</v>
      </c>
      <c r="C28" s="4">
        <v>3448</v>
      </c>
      <c r="D28" s="3">
        <v>5399</v>
      </c>
      <c r="E28" s="5">
        <v>0.54800000000000004</v>
      </c>
      <c r="F28" s="3">
        <v>541</v>
      </c>
      <c r="G28" s="6">
        <v>43751</v>
      </c>
    </row>
    <row r="29" spans="1:7" x14ac:dyDescent="0.2">
      <c r="A29" s="3" t="s">
        <v>40</v>
      </c>
      <c r="B29" s="4">
        <v>7.5</v>
      </c>
      <c r="C29" s="4">
        <v>3846</v>
      </c>
      <c r="D29" s="3">
        <v>9061</v>
      </c>
      <c r="E29" s="5">
        <v>0.57899999999999996</v>
      </c>
      <c r="F29" s="3">
        <v>541</v>
      </c>
      <c r="G29" s="6">
        <v>43750</v>
      </c>
    </row>
    <row r="30" spans="1:7" x14ac:dyDescent="0.2">
      <c r="A30" s="3" t="s">
        <v>41</v>
      </c>
      <c r="B30" s="4">
        <v>8</v>
      </c>
      <c r="C30" s="4">
        <v>4188</v>
      </c>
      <c r="D30" s="3">
        <v>5975</v>
      </c>
      <c r="E30" s="5">
        <v>0.56299999999999994</v>
      </c>
      <c r="F30" s="3">
        <v>541</v>
      </c>
      <c r="G30" s="6">
        <v>43772</v>
      </c>
    </row>
    <row r="31" spans="1:7" x14ac:dyDescent="0.2">
      <c r="A31" s="3" t="s">
        <v>43</v>
      </c>
      <c r="B31" s="4">
        <v>9</v>
      </c>
      <c r="C31" s="4">
        <v>3601</v>
      </c>
      <c r="D31" s="3">
        <v>4650</v>
      </c>
      <c r="E31" s="5">
        <v>0.49299999999999999</v>
      </c>
      <c r="F31" s="3">
        <v>541</v>
      </c>
      <c r="G31" s="6">
        <v>43653</v>
      </c>
    </row>
    <row r="32" spans="1:7" x14ac:dyDescent="0.2">
      <c r="A32" s="3" t="s">
        <v>44</v>
      </c>
      <c r="B32" s="4">
        <v>7</v>
      </c>
      <c r="C32" s="4">
        <v>3640</v>
      </c>
      <c r="D32" s="3">
        <v>6905</v>
      </c>
      <c r="E32" s="5">
        <v>0.51800000000000002</v>
      </c>
      <c r="F32" s="3">
        <v>541</v>
      </c>
      <c r="G32" s="6">
        <v>43717</v>
      </c>
    </row>
    <row r="33" spans="1:7" x14ac:dyDescent="0.2">
      <c r="A33" s="3" t="s">
        <v>45</v>
      </c>
      <c r="B33" s="4">
        <v>7</v>
      </c>
      <c r="C33" s="4">
        <v>3333</v>
      </c>
      <c r="D33" s="3">
        <v>6594</v>
      </c>
      <c r="E33" s="5">
        <v>0.51300000000000001</v>
      </c>
      <c r="F33" s="3">
        <v>541</v>
      </c>
      <c r="G33" s="6">
        <v>43685</v>
      </c>
    </row>
    <row r="34" spans="1:7" x14ac:dyDescent="0.2">
      <c r="A34" s="3" t="s">
        <v>46</v>
      </c>
      <c r="B34" s="4">
        <v>8</v>
      </c>
      <c r="C34" s="4">
        <v>3063</v>
      </c>
      <c r="D34" s="3">
        <v>6524</v>
      </c>
      <c r="E34" s="5">
        <v>0.57799999999999996</v>
      </c>
      <c r="F34" s="3">
        <v>541</v>
      </c>
      <c r="G34" s="6">
        <v>43662</v>
      </c>
    </row>
    <row r="35" spans="1:7" x14ac:dyDescent="0.2">
      <c r="A35" s="3" t="s">
        <v>47</v>
      </c>
      <c r="B35" s="4">
        <v>7.5</v>
      </c>
      <c r="C35" s="4">
        <v>3357</v>
      </c>
      <c r="D35" s="3">
        <v>4121</v>
      </c>
      <c r="E35" s="5">
        <v>0.54700000000000004</v>
      </c>
      <c r="F35" s="3">
        <v>541</v>
      </c>
      <c r="G35" s="6">
        <v>43716</v>
      </c>
    </row>
    <row r="36" spans="1:7" x14ac:dyDescent="0.2">
      <c r="A36" s="3" t="s">
        <v>48</v>
      </c>
      <c r="B36" s="4">
        <v>8</v>
      </c>
      <c r="C36" s="4">
        <v>3528</v>
      </c>
      <c r="D36" s="3">
        <v>3495</v>
      </c>
      <c r="E36" s="5">
        <v>0.48699999999999999</v>
      </c>
      <c r="F36" s="3">
        <v>541</v>
      </c>
      <c r="G36" s="6">
        <v>43566</v>
      </c>
    </row>
    <row r="37" spans="1:7" x14ac:dyDescent="0.2">
      <c r="A37" s="3" t="s">
        <v>49</v>
      </c>
      <c r="B37" s="4">
        <v>6.58</v>
      </c>
      <c r="C37" s="4">
        <v>3802</v>
      </c>
      <c r="D37" s="3">
        <v>7834</v>
      </c>
      <c r="E37" s="5">
        <v>0.629</v>
      </c>
      <c r="F37" s="3">
        <v>541</v>
      </c>
      <c r="G37" s="6">
        <v>43613</v>
      </c>
    </row>
    <row r="38" spans="1:7" x14ac:dyDescent="0.2">
      <c r="A38" s="3" t="s">
        <v>53</v>
      </c>
      <c r="B38" s="4">
        <v>5</v>
      </c>
      <c r="C38" s="4">
        <v>4045</v>
      </c>
      <c r="D38" s="3">
        <v>17782</v>
      </c>
      <c r="E38" s="5">
        <v>0.56599999999999995</v>
      </c>
      <c r="F38" s="3">
        <v>541</v>
      </c>
      <c r="G38" s="6">
        <v>43591</v>
      </c>
    </row>
    <row r="39" spans="1:7" x14ac:dyDescent="0.2">
      <c r="A39" s="3" t="s">
        <v>54</v>
      </c>
      <c r="B39" s="4">
        <v>7</v>
      </c>
      <c r="C39" s="4">
        <v>3897</v>
      </c>
      <c r="D39" s="3">
        <v>6385</v>
      </c>
      <c r="E39" s="5">
        <v>0.58599999999999997</v>
      </c>
      <c r="F39" s="3">
        <v>541</v>
      </c>
      <c r="G39" s="6">
        <v>43515</v>
      </c>
    </row>
    <row r="40" spans="1:7" x14ac:dyDescent="0.2">
      <c r="A40" s="3" t="s">
        <v>55</v>
      </c>
      <c r="B40" s="4">
        <v>8.5</v>
      </c>
      <c r="C40" s="4">
        <v>3635</v>
      </c>
      <c r="D40" s="3">
        <v>3274</v>
      </c>
      <c r="E40" s="5">
        <v>0.66300000000000003</v>
      </c>
      <c r="F40" s="3">
        <v>541</v>
      </c>
      <c r="G40" s="6">
        <v>43570</v>
      </c>
    </row>
    <row r="41" spans="1:7" x14ac:dyDescent="0.2">
      <c r="A41" s="3" t="s">
        <v>56</v>
      </c>
      <c r="B41" s="4">
        <v>7</v>
      </c>
      <c r="C41" s="4">
        <v>4345</v>
      </c>
      <c r="D41" s="3">
        <v>3905</v>
      </c>
      <c r="E41" s="5">
        <v>0.67200000000000004</v>
      </c>
      <c r="F41" s="3">
        <v>541</v>
      </c>
      <c r="G41" s="6">
        <v>43780</v>
      </c>
    </row>
    <row r="42" spans="1:7" x14ac:dyDescent="0.2">
      <c r="A42" s="3" t="s">
        <v>57</v>
      </c>
      <c r="B42" s="4">
        <v>7</v>
      </c>
      <c r="C42" s="4">
        <v>4449</v>
      </c>
      <c r="D42" s="3">
        <v>4639</v>
      </c>
      <c r="E42" s="5">
        <v>0.626</v>
      </c>
      <c r="F42" s="3">
        <v>541</v>
      </c>
      <c r="G42" s="6">
        <v>43499</v>
      </c>
    </row>
    <row r="43" spans="1:7" x14ac:dyDescent="0.2">
      <c r="A43" s="3" t="s">
        <v>58</v>
      </c>
      <c r="B43" s="4">
        <v>7</v>
      </c>
      <c r="C43" s="4">
        <v>3656</v>
      </c>
      <c r="D43" s="3">
        <v>3985</v>
      </c>
      <c r="E43" s="5">
        <v>0.56299999999999994</v>
      </c>
      <c r="F43" s="3">
        <v>541</v>
      </c>
      <c r="G43" s="6">
        <v>43655</v>
      </c>
    </row>
    <row r="44" spans="1:7" x14ac:dyDescent="0.2">
      <c r="A44" s="3" t="s">
        <v>59</v>
      </c>
      <c r="B44" s="4">
        <v>7</v>
      </c>
      <c r="C44" s="4">
        <v>4300</v>
      </c>
      <c r="D44" s="3">
        <v>3635</v>
      </c>
      <c r="E44" s="5">
        <v>0.60299999999999998</v>
      </c>
      <c r="F44" s="3">
        <v>541</v>
      </c>
      <c r="G44" s="6">
        <v>43795</v>
      </c>
    </row>
    <row r="45" spans="1:7" x14ac:dyDescent="0.2">
      <c r="A45" s="3" t="s">
        <v>60</v>
      </c>
      <c r="B45" s="4">
        <v>7</v>
      </c>
      <c r="C45" s="4">
        <v>3745</v>
      </c>
      <c r="D45" s="3">
        <v>2611</v>
      </c>
      <c r="E45" s="5">
        <v>0.50800000000000001</v>
      </c>
      <c r="F45" s="3">
        <v>541</v>
      </c>
      <c r="G45" s="6">
        <v>43776</v>
      </c>
    </row>
    <row r="46" spans="1:7" x14ac:dyDescent="0.2">
      <c r="A46" s="3" t="s">
        <v>61</v>
      </c>
      <c r="B46" s="4">
        <v>6</v>
      </c>
      <c r="C46" s="4">
        <v>5215</v>
      </c>
      <c r="D46" s="3">
        <v>2302</v>
      </c>
      <c r="E46" s="5">
        <v>0.67200000000000004</v>
      </c>
      <c r="F46" s="3">
        <v>541</v>
      </c>
      <c r="G46" s="6">
        <v>43569</v>
      </c>
    </row>
    <row r="47" spans="1:7" x14ac:dyDescent="0.2">
      <c r="A47" s="3" t="s">
        <v>62</v>
      </c>
      <c r="B47" s="4">
        <v>9</v>
      </c>
      <c r="C47" s="4">
        <v>4476</v>
      </c>
      <c r="D47" s="3">
        <v>3942</v>
      </c>
      <c r="E47" s="5">
        <v>0.57099999999999995</v>
      </c>
      <c r="F47" s="3">
        <v>541</v>
      </c>
      <c r="G47" s="6">
        <v>43542</v>
      </c>
    </row>
    <row r="48" spans="1:7" x14ac:dyDescent="0.2">
      <c r="A48" s="3" t="s">
        <v>63</v>
      </c>
      <c r="B48" s="4">
        <v>7</v>
      </c>
      <c r="C48" s="4">
        <v>4296</v>
      </c>
      <c r="D48" s="3">
        <v>4083</v>
      </c>
      <c r="E48" s="5">
        <v>0.623</v>
      </c>
      <c r="F48" s="3">
        <v>541</v>
      </c>
      <c r="G48" s="6">
        <v>43722</v>
      </c>
    </row>
    <row r="49" spans="1:7" x14ac:dyDescent="0.2">
      <c r="A49" s="3" t="s">
        <v>64</v>
      </c>
      <c r="B49" s="4">
        <v>7</v>
      </c>
      <c r="C49" s="4">
        <v>5002</v>
      </c>
      <c r="D49" s="3">
        <v>9794</v>
      </c>
      <c r="E49" s="5">
        <v>0.59299999999999997</v>
      </c>
      <c r="F49" s="3">
        <v>541</v>
      </c>
      <c r="G49" s="6">
        <v>43578</v>
      </c>
    </row>
    <row r="51" spans="1:7" ht="15" thickBot="1" x14ac:dyDescent="0.25">
      <c r="B51" s="8" t="s">
        <v>5</v>
      </c>
      <c r="C51" s="9" t="s">
        <v>75</v>
      </c>
    </row>
    <row r="52" spans="1:7" ht="15" thickBot="1" x14ac:dyDescent="0.25">
      <c r="B52" s="26" t="s">
        <v>6</v>
      </c>
      <c r="C52" s="10">
        <f>B2 + C2</f>
        <v>3580</v>
      </c>
    </row>
    <row r="53" spans="1:7" ht="15" thickBot="1" x14ac:dyDescent="0.25">
      <c r="B53" s="26" t="s">
        <v>7</v>
      </c>
      <c r="C53" s="10">
        <f>B40-C40</f>
        <v>-3626.5</v>
      </c>
    </row>
    <row r="54" spans="1:7" ht="15" thickBot="1" x14ac:dyDescent="0.25">
      <c r="B54" s="26" t="s">
        <v>8</v>
      </c>
      <c r="C54" s="11">
        <f>B3/C3</f>
        <v>2.1994134897360706E-3</v>
      </c>
    </row>
    <row r="55" spans="1:7" ht="15" thickBot="1" x14ac:dyDescent="0.25">
      <c r="B55" s="27" t="s">
        <v>9</v>
      </c>
      <c r="C55" s="12">
        <f>B9*C9</f>
        <v>41008</v>
      </c>
    </row>
    <row r="56" spans="1:7" ht="15" thickBot="1" x14ac:dyDescent="0.25"/>
    <row r="57" spans="1:7" ht="15.75" thickBot="1" x14ac:dyDescent="0.3">
      <c r="B57" s="23" t="s">
        <v>10</v>
      </c>
      <c r="C57" s="20" t="s">
        <v>75</v>
      </c>
    </row>
    <row r="58" spans="1:7" ht="15" thickBot="1" x14ac:dyDescent="0.25">
      <c r="B58" s="28" t="s">
        <v>0</v>
      </c>
      <c r="C58" s="16">
        <f>SUM(B2:B49)</f>
        <v>368.08</v>
      </c>
    </row>
    <row r="59" spans="1:7" ht="15" thickBot="1" x14ac:dyDescent="0.25">
      <c r="B59" s="28" t="s">
        <v>1</v>
      </c>
      <c r="C59" s="16">
        <f>SUM(C2:C49)</f>
        <v>203608</v>
      </c>
    </row>
    <row r="60" spans="1:7" ht="15" thickBot="1" x14ac:dyDescent="0.25">
      <c r="B60" s="28" t="s">
        <v>2</v>
      </c>
      <c r="C60" s="15">
        <f>SUM(D2:D49)</f>
        <v>267140</v>
      </c>
    </row>
    <row r="61" spans="1:7" ht="15" thickBot="1" x14ac:dyDescent="0.25">
      <c r="B61" s="28" t="s">
        <v>12</v>
      </c>
      <c r="C61" s="17">
        <f>SUM(E2:E49)</f>
        <v>27.376000000000001</v>
      </c>
    </row>
    <row r="62" spans="1:7" ht="15" thickBot="1" x14ac:dyDescent="0.25">
      <c r="B62" s="29" t="s">
        <v>4</v>
      </c>
      <c r="C62" s="14">
        <f>SUM(F2:F49)</f>
        <v>25968</v>
      </c>
    </row>
    <row r="63" spans="1:7" ht="15" thickBot="1" x14ac:dyDescent="0.25"/>
    <row r="64" spans="1:7" ht="15" thickBot="1" x14ac:dyDescent="0.25">
      <c r="B64" s="24" t="s">
        <v>11</v>
      </c>
      <c r="C64" s="25" t="s">
        <v>75</v>
      </c>
    </row>
    <row r="65" spans="2:3" ht="15" thickBot="1" x14ac:dyDescent="0.25">
      <c r="B65" s="28" t="s">
        <v>0</v>
      </c>
      <c r="C65" s="19">
        <f>MAX(B2:B49)</f>
        <v>10</v>
      </c>
    </row>
    <row r="66" spans="2:3" ht="15" thickBot="1" x14ac:dyDescent="0.25">
      <c r="B66" s="28" t="s">
        <v>1</v>
      </c>
      <c r="C66" s="19">
        <f>MAX(C2:C49)</f>
        <v>5342</v>
      </c>
    </row>
    <row r="67" spans="2:3" ht="15" thickBot="1" x14ac:dyDescent="0.25">
      <c r="B67" s="28" t="s">
        <v>2</v>
      </c>
      <c r="C67" s="20">
        <f>MAX(D2:D49)</f>
        <v>17782</v>
      </c>
    </row>
    <row r="68" spans="2:3" ht="15" thickBot="1" x14ac:dyDescent="0.25">
      <c r="B68" s="28" t="s">
        <v>12</v>
      </c>
      <c r="C68" s="21">
        <v>0.72399999999999998</v>
      </c>
    </row>
    <row r="69" spans="2:3" ht="15" thickBot="1" x14ac:dyDescent="0.25">
      <c r="B69" s="29" t="s">
        <v>4</v>
      </c>
      <c r="C69" s="3">
        <f>MAX(F2:F49)</f>
        <v>541</v>
      </c>
    </row>
    <row r="70" spans="2:3" ht="15" thickBot="1" x14ac:dyDescent="0.25"/>
    <row r="71" spans="2:3" ht="15.75" thickBot="1" x14ac:dyDescent="0.3">
      <c r="B71" s="18" t="s">
        <v>13</v>
      </c>
      <c r="C71" s="13" t="s">
        <v>75</v>
      </c>
    </row>
    <row r="72" spans="2:3" ht="15" thickBot="1" x14ac:dyDescent="0.25">
      <c r="B72" s="28" t="s">
        <v>0</v>
      </c>
      <c r="C72" s="16">
        <f>MIN(B2:B49)</f>
        <v>5</v>
      </c>
    </row>
    <row r="73" spans="2:3" ht="15" thickBot="1" x14ac:dyDescent="0.25">
      <c r="B73" s="28" t="s">
        <v>1</v>
      </c>
      <c r="C73" s="16">
        <f>MIN(C2:C49)</f>
        <v>3063</v>
      </c>
    </row>
    <row r="74" spans="2:3" ht="15" thickBot="1" x14ac:dyDescent="0.25">
      <c r="B74" s="28" t="s">
        <v>2</v>
      </c>
      <c r="C74" s="15">
        <f>MIN(D2:D49)</f>
        <v>431</v>
      </c>
    </row>
    <row r="75" spans="2:3" ht="15" thickBot="1" x14ac:dyDescent="0.25">
      <c r="B75" s="28" t="s">
        <v>12</v>
      </c>
      <c r="C75" s="17">
        <v>0.45100000000000001</v>
      </c>
    </row>
    <row r="76" spans="2:3" ht="15" thickBot="1" x14ac:dyDescent="0.25">
      <c r="B76" s="29" t="s">
        <v>4</v>
      </c>
      <c r="C76" s="14">
        <f>MIN(F2:F49)</f>
        <v>541</v>
      </c>
    </row>
    <row r="77" spans="2:3" ht="15" thickBot="1" x14ac:dyDescent="0.25"/>
    <row r="78" spans="2:3" ht="15.75" thickBot="1" x14ac:dyDescent="0.3">
      <c r="B78" s="18" t="s">
        <v>14</v>
      </c>
      <c r="C78" s="3" t="s">
        <v>75</v>
      </c>
    </row>
    <row r="79" spans="2:3" ht="15" thickBot="1" x14ac:dyDescent="0.25">
      <c r="B79" s="28" t="s">
        <v>0</v>
      </c>
      <c r="C79" s="19">
        <f>AVERAGE(B2:B49)</f>
        <v>7.668333333333333</v>
      </c>
    </row>
    <row r="80" spans="2:3" ht="15" thickBot="1" x14ac:dyDescent="0.25">
      <c r="B80" s="28" t="s">
        <v>1</v>
      </c>
      <c r="C80" s="19">
        <f>AVERAGE(C2:C49)</f>
        <v>4241.833333333333</v>
      </c>
    </row>
    <row r="81" spans="2:3" ht="15" thickBot="1" x14ac:dyDescent="0.25">
      <c r="B81" s="28" t="s">
        <v>2</v>
      </c>
      <c r="C81" s="20">
        <f>AVERAGE(D2:D49)</f>
        <v>5565.416666666667</v>
      </c>
    </row>
    <row r="82" spans="2:3" ht="15" thickBot="1" x14ac:dyDescent="0.25">
      <c r="B82" s="28" t="s">
        <v>12</v>
      </c>
      <c r="C82" s="21">
        <f>AVERAGE(E2:E49)</f>
        <v>0.57033333333333336</v>
      </c>
    </row>
    <row r="83" spans="2:3" ht="15" thickBot="1" x14ac:dyDescent="0.25">
      <c r="B83" s="29" t="s">
        <v>4</v>
      </c>
      <c r="C83" s="3">
        <f>AVERAGE(F2:F49)</f>
        <v>541</v>
      </c>
    </row>
    <row r="84" spans="2:3" ht="15" thickBot="1" x14ac:dyDescent="0.25"/>
    <row r="85" spans="2:3" ht="15.75" thickBot="1" x14ac:dyDescent="0.3">
      <c r="B85" s="18" t="s">
        <v>15</v>
      </c>
      <c r="C85" s="3" t="s">
        <v>75</v>
      </c>
    </row>
    <row r="86" spans="2:3" ht="15" thickBot="1" x14ac:dyDescent="0.25">
      <c r="B86" s="28" t="s">
        <v>65</v>
      </c>
      <c r="C86" s="20" t="s">
        <v>31</v>
      </c>
    </row>
    <row r="87" spans="2:3" ht="15" thickBot="1" x14ac:dyDescent="0.25">
      <c r="B87" s="28" t="s">
        <v>66</v>
      </c>
      <c r="C87" s="22">
        <f>VLOOKUP(C86,A2:F49,3,FALSE)</f>
        <v>3718</v>
      </c>
    </row>
    <row r="88" spans="2:3" ht="15" thickBot="1" x14ac:dyDescent="0.25">
      <c r="B88" s="28" t="s">
        <v>67</v>
      </c>
      <c r="C88" s="22">
        <f>VLOOKUP(C86,A2:F49,2,FALSE)</f>
        <v>7</v>
      </c>
    </row>
    <row r="89" spans="2:3" ht="15" thickBot="1" x14ac:dyDescent="0.25">
      <c r="B89" s="28" t="s">
        <v>68</v>
      </c>
      <c r="C89" s="21">
        <f>VLOOKUP(C86,A2:F49:F2,5,FALSE)</f>
        <v>0.54</v>
      </c>
    </row>
    <row r="90" spans="2:3" ht="15.75" thickBot="1" x14ac:dyDescent="0.3">
      <c r="B90" s="1"/>
    </row>
    <row r="91" spans="2:3" ht="15.75" thickBot="1" x14ac:dyDescent="0.3">
      <c r="B91" s="30" t="s">
        <v>70</v>
      </c>
      <c r="C91" s="20">
        <f>COUNT(A1:F49)</f>
        <v>240</v>
      </c>
    </row>
    <row r="92" spans="2:3" ht="15.75" thickBot="1" x14ac:dyDescent="0.3">
      <c r="B92" s="31" t="s">
        <v>69</v>
      </c>
      <c r="C92" s="7">
        <f>COUNTIF(B2:B49, 7)</f>
        <v>19</v>
      </c>
    </row>
    <row r="94" spans="2:3" ht="15" x14ac:dyDescent="0.25">
      <c r="B94" s="1" t="s">
        <v>71</v>
      </c>
    </row>
    <row r="95" spans="2:3" x14ac:dyDescent="0.2">
      <c r="B95" s="2" t="s">
        <v>72</v>
      </c>
    </row>
    <row r="97" spans="2:2" ht="15" x14ac:dyDescent="0.25">
      <c r="B97" s="1" t="s">
        <v>74</v>
      </c>
    </row>
  </sheetData>
  <conditionalFormatting sqref="A1:F49">
    <cfRule type="cellIs" dxfId="27" priority="1" operator="equal">
      <formula>7</formula>
    </cfRule>
    <cfRule type="expression" dxfId="26" priority="4">
      <formula>PetroTax($B2)=7</formula>
    </cfRule>
    <cfRule type="expression" dxfId="25" priority="5">
      <formula>currency($B2)=7</formula>
    </cfRule>
    <cfRule type="expression" dxfId="24" priority="6">
      <formula>AMOUNT($B2)=7</formula>
    </cfRule>
    <cfRule type="expression" dxfId="23" priority="7">
      <formula>A1:F49($B2)=7</formula>
    </cfRule>
    <cfRule type="expression" dxfId="22" priority="9">
      <formula>B1($B2)=7</formula>
    </cfRule>
  </conditionalFormatting>
  <conditionalFormatting sqref="A2:F49">
    <cfRule type="expression" dxfId="21" priority="3">
      <formula>PetrolTax($B2)=7</formula>
    </cfRule>
  </conditionalFormatting>
  <conditionalFormatting sqref="B1:B49">
    <cfRule type="cellIs" dxfId="20" priority="2" operator="equal">
      <formula>7</formula>
    </cfRule>
  </conditionalFormatting>
  <dataValidations count="3">
    <dataValidation type="list" allowBlank="1" showInputMessage="1" showErrorMessage="1" sqref="C86" xr:uid="{00000000-0002-0000-0000-000000000000}">
      <formula1>$A$2:$A$49</formula1>
    </dataValidation>
    <dataValidation type="date" allowBlank="1" showInputMessage="1" showErrorMessage="1" promptTitle="Error" prompt="Only dates within the year 2019" sqref="G1" xr:uid="{52FA314C-932E-4EEB-8C54-123CEB517FEA}">
      <formula1>43466</formula1>
      <formula2>43830</formula2>
    </dataValidation>
    <dataValidation type="date" allowBlank="1" showInputMessage="1" showErrorMessage="1" promptTitle="2019" prompt="Only dates within the year 2019" sqref="G2:G49" xr:uid="{33DF6110-4BE5-4D55-8AAB-6AE0565984ED}">
      <formula1>43466</formula1>
      <formula2>43830</formula2>
    </dataValidation>
  </dataValidations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petrol_consumption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Angong Akot</dc:creator>
  <cp:lastModifiedBy>Angong Akot</cp:lastModifiedBy>
  <dcterms:created xsi:type="dcterms:W3CDTF">2020-11-19T14:04:22Z</dcterms:created>
  <dcterms:modified xsi:type="dcterms:W3CDTF">2022-03-28T21:34:49Z</dcterms:modified>
</cp:coreProperties>
</file>