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<sst xmlns="http://schemas.openxmlformats.org/spreadsheetml/2006/main" count="97" uniqueCount="97">
  <si>
    <t>FYMCA</t>
  </si>
  <si>
    <t>DS</t>
  </si>
  <si>
    <t>PR ISE</t>
  </si>
  <si>
    <t>UCID</t>
  </si>
  <si>
    <t>Full Name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</si>
  <si>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</si>
  <si>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</si>
  <si>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</si>
  <si>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</si>
  <si>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</si>
  <si>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</si>
  <si>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</si>
  <si>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</si>
  <si>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</si>
  <si>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</si>
  <si>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Total (50)</t>
  </si>
  <si>
    <t>AGARWAL SURBHI MUKESH KUMAR</t>
  </si>
  <si>
    <t>BAGUL JAIKISHAN BABULAL</t>
  </si>
  <si>
    <t>BALKI SHIVAM SANJEEV</t>
  </si>
  <si>
    <t>BAMBLE AKASH ASHOK</t>
  </si>
  <si>
    <t>BARASKAR SAHIL ANIL</t>
  </si>
  <si>
    <t>BELLWANI MOHIT RAVINDER</t>
  </si>
  <si>
    <t>BHAT GEETA VISHWANATH</t>
  </si>
  <si>
    <t>BISWAS DEBAROTI RABINDRA NATH</t>
  </si>
  <si>
    <t>BODALIA BHUMESH RAJESH</t>
  </si>
  <si>
    <t>BOLAR PALLAVI PRAVINCHANDRA</t>
  </si>
  <si>
    <t>BORKAR RUTWIK RAJESH</t>
  </si>
  <si>
    <t>CHAVAN ANUSHKA SANTOSH</t>
  </si>
  <si>
    <t>CHHABRIA KRISHNA ARUN</t>
  </si>
  <si>
    <t>D'CRUZ LOVIN MARTIN</t>
  </si>
  <si>
    <t>DESHMUKH ANIRUDDHA SHANKARRAO</t>
  </si>
  <si>
    <t>PATIL DHAWAL JITENDRA</t>
  </si>
  <si>
    <t>DOUND PRATHAMESH POPAT</t>
  </si>
  <si>
    <t>DUBEY AKASH ANIL</t>
  </si>
  <si>
    <t>DUBEY VIVISHWAN VINOD</t>
  </si>
  <si>
    <t>GANGWAL TANISH NIRAJ</t>
  </si>
  <si>
    <t>GANI TAHIR NAYEEM</t>
  </si>
  <si>
    <t>GAONKAR SWAPNIL PRAMOD</t>
  </si>
  <si>
    <t>GAVANDE SIDDHI ANIL</t>
  </si>
  <si>
    <t>GHAG PRANALI ASHOK</t>
  </si>
  <si>
    <t>GUJAR PRASHANT SAKHARAM</t>
  </si>
  <si>
    <t>GUPTA ABHISHEK RAJESH</t>
  </si>
  <si>
    <t>GUPTA SHUBHAM YOGENDRA</t>
  </si>
  <si>
    <t>HARIYAN SNEHA SURYAKANT</t>
  </si>
  <si>
    <t>HONMANE MAYUR SUNIL</t>
  </si>
  <si>
    <t>JADHAV TEJAL AJAY</t>
  </si>
  <si>
    <t>JAISWAL SHUBHAM DILIP</t>
  </si>
  <si>
    <t>KHANDELWAL KALPESH ANIL</t>
  </si>
  <si>
    <t>KOLAPATE SAURABH LAXMAN</t>
  </si>
  <si>
    <t>KOLHE SACHIN RAJU</t>
  </si>
  <si>
    <t>KOLI ASHWIN PRAKASH</t>
  </si>
  <si>
    <t>KSHIRSAGAR SANKET SANDEEP</t>
  </si>
  <si>
    <t>KUKADE PIYUSH PANJABRAO</t>
  </si>
  <si>
    <t>KULKARNI UDIT SHRIRANG</t>
  </si>
  <si>
    <t>KUMAWAT RAHUL JAGDISH</t>
  </si>
  <si>
    <t>KUTTY MAHESH ANIL</t>
  </si>
  <si>
    <t>LIMBANI KEVAL KUMAR ANIL</t>
  </si>
  <si>
    <t>MANGALARAPU RAHUL RAJARAM</t>
  </si>
  <si>
    <t>MHAPANKAR SWAPNIL SAKHARAM</t>
  </si>
  <si>
    <t>MISAL MAYUR PANDURANG</t>
  </si>
  <si>
    <t>MORE OMKAR VISHWANATH</t>
  </si>
  <si>
    <t>NAIK BHAVESH NITIN</t>
  </si>
  <si>
    <t>NAIR SIDDHARTH ANIL</t>
  </si>
  <si>
    <t>NAYAK DEVAL TEJAL</t>
  </si>
  <si>
    <t>PANCHBHAI SRUSHTI NANDU</t>
  </si>
  <si>
    <t>PATIL SIDDHI VIVESH</t>
  </si>
  <si>
    <t>PATTA JAGANNATH BUDHIYA</t>
  </si>
  <si>
    <t>PHADKE NIKHIL SUDHIR</t>
  </si>
  <si>
    <t>PUJARI VINOD RAMCHANDRA</t>
  </si>
  <si>
    <t>RAJPUT TANUJ RAJENDRASINGH</t>
  </si>
  <si>
    <t>SADHWANI MAHEK RATANKUMAR</t>
  </si>
  <si>
    <t>SALIAN SAMIDHA SHASHIKANT</t>
  </si>
  <si>
    <t>SALVI ANUSHKA ARUN</t>
  </si>
  <si>
    <t>SHAIKH SAMEE AYYUB</t>
  </si>
  <si>
    <t>SINGH ADARSHKUMAR ARVINDKUMAR</t>
  </si>
  <si>
    <t>SONAWANE RUTIKA SANDIPAN</t>
  </si>
  <si>
    <t>SRIVASTAVA TANAY SUSHIL KUMAR</t>
  </si>
  <si>
    <t>DIVYA SUNDARAM</t>
  </si>
  <si>
    <t>SUVARNA RASHIKA SUNIL</t>
  </si>
  <si>
    <t>TATKARE ONKAR SUDHAKAR</t>
  </si>
  <si>
    <t>TIWARI ANUPAM ASHOK</t>
  </si>
  <si>
    <t>TYAGI VAIBHAV SANJEEV</t>
  </si>
  <si>
    <t>VAKURDEKAR PRATIK DILIP</t>
  </si>
  <si>
    <t>WANKHEDE MEGHNA BHOJNESH</t>
  </si>
  <si>
    <t>WARKHADE PRAJWAL BHAGWAT</t>
  </si>
  <si>
    <t>RESULT ANALYSIS USING STANDARD DEVIATION</t>
  </si>
  <si>
    <t>SUM</t>
  </si>
  <si>
    <t>NO.OF STUDENTS PRESENT</t>
  </si>
  <si>
    <t>AVERAGE</t>
  </si>
  <si>
    <t>STANDARD DEVIATION</t>
  </si>
  <si>
    <t>UPPER = AVG +STD</t>
  </si>
  <si>
    <t>LOWER = AVG -STD</t>
  </si>
  <si>
    <t>NO.OF STUDENTS IN UPPER TO LOWER RANGE</t>
  </si>
  <si>
    <t>CO ATTAINMENT</t>
  </si>
  <si>
    <t>RESULT ANALYSIS USING AVERAGE SCORE</t>
  </si>
  <si>
    <t>NO.OF STUDENTS ABOVE AVERAGE</t>
  </si>
  <si>
    <t>ATTAINMENT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</si>
</sst>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0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0"/>
      <color theme="1"/>
      <name val="Arial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5" borderId="10" applyNumberFormat="0" applyAlignment="0" applyProtection="0">
      <alignment vertical="center"/>
    </xf>
    <xf numFmtId="0" fontId="23" fillId="5" borderId="9" applyNumberFormat="0" applyAlignment="0" applyProtection="0">
      <alignment vertical="center"/>
    </xf>
    <xf numFmtId="0" fontId="24" fillId="6" borderId="11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 vertical="top" wrapText="1" readingOrder="1"/>
    </xf>
    <xf numFmtId="0" fontId="7" fillId="0" borderId="2" xfId="0" applyFont="1" applyFill="1" applyBorder="1" applyAlignment="1">
      <alignment vertical="top" wrapText="1" readingOrder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4" fillId="0" borderId="3" xfId="0" applyFont="1" applyFill="1" applyBorder="1" applyAlignment="1"/>
    <xf numFmtId="0" fontId="11" fillId="2" borderId="4" xfId="0" applyFont="1" applyFill="1" applyBorder="1" applyAlignment="1">
      <alignment horizontal="center"/>
    </xf>
    <xf numFmtId="0" fontId="12" fillId="0" borderId="3" xfId="0" applyFont="1" applyFill="1" applyBorder="1" applyAlignment="1"/>
    <xf numFmtId="0" fontId="12" fillId="0" borderId="4" xfId="0" applyNumberFormat="1" applyFont="1" applyFill="1" applyBorder="1" applyAlignment="1">
      <alignment horizontal="right"/>
    </xf>
    <xf numFmtId="0" fontId="12" fillId="0" borderId="4" xfId="0" applyFont="1" applyFill="1" applyBorder="1" applyAlignment="1">
      <alignment horizontal="right"/>
    </xf>
    <xf numFmtId="0" fontId="4" fillId="0" borderId="1" xfId="0" applyFont="1" applyFill="1" applyBorder="1" applyAlignment="1"/>
    <xf numFmtId="0" fontId="12" fillId="0" borderId="1" xfId="0" applyFont="1" applyFill="1" applyBorder="1" applyAlignment="1"/>
    <xf numFmtId="0" fontId="12" fillId="0" borderId="1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2"/>
  <sheetViews>
    <sheetView tabSelected="1" workbookViewId="0">
      <selection activeCell="B7" sqref="B7"/>
    </sheetView>
  </sheetViews>
  <sheetFormatPr defaultColWidth="14.4272727272727" defaultRowHeight="15" customHeight="1"/>
  <cols>
    <col min="1" max="1" width="13.1090909090909" style="1" customWidth="1"/>
    <col min="2" max="2" width="47.5545454545455" style="1" customWidth="1"/>
    <col min="3" max="3" width="12.8909090909091" style="1" customWidth="1"/>
    <col min="4" max="4" width="6.78181818181818" style="1" customWidth="1"/>
    <col min="5" max="6" width="6.89090909090909" style="1" customWidth="1"/>
    <col min="7" max="7" width="6.78181818181818" style="1" customWidth="1"/>
    <col min="8" max="9" width="6.89090909090909" style="1" customWidth="1"/>
    <col min="10" max="10" width="6.78181818181818" style="1" customWidth="1"/>
    <col min="11" max="11" width="6.89090909090909" style="1" customWidth="1"/>
    <col min="12" max="12" width="7.21818181818182" style="1" customWidth="1"/>
    <col min="13" max="13" width="9.10909090909091" style="1" customWidth="1"/>
    <col min="14" max="16384" width="14.4272727272727" style="1"/>
  </cols>
  <sheetData>
    <row r="1" s="1" customFormat="1" ht="15.75" customHeight="1" spans="1:16">
      <c r="A1" s="2"/>
      <c r="B1" s="2" t="s">
        <v>0</v>
      </c>
      <c r="C1" s="3" t="s">
        <v>1</v>
      </c>
      <c r="D1" s="2" t="s">
        <v>2</v>
      </c>
      <c r="E1" s="4"/>
      <c r="F1" s="5"/>
      <c r="G1" s="4"/>
      <c r="H1" s="4"/>
      <c r="I1" s="4"/>
      <c r="J1" s="4"/>
      <c r="K1" s="4"/>
      <c r="L1" s="4"/>
      <c r="M1" s="4"/>
      <c r="N1" s="4"/>
      <c r="O1" s="4"/>
      <c r="P1" s="4"/>
    </row>
    <row r="2" s="1" customFormat="1" ht="15.75" customHeight="1" spans="1:17">
      <c r="A2" s="6" t="s">
        <v>3</v>
      </c>
      <c r="B2" s="6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4"/>
      <c r="O2" s="4"/>
      <c r="P2" s="4"/>
      <c r="Q2" s="4"/>
    </row>
    <row r="3" s="1" customFormat="1" ht="15.75" customHeight="1" spans="1:17">
      <c r="A3" s="8">
        <v>2020510001</v>
      </c>
      <c r="B3" s="9" t="s">
        <v>16</v>
      </c>
      <c r="C3" s="10">
        <v>4.5</v>
      </c>
      <c r="D3" s="10">
        <v>4.5</v>
      </c>
      <c r="E3" s="10">
        <v>5</v>
      </c>
      <c r="F3" s="10">
        <v>4</v>
      </c>
      <c r="G3" s="10">
        <v>4</v>
      </c>
      <c r="H3" s="10">
        <v>4</v>
      </c>
      <c r="I3" s="10">
        <v>5</v>
      </c>
      <c r="J3" s="10">
        <v>4.75</v>
      </c>
      <c r="K3" s="10">
        <v>5</v>
      </c>
      <c r="L3" s="10">
        <v>4.75</v>
      </c>
      <c r="M3" s="14">
        <f>SUM(C3:L3)</f>
        <v>45.5</v>
      </c>
      <c r="N3" s="4"/>
      <c r="O3" s="4"/>
      <c r="P3" s="4"/>
      <c r="Q3" s="4"/>
    </row>
    <row r="4" s="1" customFormat="1" ht="15.75" customHeight="1" spans="1:17">
      <c r="A4" s="8">
        <v>2020510002</v>
      </c>
      <c r="B4" s="9" t="s">
        <v>17</v>
      </c>
      <c r="C4" s="10">
        <v>4</v>
      </c>
      <c r="D4" s="10">
        <v>3.75</v>
      </c>
      <c r="E4" s="10">
        <v>4.75</v>
      </c>
      <c r="F4" s="10">
        <v>3.75</v>
      </c>
      <c r="G4" s="10">
        <v>3.5</v>
      </c>
      <c r="H4" s="10">
        <v>4</v>
      </c>
      <c r="I4" s="10">
        <v>4.75</v>
      </c>
      <c r="J4" s="10">
        <v>5</v>
      </c>
      <c r="K4" s="10">
        <v>5</v>
      </c>
      <c r="L4" s="10">
        <v>4.75</v>
      </c>
      <c r="M4" s="14">
        <f t="shared" ref="M4:M35" si="0">SUM(C4:L4)</f>
        <v>43.25</v>
      </c>
      <c r="N4" s="4"/>
      <c r="O4" s="4"/>
      <c r="P4" s="4"/>
      <c r="Q4" s="4"/>
    </row>
    <row r="5" s="1" customFormat="1" ht="15.75" customHeight="1" spans="1:17">
      <c r="A5" s="8">
        <v>2020510003</v>
      </c>
      <c r="B5" s="9" t="s">
        <v>18</v>
      </c>
      <c r="C5" s="10">
        <v>5</v>
      </c>
      <c r="D5" s="10">
        <v>3.75</v>
      </c>
      <c r="E5" s="10">
        <v>3.75</v>
      </c>
      <c r="F5" s="10">
        <v>4</v>
      </c>
      <c r="G5" s="10">
        <v>3.25</v>
      </c>
      <c r="H5" s="10">
        <v>0</v>
      </c>
      <c r="I5" s="10">
        <v>4.75</v>
      </c>
      <c r="J5" s="10">
        <v>3.75</v>
      </c>
      <c r="K5" s="10">
        <v>3.5</v>
      </c>
      <c r="L5" s="10">
        <v>4.75</v>
      </c>
      <c r="M5" s="14">
        <f t="shared" si="0"/>
        <v>36.5</v>
      </c>
      <c r="N5" s="4"/>
      <c r="O5" s="4"/>
      <c r="P5" s="4"/>
      <c r="Q5" s="4"/>
    </row>
    <row r="6" s="1" customFormat="1" ht="15.75" customHeight="1" spans="1:17">
      <c r="A6" s="8">
        <v>2020510004</v>
      </c>
      <c r="B6" s="9" t="s">
        <v>19</v>
      </c>
      <c r="C6" s="10">
        <v>4.5</v>
      </c>
      <c r="D6" s="10">
        <v>4.5</v>
      </c>
      <c r="E6" s="10">
        <v>4.5</v>
      </c>
      <c r="F6" s="10">
        <v>3</v>
      </c>
      <c r="G6" s="10">
        <v>2.75</v>
      </c>
      <c r="H6" s="10">
        <v>3.75</v>
      </c>
      <c r="I6" s="10">
        <v>4.5</v>
      </c>
      <c r="J6" s="10">
        <v>3.15</v>
      </c>
      <c r="K6" s="10">
        <v>3</v>
      </c>
      <c r="L6" s="10">
        <v>4.5</v>
      </c>
      <c r="M6" s="14">
        <f t="shared" si="0"/>
        <v>38.15</v>
      </c>
      <c r="N6" s="4"/>
      <c r="O6" s="4"/>
      <c r="P6" s="4"/>
      <c r="Q6" s="4"/>
    </row>
    <row r="7" s="1" customFormat="1" ht="15.75" customHeight="1" spans="1:17">
      <c r="A7" s="8">
        <v>2020510005</v>
      </c>
      <c r="B7" s="9" t="s">
        <v>20</v>
      </c>
      <c r="C7" s="10">
        <v>4.75</v>
      </c>
      <c r="D7" s="10">
        <v>4</v>
      </c>
      <c r="E7" s="10">
        <v>4</v>
      </c>
      <c r="F7" s="10">
        <v>3</v>
      </c>
      <c r="G7" s="10">
        <v>2.75</v>
      </c>
      <c r="H7" s="10">
        <v>3.75</v>
      </c>
      <c r="I7" s="10">
        <v>4.75</v>
      </c>
      <c r="J7" s="10">
        <v>3.75</v>
      </c>
      <c r="K7" s="10">
        <v>3</v>
      </c>
      <c r="L7" s="10">
        <v>4.5</v>
      </c>
      <c r="M7" s="14">
        <f t="shared" si="0"/>
        <v>38.25</v>
      </c>
      <c r="N7" s="4"/>
      <c r="O7" s="4"/>
      <c r="P7" s="4"/>
      <c r="Q7" s="4"/>
    </row>
    <row r="8" s="1" customFormat="1" ht="15.75" customHeight="1" spans="1:17">
      <c r="A8" s="8">
        <v>2020510006</v>
      </c>
      <c r="B8" s="9" t="s">
        <v>21</v>
      </c>
      <c r="C8" s="10">
        <v>5</v>
      </c>
      <c r="D8" s="10">
        <v>4.75</v>
      </c>
      <c r="E8" s="10">
        <v>5</v>
      </c>
      <c r="F8" s="10">
        <v>4.5</v>
      </c>
      <c r="G8" s="10">
        <v>4.75</v>
      </c>
      <c r="H8" s="10">
        <v>5</v>
      </c>
      <c r="I8" s="10">
        <v>5</v>
      </c>
      <c r="J8" s="10">
        <v>5</v>
      </c>
      <c r="K8" s="10">
        <v>5</v>
      </c>
      <c r="L8" s="10">
        <v>4.75</v>
      </c>
      <c r="M8" s="14">
        <f t="shared" si="0"/>
        <v>48.75</v>
      </c>
      <c r="N8" s="4"/>
      <c r="O8" s="4"/>
      <c r="P8" s="4"/>
      <c r="Q8" s="4"/>
    </row>
    <row r="9" s="1" customFormat="1" ht="15.75" customHeight="1" spans="1:17">
      <c r="A9" s="8">
        <v>2020510007</v>
      </c>
      <c r="B9" s="9" t="s">
        <v>22</v>
      </c>
      <c r="C9" s="10">
        <v>5</v>
      </c>
      <c r="D9" s="10">
        <v>4</v>
      </c>
      <c r="E9" s="10">
        <v>4.75</v>
      </c>
      <c r="F9" s="10">
        <v>3</v>
      </c>
      <c r="G9" s="10">
        <v>4</v>
      </c>
      <c r="H9" s="10">
        <v>4</v>
      </c>
      <c r="I9" s="10">
        <v>4.75</v>
      </c>
      <c r="J9" s="10">
        <v>5</v>
      </c>
      <c r="K9" s="10">
        <v>4.5</v>
      </c>
      <c r="L9" s="10">
        <v>4.5</v>
      </c>
      <c r="M9" s="14">
        <f t="shared" si="0"/>
        <v>43.5</v>
      </c>
      <c r="N9" s="4"/>
      <c r="O9" s="4"/>
      <c r="P9" s="4"/>
      <c r="Q9" s="4"/>
    </row>
    <row r="10" s="1" customFormat="1" ht="15.75" customHeight="1" spans="1:17">
      <c r="A10" s="8">
        <v>2020510008</v>
      </c>
      <c r="B10" s="9" t="s">
        <v>23</v>
      </c>
      <c r="C10" s="10">
        <v>5</v>
      </c>
      <c r="D10" s="10">
        <v>3.75</v>
      </c>
      <c r="E10" s="11">
        <v>5</v>
      </c>
      <c r="F10" s="11">
        <v>4.25</v>
      </c>
      <c r="G10" s="10">
        <v>3.5</v>
      </c>
      <c r="H10" s="10">
        <v>5</v>
      </c>
      <c r="I10" s="10">
        <v>5</v>
      </c>
      <c r="J10" s="10">
        <v>5</v>
      </c>
      <c r="K10" s="10">
        <v>5</v>
      </c>
      <c r="L10" s="10">
        <v>5</v>
      </c>
      <c r="M10" s="14">
        <f t="shared" si="0"/>
        <v>46.5</v>
      </c>
      <c r="N10" s="4"/>
      <c r="O10" s="4"/>
      <c r="P10" s="4"/>
      <c r="Q10" s="4"/>
    </row>
    <row r="11" s="1" customFormat="1" ht="15.75" customHeight="1" spans="1:17">
      <c r="A11" s="8">
        <v>2020510009</v>
      </c>
      <c r="B11" s="9" t="s">
        <v>24</v>
      </c>
      <c r="C11" s="10">
        <v>4.4</v>
      </c>
      <c r="D11" s="10">
        <v>3.75</v>
      </c>
      <c r="E11" s="10">
        <v>4.25</v>
      </c>
      <c r="F11" s="10">
        <v>3</v>
      </c>
      <c r="G11" s="10">
        <v>3</v>
      </c>
      <c r="H11" s="10">
        <v>3.75</v>
      </c>
      <c r="I11" s="10">
        <v>4.75</v>
      </c>
      <c r="J11" s="10">
        <v>5</v>
      </c>
      <c r="K11" s="10">
        <v>4.15</v>
      </c>
      <c r="L11" s="10">
        <v>4.5</v>
      </c>
      <c r="M11" s="14">
        <f t="shared" si="0"/>
        <v>40.55</v>
      </c>
      <c r="N11" s="4"/>
      <c r="O11" s="4"/>
      <c r="P11" s="4"/>
      <c r="Q11" s="4"/>
    </row>
    <row r="12" s="1" customFormat="1" ht="15.75" customHeight="1" spans="1:17">
      <c r="A12" s="8">
        <v>2020510010</v>
      </c>
      <c r="B12" s="9" t="s">
        <v>25</v>
      </c>
      <c r="C12" s="10">
        <v>4.5</v>
      </c>
      <c r="D12" s="10">
        <v>4</v>
      </c>
      <c r="E12" s="10">
        <v>4.5</v>
      </c>
      <c r="F12" s="10">
        <v>3.25</v>
      </c>
      <c r="G12" s="10">
        <v>4</v>
      </c>
      <c r="H12" s="10">
        <v>3.5</v>
      </c>
      <c r="I12" s="10">
        <v>4.5</v>
      </c>
      <c r="J12" s="10">
        <v>5</v>
      </c>
      <c r="K12" s="10">
        <v>3.5</v>
      </c>
      <c r="L12" s="10">
        <v>4.75</v>
      </c>
      <c r="M12" s="14">
        <f t="shared" si="0"/>
        <v>41.5</v>
      </c>
      <c r="N12" s="4"/>
      <c r="O12" s="4"/>
      <c r="P12" s="4"/>
      <c r="Q12" s="4"/>
    </row>
    <row r="13" s="1" customFormat="1" ht="15.75" customHeight="1" spans="1:17">
      <c r="A13" s="8">
        <v>2020510011</v>
      </c>
      <c r="B13" s="9" t="s">
        <v>26</v>
      </c>
      <c r="C13" s="10">
        <v>4.75</v>
      </c>
      <c r="D13" s="10">
        <v>4.75</v>
      </c>
      <c r="E13" s="10">
        <v>5</v>
      </c>
      <c r="F13" s="10">
        <v>3.75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>
        <v>5</v>
      </c>
      <c r="M13" s="14">
        <f t="shared" si="0"/>
        <v>46.25</v>
      </c>
      <c r="N13" s="4"/>
      <c r="O13" s="4"/>
      <c r="P13" s="4"/>
      <c r="Q13" s="4"/>
    </row>
    <row r="14" s="1" customFormat="1" ht="15.75" customHeight="1" spans="1:17">
      <c r="A14" s="8">
        <v>2020510012</v>
      </c>
      <c r="B14" s="9" t="s">
        <v>27</v>
      </c>
      <c r="C14" s="10">
        <v>4</v>
      </c>
      <c r="D14" s="10">
        <v>4</v>
      </c>
      <c r="E14" s="10">
        <v>4.5</v>
      </c>
      <c r="F14" s="10">
        <v>3</v>
      </c>
      <c r="G14" s="10">
        <v>3</v>
      </c>
      <c r="H14" s="10">
        <v>3.5</v>
      </c>
      <c r="I14" s="10">
        <v>4.75</v>
      </c>
      <c r="J14" s="10">
        <v>5</v>
      </c>
      <c r="K14" s="10">
        <v>4.5</v>
      </c>
      <c r="L14" s="10">
        <v>4.75</v>
      </c>
      <c r="M14" s="14">
        <f t="shared" si="0"/>
        <v>41</v>
      </c>
      <c r="N14" s="4"/>
      <c r="O14" s="4"/>
      <c r="P14" s="4"/>
      <c r="Q14" s="4"/>
    </row>
    <row r="15" s="1" customFormat="1" ht="15.75" customHeight="1" spans="1:17">
      <c r="A15" s="8">
        <v>2020510013</v>
      </c>
      <c r="B15" s="9" t="s">
        <v>28</v>
      </c>
      <c r="C15" s="10">
        <v>5</v>
      </c>
      <c r="D15" s="10">
        <v>4.75</v>
      </c>
      <c r="E15" s="10">
        <v>5</v>
      </c>
      <c r="F15" s="10">
        <v>4.5</v>
      </c>
      <c r="G15" s="10">
        <v>4.25</v>
      </c>
      <c r="H15" s="10">
        <v>5</v>
      </c>
      <c r="I15" s="10">
        <v>5</v>
      </c>
      <c r="J15" s="10">
        <v>5</v>
      </c>
      <c r="K15" s="10">
        <v>5</v>
      </c>
      <c r="L15" s="10">
        <v>4.75</v>
      </c>
      <c r="M15" s="14">
        <f t="shared" si="0"/>
        <v>48.25</v>
      </c>
      <c r="N15" s="4"/>
      <c r="O15" s="4"/>
      <c r="P15" s="4"/>
      <c r="Q15" s="4"/>
    </row>
    <row r="16" s="1" customFormat="1" ht="15.75" customHeight="1" spans="1:17">
      <c r="A16" s="8">
        <v>2020510014</v>
      </c>
      <c r="B16" s="9" t="s">
        <v>29</v>
      </c>
      <c r="C16" s="10">
        <v>4.5</v>
      </c>
      <c r="D16" s="10">
        <v>4</v>
      </c>
      <c r="E16" s="10">
        <v>4.5</v>
      </c>
      <c r="F16" s="10">
        <v>3</v>
      </c>
      <c r="G16" s="10">
        <v>3.25</v>
      </c>
      <c r="H16" s="10">
        <v>3.25</v>
      </c>
      <c r="I16" s="10">
        <v>5</v>
      </c>
      <c r="J16" s="10">
        <v>5</v>
      </c>
      <c r="K16" s="10">
        <v>5</v>
      </c>
      <c r="L16" s="10">
        <v>4.5</v>
      </c>
      <c r="M16" s="14">
        <f t="shared" si="0"/>
        <v>42</v>
      </c>
      <c r="N16" s="4"/>
      <c r="O16" s="4"/>
      <c r="P16" s="4"/>
      <c r="Q16" s="4"/>
    </row>
    <row r="17" s="1" customFormat="1" ht="15.75" customHeight="1" spans="1:17">
      <c r="A17" s="8">
        <v>2020510015</v>
      </c>
      <c r="B17" s="9" t="s">
        <v>30</v>
      </c>
      <c r="C17" s="10">
        <v>3</v>
      </c>
      <c r="D17" s="10">
        <v>3.5</v>
      </c>
      <c r="E17" s="10">
        <v>4</v>
      </c>
      <c r="F17" s="10">
        <v>3</v>
      </c>
      <c r="G17" s="10">
        <v>3</v>
      </c>
      <c r="H17" s="10">
        <v>3.25</v>
      </c>
      <c r="I17" s="12">
        <v>4.5</v>
      </c>
      <c r="J17" s="10">
        <v>3.75</v>
      </c>
      <c r="K17" s="10">
        <v>3</v>
      </c>
      <c r="L17" s="10">
        <v>4</v>
      </c>
      <c r="M17" s="14">
        <f t="shared" si="0"/>
        <v>35</v>
      </c>
      <c r="N17" s="4"/>
      <c r="O17" s="4"/>
      <c r="P17" s="4"/>
      <c r="Q17" s="4"/>
    </row>
    <row r="18" s="1" customFormat="1" ht="15.75" customHeight="1" spans="1:17">
      <c r="A18" s="8">
        <v>2020510016</v>
      </c>
      <c r="B18" s="9" t="s">
        <v>31</v>
      </c>
      <c r="C18" s="12">
        <v>4.75</v>
      </c>
      <c r="D18" s="13">
        <v>4.75</v>
      </c>
      <c r="E18" s="12">
        <v>4.5</v>
      </c>
      <c r="F18" s="12">
        <v>4.5</v>
      </c>
      <c r="G18" s="12">
        <v>4.5</v>
      </c>
      <c r="H18" s="12">
        <v>3.5</v>
      </c>
      <c r="I18" s="12">
        <v>5</v>
      </c>
      <c r="J18" s="12">
        <v>5</v>
      </c>
      <c r="K18" s="15">
        <v>5</v>
      </c>
      <c r="L18" s="15">
        <v>5</v>
      </c>
      <c r="M18" s="14">
        <f t="shared" si="0"/>
        <v>46.5</v>
      </c>
      <c r="N18" s="4"/>
      <c r="O18" s="4"/>
      <c r="P18" s="4"/>
      <c r="Q18" s="4"/>
    </row>
    <row r="19" s="1" customFormat="1" ht="15.75" customHeight="1" spans="1:17">
      <c r="A19" s="8">
        <v>2020510017</v>
      </c>
      <c r="B19" s="9" t="s">
        <v>32</v>
      </c>
      <c r="C19" s="10">
        <v>3.75</v>
      </c>
      <c r="D19" s="10">
        <v>3.75</v>
      </c>
      <c r="E19" s="10">
        <v>3.5</v>
      </c>
      <c r="F19" s="10">
        <v>3</v>
      </c>
      <c r="G19" s="10">
        <v>3</v>
      </c>
      <c r="H19" s="10">
        <v>3</v>
      </c>
      <c r="I19" s="10">
        <v>4.75</v>
      </c>
      <c r="J19" s="10">
        <v>4.75</v>
      </c>
      <c r="K19" s="10">
        <v>3.5</v>
      </c>
      <c r="L19" s="10">
        <v>4.5</v>
      </c>
      <c r="M19" s="14">
        <f t="shared" si="0"/>
        <v>37.5</v>
      </c>
      <c r="N19" s="4"/>
      <c r="O19" s="4"/>
      <c r="P19" s="4"/>
      <c r="Q19" s="4"/>
    </row>
    <row r="20" s="1" customFormat="1" ht="15.75" customHeight="1" spans="1:17">
      <c r="A20" s="8">
        <v>2020510018</v>
      </c>
      <c r="B20" s="9" t="s">
        <v>33</v>
      </c>
      <c r="C20" s="10">
        <v>4.5</v>
      </c>
      <c r="D20" s="10">
        <v>3.5</v>
      </c>
      <c r="E20" s="10">
        <v>4.5</v>
      </c>
      <c r="F20" s="10">
        <v>3.5</v>
      </c>
      <c r="G20" s="10">
        <v>3</v>
      </c>
      <c r="H20" s="10">
        <v>4</v>
      </c>
      <c r="I20" s="10">
        <v>5</v>
      </c>
      <c r="J20" s="10">
        <v>5</v>
      </c>
      <c r="K20" s="10">
        <v>4.75</v>
      </c>
      <c r="L20" s="10">
        <v>5</v>
      </c>
      <c r="M20" s="14">
        <f t="shared" si="0"/>
        <v>42.75</v>
      </c>
      <c r="N20" s="4"/>
      <c r="O20" s="4"/>
      <c r="P20" s="4"/>
      <c r="Q20" s="4"/>
    </row>
    <row r="21" s="1" customFormat="1" ht="15.75" customHeight="1" spans="1:17">
      <c r="A21" s="8">
        <v>2020510019</v>
      </c>
      <c r="B21" s="9" t="s">
        <v>34</v>
      </c>
      <c r="C21" s="10">
        <v>4.75</v>
      </c>
      <c r="D21" s="10">
        <v>4.75</v>
      </c>
      <c r="E21" s="10">
        <v>4</v>
      </c>
      <c r="F21" s="10">
        <v>4.5</v>
      </c>
      <c r="G21" s="10">
        <v>4</v>
      </c>
      <c r="H21" s="10">
        <v>3.15</v>
      </c>
      <c r="I21" s="10">
        <v>4.75</v>
      </c>
      <c r="J21" s="10">
        <v>4</v>
      </c>
      <c r="K21" s="10">
        <v>4.75</v>
      </c>
      <c r="L21" s="10">
        <v>4.75</v>
      </c>
      <c r="M21" s="14">
        <f t="shared" si="0"/>
        <v>43.4</v>
      </c>
      <c r="N21" s="4"/>
      <c r="O21" s="4"/>
      <c r="P21" s="4"/>
      <c r="Q21" s="4"/>
    </row>
    <row r="22" s="1" customFormat="1" ht="15.75" customHeight="1" spans="1:17">
      <c r="A22" s="8">
        <v>2020510020</v>
      </c>
      <c r="B22" s="9" t="s">
        <v>35</v>
      </c>
      <c r="C22" s="10">
        <v>4.5</v>
      </c>
      <c r="D22" s="10">
        <v>4.75</v>
      </c>
      <c r="E22" s="10">
        <v>4.5</v>
      </c>
      <c r="F22" s="10">
        <v>3.5</v>
      </c>
      <c r="G22" s="10">
        <v>3.75</v>
      </c>
      <c r="H22" s="10">
        <v>2.8</v>
      </c>
      <c r="I22" s="10">
        <v>4.75</v>
      </c>
      <c r="J22" s="10">
        <v>3.75</v>
      </c>
      <c r="K22" s="10">
        <v>3.5</v>
      </c>
      <c r="L22" s="10">
        <v>4.5</v>
      </c>
      <c r="M22" s="14">
        <f t="shared" si="0"/>
        <v>40.3</v>
      </c>
      <c r="N22" s="4"/>
      <c r="O22" s="4"/>
      <c r="P22" s="4"/>
      <c r="Q22" s="4"/>
    </row>
    <row r="23" s="1" customFormat="1" ht="15.75" customHeight="1" spans="1:17">
      <c r="A23" s="8">
        <v>2020510021</v>
      </c>
      <c r="B23" s="9" t="s">
        <v>36</v>
      </c>
      <c r="C23" s="10">
        <v>5</v>
      </c>
      <c r="D23" s="10">
        <v>5</v>
      </c>
      <c r="E23" s="10">
        <v>4.5</v>
      </c>
      <c r="F23" s="10">
        <v>4.5</v>
      </c>
      <c r="G23" s="10">
        <v>5</v>
      </c>
      <c r="H23" s="10">
        <v>3</v>
      </c>
      <c r="I23" s="10">
        <v>4.5</v>
      </c>
      <c r="J23" s="10">
        <v>5</v>
      </c>
      <c r="K23" s="10">
        <v>5</v>
      </c>
      <c r="L23" s="10">
        <v>5</v>
      </c>
      <c r="M23" s="14">
        <f t="shared" si="0"/>
        <v>46.5</v>
      </c>
      <c r="N23" s="4"/>
      <c r="O23" s="4"/>
      <c r="P23" s="4"/>
      <c r="Q23" s="4"/>
    </row>
    <row r="24" s="1" customFormat="1" ht="15.75" customHeight="1" spans="1:17">
      <c r="A24" s="8">
        <v>2020510022</v>
      </c>
      <c r="B24" s="9" t="s">
        <v>37</v>
      </c>
      <c r="C24" s="10">
        <v>4.75</v>
      </c>
      <c r="D24" s="10">
        <v>3.5</v>
      </c>
      <c r="E24" s="10">
        <v>4.25</v>
      </c>
      <c r="F24" s="10">
        <v>3.5</v>
      </c>
      <c r="G24" s="10">
        <v>4.5</v>
      </c>
      <c r="H24" s="10">
        <v>2.8</v>
      </c>
      <c r="I24" s="10">
        <v>4.75</v>
      </c>
      <c r="J24" s="10">
        <v>5</v>
      </c>
      <c r="K24" s="10">
        <v>4</v>
      </c>
      <c r="L24" s="10">
        <v>4.75</v>
      </c>
      <c r="M24" s="14">
        <f t="shared" si="0"/>
        <v>41.8</v>
      </c>
      <c r="N24" s="4"/>
      <c r="O24" s="4"/>
      <c r="P24" s="4"/>
      <c r="Q24" s="4"/>
    </row>
    <row r="25" s="1" customFormat="1" ht="15.75" customHeight="1" spans="1:17">
      <c r="A25" s="8">
        <v>2020510023</v>
      </c>
      <c r="B25" s="9" t="s">
        <v>38</v>
      </c>
      <c r="C25" s="10">
        <v>5</v>
      </c>
      <c r="D25" s="10">
        <v>4</v>
      </c>
      <c r="E25" s="10">
        <v>4.5</v>
      </c>
      <c r="F25" s="10">
        <v>4.5</v>
      </c>
      <c r="G25" s="10">
        <v>4.75</v>
      </c>
      <c r="H25" s="10">
        <v>3.25</v>
      </c>
      <c r="I25" s="10">
        <v>4.75</v>
      </c>
      <c r="J25" s="10">
        <v>5</v>
      </c>
      <c r="K25" s="10">
        <v>5</v>
      </c>
      <c r="L25" s="10">
        <v>5</v>
      </c>
      <c r="M25" s="14">
        <f t="shared" si="0"/>
        <v>45.75</v>
      </c>
      <c r="N25" s="4"/>
      <c r="O25" s="4"/>
      <c r="P25" s="4"/>
      <c r="Q25" s="4"/>
    </row>
    <row r="26" s="1" customFormat="1" ht="15.75" customHeight="1" spans="1:17">
      <c r="A26" s="8">
        <v>2020510024</v>
      </c>
      <c r="B26" s="9" t="s">
        <v>39</v>
      </c>
      <c r="C26" s="10">
        <v>5</v>
      </c>
      <c r="D26" s="10">
        <v>3.75</v>
      </c>
      <c r="E26" s="10">
        <v>4.5</v>
      </c>
      <c r="F26" s="10">
        <v>4.5</v>
      </c>
      <c r="G26" s="10">
        <v>4.25</v>
      </c>
      <c r="H26" s="10">
        <v>3.75</v>
      </c>
      <c r="I26" s="10">
        <v>4.5</v>
      </c>
      <c r="J26" s="10">
        <v>5</v>
      </c>
      <c r="K26" s="10">
        <v>4.5</v>
      </c>
      <c r="L26" s="10">
        <v>4.5</v>
      </c>
      <c r="M26" s="14">
        <f t="shared" si="0"/>
        <v>44.25</v>
      </c>
      <c r="N26" s="4"/>
      <c r="O26" s="4"/>
      <c r="P26" s="4"/>
      <c r="Q26" s="4"/>
    </row>
    <row r="27" s="1" customFormat="1" ht="15.75" customHeight="1" spans="1:17">
      <c r="A27" s="8">
        <v>2020510025</v>
      </c>
      <c r="B27" s="9" t="s">
        <v>40</v>
      </c>
      <c r="C27" s="10">
        <v>4.75</v>
      </c>
      <c r="D27" s="10">
        <v>3.25</v>
      </c>
      <c r="E27" s="10">
        <v>4.25</v>
      </c>
      <c r="F27" s="10">
        <v>4</v>
      </c>
      <c r="G27" s="10">
        <v>3.5</v>
      </c>
      <c r="H27" s="10">
        <v>3</v>
      </c>
      <c r="I27" s="10">
        <v>4.75</v>
      </c>
      <c r="J27" s="10">
        <v>3.75</v>
      </c>
      <c r="K27" s="10">
        <v>3.25</v>
      </c>
      <c r="L27" s="10">
        <v>4.5</v>
      </c>
      <c r="M27" s="14">
        <f t="shared" si="0"/>
        <v>39</v>
      </c>
      <c r="N27" s="4"/>
      <c r="O27" s="4"/>
      <c r="P27" s="4"/>
      <c r="Q27" s="4"/>
    </row>
    <row r="28" s="1" customFormat="1" ht="15.75" customHeight="1" spans="1:17">
      <c r="A28" s="8">
        <v>2020510026</v>
      </c>
      <c r="B28" s="9" t="s">
        <v>41</v>
      </c>
      <c r="C28" s="10">
        <v>5</v>
      </c>
      <c r="D28" s="10">
        <v>4.75</v>
      </c>
      <c r="E28" s="10">
        <v>4.75</v>
      </c>
      <c r="F28" s="10">
        <v>4.5</v>
      </c>
      <c r="G28" s="10">
        <v>5</v>
      </c>
      <c r="H28" s="10">
        <v>4.75</v>
      </c>
      <c r="I28" s="10">
        <v>5</v>
      </c>
      <c r="J28" s="10">
        <v>5</v>
      </c>
      <c r="K28" s="10">
        <v>5</v>
      </c>
      <c r="L28" s="10">
        <v>5</v>
      </c>
      <c r="M28" s="14">
        <f t="shared" si="0"/>
        <v>48.75</v>
      </c>
      <c r="N28" s="4"/>
      <c r="O28" s="4"/>
      <c r="P28" s="4"/>
      <c r="Q28" s="4"/>
    </row>
    <row r="29" s="1" customFormat="1" ht="15.75" customHeight="1" spans="1:17">
      <c r="A29" s="8">
        <v>2020510027</v>
      </c>
      <c r="B29" s="9" t="s">
        <v>42</v>
      </c>
      <c r="C29" s="10">
        <v>5</v>
      </c>
      <c r="D29" s="10">
        <v>5</v>
      </c>
      <c r="E29" s="10">
        <v>5</v>
      </c>
      <c r="F29" s="10">
        <v>5</v>
      </c>
      <c r="G29" s="10">
        <v>5</v>
      </c>
      <c r="H29" s="10">
        <v>5</v>
      </c>
      <c r="I29" s="10">
        <v>4.75</v>
      </c>
      <c r="J29" s="10">
        <v>5</v>
      </c>
      <c r="K29" s="10">
        <v>5</v>
      </c>
      <c r="L29" s="10">
        <v>4.75</v>
      </c>
      <c r="M29" s="14">
        <f t="shared" si="0"/>
        <v>49.5</v>
      </c>
      <c r="N29" s="4"/>
      <c r="O29" s="4"/>
      <c r="P29" s="4"/>
      <c r="Q29" s="4"/>
    </row>
    <row r="30" s="1" customFormat="1" ht="15.75" customHeight="1" spans="1:17">
      <c r="A30" s="8">
        <v>2020510028</v>
      </c>
      <c r="B30" s="9" t="s">
        <v>43</v>
      </c>
      <c r="C30" s="10">
        <v>4.75</v>
      </c>
      <c r="D30" s="10">
        <v>4</v>
      </c>
      <c r="E30" s="10">
        <v>5</v>
      </c>
      <c r="F30" s="10">
        <v>5</v>
      </c>
      <c r="G30" s="10">
        <v>5</v>
      </c>
      <c r="H30" s="10">
        <v>4.5</v>
      </c>
      <c r="I30" s="10">
        <v>4.5</v>
      </c>
      <c r="J30" s="10">
        <v>5</v>
      </c>
      <c r="K30" s="10">
        <v>5</v>
      </c>
      <c r="L30" s="10">
        <v>4.5</v>
      </c>
      <c r="M30" s="14">
        <f t="shared" si="0"/>
        <v>47.25</v>
      </c>
      <c r="N30" s="4"/>
      <c r="O30" s="4"/>
      <c r="P30" s="4"/>
      <c r="Q30" s="4"/>
    </row>
    <row r="31" s="1" customFormat="1" ht="15.75" customHeight="1" spans="1:17">
      <c r="A31" s="8">
        <v>2020510029</v>
      </c>
      <c r="B31" s="9" t="s">
        <v>44</v>
      </c>
      <c r="C31" s="10">
        <v>3.5</v>
      </c>
      <c r="D31" s="10">
        <v>4.25</v>
      </c>
      <c r="E31" s="10">
        <v>4.5</v>
      </c>
      <c r="F31" s="10">
        <v>2.8</v>
      </c>
      <c r="G31" s="10">
        <v>2.8</v>
      </c>
      <c r="H31" s="10">
        <v>3</v>
      </c>
      <c r="I31" s="10">
        <v>4.25</v>
      </c>
      <c r="J31" s="10">
        <v>3.75</v>
      </c>
      <c r="K31" s="10">
        <v>4</v>
      </c>
      <c r="L31" s="10">
        <v>4.25</v>
      </c>
      <c r="M31" s="14">
        <f t="shared" si="0"/>
        <v>37.1</v>
      </c>
      <c r="N31" s="4"/>
      <c r="O31" s="4"/>
      <c r="P31" s="4"/>
      <c r="Q31" s="4"/>
    </row>
    <row r="32" s="1" customFormat="1" ht="15.75" customHeight="1" spans="1:17">
      <c r="A32" s="8">
        <v>2020510030</v>
      </c>
      <c r="B32" s="9" t="s">
        <v>45</v>
      </c>
      <c r="C32" s="10">
        <v>5</v>
      </c>
      <c r="D32" s="10">
        <v>5</v>
      </c>
      <c r="E32" s="10">
        <v>5</v>
      </c>
      <c r="F32" s="10">
        <v>4.5</v>
      </c>
      <c r="G32" s="10">
        <v>5</v>
      </c>
      <c r="H32" s="10">
        <v>4.75</v>
      </c>
      <c r="I32" s="10">
        <v>4.75</v>
      </c>
      <c r="J32" s="10">
        <v>5</v>
      </c>
      <c r="K32" s="10">
        <v>5</v>
      </c>
      <c r="L32" s="10">
        <v>5</v>
      </c>
      <c r="M32" s="14">
        <f t="shared" si="0"/>
        <v>49</v>
      </c>
      <c r="N32" s="4"/>
      <c r="O32" s="4"/>
      <c r="P32" s="4"/>
      <c r="Q32" s="4"/>
    </row>
    <row r="33" s="1" customFormat="1" ht="15.75" customHeight="1" spans="1:17">
      <c r="A33" s="8">
        <v>2020510031</v>
      </c>
      <c r="B33" s="9" t="s">
        <v>46</v>
      </c>
      <c r="C33" s="10">
        <v>4.5</v>
      </c>
      <c r="D33" s="10">
        <v>3.75</v>
      </c>
      <c r="E33" s="10">
        <v>4.25</v>
      </c>
      <c r="F33" s="10">
        <v>4</v>
      </c>
      <c r="G33" s="10">
        <v>4</v>
      </c>
      <c r="H33" s="10">
        <v>3</v>
      </c>
      <c r="I33" s="10">
        <v>5</v>
      </c>
      <c r="J33" s="10">
        <v>3.75</v>
      </c>
      <c r="K33" s="10">
        <v>4.5</v>
      </c>
      <c r="L33" s="10">
        <v>4.75</v>
      </c>
      <c r="M33" s="14">
        <f t="shared" si="0"/>
        <v>41.5</v>
      </c>
      <c r="N33" s="4"/>
      <c r="O33" s="4"/>
      <c r="P33" s="4"/>
      <c r="Q33" s="4"/>
    </row>
    <row r="34" s="1" customFormat="1" ht="15.75" customHeight="1" spans="1:17">
      <c r="A34" s="8">
        <v>2020510032</v>
      </c>
      <c r="B34" s="9" t="s">
        <v>47</v>
      </c>
      <c r="C34" s="10">
        <v>5</v>
      </c>
      <c r="D34" s="10">
        <v>5</v>
      </c>
      <c r="E34" s="10">
        <v>5</v>
      </c>
      <c r="F34" s="10">
        <v>4.5</v>
      </c>
      <c r="G34" s="10">
        <v>5</v>
      </c>
      <c r="H34" s="10">
        <v>3.25</v>
      </c>
      <c r="I34" s="10">
        <v>5</v>
      </c>
      <c r="J34" s="10">
        <v>5</v>
      </c>
      <c r="K34" s="10">
        <v>5</v>
      </c>
      <c r="L34" s="10">
        <v>5</v>
      </c>
      <c r="M34" s="14">
        <f t="shared" si="0"/>
        <v>47.75</v>
      </c>
      <c r="N34" s="4"/>
      <c r="O34" s="4"/>
      <c r="P34" s="4"/>
      <c r="Q34" s="4"/>
    </row>
    <row r="35" s="1" customFormat="1" ht="15.75" customHeight="1" spans="1:17">
      <c r="A35" s="8">
        <v>2020510033</v>
      </c>
      <c r="B35" s="9" t="s">
        <v>48</v>
      </c>
      <c r="C35" s="10">
        <v>4.5</v>
      </c>
      <c r="D35" s="10">
        <v>4.75</v>
      </c>
      <c r="E35" s="10">
        <v>5</v>
      </c>
      <c r="F35" s="10">
        <v>4.5</v>
      </c>
      <c r="G35" s="10">
        <v>4.5</v>
      </c>
      <c r="H35" s="10">
        <v>3.25</v>
      </c>
      <c r="I35" s="10">
        <v>4.5</v>
      </c>
      <c r="J35" s="10">
        <v>5</v>
      </c>
      <c r="K35" s="10">
        <v>4.5</v>
      </c>
      <c r="L35" s="10">
        <v>4.5</v>
      </c>
      <c r="M35" s="14">
        <f t="shared" si="0"/>
        <v>45</v>
      </c>
      <c r="N35" s="4"/>
      <c r="O35" s="4"/>
      <c r="P35" s="4"/>
      <c r="Q35" s="4"/>
    </row>
    <row r="36" s="1" customFormat="1" ht="15.75" customHeight="1" spans="1:17">
      <c r="A36" s="8">
        <v>2020510034</v>
      </c>
      <c r="B36" s="9" t="s">
        <v>49</v>
      </c>
      <c r="C36" s="10">
        <v>4.05</v>
      </c>
      <c r="D36" s="10">
        <v>3.5</v>
      </c>
      <c r="E36" s="10">
        <v>4.25</v>
      </c>
      <c r="F36" s="10">
        <v>3.5</v>
      </c>
      <c r="G36" s="10">
        <v>4</v>
      </c>
      <c r="H36" s="10">
        <v>3.25</v>
      </c>
      <c r="I36" s="10">
        <v>4.75</v>
      </c>
      <c r="J36" s="10">
        <v>3.4</v>
      </c>
      <c r="K36" s="10">
        <v>4</v>
      </c>
      <c r="L36" s="10">
        <v>4.25</v>
      </c>
      <c r="M36" s="14">
        <f t="shared" ref="M36:M71" si="1">SUM(C36:L36)</f>
        <v>38.95</v>
      </c>
      <c r="N36" s="4"/>
      <c r="O36" s="4"/>
      <c r="P36" s="4"/>
      <c r="Q36" s="4"/>
    </row>
    <row r="37" s="1" customFormat="1" ht="15.75" customHeight="1" spans="1:17">
      <c r="A37" s="8">
        <v>2020510035</v>
      </c>
      <c r="B37" s="9" t="s">
        <v>50</v>
      </c>
      <c r="C37" s="10">
        <v>3.5</v>
      </c>
      <c r="D37" s="10">
        <v>4</v>
      </c>
      <c r="E37" s="10">
        <v>4.75</v>
      </c>
      <c r="F37" s="10">
        <v>4.5</v>
      </c>
      <c r="G37" s="10">
        <v>4</v>
      </c>
      <c r="H37" s="10">
        <v>3.25</v>
      </c>
      <c r="I37" s="10">
        <v>5</v>
      </c>
      <c r="J37" s="10">
        <v>5</v>
      </c>
      <c r="K37" s="10">
        <v>3.5</v>
      </c>
      <c r="L37" s="10">
        <v>4.75</v>
      </c>
      <c r="M37" s="14">
        <f t="shared" si="1"/>
        <v>42.25</v>
      </c>
      <c r="N37" s="4"/>
      <c r="O37" s="4"/>
      <c r="P37" s="4"/>
      <c r="Q37" s="4"/>
    </row>
    <row r="38" s="1" customFormat="1" ht="15.75" customHeight="1" spans="1:17">
      <c r="A38" s="8">
        <v>2020510036</v>
      </c>
      <c r="B38" s="9" t="s">
        <v>51</v>
      </c>
      <c r="C38" s="10">
        <v>4.5</v>
      </c>
      <c r="D38" s="10">
        <v>4</v>
      </c>
      <c r="E38" s="10">
        <v>3.75</v>
      </c>
      <c r="F38" s="10">
        <v>4.5</v>
      </c>
      <c r="G38" s="10">
        <v>3.25</v>
      </c>
      <c r="H38" s="10">
        <v>3.25</v>
      </c>
      <c r="I38" s="10">
        <v>5</v>
      </c>
      <c r="J38" s="10">
        <v>4.5</v>
      </c>
      <c r="K38" s="10">
        <v>3.75</v>
      </c>
      <c r="L38" s="10">
        <v>4.5</v>
      </c>
      <c r="M38" s="14">
        <f t="shared" si="1"/>
        <v>41</v>
      </c>
      <c r="N38" s="4"/>
      <c r="O38" s="4"/>
      <c r="P38" s="4"/>
      <c r="Q38" s="4"/>
    </row>
    <row r="39" s="1" customFormat="1" ht="15.75" customHeight="1" spans="1:17">
      <c r="A39" s="8">
        <v>2020510037</v>
      </c>
      <c r="B39" s="9" t="s">
        <v>52</v>
      </c>
      <c r="C39" s="10">
        <v>4.75</v>
      </c>
      <c r="D39" s="10">
        <v>4.75</v>
      </c>
      <c r="E39" s="10">
        <v>4.5</v>
      </c>
      <c r="F39" s="10">
        <v>4.5</v>
      </c>
      <c r="G39" s="10">
        <v>3.5</v>
      </c>
      <c r="H39" s="10">
        <v>3.75</v>
      </c>
      <c r="I39" s="10">
        <v>4.75</v>
      </c>
      <c r="J39" s="10">
        <v>5</v>
      </c>
      <c r="K39" s="10">
        <v>3.75</v>
      </c>
      <c r="L39" s="10">
        <v>4.75</v>
      </c>
      <c r="M39" s="14">
        <f t="shared" si="1"/>
        <v>44</v>
      </c>
      <c r="N39" s="4"/>
      <c r="O39" s="4"/>
      <c r="P39" s="4"/>
      <c r="Q39" s="4"/>
    </row>
    <row r="40" s="1" customFormat="1" ht="15.75" customHeight="1" spans="1:17">
      <c r="A40" s="8">
        <v>2020510038</v>
      </c>
      <c r="B40" s="9" t="s">
        <v>53</v>
      </c>
      <c r="C40" s="10">
        <v>4.5</v>
      </c>
      <c r="D40" s="10">
        <v>4.75</v>
      </c>
      <c r="E40" s="10">
        <v>5</v>
      </c>
      <c r="F40" s="10">
        <v>4.5</v>
      </c>
      <c r="G40" s="10">
        <v>5</v>
      </c>
      <c r="H40" s="10">
        <v>4</v>
      </c>
      <c r="I40" s="10">
        <v>5</v>
      </c>
      <c r="J40" s="10">
        <v>5</v>
      </c>
      <c r="K40" s="10">
        <v>5</v>
      </c>
      <c r="L40" s="10">
        <v>5</v>
      </c>
      <c r="M40" s="14">
        <f t="shared" si="1"/>
        <v>47.75</v>
      </c>
      <c r="N40" s="4"/>
      <c r="O40" s="4"/>
      <c r="P40" s="4"/>
      <c r="Q40" s="4"/>
    </row>
    <row r="41" s="1" customFormat="1" ht="15.75" customHeight="1" spans="1:17">
      <c r="A41" s="8">
        <v>2020510039</v>
      </c>
      <c r="B41" s="9" t="s">
        <v>54</v>
      </c>
      <c r="C41" s="10">
        <v>4.5</v>
      </c>
      <c r="D41" s="10">
        <v>4</v>
      </c>
      <c r="E41" s="10">
        <v>5</v>
      </c>
      <c r="F41" s="10">
        <v>4.5</v>
      </c>
      <c r="G41" s="10">
        <v>5</v>
      </c>
      <c r="H41" s="10">
        <v>4</v>
      </c>
      <c r="I41" s="10">
        <v>5</v>
      </c>
      <c r="J41" s="10">
        <v>5</v>
      </c>
      <c r="K41" s="10">
        <v>5</v>
      </c>
      <c r="L41" s="10">
        <v>5</v>
      </c>
      <c r="M41" s="14">
        <f t="shared" si="1"/>
        <v>47</v>
      </c>
      <c r="N41" s="4"/>
      <c r="O41" s="4"/>
      <c r="P41" s="4"/>
      <c r="Q41" s="4"/>
    </row>
    <row r="42" s="1" customFormat="1" ht="15.75" customHeight="1" spans="1:17">
      <c r="A42" s="8">
        <v>2020510040</v>
      </c>
      <c r="B42" s="9" t="s">
        <v>55</v>
      </c>
      <c r="C42" s="10">
        <v>5</v>
      </c>
      <c r="D42" s="10">
        <v>4</v>
      </c>
      <c r="E42" s="10">
        <v>4.75</v>
      </c>
      <c r="F42" s="10">
        <v>4.5</v>
      </c>
      <c r="G42" s="10">
        <v>4</v>
      </c>
      <c r="H42" s="10">
        <v>4</v>
      </c>
      <c r="I42" s="10">
        <v>4.75</v>
      </c>
      <c r="J42" s="10">
        <v>5</v>
      </c>
      <c r="K42" s="10">
        <v>4.75</v>
      </c>
      <c r="L42" s="10">
        <v>4.5</v>
      </c>
      <c r="M42" s="14">
        <f t="shared" si="1"/>
        <v>45.25</v>
      </c>
      <c r="N42" s="4"/>
      <c r="O42" s="4"/>
      <c r="P42" s="4"/>
      <c r="Q42" s="4"/>
    </row>
    <row r="43" s="1" customFormat="1" ht="15.75" customHeight="1" spans="1:17">
      <c r="A43" s="8">
        <v>2020510041</v>
      </c>
      <c r="B43" s="9" t="s">
        <v>56</v>
      </c>
      <c r="C43" s="10">
        <v>3.75</v>
      </c>
      <c r="D43" s="10">
        <v>4</v>
      </c>
      <c r="E43" s="10">
        <v>4.5</v>
      </c>
      <c r="F43" s="10">
        <v>4.5</v>
      </c>
      <c r="G43" s="10">
        <v>4</v>
      </c>
      <c r="H43" s="10">
        <v>3</v>
      </c>
      <c r="I43" s="10">
        <v>4</v>
      </c>
      <c r="J43" s="10">
        <v>5</v>
      </c>
      <c r="K43" s="10">
        <v>4.25</v>
      </c>
      <c r="L43" s="10">
        <v>4.75</v>
      </c>
      <c r="M43" s="14">
        <f t="shared" si="1"/>
        <v>41.75</v>
      </c>
      <c r="N43" s="4"/>
      <c r="O43" s="4"/>
      <c r="P43" s="4"/>
      <c r="Q43" s="4"/>
    </row>
    <row r="44" s="1" customFormat="1" ht="15.75" customHeight="1" spans="1:17">
      <c r="A44" s="8">
        <v>2020510042</v>
      </c>
      <c r="B44" s="9" t="s">
        <v>57</v>
      </c>
      <c r="C44" s="10">
        <v>4.75</v>
      </c>
      <c r="D44" s="10">
        <v>4.25</v>
      </c>
      <c r="E44" s="10">
        <v>4.75</v>
      </c>
      <c r="F44" s="10">
        <v>4.75</v>
      </c>
      <c r="G44" s="10">
        <v>5</v>
      </c>
      <c r="H44" s="10">
        <v>3.5</v>
      </c>
      <c r="I44" s="10">
        <v>5</v>
      </c>
      <c r="J44" s="10">
        <v>5</v>
      </c>
      <c r="K44" s="10">
        <v>5</v>
      </c>
      <c r="L44" s="10">
        <v>4.75</v>
      </c>
      <c r="M44" s="14">
        <f t="shared" si="1"/>
        <v>46.75</v>
      </c>
      <c r="N44" s="4"/>
      <c r="O44" s="4"/>
      <c r="P44" s="4"/>
      <c r="Q44" s="4"/>
    </row>
    <row r="45" s="1" customFormat="1" ht="15.75" customHeight="1" spans="1:17">
      <c r="A45" s="8">
        <v>2020510043</v>
      </c>
      <c r="B45" s="9" t="s">
        <v>58</v>
      </c>
      <c r="C45" s="10">
        <v>4.75</v>
      </c>
      <c r="D45" s="10">
        <v>4</v>
      </c>
      <c r="E45" s="10">
        <v>4.5</v>
      </c>
      <c r="F45" s="10">
        <v>4.5</v>
      </c>
      <c r="G45" s="10">
        <v>4.5</v>
      </c>
      <c r="H45" s="10">
        <v>3.5</v>
      </c>
      <c r="I45" s="10">
        <v>5</v>
      </c>
      <c r="J45" s="10">
        <v>5</v>
      </c>
      <c r="K45" s="10">
        <v>5</v>
      </c>
      <c r="L45" s="10">
        <v>5</v>
      </c>
      <c r="M45" s="14">
        <f t="shared" si="1"/>
        <v>45.75</v>
      </c>
      <c r="N45" s="4"/>
      <c r="O45" s="4"/>
      <c r="P45" s="4"/>
      <c r="Q45" s="4"/>
    </row>
    <row r="46" s="1" customFormat="1" ht="15.75" customHeight="1" spans="1:17">
      <c r="A46" s="8">
        <v>2020510044</v>
      </c>
      <c r="B46" s="9" t="s">
        <v>59</v>
      </c>
      <c r="C46" s="10">
        <v>5</v>
      </c>
      <c r="D46" s="10">
        <v>4.75</v>
      </c>
      <c r="E46" s="10">
        <v>5</v>
      </c>
      <c r="F46" s="10">
        <v>5</v>
      </c>
      <c r="G46" s="10">
        <v>4.5</v>
      </c>
      <c r="H46" s="10">
        <v>4</v>
      </c>
      <c r="I46" s="10">
        <v>5</v>
      </c>
      <c r="J46" s="10">
        <v>5</v>
      </c>
      <c r="K46" s="10">
        <v>4.5</v>
      </c>
      <c r="L46" s="10">
        <v>4.75</v>
      </c>
      <c r="M46" s="14">
        <f t="shared" si="1"/>
        <v>47.5</v>
      </c>
      <c r="N46" s="4"/>
      <c r="O46" s="4"/>
      <c r="P46" s="4"/>
      <c r="Q46" s="4"/>
    </row>
    <row r="47" s="1" customFormat="1" ht="15.75" customHeight="1" spans="1:17">
      <c r="A47" s="8">
        <v>2020510045</v>
      </c>
      <c r="B47" s="9" t="s">
        <v>60</v>
      </c>
      <c r="C47" s="10">
        <v>2.5</v>
      </c>
      <c r="D47" s="10">
        <v>2.5</v>
      </c>
      <c r="E47" s="10">
        <v>2.5</v>
      </c>
      <c r="F47" s="10">
        <v>2.8</v>
      </c>
      <c r="G47" s="10">
        <v>2.8</v>
      </c>
      <c r="H47" s="10">
        <v>2.5</v>
      </c>
      <c r="I47" s="10">
        <v>4</v>
      </c>
      <c r="J47" s="10">
        <v>2.5</v>
      </c>
      <c r="K47" s="10">
        <v>2.5</v>
      </c>
      <c r="L47" s="10">
        <v>4</v>
      </c>
      <c r="M47" s="14">
        <f t="shared" si="1"/>
        <v>28.6</v>
      </c>
      <c r="N47" s="4"/>
      <c r="O47" s="4"/>
      <c r="P47" s="4"/>
      <c r="Q47" s="4"/>
    </row>
    <row r="48" s="1" customFormat="1" ht="15.75" customHeight="1" spans="1:17">
      <c r="A48" s="8">
        <v>2020510046</v>
      </c>
      <c r="B48" s="9" t="s">
        <v>61</v>
      </c>
      <c r="C48" s="10">
        <v>4.5</v>
      </c>
      <c r="D48" s="10">
        <v>4.75</v>
      </c>
      <c r="E48" s="10">
        <v>4.5</v>
      </c>
      <c r="F48" s="10">
        <v>4</v>
      </c>
      <c r="G48" s="10">
        <v>3.75</v>
      </c>
      <c r="H48" s="10">
        <v>3.25</v>
      </c>
      <c r="I48" s="10">
        <v>5</v>
      </c>
      <c r="J48" s="10">
        <v>4.5</v>
      </c>
      <c r="K48" s="10">
        <v>4.25</v>
      </c>
      <c r="L48" s="10">
        <v>5</v>
      </c>
      <c r="M48" s="14">
        <f t="shared" si="1"/>
        <v>43.5</v>
      </c>
      <c r="N48" s="4"/>
      <c r="O48" s="4"/>
      <c r="P48" s="4"/>
      <c r="Q48" s="4"/>
    </row>
    <row r="49" s="1" customFormat="1" ht="15.75" customHeight="1" spans="1:17">
      <c r="A49" s="8">
        <v>2020510047</v>
      </c>
      <c r="B49" s="9" t="s">
        <v>62</v>
      </c>
      <c r="C49" s="10">
        <v>4.75</v>
      </c>
      <c r="D49" s="10">
        <v>4.25</v>
      </c>
      <c r="E49" s="10">
        <v>4</v>
      </c>
      <c r="F49" s="10">
        <v>4.25</v>
      </c>
      <c r="G49" s="10">
        <v>4.5</v>
      </c>
      <c r="H49" s="10">
        <v>0</v>
      </c>
      <c r="I49" s="10">
        <v>4.75</v>
      </c>
      <c r="J49" s="10">
        <v>3.5</v>
      </c>
      <c r="K49" s="10">
        <v>3.5</v>
      </c>
      <c r="L49" s="10">
        <v>4.5</v>
      </c>
      <c r="M49" s="14">
        <f t="shared" si="1"/>
        <v>38</v>
      </c>
      <c r="N49" s="4"/>
      <c r="O49" s="4"/>
      <c r="P49" s="4"/>
      <c r="Q49" s="4"/>
    </row>
    <row r="50" s="1" customFormat="1" ht="15.75" customHeight="1" spans="1:17">
      <c r="A50" s="8">
        <v>2020510048</v>
      </c>
      <c r="B50" s="9" t="s">
        <v>63</v>
      </c>
      <c r="C50" s="10">
        <v>4.5</v>
      </c>
      <c r="D50" s="10">
        <v>4</v>
      </c>
      <c r="E50" s="10">
        <v>3.75</v>
      </c>
      <c r="F50" s="10">
        <v>3.75</v>
      </c>
      <c r="G50" s="10">
        <v>4.25</v>
      </c>
      <c r="H50" s="10">
        <v>3.75</v>
      </c>
      <c r="I50" s="10">
        <v>4.25</v>
      </c>
      <c r="J50" s="10">
        <v>5</v>
      </c>
      <c r="K50" s="10">
        <v>4.5</v>
      </c>
      <c r="L50" s="10">
        <v>3.75</v>
      </c>
      <c r="M50" s="14">
        <f t="shared" si="1"/>
        <v>41.5</v>
      </c>
      <c r="N50" s="4"/>
      <c r="O50" s="4"/>
      <c r="P50" s="4"/>
      <c r="Q50" s="4"/>
    </row>
    <row r="51" s="1" customFormat="1" ht="15.75" customHeight="1" spans="1:17">
      <c r="A51" s="8">
        <v>2020510049</v>
      </c>
      <c r="B51" s="9" t="s">
        <v>64</v>
      </c>
      <c r="C51" s="10">
        <v>4.5</v>
      </c>
      <c r="D51" s="10">
        <v>4</v>
      </c>
      <c r="E51" s="11">
        <v>4.5</v>
      </c>
      <c r="F51" s="11">
        <v>4.25</v>
      </c>
      <c r="G51" s="10">
        <v>4.5</v>
      </c>
      <c r="H51" s="10">
        <v>4</v>
      </c>
      <c r="I51" s="10">
        <v>4.75</v>
      </c>
      <c r="J51" s="10">
        <v>4</v>
      </c>
      <c r="K51" s="10">
        <v>4.5</v>
      </c>
      <c r="L51" s="10">
        <v>4.5</v>
      </c>
      <c r="M51" s="14">
        <f t="shared" si="1"/>
        <v>43.5</v>
      </c>
      <c r="N51" s="4"/>
      <c r="O51" s="4"/>
      <c r="P51" s="4"/>
      <c r="Q51" s="4"/>
    </row>
    <row r="52" s="1" customFormat="1" ht="15.75" customHeight="1" spans="1:17">
      <c r="A52" s="8">
        <v>2020510050</v>
      </c>
      <c r="B52" s="9" t="s">
        <v>65</v>
      </c>
      <c r="C52" s="10">
        <v>4.75</v>
      </c>
      <c r="D52" s="10">
        <v>4.75</v>
      </c>
      <c r="E52" s="10">
        <v>4.5</v>
      </c>
      <c r="F52" s="10">
        <v>4.25</v>
      </c>
      <c r="G52" s="10">
        <v>4.75</v>
      </c>
      <c r="H52" s="10">
        <v>4.5</v>
      </c>
      <c r="I52" s="10">
        <v>4.75</v>
      </c>
      <c r="J52" s="10">
        <v>5</v>
      </c>
      <c r="K52" s="10">
        <v>4</v>
      </c>
      <c r="L52" s="10">
        <v>4.5</v>
      </c>
      <c r="M52" s="14">
        <f t="shared" si="1"/>
        <v>45.75</v>
      </c>
      <c r="N52" s="4"/>
      <c r="O52" s="4"/>
      <c r="P52" s="4"/>
      <c r="Q52" s="4"/>
    </row>
    <row r="53" s="1" customFormat="1" ht="15.75" customHeight="1" spans="1:17">
      <c r="A53" s="8">
        <v>2020510051</v>
      </c>
      <c r="B53" s="9" t="s">
        <v>66</v>
      </c>
      <c r="C53" s="10">
        <v>4.75</v>
      </c>
      <c r="D53" s="10">
        <v>5</v>
      </c>
      <c r="E53" s="10">
        <v>4.5</v>
      </c>
      <c r="F53" s="10">
        <v>4.5</v>
      </c>
      <c r="G53" s="10">
        <v>4.5</v>
      </c>
      <c r="H53" s="10">
        <v>3.5</v>
      </c>
      <c r="I53" s="10">
        <v>5</v>
      </c>
      <c r="J53" s="10">
        <v>5</v>
      </c>
      <c r="K53" s="10">
        <v>5</v>
      </c>
      <c r="L53" s="10">
        <v>5</v>
      </c>
      <c r="M53" s="14">
        <f t="shared" si="1"/>
        <v>46.75</v>
      </c>
      <c r="N53" s="4"/>
      <c r="O53" s="4"/>
      <c r="P53" s="4"/>
      <c r="Q53" s="4"/>
    </row>
    <row r="54" s="1" customFormat="1" ht="15.75" customHeight="1" spans="1:17">
      <c r="A54" s="8">
        <v>2020510052</v>
      </c>
      <c r="B54" s="9" t="s">
        <v>67</v>
      </c>
      <c r="C54" s="10">
        <v>4.5</v>
      </c>
      <c r="D54" s="10">
        <v>3.75</v>
      </c>
      <c r="E54" s="10">
        <v>4.5</v>
      </c>
      <c r="F54" s="10">
        <v>4.5</v>
      </c>
      <c r="G54" s="10">
        <v>4</v>
      </c>
      <c r="H54" s="10">
        <v>4</v>
      </c>
      <c r="I54" s="10">
        <v>4.75</v>
      </c>
      <c r="J54" s="10">
        <v>5</v>
      </c>
      <c r="K54" s="10">
        <v>4.75</v>
      </c>
      <c r="L54" s="10">
        <v>4.5</v>
      </c>
      <c r="M54" s="14">
        <f t="shared" si="1"/>
        <v>44.25</v>
      </c>
      <c r="N54" s="4"/>
      <c r="O54" s="4"/>
      <c r="P54" s="4"/>
      <c r="Q54" s="4"/>
    </row>
    <row r="55" s="1" customFormat="1" ht="15.75" customHeight="1" spans="1:17">
      <c r="A55" s="8">
        <v>2020510053</v>
      </c>
      <c r="B55" s="9" t="s">
        <v>68</v>
      </c>
      <c r="C55" s="10">
        <v>4</v>
      </c>
      <c r="D55" s="10">
        <v>4.5</v>
      </c>
      <c r="E55" s="10">
        <v>4.25</v>
      </c>
      <c r="F55" s="10">
        <v>4.25</v>
      </c>
      <c r="G55" s="10">
        <v>4</v>
      </c>
      <c r="H55" s="10">
        <v>3.5</v>
      </c>
      <c r="I55" s="10">
        <v>5</v>
      </c>
      <c r="J55" s="10">
        <v>5</v>
      </c>
      <c r="K55" s="10">
        <v>5</v>
      </c>
      <c r="L55" s="10">
        <v>4.75</v>
      </c>
      <c r="M55" s="14">
        <f t="shared" si="1"/>
        <v>44.25</v>
      </c>
      <c r="N55" s="4"/>
      <c r="O55" s="4"/>
      <c r="P55" s="4"/>
      <c r="Q55" s="4"/>
    </row>
    <row r="56" s="1" customFormat="1" ht="15.75" customHeight="1" spans="1:17">
      <c r="A56" s="8">
        <v>2020510054</v>
      </c>
      <c r="B56" s="9" t="s">
        <v>69</v>
      </c>
      <c r="C56" s="10">
        <v>5</v>
      </c>
      <c r="D56" s="10">
        <v>5</v>
      </c>
      <c r="E56" s="10">
        <v>5</v>
      </c>
      <c r="F56" s="10">
        <v>4.5</v>
      </c>
      <c r="G56" s="10">
        <v>4</v>
      </c>
      <c r="H56" s="10">
        <v>4</v>
      </c>
      <c r="I56" s="10">
        <v>5</v>
      </c>
      <c r="J56" s="10">
        <v>5</v>
      </c>
      <c r="K56" s="10">
        <v>5</v>
      </c>
      <c r="L56" s="10">
        <v>5</v>
      </c>
      <c r="M56" s="14">
        <f t="shared" si="1"/>
        <v>47.5</v>
      </c>
      <c r="N56" s="4"/>
      <c r="O56" s="4"/>
      <c r="P56" s="4"/>
      <c r="Q56" s="4"/>
    </row>
    <row r="57" s="1" customFormat="1" ht="15.75" customHeight="1" spans="1:17">
      <c r="A57" s="8">
        <v>2020510055</v>
      </c>
      <c r="B57" s="9" t="s">
        <v>70</v>
      </c>
      <c r="C57" s="10">
        <v>4</v>
      </c>
      <c r="D57" s="10">
        <v>3.5</v>
      </c>
      <c r="E57" s="10">
        <v>4.5</v>
      </c>
      <c r="F57" s="10">
        <v>4</v>
      </c>
      <c r="G57" s="10">
        <v>4</v>
      </c>
      <c r="H57" s="10">
        <v>3.5</v>
      </c>
      <c r="I57" s="10">
        <v>5</v>
      </c>
      <c r="J57" s="10">
        <v>5</v>
      </c>
      <c r="K57" s="10">
        <v>4.5</v>
      </c>
      <c r="L57" s="10">
        <v>4.75</v>
      </c>
      <c r="M57" s="14">
        <f t="shared" si="1"/>
        <v>42.75</v>
      </c>
      <c r="N57" s="4"/>
      <c r="O57" s="4"/>
      <c r="P57" s="4"/>
      <c r="Q57" s="4"/>
    </row>
    <row r="58" s="1" customFormat="1" ht="15.75" customHeight="1" spans="1:17">
      <c r="A58" s="8">
        <v>2020510056</v>
      </c>
      <c r="B58" s="9" t="s">
        <v>71</v>
      </c>
      <c r="C58" s="10">
        <v>5</v>
      </c>
      <c r="D58" s="10">
        <v>5</v>
      </c>
      <c r="E58" s="10">
        <v>5</v>
      </c>
      <c r="F58" s="10">
        <v>4.5</v>
      </c>
      <c r="G58" s="10">
        <v>4</v>
      </c>
      <c r="H58" s="10">
        <v>4.5</v>
      </c>
      <c r="I58" s="10">
        <v>4.75</v>
      </c>
      <c r="J58" s="10">
        <v>5</v>
      </c>
      <c r="K58" s="10">
        <v>5</v>
      </c>
      <c r="L58" s="10">
        <v>4.5</v>
      </c>
      <c r="M58" s="14">
        <f t="shared" si="1"/>
        <v>47.25</v>
      </c>
      <c r="N58" s="4"/>
      <c r="O58" s="4"/>
      <c r="P58" s="4"/>
      <c r="Q58" s="4"/>
    </row>
    <row r="59" s="1" customFormat="1" ht="15.75" customHeight="1" spans="1:17">
      <c r="A59" s="8">
        <v>2020510057</v>
      </c>
      <c r="B59" s="9" t="s">
        <v>72</v>
      </c>
      <c r="C59" s="10">
        <v>4.5</v>
      </c>
      <c r="D59" s="10">
        <v>4</v>
      </c>
      <c r="E59" s="10">
        <v>3.75</v>
      </c>
      <c r="F59" s="10">
        <v>3.5</v>
      </c>
      <c r="G59" s="10">
        <v>4</v>
      </c>
      <c r="H59" s="10">
        <v>3.5</v>
      </c>
      <c r="I59" s="10">
        <v>4</v>
      </c>
      <c r="J59" s="10">
        <v>5</v>
      </c>
      <c r="K59" s="10">
        <v>3.75</v>
      </c>
      <c r="L59" s="10">
        <v>4.75</v>
      </c>
      <c r="M59" s="14">
        <f t="shared" si="1"/>
        <v>40.75</v>
      </c>
      <c r="N59" s="4"/>
      <c r="O59" s="4"/>
      <c r="P59" s="4"/>
      <c r="Q59" s="4"/>
    </row>
    <row r="60" s="1" customFormat="1" ht="15.75" customHeight="1" spans="1:17">
      <c r="A60" s="8">
        <v>2020510058</v>
      </c>
      <c r="B60" s="9" t="s">
        <v>73</v>
      </c>
      <c r="C60" s="10">
        <v>2.65</v>
      </c>
      <c r="D60" s="10">
        <v>2.65</v>
      </c>
      <c r="E60" s="10">
        <v>2.75</v>
      </c>
      <c r="F60" s="10">
        <v>2.65</v>
      </c>
      <c r="G60" s="10">
        <v>2.65</v>
      </c>
      <c r="H60" s="10">
        <v>3</v>
      </c>
      <c r="I60" s="10">
        <v>3</v>
      </c>
      <c r="J60" s="10">
        <v>3.4</v>
      </c>
      <c r="K60" s="10">
        <v>2.65</v>
      </c>
      <c r="L60" s="10">
        <v>2.65</v>
      </c>
      <c r="M60" s="14">
        <f t="shared" si="1"/>
        <v>28.05</v>
      </c>
      <c r="N60" s="4"/>
      <c r="O60" s="4"/>
      <c r="P60" s="4"/>
      <c r="Q60" s="4"/>
    </row>
    <row r="61" s="1" customFormat="1" ht="15.75" customHeight="1" spans="1:17">
      <c r="A61" s="8">
        <v>2020510059</v>
      </c>
      <c r="B61" s="9" t="s">
        <v>74</v>
      </c>
      <c r="C61" s="10">
        <v>5</v>
      </c>
      <c r="D61" s="10">
        <v>4.75</v>
      </c>
      <c r="E61" s="10">
        <v>5</v>
      </c>
      <c r="F61" s="10">
        <v>4.5</v>
      </c>
      <c r="G61" s="10">
        <v>4</v>
      </c>
      <c r="H61" s="10">
        <v>4.25</v>
      </c>
      <c r="I61" s="10">
        <v>5</v>
      </c>
      <c r="J61" s="10">
        <v>5</v>
      </c>
      <c r="K61" s="10">
        <v>5</v>
      </c>
      <c r="L61" s="10">
        <v>5</v>
      </c>
      <c r="M61" s="14">
        <f t="shared" si="1"/>
        <v>47.5</v>
      </c>
      <c r="N61" s="4"/>
      <c r="O61" s="4"/>
      <c r="P61" s="4"/>
      <c r="Q61" s="4"/>
    </row>
    <row r="62" s="1" customFormat="1" ht="15.75" customHeight="1" spans="1:17">
      <c r="A62" s="8">
        <v>2020510060</v>
      </c>
      <c r="B62" s="9" t="s">
        <v>75</v>
      </c>
      <c r="C62" s="10">
        <v>4.75</v>
      </c>
      <c r="D62" s="10">
        <v>3.75</v>
      </c>
      <c r="E62" s="10">
        <v>3.75</v>
      </c>
      <c r="F62" s="10">
        <v>3.5</v>
      </c>
      <c r="G62" s="10">
        <v>3.25</v>
      </c>
      <c r="H62" s="10">
        <v>4.5</v>
      </c>
      <c r="I62" s="10">
        <v>3</v>
      </c>
      <c r="J62" s="10">
        <v>4</v>
      </c>
      <c r="K62" s="10">
        <v>4.5</v>
      </c>
      <c r="L62" s="10">
        <v>4.25</v>
      </c>
      <c r="M62" s="14">
        <f t="shared" si="1"/>
        <v>39.25</v>
      </c>
      <c r="N62" s="4"/>
      <c r="O62" s="4"/>
      <c r="P62" s="4"/>
      <c r="Q62" s="4"/>
    </row>
    <row r="63" s="1" customFormat="1" ht="15.75" customHeight="1" spans="1:17">
      <c r="A63" s="8">
        <v>2020510061</v>
      </c>
      <c r="B63" s="9" t="s">
        <v>76</v>
      </c>
      <c r="C63" s="10">
        <v>5</v>
      </c>
      <c r="D63" s="10">
        <v>4.25</v>
      </c>
      <c r="E63" s="10">
        <v>5</v>
      </c>
      <c r="F63" s="10">
        <v>3.75</v>
      </c>
      <c r="G63" s="10">
        <v>4</v>
      </c>
      <c r="H63" s="10">
        <v>4.5</v>
      </c>
      <c r="I63" s="10">
        <v>4.5</v>
      </c>
      <c r="J63" s="10">
        <v>5</v>
      </c>
      <c r="K63" s="10">
        <v>4.75</v>
      </c>
      <c r="L63" s="10">
        <v>4.75</v>
      </c>
      <c r="M63" s="14">
        <f t="shared" si="1"/>
        <v>45.5</v>
      </c>
      <c r="N63" s="4"/>
      <c r="O63" s="4"/>
      <c r="P63" s="4"/>
      <c r="Q63" s="4"/>
    </row>
    <row r="64" s="1" customFormat="1" ht="15.75" customHeight="1" spans="1:17">
      <c r="A64" s="8">
        <v>2020510062</v>
      </c>
      <c r="B64" s="9" t="s">
        <v>77</v>
      </c>
      <c r="C64" s="10">
        <v>5</v>
      </c>
      <c r="D64" s="10">
        <v>4.5</v>
      </c>
      <c r="E64" s="10">
        <v>4.75</v>
      </c>
      <c r="F64" s="10">
        <v>4.5</v>
      </c>
      <c r="G64" s="10">
        <v>4</v>
      </c>
      <c r="H64" s="10">
        <v>4</v>
      </c>
      <c r="I64" s="10">
        <v>5</v>
      </c>
      <c r="J64" s="10">
        <v>5</v>
      </c>
      <c r="K64" s="10">
        <v>5</v>
      </c>
      <c r="L64" s="10">
        <v>5</v>
      </c>
      <c r="M64" s="14">
        <f t="shared" si="1"/>
        <v>46.75</v>
      </c>
      <c r="N64" s="4"/>
      <c r="O64" s="4"/>
      <c r="P64" s="4"/>
      <c r="Q64" s="4"/>
    </row>
    <row r="65" s="1" customFormat="1" ht="15.75" customHeight="1" spans="1:17">
      <c r="A65" s="8">
        <v>2020510063</v>
      </c>
      <c r="B65" s="9" t="s">
        <v>78</v>
      </c>
      <c r="C65" s="10">
        <v>4.5</v>
      </c>
      <c r="D65" s="10">
        <v>4.5</v>
      </c>
      <c r="E65" s="10">
        <v>5</v>
      </c>
      <c r="F65" s="10">
        <v>3.5</v>
      </c>
      <c r="G65" s="10">
        <v>4.5</v>
      </c>
      <c r="H65" s="10">
        <v>3.25</v>
      </c>
      <c r="I65" s="10">
        <v>4.75</v>
      </c>
      <c r="J65" s="10">
        <v>4</v>
      </c>
      <c r="K65" s="10">
        <v>3.5</v>
      </c>
      <c r="L65" s="10">
        <v>4.5</v>
      </c>
      <c r="M65" s="14">
        <f t="shared" si="1"/>
        <v>42</v>
      </c>
      <c r="N65" s="4"/>
      <c r="O65" s="4"/>
      <c r="P65" s="4"/>
      <c r="Q65" s="4"/>
    </row>
    <row r="66" s="1" customFormat="1" ht="15.75" customHeight="1" spans="1:17">
      <c r="A66" s="8">
        <v>2020510064</v>
      </c>
      <c r="B66" s="9" t="s">
        <v>79</v>
      </c>
      <c r="C66" s="10">
        <v>4.5</v>
      </c>
      <c r="D66" s="10">
        <v>3</v>
      </c>
      <c r="E66" s="10">
        <v>3.5</v>
      </c>
      <c r="F66" s="10">
        <v>3</v>
      </c>
      <c r="G66" s="10">
        <v>3</v>
      </c>
      <c r="H66" s="10">
        <v>3.5</v>
      </c>
      <c r="I66" s="10">
        <v>4.75</v>
      </c>
      <c r="J66" s="10">
        <v>5</v>
      </c>
      <c r="K66" s="10">
        <v>3</v>
      </c>
      <c r="L66" s="10">
        <v>4.5</v>
      </c>
      <c r="M66" s="14">
        <f t="shared" si="1"/>
        <v>37.75</v>
      </c>
      <c r="N66" s="4"/>
      <c r="O66" s="4"/>
      <c r="P66" s="4"/>
      <c r="Q66" s="4"/>
    </row>
    <row r="67" s="1" customFormat="1" ht="15.75" customHeight="1" spans="1:17">
      <c r="A67" s="8">
        <v>2020510065</v>
      </c>
      <c r="B67" s="9" t="s">
        <v>80</v>
      </c>
      <c r="C67" s="10">
        <v>4.5</v>
      </c>
      <c r="D67" s="10">
        <v>4.25</v>
      </c>
      <c r="E67" s="10">
        <v>4.5</v>
      </c>
      <c r="F67" s="10">
        <v>3.5</v>
      </c>
      <c r="G67" s="10">
        <v>4</v>
      </c>
      <c r="H67" s="10">
        <v>4.25</v>
      </c>
      <c r="I67" s="10">
        <v>4.75</v>
      </c>
      <c r="J67" s="10">
        <v>5</v>
      </c>
      <c r="K67" s="10">
        <v>3.25</v>
      </c>
      <c r="L67" s="10">
        <v>4.5</v>
      </c>
      <c r="M67" s="14">
        <f t="shared" si="1"/>
        <v>42.5</v>
      </c>
      <c r="N67" s="4"/>
      <c r="O67" s="4"/>
      <c r="P67" s="4"/>
      <c r="Q67" s="4"/>
    </row>
    <row r="68" s="1" customFormat="1" ht="15.75" customHeight="1" spans="1:17">
      <c r="A68" s="8">
        <v>2020510066</v>
      </c>
      <c r="B68" s="9" t="s">
        <v>81</v>
      </c>
      <c r="C68" s="10">
        <v>4</v>
      </c>
      <c r="D68" s="10">
        <v>4</v>
      </c>
      <c r="E68" s="10">
        <v>4</v>
      </c>
      <c r="F68" s="10">
        <v>4.5</v>
      </c>
      <c r="G68" s="10">
        <v>4</v>
      </c>
      <c r="H68" s="10">
        <v>3.5</v>
      </c>
      <c r="I68" s="10">
        <v>5</v>
      </c>
      <c r="J68" s="10">
        <v>5</v>
      </c>
      <c r="K68" s="10">
        <v>5</v>
      </c>
      <c r="L68" s="10">
        <v>5</v>
      </c>
      <c r="M68" s="14">
        <f t="shared" si="1"/>
        <v>44</v>
      </c>
      <c r="N68" s="4"/>
      <c r="O68" s="4"/>
      <c r="P68" s="4"/>
      <c r="Q68" s="4"/>
    </row>
    <row r="69" s="1" customFormat="1" ht="15.75" customHeight="1" spans="1:17">
      <c r="A69" s="8">
        <v>2020510067</v>
      </c>
      <c r="B69" s="9" t="s">
        <v>82</v>
      </c>
      <c r="C69" s="10">
        <v>4</v>
      </c>
      <c r="D69" s="10">
        <v>3</v>
      </c>
      <c r="E69" s="10">
        <v>3.25</v>
      </c>
      <c r="F69" s="10">
        <v>3</v>
      </c>
      <c r="G69" s="10">
        <v>3</v>
      </c>
      <c r="H69" s="10">
        <v>3.5</v>
      </c>
      <c r="I69" s="10">
        <v>4.75</v>
      </c>
      <c r="J69" s="10">
        <v>5</v>
      </c>
      <c r="K69" s="10">
        <v>3</v>
      </c>
      <c r="L69" s="10">
        <v>4</v>
      </c>
      <c r="M69" s="14">
        <f t="shared" si="1"/>
        <v>36.5</v>
      </c>
      <c r="N69" s="4"/>
      <c r="O69" s="4"/>
      <c r="P69" s="4"/>
      <c r="Q69" s="4"/>
    </row>
    <row r="70" s="1" customFormat="1" ht="15.75" customHeight="1" spans="1:17">
      <c r="A70" s="8">
        <v>2020510068</v>
      </c>
      <c r="B70" s="9" t="s">
        <v>83</v>
      </c>
      <c r="C70" s="10">
        <v>4</v>
      </c>
      <c r="D70" s="10">
        <v>4.5</v>
      </c>
      <c r="E70" s="10">
        <v>4.5</v>
      </c>
      <c r="F70" s="10">
        <v>4</v>
      </c>
      <c r="G70" s="10">
        <v>4.5</v>
      </c>
      <c r="H70" s="10">
        <v>3</v>
      </c>
      <c r="I70" s="10">
        <v>4.75</v>
      </c>
      <c r="J70" s="10">
        <v>5</v>
      </c>
      <c r="K70" s="10">
        <v>4</v>
      </c>
      <c r="L70" s="10">
        <v>4.75</v>
      </c>
      <c r="M70" s="14">
        <f t="shared" si="1"/>
        <v>43</v>
      </c>
      <c r="N70" s="4"/>
      <c r="O70" s="4"/>
      <c r="P70" s="4"/>
      <c r="Q70" s="4"/>
    </row>
    <row r="71" s="1" customFormat="1" ht="15.75" customHeight="1" spans="1:17">
      <c r="A71" s="8">
        <v>2020510069</v>
      </c>
      <c r="B71" s="9" t="s">
        <v>84</v>
      </c>
      <c r="C71" s="10">
        <v>3.5</v>
      </c>
      <c r="D71" s="10">
        <v>2.6</v>
      </c>
      <c r="E71" s="10">
        <v>3.5</v>
      </c>
      <c r="F71" s="10">
        <v>3.5</v>
      </c>
      <c r="G71" s="10">
        <v>3.5</v>
      </c>
      <c r="H71" s="10">
        <v>3</v>
      </c>
      <c r="I71" s="10">
        <v>4.5</v>
      </c>
      <c r="J71" s="10">
        <v>5</v>
      </c>
      <c r="K71" s="10">
        <v>3</v>
      </c>
      <c r="L71" s="10">
        <v>4</v>
      </c>
      <c r="M71" s="14">
        <f t="shared" si="1"/>
        <v>36.1</v>
      </c>
      <c r="N71" s="4"/>
      <c r="O71" s="4"/>
      <c r="P71" s="4"/>
      <c r="Q71" s="4"/>
    </row>
    <row r="72" s="1" customFormat="1" ht="15.75" customHeight="1" spans="1:17">
      <c r="A72" s="16"/>
      <c r="B72" s="17"/>
      <c r="C72" s="18"/>
      <c r="D72" s="18"/>
      <c r="E72" s="18"/>
      <c r="F72" s="18"/>
      <c r="G72" s="18"/>
      <c r="H72" s="18"/>
      <c r="I72" s="4"/>
      <c r="J72" s="4"/>
      <c r="K72" s="4"/>
      <c r="L72" s="4"/>
      <c r="M72" s="4"/>
      <c r="N72" s="4"/>
      <c r="O72" s="4"/>
      <c r="P72" s="4"/>
      <c r="Q72" s="4"/>
    </row>
    <row r="73" s="1" customFormat="1" ht="15.75" customHeight="1" spans="1:17">
      <c r="A73" s="16"/>
      <c r="B73" s="17"/>
      <c r="C73" s="18"/>
      <c r="D73" s="18"/>
      <c r="E73" s="18"/>
      <c r="F73" s="18"/>
      <c r="G73" s="18"/>
      <c r="H73" s="18"/>
      <c r="I73" s="4"/>
      <c r="J73" s="4"/>
      <c r="K73" s="4"/>
      <c r="L73" s="4"/>
      <c r="M73" s="4"/>
      <c r="N73" s="4"/>
      <c r="O73" s="4"/>
      <c r="P73" s="4"/>
      <c r="Q73" s="4"/>
    </row>
    <row r="74" s="1" customFormat="1" ht="15.75" customHeight="1" spans="2:17">
      <c r="B74" s="2" t="s">
        <v>85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="1" customFormat="1" ht="15.75" customHeight="1" spans="1:17">
      <c r="A75" s="4"/>
      <c r="B75" s="19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4"/>
      <c r="O75" s="4"/>
      <c r="P75" s="4"/>
      <c r="Q75" s="4"/>
    </row>
    <row r="76" s="1" customFormat="1" ht="15.75" customHeight="1" spans="1:17">
      <c r="A76" s="4"/>
      <c r="B76" s="21" t="s">
        <v>86</v>
      </c>
      <c r="C76" s="22">
        <f t="shared" ref="C76:M76" si="2">SUM(C3:C71)</f>
        <v>309.6</v>
      </c>
      <c r="D76" s="22">
        <f t="shared" si="2"/>
        <v>286</v>
      </c>
      <c r="E76" s="22">
        <f t="shared" si="2"/>
        <v>305.5</v>
      </c>
      <c r="F76" s="22">
        <f t="shared" si="2"/>
        <v>274</v>
      </c>
      <c r="G76" s="22">
        <f t="shared" si="2"/>
        <v>273.75</v>
      </c>
      <c r="H76" s="22">
        <f t="shared" si="2"/>
        <v>247.75</v>
      </c>
      <c r="I76" s="22">
        <f t="shared" si="2"/>
        <v>325.25</v>
      </c>
      <c r="J76" s="22">
        <f t="shared" si="2"/>
        <v>321.7</v>
      </c>
      <c r="K76" s="22">
        <f t="shared" si="2"/>
        <v>296.8</v>
      </c>
      <c r="L76" s="22">
        <f t="shared" si="2"/>
        <v>319.4</v>
      </c>
      <c r="M76" s="22">
        <f t="shared" si="2"/>
        <v>2959.75</v>
      </c>
      <c r="N76" s="4"/>
      <c r="O76" s="4"/>
      <c r="P76" s="4"/>
      <c r="Q76" s="4"/>
    </row>
    <row r="77" s="1" customFormat="1" ht="15.75" customHeight="1" spans="1:17">
      <c r="A77" s="4"/>
      <c r="B77" s="21" t="s">
        <v>87</v>
      </c>
      <c r="C77" s="23">
        <v>69</v>
      </c>
      <c r="D77" s="23">
        <v>69</v>
      </c>
      <c r="E77" s="23">
        <v>69</v>
      </c>
      <c r="F77" s="23">
        <v>69</v>
      </c>
      <c r="G77" s="23">
        <v>69</v>
      </c>
      <c r="H77" s="23">
        <v>69</v>
      </c>
      <c r="I77" s="23">
        <v>69</v>
      </c>
      <c r="J77" s="23">
        <v>69</v>
      </c>
      <c r="K77" s="23">
        <v>69</v>
      </c>
      <c r="L77" s="23">
        <v>69</v>
      </c>
      <c r="M77" s="23">
        <v>69</v>
      </c>
      <c r="N77" s="4"/>
      <c r="O77" s="4"/>
      <c r="P77" s="4"/>
      <c r="Q77" s="4"/>
    </row>
    <row r="78" s="1" customFormat="1" ht="15.75" customHeight="1" spans="1:17">
      <c r="A78" s="4"/>
      <c r="B78" s="21" t="s">
        <v>88</v>
      </c>
      <c r="C78" s="23">
        <f>ROUND(C76/C77,0)</f>
        <v>4</v>
      </c>
      <c r="D78" s="23">
        <f t="shared" ref="C78:M78" si="3">ROUND(D76/D77,0)</f>
        <v>4</v>
      </c>
      <c r="E78" s="23">
        <f t="shared" si="3"/>
        <v>4</v>
      </c>
      <c r="F78" s="23">
        <f t="shared" si="3"/>
        <v>4</v>
      </c>
      <c r="G78" s="23">
        <f t="shared" si="3"/>
        <v>4</v>
      </c>
      <c r="H78" s="23">
        <f t="shared" si="3"/>
        <v>4</v>
      </c>
      <c r="I78" s="23">
        <f t="shared" si="3"/>
        <v>5</v>
      </c>
      <c r="J78" s="23">
        <f t="shared" si="3"/>
        <v>5</v>
      </c>
      <c r="K78" s="23">
        <f t="shared" si="3"/>
        <v>4</v>
      </c>
      <c r="L78" s="23">
        <f t="shared" si="3"/>
        <v>5</v>
      </c>
      <c r="M78" s="23">
        <f t="shared" si="3"/>
        <v>43</v>
      </c>
      <c r="N78" s="4"/>
      <c r="O78" s="4"/>
      <c r="P78" s="4"/>
      <c r="Q78" s="4"/>
    </row>
    <row r="79" s="1" customFormat="1" ht="15.75" customHeight="1" spans="1:17">
      <c r="A79" s="4"/>
      <c r="B79" s="21" t="s">
        <v>89</v>
      </c>
      <c r="C79" s="23">
        <f>ROUND(STDEV(C3:C71),2)</f>
        <v>0.56</v>
      </c>
      <c r="D79" s="23">
        <f t="shared" ref="C79:M79" si="4">ROUND(STDEV(D3:D71),2)</f>
        <v>0.61</v>
      </c>
      <c r="E79" s="23">
        <f t="shared" si="4"/>
        <v>0.55</v>
      </c>
      <c r="F79" s="23">
        <f t="shared" si="4"/>
        <v>0.64</v>
      </c>
      <c r="G79" s="23">
        <f t="shared" si="4"/>
        <v>0.68</v>
      </c>
      <c r="H79" s="23">
        <f t="shared" si="4"/>
        <v>0.86</v>
      </c>
      <c r="I79" s="23">
        <f t="shared" si="4"/>
        <v>0.39</v>
      </c>
      <c r="J79" s="23">
        <f t="shared" si="4"/>
        <v>0.6</v>
      </c>
      <c r="K79" s="23">
        <f t="shared" si="4"/>
        <v>0.75</v>
      </c>
      <c r="L79" s="23">
        <f t="shared" si="4"/>
        <v>0.38</v>
      </c>
      <c r="M79" s="23">
        <f t="shared" si="4"/>
        <v>4.45</v>
      </c>
      <c r="N79" s="4"/>
      <c r="O79" s="4"/>
      <c r="P79" s="4"/>
      <c r="Q79" s="4"/>
    </row>
    <row r="80" s="1" customFormat="1" ht="15.75" customHeight="1" spans="1:17">
      <c r="A80" s="4"/>
      <c r="B80" s="21" t="s">
        <v>90</v>
      </c>
      <c r="C80" s="23">
        <f t="shared" ref="C80:M80" si="5">C78+C79</f>
        <v>4.56</v>
      </c>
      <c r="D80" s="23">
        <f t="shared" si="5"/>
        <v>4.61</v>
      </c>
      <c r="E80" s="23">
        <f t="shared" si="5"/>
        <v>4.55</v>
      </c>
      <c r="F80" s="23">
        <f t="shared" si="5"/>
        <v>4.64</v>
      </c>
      <c r="G80" s="23">
        <f t="shared" si="5"/>
        <v>4.68</v>
      </c>
      <c r="H80" s="23">
        <f t="shared" si="5"/>
        <v>4.86</v>
      </c>
      <c r="I80" s="23">
        <f t="shared" si="5"/>
        <v>5.39</v>
      </c>
      <c r="J80" s="23">
        <f t="shared" si="5"/>
        <v>5.6</v>
      </c>
      <c r="K80" s="23">
        <f t="shared" si="5"/>
        <v>4.75</v>
      </c>
      <c r="L80" s="23">
        <f t="shared" si="5"/>
        <v>5.38</v>
      </c>
      <c r="M80" s="23">
        <f t="shared" si="5"/>
        <v>47.45</v>
      </c>
      <c r="N80" s="4"/>
      <c r="O80" s="4"/>
      <c r="P80" s="4"/>
      <c r="Q80" s="4"/>
    </row>
    <row r="81" s="1" customFormat="1" ht="15.75" customHeight="1" spans="1:17">
      <c r="A81" s="4"/>
      <c r="B81" s="21" t="s">
        <v>91</v>
      </c>
      <c r="C81" s="23">
        <f t="shared" ref="C81:M81" si="6">C78-C79</f>
        <v>3.44</v>
      </c>
      <c r="D81" s="23">
        <f t="shared" si="6"/>
        <v>3.39</v>
      </c>
      <c r="E81" s="23">
        <f t="shared" si="6"/>
        <v>3.45</v>
      </c>
      <c r="F81" s="23">
        <f t="shared" si="6"/>
        <v>3.36</v>
      </c>
      <c r="G81" s="23">
        <f t="shared" si="6"/>
        <v>3.32</v>
      </c>
      <c r="H81" s="23">
        <f t="shared" si="6"/>
        <v>3.14</v>
      </c>
      <c r="I81" s="23">
        <f t="shared" si="6"/>
        <v>4.61</v>
      </c>
      <c r="J81" s="23">
        <f t="shared" si="6"/>
        <v>4.4</v>
      </c>
      <c r="K81" s="23">
        <f t="shared" si="6"/>
        <v>3.25</v>
      </c>
      <c r="L81" s="23">
        <f t="shared" si="6"/>
        <v>4.62</v>
      </c>
      <c r="M81" s="23">
        <f t="shared" si="6"/>
        <v>38.55</v>
      </c>
      <c r="N81" s="4"/>
      <c r="O81" s="4"/>
      <c r="P81" s="4"/>
      <c r="Q81" s="4"/>
    </row>
    <row r="82" s="1" customFormat="1" ht="15.75" customHeight="1" spans="1:17">
      <c r="A82" s="4"/>
      <c r="B82" s="21" t="s">
        <v>92</v>
      </c>
      <c r="C82" s="23">
        <f t="shared" ref="C82:H82" si="7">COUNTIFS((C3:C71),"&gt;="&amp;ROUND(C81,0),(C3:C71),"&lt;="&amp;ROUND(C80,0))</f>
        <v>67</v>
      </c>
      <c r="D82" s="23">
        <f t="shared" si="7"/>
        <v>66</v>
      </c>
      <c r="E82" s="23">
        <f t="shared" si="7"/>
        <v>67</v>
      </c>
      <c r="F82" s="23">
        <f t="shared" si="7"/>
        <v>66</v>
      </c>
      <c r="G82" s="23">
        <f t="shared" si="7"/>
        <v>64</v>
      </c>
      <c r="H82" s="23">
        <f t="shared" si="7"/>
        <v>64</v>
      </c>
      <c r="I82" s="23">
        <v>57</v>
      </c>
      <c r="J82" s="23">
        <f t="shared" ref="J82:M82" si="8">COUNTIFS((J3:J71),"&gt;="&amp;ROUND(J81,0),(J3:J71),"&lt;="&amp;ROUND(J80,0))</f>
        <v>57</v>
      </c>
      <c r="K82" s="23">
        <f t="shared" si="8"/>
        <v>67</v>
      </c>
      <c r="L82" s="23">
        <v>55</v>
      </c>
      <c r="M82" s="23">
        <f t="shared" si="8"/>
        <v>44</v>
      </c>
      <c r="N82" s="4"/>
      <c r="O82" s="4"/>
      <c r="P82" s="4"/>
      <c r="Q82" s="4"/>
    </row>
    <row r="83" s="1" customFormat="1" ht="15.75" customHeight="1" spans="1:17">
      <c r="A83" s="4"/>
      <c r="B83" s="21" t="s">
        <v>93</v>
      </c>
      <c r="C83" s="23">
        <f t="shared" ref="C83:M83" si="9">ROUND((C82/C77)*100,2)</f>
        <v>97.1</v>
      </c>
      <c r="D83" s="23">
        <f t="shared" si="9"/>
        <v>95.65</v>
      </c>
      <c r="E83" s="23">
        <f t="shared" si="9"/>
        <v>97.1</v>
      </c>
      <c r="F83" s="23">
        <f t="shared" si="9"/>
        <v>95.65</v>
      </c>
      <c r="G83" s="23">
        <f t="shared" si="9"/>
        <v>92.75</v>
      </c>
      <c r="H83" s="23">
        <f t="shared" si="9"/>
        <v>92.75</v>
      </c>
      <c r="I83" s="23">
        <f t="shared" si="9"/>
        <v>82.61</v>
      </c>
      <c r="J83" s="23">
        <f t="shared" si="9"/>
        <v>82.61</v>
      </c>
      <c r="K83" s="23">
        <f t="shared" si="9"/>
        <v>97.1</v>
      </c>
      <c r="L83" s="23">
        <f t="shared" si="9"/>
        <v>79.71</v>
      </c>
      <c r="M83" s="23">
        <f t="shared" si="9"/>
        <v>63.77</v>
      </c>
      <c r="N83" s="4"/>
      <c r="O83" s="4"/>
      <c r="P83" s="4"/>
      <c r="Q83" s="4"/>
    </row>
    <row r="84" s="1" customFormat="1" ht="15.75" customHeight="1" spans="1:17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="1" customFormat="1" ht="15.75" customHeight="1" spans="2:17">
      <c r="B85" s="2" t="s">
        <v>94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="1" customFormat="1" ht="15.75" customHeight="1" spans="1:17">
      <c r="A86" s="4"/>
      <c r="B86" s="24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4"/>
      <c r="O86" s="4"/>
      <c r="P86" s="4"/>
      <c r="Q86" s="4"/>
    </row>
    <row r="87" s="1" customFormat="1" ht="15.75" customHeight="1" spans="1:17">
      <c r="A87" s="4"/>
      <c r="B87" s="25" t="s">
        <v>95</v>
      </c>
      <c r="C87" s="26">
        <f t="shared" ref="C87:G87" si="10">COUNTIF(C3:C71,"&gt;="&amp;C78)</f>
        <v>61</v>
      </c>
      <c r="D87" s="26">
        <f t="shared" si="10"/>
        <v>49</v>
      </c>
      <c r="E87" s="26">
        <f t="shared" si="10"/>
        <v>58</v>
      </c>
      <c r="F87" s="26">
        <f t="shared" si="10"/>
        <v>42</v>
      </c>
      <c r="G87" s="26">
        <f t="shared" si="10"/>
        <v>46</v>
      </c>
      <c r="H87" s="26">
        <v>50</v>
      </c>
      <c r="I87" s="26">
        <f t="shared" ref="I87:K87" si="11">COUNTIF(I3:I71,"&gt;="&amp;I78)</f>
        <v>26</v>
      </c>
      <c r="J87" s="26">
        <f t="shared" si="11"/>
        <v>49</v>
      </c>
      <c r="K87" s="26">
        <f t="shared" si="11"/>
        <v>49</v>
      </c>
      <c r="L87" s="26">
        <v>50</v>
      </c>
      <c r="M87" s="26">
        <f>COUNTIF(M3:M71,"&gt;="&amp;M78)</f>
        <v>38</v>
      </c>
      <c r="N87" s="4"/>
      <c r="O87" s="4"/>
      <c r="P87" s="4"/>
      <c r="Q87" s="4"/>
    </row>
    <row r="88" s="1" customFormat="1" ht="15.75" customHeight="1" spans="1:17">
      <c r="A88" s="4"/>
      <c r="B88" s="25" t="s">
        <v>96</v>
      </c>
      <c r="C88" s="26">
        <f t="shared" ref="C88:M88" si="12">ROUND(C87/C77*100,2)</f>
        <v>88.41</v>
      </c>
      <c r="D88" s="26">
        <f t="shared" si="12"/>
        <v>71.01</v>
      </c>
      <c r="E88" s="26">
        <f t="shared" si="12"/>
        <v>84.06</v>
      </c>
      <c r="F88" s="26">
        <f t="shared" si="12"/>
        <v>60.87</v>
      </c>
      <c r="G88" s="26">
        <f t="shared" si="12"/>
        <v>66.67</v>
      </c>
      <c r="H88" s="27">
        <f t="shared" si="12"/>
        <v>72.46</v>
      </c>
      <c r="I88" s="27">
        <f t="shared" si="12"/>
        <v>37.68</v>
      </c>
      <c r="J88" s="27">
        <f t="shared" si="12"/>
        <v>71.01</v>
      </c>
      <c r="K88" s="27">
        <f t="shared" si="12"/>
        <v>71.01</v>
      </c>
      <c r="L88" s="27">
        <f t="shared" si="12"/>
        <v>72.46</v>
      </c>
      <c r="M88" s="27">
        <f t="shared" si="12"/>
        <v>55.07</v>
      </c>
      <c r="N88" s="4"/>
      <c r="O88" s="4"/>
      <c r="P88" s="4"/>
      <c r="Q88" s="4"/>
    </row>
    <row r="89" s="1" customFormat="1" ht="15.75" customHeight="1" spans="1:17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="1" customFormat="1" ht="15.75" customHeight="1" spans="1:17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="1" customFormat="1" ht="15.75" customHeight="1" spans="1:17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="1" customFormat="1" ht="15.75" customHeight="1" spans="1:17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="1" customFormat="1" ht="15.75" customHeight="1" spans="1:17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="1" customFormat="1" ht="15.75" customHeight="1" spans="1:17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="1" customFormat="1" ht="15.75" customHeight="1" spans="1:17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="1" customFormat="1" ht="15.75" customHeight="1" spans="1:17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="1" customFormat="1" ht="15.75" customHeight="1" spans="1:1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="1" customFormat="1" ht="15.75" customHeight="1" spans="1:17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="1" customFormat="1" ht="15.75" customHeight="1" spans="1:17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="1" customFormat="1" ht="15.75" customHeight="1" spans="1:17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="1" customFormat="1" ht="15.75" customHeight="1" spans="1:17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="1" customFormat="1" ht="15.75" customHeight="1" spans="1:17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="1" customFormat="1" ht="15.75" customHeight="1" spans="1:17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="1" customFormat="1" ht="15.75" customHeight="1" spans="1:17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="1" customFormat="1" ht="15.75" customHeight="1" spans="1:17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="1" customFormat="1" ht="15.75" customHeight="1" spans="1:17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="1" customFormat="1" ht="15.75" customHeight="1" spans="1:1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="1" customFormat="1" ht="15.75" customHeight="1" spans="1:17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="1" customFormat="1" ht="15.75" customHeight="1" spans="1:17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="1" customFormat="1" ht="15.75" customHeight="1" spans="1:17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="1" customFormat="1" ht="15.75" customHeight="1" spans="1:17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="1" customFormat="1" ht="15.75" customHeight="1" spans="1:17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="1" customFormat="1" ht="15.75" customHeight="1" spans="1:17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="1" customFormat="1" ht="15.75" customHeight="1" spans="1:17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="1" customFormat="1" ht="15.75" customHeight="1" spans="1:17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="1" customFormat="1" ht="15.75" customHeight="1" spans="1:17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="1" customFormat="1" ht="15.75" customHeight="1" spans="1: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="1" customFormat="1" ht="15.75" customHeight="1" spans="1:17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="1" customFormat="1" ht="15.75" customHeight="1" spans="1:17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="1" customFormat="1" ht="15.75" customHeight="1" spans="1:17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="1" customFormat="1" ht="15.75" customHeight="1" spans="1:17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="1" customFormat="1" ht="15.75" customHeight="1" spans="1:17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="1" customFormat="1" ht="15.75" customHeight="1" spans="1:17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="1" customFormat="1" ht="15.75" customHeight="1" spans="1:17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="1" customFormat="1" ht="15.75" customHeight="1" spans="1:17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="1" customFormat="1" ht="15.75" customHeight="1" spans="1:17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="1" customFormat="1" ht="15.75" customHeight="1" spans="1:1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="1" customFormat="1" ht="15.75" customHeight="1" spans="1:17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="1" customFormat="1" ht="15.75" customHeight="1" spans="1:17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="1" customFormat="1" ht="15.75" customHeight="1" spans="1:17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="1" customFormat="1" ht="15.75" customHeight="1" spans="1:17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="1" customFormat="1" ht="15.75" customHeight="1" spans="1:17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="1" customFormat="1" ht="15.75" customHeight="1" spans="1:17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="1" customFormat="1" ht="15.75" customHeight="1" spans="1:17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="1" customFormat="1" ht="15.75" customHeight="1" spans="1:17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="1" customFormat="1" ht="15.75" customHeight="1" spans="1:17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="1" customFormat="1" ht="15.75" customHeight="1" spans="1:1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="1" customFormat="1" ht="15.75" customHeight="1" spans="1:17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="1" customFormat="1" ht="15.75" customHeight="1" spans="1:17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="1" customFormat="1" ht="15.75" customHeight="1" spans="1:17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="1" customFormat="1" ht="15.75" customHeight="1" spans="1:17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="1" customFormat="1" ht="15.75" customHeight="1" spans="1:17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="1" customFormat="1" ht="15.75" customHeight="1" spans="1:17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="1" customFormat="1" ht="15.75" customHeight="1" spans="1:17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="1" customFormat="1" ht="15.75" customHeight="1" spans="1:17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="1" customFormat="1" ht="15.75" customHeight="1" spans="1:17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="1" customFormat="1" ht="15.75" customHeight="1" spans="1:1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="1" customFormat="1" ht="15.75" customHeight="1" spans="1:17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="1" customFormat="1" ht="15.75" customHeight="1" spans="1:17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="1" customFormat="1" ht="15.75" customHeight="1" spans="1:17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="1" customFormat="1" ht="15.75" customHeight="1" spans="1:17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="1" customFormat="1" ht="15.75" customHeight="1" spans="1:17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="1" customFormat="1" ht="15.75" customHeight="1" spans="1:17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="1" customFormat="1" ht="15.75" customHeight="1" spans="1:17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="1" customFormat="1" ht="15.75" customHeight="1" spans="1:17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="1" customFormat="1" ht="15.75" customHeight="1" spans="1:17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="1" customFormat="1" ht="15.75" customHeight="1" spans="1:1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="1" customFormat="1" ht="15.75" customHeight="1" spans="1:17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="1" customFormat="1" ht="15.75" customHeight="1" spans="1:17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="1" customFormat="1" ht="15.75" customHeight="1" spans="1:17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="1" customFormat="1" ht="15.75" customHeight="1" spans="1:17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="1" customFormat="1" ht="15.75" customHeight="1" spans="1:17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="1" customFormat="1" ht="15.75" customHeight="1" spans="1:17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="1" customFormat="1" ht="15.75" customHeight="1" spans="1:17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="1" customFormat="1" ht="15.75" customHeight="1" spans="1:17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="1" customFormat="1" ht="15.75" customHeight="1" spans="1:17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="1" customFormat="1" ht="15.75" customHeight="1" spans="1:1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="1" customFormat="1" ht="15.75" customHeight="1" spans="1:17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="1" customFormat="1" ht="15.75" customHeight="1" spans="1:17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="1" customFormat="1" ht="15.75" customHeight="1" spans="1:17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="1" customFormat="1" ht="15.75" customHeight="1" spans="1:17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="1" customFormat="1" ht="15.75" customHeight="1" spans="1:17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="1" customFormat="1" ht="15.75" customHeight="1" spans="1:17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="1" customFormat="1" ht="15.75" customHeight="1" spans="1:17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="1" customFormat="1" ht="15.75" customHeight="1" spans="1:17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="1" customFormat="1" ht="15.75" customHeight="1" spans="1:17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="1" customFormat="1" ht="15.75" customHeight="1" spans="1:1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="1" customFormat="1" ht="15.75" customHeight="1" spans="1:17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="1" customFormat="1" ht="15.75" customHeight="1" spans="1:17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="1" customFormat="1" ht="15.75" customHeight="1" spans="1:17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="1" customFormat="1" ht="15.75" customHeight="1" spans="1:17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="1" customFormat="1" ht="15.75" customHeight="1" spans="1:17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="1" customFormat="1" ht="15.75" customHeight="1" spans="1:17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="1" customFormat="1" ht="15.75" customHeight="1" spans="1:17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="1" customFormat="1" ht="15.75" customHeight="1" spans="1:17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="1" customFormat="1" ht="15.75" customHeight="1" spans="1:17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="1" customFormat="1" ht="15.75" customHeight="1" spans="1:1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="1" customFormat="1" ht="15.75" customHeight="1" spans="1:17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="1" customFormat="1" ht="15.75" customHeight="1" spans="1:17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="1" customFormat="1" ht="15.75" customHeight="1" spans="1:17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="1" customFormat="1" ht="15.75" customHeight="1" spans="1:17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="1" customFormat="1" ht="15.75" customHeight="1" spans="1:17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="1" customFormat="1" ht="15.75" customHeight="1" spans="1:17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="1" customFormat="1" ht="15.75" customHeight="1" spans="1:17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="1" customFormat="1" ht="15.75" customHeight="1" spans="1:17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="1" customFormat="1" ht="15.75" customHeight="1" spans="1:17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="1" customFormat="1" ht="15.75" customHeight="1" spans="1:1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="1" customFormat="1" ht="15.75" customHeight="1" spans="1:17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="1" customFormat="1" ht="15.75" customHeight="1" spans="1:17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="1" customFormat="1" ht="15.75" customHeight="1" spans="1:17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="1" customFormat="1" ht="15.75" customHeight="1" spans="1:17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="1" customFormat="1" ht="15.75" customHeight="1" spans="1:17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="1" customFormat="1" ht="15.75" customHeight="1" spans="1:17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="1" customFormat="1" ht="15.75" customHeight="1" spans="1:17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="1" customFormat="1" ht="15.75" customHeight="1" spans="1:17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="1" customFormat="1" ht="15.75" customHeight="1" spans="1:17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="1" customFormat="1" ht="15.75" customHeight="1" spans="1:1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="1" customFormat="1" ht="15.75" customHeight="1" spans="1:17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="1" customFormat="1" ht="15.75" customHeight="1" spans="1:17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="1" customFormat="1" ht="15.75" customHeight="1" spans="1:17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="1" customFormat="1" ht="15.75" customHeight="1" spans="1:17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="1" customFormat="1" ht="15.75" customHeight="1" spans="1:17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="1" customFormat="1" ht="15.75" customHeight="1" spans="1:17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="1" customFormat="1" ht="15.75" customHeight="1" spans="1:17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="1" customFormat="1" ht="15.75" customHeight="1" spans="1:17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="1" customFormat="1" ht="15.75" customHeight="1" spans="1:17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="1" customFormat="1" ht="15.75" customHeight="1" spans="1: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="1" customFormat="1" ht="15.75" customHeight="1" spans="1:17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="1" customFormat="1" ht="15.75" customHeight="1" spans="1:17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="1" customFormat="1" ht="15.75" customHeight="1" spans="1:17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="1" customFormat="1" ht="15.75" customHeight="1" spans="1:17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="1" customFormat="1" ht="15.75" customHeight="1" spans="1:17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="1" customFormat="1" ht="15.75" customHeight="1" spans="1:17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="1" customFormat="1" ht="15.75" customHeight="1" spans="1:17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="1" customFormat="1" ht="15.75" customHeight="1" spans="1:17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="1" customFormat="1" ht="15.75" customHeight="1" spans="1:17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="1" customFormat="1" ht="15.75" customHeight="1" spans="1:1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="1" customFormat="1" ht="15.75" customHeight="1" spans="1:17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="1" customFormat="1" ht="15.75" customHeight="1" spans="1:17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="1" customFormat="1" ht="15.75" customHeight="1" spans="1:17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="1" customFormat="1" ht="15.75" customHeight="1" spans="1:17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="1" customFormat="1" ht="15.75" customHeight="1" spans="1:17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="1" customFormat="1" ht="15.75" customHeight="1" spans="1:17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="1" customFormat="1" ht="15.75" customHeight="1" spans="1:17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="1" customFormat="1" ht="15.75" customHeight="1" spans="1:17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="1" customFormat="1" ht="15.75" customHeight="1" spans="1:17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="1" customFormat="1" ht="15.75" customHeight="1" spans="1:1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="1" customFormat="1" ht="15.75" customHeight="1" spans="1:17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="1" customFormat="1" ht="15.75" customHeight="1" spans="1:17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="1" customFormat="1" ht="15.75" customHeight="1" spans="1:17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="1" customFormat="1" ht="15.75" customHeight="1" spans="1:17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="1" customFormat="1" ht="15.75" customHeight="1" spans="1:17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="1" customFormat="1" ht="15.75" customHeight="1" spans="1:17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="1" customFormat="1" ht="15.75" customHeight="1" spans="1:17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="1" customFormat="1" ht="15.75" customHeight="1" spans="1:17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="1" customFormat="1" ht="15.75" customHeight="1" spans="1:17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="1" customFormat="1" ht="15.75" customHeight="1" spans="1:1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="1" customFormat="1" ht="15.75" customHeight="1" spans="1:17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="1" customFormat="1" ht="15.75" customHeight="1" spans="1:17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="1" customFormat="1" ht="15.75" customHeight="1" spans="1:17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="1" customFormat="1" ht="15.75" customHeight="1" spans="1:17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="1" customFormat="1" ht="15.75" customHeight="1" spans="1:17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="1" customFormat="1" ht="15.75" customHeight="1" spans="1:17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="1" customFormat="1" ht="15.75" customHeight="1" spans="1:17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="1" customFormat="1" ht="15.75" customHeight="1" spans="1:17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="1" customFormat="1" ht="15.75" customHeight="1" spans="1:17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="1" customFormat="1" ht="15.75" customHeight="1" spans="1:1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="1" customFormat="1" ht="15.75" customHeight="1" spans="1:17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="1" customFormat="1" ht="15.75" customHeight="1" spans="1:17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="1" customFormat="1" ht="15.75" customHeight="1" spans="1:17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="1" customFormat="1" ht="15.75" customHeight="1" spans="1:17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="1" customFormat="1" ht="15.75" customHeight="1" spans="1:17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="1" customFormat="1" ht="15.75" customHeight="1" spans="1:17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="1" customFormat="1" ht="15.75" customHeight="1" spans="1:17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="1" customFormat="1" ht="15.75" customHeight="1" spans="1:17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="1" customFormat="1" ht="15.75" customHeight="1" spans="1:17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="1" customFormat="1" ht="15.75" customHeight="1" spans="1:1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="1" customFormat="1" ht="15.75" customHeight="1" spans="1:17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="1" customFormat="1" ht="15.75" customHeight="1" spans="1:17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="1" customFormat="1" ht="15.75" customHeight="1" spans="1:17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="1" customFormat="1" ht="15.75" customHeight="1" spans="1:17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="1" customFormat="1" ht="15.75" customHeight="1" spans="1:17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="1" customFormat="1" ht="15.75" customHeight="1" spans="1:17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="1" customFormat="1" ht="15.75" customHeight="1" spans="1:17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="1" customFormat="1" ht="15.75" customHeight="1" spans="1:17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="1" customFormat="1" ht="15.75" customHeight="1" spans="1:17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="1" customFormat="1" ht="15.75" customHeight="1" spans="1:1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="1" customFormat="1" ht="15.75" customHeight="1" spans="1:17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="1" customFormat="1" ht="15.75" customHeight="1" spans="1:17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="1" customFormat="1" ht="15.75" customHeight="1" spans="1:17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="1" customFormat="1" ht="15.75" customHeight="1" spans="1:17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="1" customFormat="1" ht="15.75" customHeight="1" spans="1:17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="1" customFormat="1" ht="15.75" customHeight="1" spans="1:17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="1" customFormat="1" ht="15.75" customHeight="1" spans="1:17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Harshil</cp:lastModifiedBy>
  <dcterms:created xsi:type="dcterms:W3CDTF">2021-10-27T03:27:00Z</dcterms:created>
  <dcterms:modified xsi:type="dcterms:W3CDTF">2025-02-24T03:46:49Z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ADAF960EF3C24362B8C8AEAEB1C54450</vt:lpwstr>
  </property>
  <property fmtid="{D5CDD505-2E9C-101B-9397-08002B2CF9AE}" pid="3" name="KSOProductBuildVer">
    <vt:lpwstr>1033-12.2.0.19805</vt:lpwstr>
  </property>
</Properties>
</file>