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Work Breakdown Structure
Level 1: 1, 2, 3, ...
Level 2: 1.1, 1.2, 1.3, ...
Level 3: 1.1.1, 1.1.2, 1.1.3, …
The WBS uses a formula to control the numbering, but the formulas are different for different levels.</t>
      </text>
    </comment>
    <comment authorId="0" ref="B7">
      <text>
        <t xml:space="preserve">Task
Enter the name of each task and sub-task. Use indents for sub-tasks.</t>
      </text>
    </comment>
    <comment authorId="0" ref="C7">
      <text>
        <t xml:space="preserve">Task Lead
Enter the name of the Task Lead in this column.</t>
      </text>
    </comment>
    <comment authorId="0" ref="D7">
      <text>
        <t xml:space="preserve">Predecessor Tasks:
You can use this column to enter the WBS of a predecessor for reference. The PRO version includes template rows that allow you to automatically calculate the Start Date based on the Predecessor.</t>
      </text>
    </comment>
    <comment authorId="0" ref="E7">
      <text>
        <t xml:space="preserve">Task Start Date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enddate is the cell reference for the End date of the Predecessor task.</t>
      </text>
    </comment>
    <comment authorId="0" ref="G7">
      <text>
        <t xml:space="preserve">Duration (Calendar Days)
The duration is the number of calendar days for the given task. The duration is calculated as the End Date minus the Start Date plus 1 day, so that a task starting and ending on the same day has a duration of 1 day.
Note: The conditional formatting used to create the gantt chart references this column.</t>
      </text>
    </comment>
    <comment authorId="0" ref="H7">
      <text>
        <t xml:space="preserve">Percent Complete
Update the status of this task by entering the percent complete (between 0% and 100%).</t>
      </text>
    </comment>
    <comment authorId="0" ref="I7">
      <text>
        <t xml:space="preserve">Work Days
Counts the number of work days, excluding the weekends (Saturday and Sunday). In the PRO version, you can customize the work week and list specific non-working days like holidays. In the PRO version, the default input is the Work Days instead of the Calendar Days.</t>
      </text>
    </comment>
  </commentList>
</comments>
</file>

<file path=xl/sharedStrings.xml><?xml version="1.0" encoding="utf-8"?>
<sst xmlns="http://schemas.openxmlformats.org/spreadsheetml/2006/main" count="72" uniqueCount="54">
  <si>
    <t>Senior Design tDCS group #4</t>
  </si>
  <si>
    <t>Project Lead:</t>
  </si>
  <si>
    <t>Project Start Date:</t>
  </si>
  <si>
    <t>Display Week:</t>
  </si>
  <si>
    <t>WBS</t>
  </si>
  <si>
    <t>Task</t>
  </si>
  <si>
    <t>Lead</t>
  </si>
  <si>
    <t>Prede
cessor</t>
  </si>
  <si>
    <t>Start</t>
  </si>
  <si>
    <t>End</t>
  </si>
  <si>
    <t>Cal. Days</t>
  </si>
  <si>
    <t>%
Done</t>
  </si>
  <si>
    <t>Work Days</t>
  </si>
  <si>
    <t>Concept Selection and Ordering Materials</t>
  </si>
  <si>
    <t>Team Meeting #1</t>
  </si>
  <si>
    <t>All Members</t>
  </si>
  <si>
    <t>test component order 1</t>
  </si>
  <si>
    <t>Carim Radhanath Shalih</t>
  </si>
  <si>
    <t>test powersupplys</t>
  </si>
  <si>
    <t>meet with evan</t>
  </si>
  <si>
    <t>all members</t>
  </si>
  <si>
    <t>Designing and assembling prototype circuit</t>
  </si>
  <si>
    <t>meet with Jack</t>
  </si>
  <si>
    <t>test design 1, the inthinkerator</t>
  </si>
  <si>
    <t>revise cc design to account for higher current</t>
  </si>
  <si>
    <t>design timing subsystem</t>
  </si>
  <si>
    <t>build timing subsystem</t>
  </si>
  <si>
    <t>Functional Prototype for circuit</t>
  </si>
  <si>
    <t xml:space="preserve">All member </t>
  </si>
  <si>
    <t>electrode grounding circuit</t>
  </si>
  <si>
    <t>prototype Headgear</t>
  </si>
  <si>
    <t>test electrode placement</t>
  </si>
  <si>
    <t>Eric and David</t>
  </si>
  <si>
    <t>Snap on pin and Meeting with ME prof (attach pins on test hat)</t>
  </si>
  <si>
    <t>Radhanath, Eric and David</t>
  </si>
  <si>
    <t>electrode positioning and headgear adjustment</t>
  </si>
  <si>
    <t>test different caps</t>
  </si>
  <si>
    <t>manufacture circuit</t>
  </si>
  <si>
    <t>design PCB</t>
  </si>
  <si>
    <t>order PCB (assuming JLC PCB)</t>
  </si>
  <si>
    <t>manufacturer</t>
  </si>
  <si>
    <t>build + design box</t>
  </si>
  <si>
    <t>Team Report/ Presentation</t>
  </si>
  <si>
    <t>All Member</t>
  </si>
  <si>
    <t>integrate design of headear and circuit</t>
  </si>
  <si>
    <t>Mechanical design of circuit possitioning</t>
  </si>
  <si>
    <t xml:space="preserve">Wire positioning </t>
  </si>
  <si>
    <t>Electrode ergonomics</t>
  </si>
  <si>
    <t xml:space="preserve">User Experience Testing </t>
  </si>
  <si>
    <t>Final Report and Presentation</t>
  </si>
  <si>
    <t>Prepare for BME day (presentation)</t>
  </si>
  <si>
    <t>Prepare for BME day</t>
  </si>
  <si>
    <t>Prepare Presentation</t>
  </si>
  <si>
    <t>Write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</si>
</sst>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\ \(dddd\)"/>
    <numFmt numFmtId="165" formatCode="m\ /\ d\ /\ yy"/>
    <numFmt numFmtId="166" formatCode="ddd\ m/dd/yy"/>
    <numFmt numFmtId="167" formatCode="ddd m/d/yy"/>
    <numFmt numFmtId="168" formatCode="mm/dd/yy"/>
  </numFmts>
  <fonts count="15">
    <font>
      <sz val="11.0"/>
      <color rgb="FF000000"/>
      <name val="Calibri"/>
    </font>
    <font>
      <sz val="14.0"/>
      <color rgb="FF1F3864"/>
      <name val="Arial"/>
    </font>
    <font>
      <sz val="14.0"/>
      <color rgb="FF003366"/>
      <name val="Arial"/>
    </font>
    <font>
      <sz val="11.0"/>
      <name val="Calibri"/>
    </font>
    <font>
      <sz val="11.0"/>
      <name val="Arial"/>
    </font>
    <font>
      <sz val="9.0"/>
      <name val="Arial"/>
    </font>
    <font>
      <u/>
      <sz val="8.0"/>
      <color rgb="FF0000FF"/>
      <name val="Arial"/>
    </font>
    <font>
      <sz val="7.0"/>
      <color rgb="FF969696"/>
      <name val="Arial"/>
    </font>
    <font>
      <sz val="10.0"/>
      <name val="Arial"/>
    </font>
    <font/>
    <font>
      <sz val="8.0"/>
      <color rgb="FFC0C0C0"/>
      <name val="Arial"/>
    </font>
    <font>
      <b/>
      <sz val="9.0"/>
      <name val="Arial"/>
    </font>
    <font>
      <b/>
      <sz val="10.0"/>
      <name val="Arial"/>
    </font>
    <font>
      <sz val="9.0"/>
      <color rgb="FF000000"/>
      <name val="Arial"/>
    </font>
    <font>
      <sz val="9.0"/>
      <color rgb="FFFF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6EFCE"/>
        <bgColor rgb="FFC6EFCE"/>
      </patternFill>
    </fill>
    <fill>
      <patternFill patternType="solid">
        <fgColor rgb="FFABDD45"/>
        <bgColor rgb="FFABDD45"/>
      </patternFill>
    </fill>
    <fill>
      <patternFill patternType="solid">
        <fgColor rgb="FFE67C73"/>
        <bgColor rgb="FFE67C73"/>
      </patternFill>
    </fill>
  </fills>
  <borders count="26">
    <border/>
    <border>
      <left/>
      <right/>
      <top/>
      <bottom/>
    </border>
    <border>
      <bottom style="thin">
        <color rgb="FF000000"/>
      </bottom>
    </border>
    <border>
      <bottom/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right/>
      <bottom/>
    </border>
    <border>
      <left style="thin">
        <color rgb="FFBFBFBF"/>
      </left>
    </border>
    <border>
      <right style="thin">
        <color rgb="FFBFBFBF"/>
      </right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000000"/>
      </bottom>
    </border>
    <border>
      <right style="thin">
        <color rgb="FFBFBFBF"/>
      </right>
      <bottom style="thin">
        <color rgb="FF000000"/>
      </bottom>
    </border>
    <border>
      <left/>
      <right/>
      <top style="thin">
        <color rgb="FFC0C0C0"/>
      </top>
      <bottom style="thin">
        <color rgb="FFC0C0C0"/>
      </bottom>
    </border>
    <border>
      <left/>
      <right/>
      <top style="thin">
        <color rgb="FF000000"/>
      </top>
      <bottom style="thin">
        <color rgb="FFD0CECE"/>
      </bottom>
    </border>
    <border>
      <top style="thin">
        <color rgb="FF000000"/>
      </top>
      <bottom style="thin">
        <color rgb="FFD0CECE"/>
      </bottom>
    </border>
    <border>
      <top style="thin">
        <color rgb="FFC0C0C0"/>
      </top>
      <bottom style="thin">
        <color rgb="FFC0C0C0"/>
      </bottom>
    </border>
    <border>
      <top style="thin">
        <color rgb="FFD0CECE"/>
      </top>
      <bottom style="thin">
        <color rgb="FFD0CECE"/>
      </bottom>
    </border>
    <border>
      <left/>
      <right/>
      <top style="thin">
        <color rgb="FFD0CECE"/>
      </top>
      <bottom style="thin">
        <color rgb="FFD0CECE"/>
      </bottom>
    </border>
    <border>
      <top style="thin">
        <color rgb="FFC0C0C0"/>
      </top>
    </border>
    <border>
      <bottom style="thin">
        <color rgb="FFD0CECE"/>
      </bottom>
    </border>
    <border>
      <right/>
      <top style="thin">
        <color rgb="FFD0CECE"/>
      </top>
      <bottom style="thin">
        <color rgb="FFD0CECE"/>
      </bottom>
    </border>
    <border>
      <left/>
      <right/>
      <top style="thin">
        <color rgb="FFC0C0C0"/>
      </top>
      <bottom style="thin">
        <color rgb="FFD0CECE"/>
      </bottom>
    </border>
    <border>
      <left/>
      <right/>
      <top/>
      <bottom style="thin">
        <color rgb="FFD0CECE"/>
      </bottom>
    </border>
    <border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D0CECE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0" fillId="0" fontId="0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Font="1"/>
    <xf borderId="1" fillId="3" fontId="6" numFmtId="0" xfId="0" applyAlignment="1" applyBorder="1" applyFill="1" applyFont="1">
      <alignment horizontal="right" vertical="top"/>
    </xf>
    <xf borderId="0" fillId="0" fontId="7" numFmtId="0" xfId="0" applyAlignment="1" applyFont="1">
      <alignment horizontal="right"/>
    </xf>
    <xf borderId="0" fillId="0" fontId="8" numFmtId="0" xfId="0" applyFont="1"/>
    <xf borderId="0" fillId="0" fontId="8" numFmtId="0" xfId="0" applyAlignment="1" applyFont="1">
      <alignment horizontal="right"/>
    </xf>
    <xf borderId="2" fillId="0" fontId="8" numFmtId="0" xfId="0" applyAlignment="1" applyBorder="1" applyFont="1">
      <alignment horizontal="left"/>
    </xf>
    <xf borderId="2" fillId="0" fontId="9" numFmtId="0" xfId="0" applyBorder="1" applyFont="1"/>
    <xf borderId="3" fillId="0" fontId="3" numFmtId="0" xfId="0" applyAlignment="1" applyBorder="1" applyFont="1">
      <alignment vertical="bottom"/>
    </xf>
    <xf borderId="4" fillId="0" fontId="8" numFmtId="164" xfId="0" applyAlignment="1" applyBorder="1" applyFont="1" applyNumberFormat="1">
      <alignment horizontal="left" readingOrder="0"/>
    </xf>
    <xf borderId="4" fillId="0" fontId="9" numFmtId="0" xfId="0" applyBorder="1" applyFont="1"/>
    <xf borderId="1" fillId="2" fontId="10" numFmtId="165" xfId="0" applyAlignment="1" applyBorder="1" applyFont="1" applyNumberFormat="1">
      <alignment horizontal="center" vertical="center"/>
    </xf>
    <xf borderId="5" fillId="2" fontId="10" numFmtId="165" xfId="0" applyAlignment="1" applyBorder="1" applyFont="1" applyNumberFormat="1">
      <alignment horizontal="center"/>
    </xf>
    <xf borderId="6" fillId="2" fontId="10" numFmtId="165" xfId="0" applyAlignment="1" applyBorder="1" applyFont="1" applyNumberFormat="1">
      <alignment horizontal="center"/>
    </xf>
    <xf borderId="4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7" fillId="0" fontId="5" numFmtId="0" xfId="0" applyAlignment="1" applyBorder="1" applyFont="1">
      <alignment horizontal="left" vertical="center"/>
    </xf>
    <xf borderId="8" fillId="0" fontId="9" numFmtId="0" xfId="0" applyBorder="1" applyFont="1"/>
    <xf borderId="7" fillId="0" fontId="5" numFmtId="0" xfId="0" applyBorder="1" applyFont="1"/>
    <xf borderId="7" fillId="0" fontId="5" numFmtId="165" xfId="0" applyAlignment="1" applyBorder="1" applyFont="1" applyNumberFormat="1">
      <alignment horizontal="left" vertical="center"/>
    </xf>
    <xf borderId="7" fillId="0" fontId="5" numFmtId="165" xfId="0" applyAlignment="1" applyBorder="1" applyFont="1" applyNumberFormat="1">
      <alignment horizontal="left"/>
    </xf>
    <xf borderId="2" fillId="0" fontId="11" numFmtId="0" xfId="0" applyBorder="1" applyFont="1"/>
    <xf borderId="2" fillId="0" fontId="12" numFmtId="0" xfId="0" applyAlignment="1" applyBorder="1" applyFont="1">
      <alignment horizontal="left"/>
    </xf>
    <xf borderId="0" fillId="0" fontId="11" numFmtId="0" xfId="0" applyAlignment="1" applyFont="1">
      <alignment horizontal="left" shrinkToFit="0" wrapText="1"/>
    </xf>
    <xf borderId="0" fillId="0" fontId="5" numFmtId="0" xfId="0" applyAlignment="1" applyFont="1">
      <alignment horizontal="center" shrinkToFit="0" wrapText="1"/>
    </xf>
    <xf borderId="0" fillId="0" fontId="12" numFmtId="0" xfId="0" applyAlignment="1" applyFont="1">
      <alignment horizontal="center"/>
    </xf>
    <xf borderId="0" fillId="0" fontId="11" numFmtId="0" xfId="0" applyAlignment="1" applyFont="1">
      <alignment horizontal="center" shrinkToFit="0" wrapText="1"/>
    </xf>
    <xf borderId="9" fillId="0" fontId="5" numFmtId="0" xfId="0" applyAlignment="1" applyBorder="1" applyFont="1">
      <alignment horizontal="center" shrinkToFit="1" wrapText="0"/>
    </xf>
    <xf borderId="9" fillId="4" fontId="5" numFmtId="0" xfId="0" applyAlignment="1" applyBorder="1" applyFill="1" applyFont="1">
      <alignment horizontal="center" shrinkToFit="1" wrapText="0"/>
    </xf>
    <xf borderId="10" fillId="0" fontId="5" numFmtId="0" xfId="0" applyAlignment="1" applyBorder="1" applyFont="1">
      <alignment horizontal="center" vertical="bottom"/>
    </xf>
    <xf borderId="11" fillId="0" fontId="5" numFmtId="0" xfId="0" applyAlignment="1" applyBorder="1" applyFont="1">
      <alignment horizontal="center" vertical="bottom"/>
    </xf>
    <xf borderId="12" fillId="2" fontId="11" numFmtId="0" xfId="0" applyAlignment="1" applyBorder="1" applyFont="1">
      <alignment horizontal="left"/>
    </xf>
    <xf borderId="12" fillId="2" fontId="11" numFmtId="0" xfId="0" applyAlignment="1" applyBorder="1" applyFont="1">
      <alignment readingOrder="0" shrinkToFit="0" wrapText="1"/>
    </xf>
    <xf borderId="13" fillId="2" fontId="5" numFmtId="0" xfId="0" applyBorder="1" applyFont="1"/>
    <xf borderId="14" fillId="0" fontId="5" numFmtId="0" xfId="0" applyAlignment="1" applyBorder="1" applyFont="1">
      <alignment horizontal="center"/>
    </xf>
    <xf borderId="14" fillId="0" fontId="5" numFmtId="166" xfId="0" applyAlignment="1" applyBorder="1" applyFont="1" applyNumberFormat="1">
      <alignment horizontal="right"/>
    </xf>
    <xf borderId="14" fillId="0" fontId="5" numFmtId="1" xfId="0" applyAlignment="1" applyBorder="1" applyFont="1" applyNumberFormat="1">
      <alignment horizontal="center"/>
    </xf>
    <xf borderId="14" fillId="0" fontId="5" numFmtId="9" xfId="0" applyAlignment="1" applyBorder="1" applyFont="1" applyNumberFormat="1">
      <alignment horizontal="center"/>
    </xf>
    <xf borderId="14" fillId="0" fontId="5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left"/>
    </xf>
    <xf borderId="15" fillId="0" fontId="5" numFmtId="0" xfId="0" applyAlignment="1" applyBorder="1" applyFont="1">
      <alignment shrinkToFit="0" vertical="bottom" wrapText="1"/>
    </xf>
    <xf borderId="16" fillId="0" fontId="5" numFmtId="0" xfId="0" applyBorder="1" applyFont="1"/>
    <xf borderId="16" fillId="0" fontId="13" numFmtId="0" xfId="0" applyAlignment="1" applyBorder="1" applyFont="1">
      <alignment horizontal="center"/>
    </xf>
    <xf borderId="17" fillId="5" fontId="3" numFmtId="166" xfId="0" applyAlignment="1" applyBorder="1" applyFill="1" applyFont="1" applyNumberFormat="1">
      <alignment horizontal="right"/>
    </xf>
    <xf borderId="16" fillId="0" fontId="13" numFmtId="166" xfId="0" applyAlignment="1" applyBorder="1" applyFont="1" applyNumberFormat="1">
      <alignment horizontal="right"/>
    </xf>
    <xf borderId="17" fillId="5" fontId="3" numFmtId="1" xfId="0" applyAlignment="1" applyBorder="1" applyFont="1" applyNumberFormat="1">
      <alignment horizontal="center"/>
    </xf>
    <xf borderId="17" fillId="5" fontId="3" numFmtId="9" xfId="0" applyAlignment="1" applyBorder="1" applyFont="1" applyNumberFormat="1">
      <alignment horizontal="center"/>
    </xf>
    <xf borderId="16" fillId="0" fontId="13" numFmtId="1" xfId="0" applyAlignment="1" applyBorder="1" applyFont="1" applyNumberFormat="1">
      <alignment horizontal="center"/>
    </xf>
    <xf borderId="18" fillId="0" fontId="5" numFmtId="0" xfId="0" applyAlignment="1" applyBorder="1" applyFont="1">
      <alignment readingOrder="0" shrinkToFit="0" vertical="bottom" wrapText="1"/>
    </xf>
    <xf borderId="19" fillId="0" fontId="5" numFmtId="0" xfId="0" applyAlignment="1" applyBorder="1" applyFont="1">
      <alignment readingOrder="0"/>
    </xf>
    <xf borderId="19" fillId="0" fontId="13" numFmtId="0" xfId="0" applyAlignment="1" applyBorder="1" applyFont="1">
      <alignment horizontal="center"/>
    </xf>
    <xf borderId="17" fillId="5" fontId="3" numFmtId="1" xfId="0" applyAlignment="1" applyBorder="1" applyFont="1" applyNumberFormat="1">
      <alignment horizontal="center" readingOrder="0"/>
    </xf>
    <xf borderId="17" fillId="5" fontId="3" numFmtId="9" xfId="0" applyAlignment="1" applyBorder="1" applyFont="1" applyNumberFormat="1">
      <alignment horizontal="center" readingOrder="0"/>
    </xf>
    <xf borderId="15" fillId="0" fontId="5" numFmtId="0" xfId="0" applyAlignment="1" applyBorder="1" applyFont="1">
      <alignment vertical="bottom"/>
    </xf>
    <xf borderId="15" fillId="0" fontId="5" numFmtId="0" xfId="0" applyAlignment="1" applyBorder="1" applyFont="1">
      <alignment readingOrder="0" shrinkToFit="0" vertical="bottom" wrapText="1"/>
    </xf>
    <xf borderId="16" fillId="0" fontId="5" numFmtId="0" xfId="0" applyAlignment="1" applyBorder="1" applyFont="1">
      <alignment vertical="bottom"/>
    </xf>
    <xf borderId="20" fillId="0" fontId="3" numFmtId="0" xfId="0" applyAlignment="1" applyBorder="1" applyFont="1">
      <alignment vertical="bottom"/>
    </xf>
    <xf borderId="20" fillId="5" fontId="3" numFmtId="166" xfId="0" applyAlignment="1" applyBorder="1" applyFont="1" applyNumberFormat="1">
      <alignment horizontal="right" readingOrder="0" vertical="bottom"/>
    </xf>
    <xf borderId="20" fillId="0" fontId="13" numFmtId="166" xfId="0" applyAlignment="1" applyBorder="1" applyFont="1" applyNumberFormat="1">
      <alignment horizontal="right" vertical="bottom"/>
    </xf>
    <xf borderId="20" fillId="5" fontId="3" numFmtId="1" xfId="0" applyAlignment="1" applyBorder="1" applyFont="1" applyNumberFormat="1">
      <alignment horizontal="center" readingOrder="0" vertical="bottom"/>
    </xf>
    <xf borderId="20" fillId="6" fontId="3" numFmtId="9" xfId="0" applyAlignment="1" applyBorder="1" applyFill="1" applyFont="1" applyNumberFormat="1">
      <alignment horizontal="center" vertical="bottom"/>
    </xf>
    <xf borderId="16" fillId="0" fontId="13" numFmtId="1" xfId="0" applyAlignment="1" applyBorder="1" applyFont="1" applyNumberFormat="1">
      <alignment horizontal="center" vertical="bottom"/>
    </xf>
    <xf borderId="4" fillId="0" fontId="3" numFmtId="0" xfId="0" applyBorder="1" applyFont="1"/>
    <xf borderId="21" fillId="2" fontId="11" numFmtId="0" xfId="0" applyAlignment="1" applyBorder="1" applyFont="1">
      <alignment horizontal="left"/>
    </xf>
    <xf borderId="21" fillId="2" fontId="11" numFmtId="0" xfId="0" applyAlignment="1" applyBorder="1" applyFont="1">
      <alignment readingOrder="0" shrinkToFit="0" wrapText="1"/>
    </xf>
    <xf borderId="22" fillId="2" fontId="5" numFmtId="0" xfId="0" applyBorder="1" applyFont="1"/>
    <xf borderId="19" fillId="0" fontId="5" numFmtId="0" xfId="0" applyAlignment="1" applyBorder="1" applyFont="1">
      <alignment horizontal="center"/>
    </xf>
    <xf borderId="19" fillId="0" fontId="5" numFmtId="9" xfId="0" applyAlignment="1" applyBorder="1" applyFont="1" applyNumberFormat="1">
      <alignment horizontal="center"/>
    </xf>
    <xf borderId="16" fillId="0" fontId="5" numFmtId="0" xfId="0" applyAlignment="1" applyBorder="1" applyFont="1">
      <alignment horizontal="left"/>
    </xf>
    <xf borderId="23" fillId="0" fontId="5" numFmtId="0" xfId="0" applyAlignment="1" applyBorder="1" applyFont="1">
      <alignment readingOrder="0" shrinkToFit="0" vertical="bottom" wrapText="1"/>
    </xf>
    <xf borderId="16" fillId="0" fontId="5" numFmtId="0" xfId="0" applyAlignment="1" applyBorder="1" applyFont="1">
      <alignment vertical="bottom"/>
    </xf>
    <xf borderId="17" fillId="5" fontId="3" numFmtId="166" xfId="0" applyAlignment="1" applyBorder="1" applyFont="1" applyNumberFormat="1">
      <alignment horizontal="right" readingOrder="0"/>
    </xf>
    <xf borderId="0" fillId="0" fontId="5" numFmtId="0" xfId="0" applyAlignment="1" applyFont="1">
      <alignment readingOrder="0" shrinkToFit="0" vertical="bottom" wrapText="1"/>
    </xf>
    <xf borderId="16" fillId="0" fontId="5" numFmtId="0" xfId="0" applyAlignment="1" applyBorder="1" applyFont="1">
      <alignment readingOrder="0" vertical="bottom"/>
    </xf>
    <xf borderId="16" fillId="5" fontId="3" numFmtId="9" xfId="0" applyAlignment="1" applyBorder="1" applyFont="1" applyNumberFormat="1">
      <alignment horizontal="center"/>
    </xf>
    <xf borderId="17" fillId="2" fontId="11" numFmtId="0" xfId="0" applyAlignment="1" applyBorder="1" applyFont="1">
      <alignment horizontal="left"/>
    </xf>
    <xf borderId="17" fillId="2" fontId="11" numFmtId="0" xfId="0" applyAlignment="1" applyBorder="1" applyFont="1">
      <alignment readingOrder="0" shrinkToFit="0" wrapText="1"/>
    </xf>
    <xf borderId="17" fillId="2" fontId="5" numFmtId="0" xfId="0" applyBorder="1" applyFont="1"/>
    <xf borderId="16" fillId="0" fontId="5" numFmtId="0" xfId="0" applyAlignment="1" applyBorder="1" applyFont="1">
      <alignment horizontal="center"/>
    </xf>
    <xf borderId="16" fillId="0" fontId="5" numFmtId="9" xfId="0" applyAlignment="1" applyBorder="1" applyFont="1" applyNumberFormat="1">
      <alignment horizontal="center"/>
    </xf>
    <xf borderId="16" fillId="0" fontId="3" numFmtId="0" xfId="0" applyAlignment="1" applyBorder="1" applyFont="1">
      <alignment vertical="bottom"/>
    </xf>
    <xf borderId="16" fillId="5" fontId="3" numFmtId="9" xfId="0" applyAlignment="1" applyBorder="1" applyFont="1" applyNumberFormat="1">
      <alignment readingOrder="0" vertical="bottom"/>
    </xf>
    <xf borderId="16" fillId="0" fontId="13" numFmtId="166" xfId="0" applyAlignment="1" applyBorder="1" applyFont="1" applyNumberFormat="1">
      <alignment horizontal="right" readingOrder="0"/>
    </xf>
    <xf borderId="16" fillId="5" fontId="3" numFmtId="9" xfId="0" applyAlignment="1" applyBorder="1" applyFont="1" applyNumberFormat="1">
      <alignment vertical="bottom"/>
    </xf>
    <xf borderId="17" fillId="5" fontId="3" numFmtId="167" xfId="0" applyAlignment="1" applyBorder="1" applyFont="1" applyNumberFormat="1">
      <alignment horizontal="right" readingOrder="0"/>
    </xf>
    <xf borderId="16" fillId="0" fontId="3" numFmtId="0" xfId="0" applyAlignment="1" applyBorder="1" applyFont="1">
      <alignment readingOrder="0" vertical="bottom"/>
    </xf>
    <xf borderId="20" fillId="5" fontId="3" numFmtId="166" xfId="0" applyAlignment="1" applyBorder="1" applyFont="1" applyNumberFormat="1">
      <alignment readingOrder="0" vertical="bottom"/>
    </xf>
    <xf borderId="20" fillId="0" fontId="3" numFmtId="166" xfId="0" applyAlignment="1" applyBorder="1" applyFont="1" applyNumberFormat="1">
      <alignment vertical="bottom"/>
    </xf>
    <xf borderId="20" fillId="5" fontId="3" numFmtId="1" xfId="0" applyAlignment="1" applyBorder="1" applyFont="1" applyNumberFormat="1">
      <alignment readingOrder="0" vertical="bottom"/>
    </xf>
    <xf borderId="17" fillId="2" fontId="11" numFmtId="0" xfId="0" applyAlignment="1" applyBorder="1" applyFont="1">
      <alignment vertical="bottom"/>
    </xf>
    <xf borderId="24" fillId="2" fontId="11" numFmtId="0" xfId="0" applyAlignment="1" applyBorder="1" applyFont="1">
      <alignment readingOrder="0" shrinkToFit="0" vertical="bottom" wrapText="1"/>
    </xf>
    <xf borderId="20" fillId="2" fontId="3" numFmtId="0" xfId="0" applyAlignment="1" applyBorder="1" applyFont="1">
      <alignment vertical="bottom"/>
    </xf>
    <xf borderId="16" fillId="0" fontId="3" numFmtId="9" xfId="0" applyAlignment="1" applyBorder="1" applyFont="1" applyNumberFormat="1">
      <alignment vertical="bottom"/>
    </xf>
    <xf borderId="16" fillId="0" fontId="13" numFmtId="0" xfId="0" applyAlignment="1" applyBorder="1" applyFont="1">
      <alignment readingOrder="0" shrinkToFit="0" wrapText="1"/>
    </xf>
    <xf borderId="16" fillId="0" fontId="5" numFmtId="0" xfId="0" applyAlignment="1" applyBorder="1" applyFont="1">
      <alignment readingOrder="0"/>
    </xf>
    <xf borderId="25" fillId="0" fontId="3" numFmtId="0" xfId="0" applyAlignment="1" applyBorder="1" applyFont="1">
      <alignment readingOrder="0" vertical="bottom"/>
    </xf>
    <xf borderId="20" fillId="5" fontId="3" numFmtId="9" xfId="0" applyAlignment="1" applyBorder="1" applyFont="1" applyNumberFormat="1">
      <alignment vertical="bottom"/>
    </xf>
    <xf borderId="17" fillId="2" fontId="11" numFmtId="0" xfId="0" applyAlignment="1" applyBorder="1" applyFont="1">
      <alignment shrinkToFit="0" wrapText="1"/>
    </xf>
    <xf borderId="15" fillId="0" fontId="13" numFmtId="0" xfId="0" applyAlignment="1" applyBorder="1" applyFont="1">
      <alignment readingOrder="0" shrinkToFit="0" vertical="bottom" wrapText="1"/>
    </xf>
    <xf borderId="20" fillId="5" fontId="3" numFmtId="168" xfId="0" applyAlignment="1" applyBorder="1" applyFont="1" applyNumberFormat="1">
      <alignment horizontal="right" readingOrder="0" vertical="bottom"/>
    </xf>
    <xf borderId="20" fillId="7" fontId="3" numFmtId="9" xfId="0" applyAlignment="1" applyBorder="1" applyFill="1" applyFont="1" applyNumberFormat="1">
      <alignment horizontal="center" vertical="bottom"/>
    </xf>
    <xf borderId="15" fillId="0" fontId="13" numFmtId="0" xfId="0" applyAlignment="1" applyBorder="1" applyFont="1">
      <alignment readingOrder="0" shrinkToFit="0" wrapText="1"/>
    </xf>
    <xf borderId="17" fillId="5" fontId="3" numFmtId="168" xfId="0" applyAlignment="1" applyBorder="1" applyFont="1" applyNumberFormat="1">
      <alignment horizontal="right" readingOrder="0"/>
    </xf>
    <xf borderId="15" fillId="0" fontId="5" numFmtId="0" xfId="0" applyAlignment="1" applyBorder="1" applyFont="1">
      <alignment readingOrder="0" shrinkToFit="0" wrapText="1"/>
    </xf>
    <xf borderId="15" fillId="0" fontId="14" numFmtId="0" xfId="0" applyAlignment="1" applyBorder="1" applyFont="1">
      <alignment shrinkToFit="0" wrapText="1"/>
    </xf>
    <xf borderId="16" fillId="0" fontId="14" numFmtId="0" xfId="0" applyAlignment="1" applyBorder="1" applyFont="1">
      <alignment shrinkToFit="0" wrapText="1"/>
    </xf>
    <xf borderId="25" fillId="0" fontId="3" numFmtId="0" xfId="0" applyAlignment="1" applyBorder="1" applyFont="1">
      <alignment vertical="bottom"/>
    </xf>
    <xf borderId="20" fillId="5" fontId="3" numFmtId="166" xfId="0" applyAlignment="1" applyBorder="1" applyFont="1" applyNumberFormat="1">
      <alignment vertical="bottom"/>
    </xf>
    <xf borderId="20" fillId="5" fontId="3" numFmtId="1" xfId="0" applyAlignment="1" applyBorder="1" applyFont="1" applyNumberFormat="1">
      <alignment vertical="bottom"/>
    </xf>
    <xf borderId="19" fillId="0" fontId="3" numFmtId="0" xfId="0" applyBorder="1" applyFon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ED7D31"/>
          <bgColor rgb="FFED7D31"/>
        </patternFill>
      </fill>
      <alignment shrinkToFit="0" wrapText="0"/>
      <border/>
    </dxf>
    <dxf>
      <font/>
      <fill>
        <patternFill patternType="none"/>
      </fill>
      <alignment shrinkToFit="0" wrapText="0"/>
      <border>
        <left style="thin">
          <color rgb="FFC00000"/>
        </left>
        <right style="thin">
          <color rgb="FFC00000"/>
        </right>
      </border>
    </dxf>
    <dxf>
      <font/>
      <fill>
        <patternFill patternType="solid">
          <fgColor rgb="FF0070C0"/>
          <bgColor rgb="FF0070C0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9.0" topLeftCell="J1" activePane="topRight" state="frozen"/>
      <selection activeCell="K2" sqref="K2" pane="topRight"/>
    </sheetView>
  </sheetViews>
  <sheetFormatPr customHeight="1" defaultColWidth="14.43" defaultRowHeight="15.0"/>
  <cols>
    <col customWidth="1" min="1" max="1" width="7.57"/>
    <col customWidth="1" min="2" max="2" width="43.43"/>
    <col customWidth="1" min="3" max="3" width="21.43"/>
    <col customWidth="1" min="4" max="4" width="8.71"/>
    <col customWidth="1" min="5" max="5" width="14.29"/>
    <col customWidth="1" min="6" max="6" width="16.86"/>
    <col customWidth="1" min="7" max="9" width="7.57"/>
    <col customWidth="1" min="10" max="64" width="2.43"/>
    <col customWidth="1" min="65" max="114" width="2.71"/>
  </cols>
  <sheetData>
    <row r="1">
      <c r="A1" s="1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</row>
    <row r="2">
      <c r="A2" s="5" t="s">
        <v>0</v>
      </c>
      <c r="B2" s="6"/>
      <c r="C2" s="6"/>
      <c r="D2" s="7"/>
      <c r="E2" s="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</row>
    <row r="3">
      <c r="A3" s="9"/>
      <c r="B3" s="10" t="s">
        <v>1</v>
      </c>
      <c r="E3" s="11"/>
      <c r="F3" s="1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</row>
    <row r="4">
      <c r="A4" s="9"/>
      <c r="B4" s="10" t="s">
        <v>2</v>
      </c>
      <c r="E4" s="14">
        <v>43494.0</v>
      </c>
      <c r="F4" s="15"/>
      <c r="G4" s="3"/>
      <c r="H4" s="3"/>
      <c r="I4" s="3"/>
      <c r="J4" s="16">
        <f>E4-WEEKDAY(E4,1)+2+7*(E5-1)</f>
        <v>43493</v>
      </c>
      <c r="K4" s="16">
        <f t="shared" ref="K4:CV4" si="1">J4+1</f>
        <v>43494</v>
      </c>
      <c r="L4" s="16">
        <f t="shared" si="1"/>
        <v>43495</v>
      </c>
      <c r="M4" s="16">
        <f t="shared" si="1"/>
        <v>43496</v>
      </c>
      <c r="N4" s="16">
        <f t="shared" si="1"/>
        <v>43497</v>
      </c>
      <c r="O4" s="16">
        <f t="shared" si="1"/>
        <v>43498</v>
      </c>
      <c r="P4" s="16">
        <f t="shared" si="1"/>
        <v>43499</v>
      </c>
      <c r="Q4" s="16">
        <f t="shared" si="1"/>
        <v>43500</v>
      </c>
      <c r="R4" s="16">
        <f t="shared" si="1"/>
        <v>43501</v>
      </c>
      <c r="S4" s="16">
        <f t="shared" si="1"/>
        <v>43502</v>
      </c>
      <c r="T4" s="16">
        <f t="shared" si="1"/>
        <v>43503</v>
      </c>
      <c r="U4" s="16">
        <f t="shared" si="1"/>
        <v>43504</v>
      </c>
      <c r="V4" s="16">
        <f t="shared" si="1"/>
        <v>43505</v>
      </c>
      <c r="W4" s="16">
        <f t="shared" si="1"/>
        <v>43506</v>
      </c>
      <c r="X4" s="16">
        <f t="shared" si="1"/>
        <v>43507</v>
      </c>
      <c r="Y4" s="16">
        <f t="shared" si="1"/>
        <v>43508</v>
      </c>
      <c r="Z4" s="16">
        <f t="shared" si="1"/>
        <v>43509</v>
      </c>
      <c r="AA4" s="16">
        <f t="shared" si="1"/>
        <v>43510</v>
      </c>
      <c r="AB4" s="16">
        <f t="shared" si="1"/>
        <v>43511</v>
      </c>
      <c r="AC4" s="16">
        <f t="shared" si="1"/>
        <v>43512</v>
      </c>
      <c r="AD4" s="16">
        <f t="shared" si="1"/>
        <v>43513</v>
      </c>
      <c r="AE4" s="16">
        <f t="shared" si="1"/>
        <v>43514</v>
      </c>
      <c r="AF4" s="16">
        <f t="shared" si="1"/>
        <v>43515</v>
      </c>
      <c r="AG4" s="16">
        <f t="shared" si="1"/>
        <v>43516</v>
      </c>
      <c r="AH4" s="16">
        <f t="shared" si="1"/>
        <v>43517</v>
      </c>
      <c r="AI4" s="16">
        <f t="shared" si="1"/>
        <v>43518</v>
      </c>
      <c r="AJ4" s="16">
        <f t="shared" si="1"/>
        <v>43519</v>
      </c>
      <c r="AK4" s="16">
        <f t="shared" si="1"/>
        <v>43520</v>
      </c>
      <c r="AL4" s="16">
        <f t="shared" si="1"/>
        <v>43521</v>
      </c>
      <c r="AM4" s="16">
        <f t="shared" si="1"/>
        <v>43522</v>
      </c>
      <c r="AN4" s="16">
        <f t="shared" si="1"/>
        <v>43523</v>
      </c>
      <c r="AO4" s="16">
        <f t="shared" si="1"/>
        <v>43524</v>
      </c>
      <c r="AP4" s="16">
        <f t="shared" si="1"/>
        <v>43525</v>
      </c>
      <c r="AQ4" s="16">
        <f t="shared" si="1"/>
        <v>43526</v>
      </c>
      <c r="AR4" s="16">
        <f t="shared" si="1"/>
        <v>43527</v>
      </c>
      <c r="AS4" s="16">
        <f t="shared" si="1"/>
        <v>43528</v>
      </c>
      <c r="AT4" s="16">
        <f t="shared" si="1"/>
        <v>43529</v>
      </c>
      <c r="AU4" s="16">
        <f t="shared" si="1"/>
        <v>43530</v>
      </c>
      <c r="AV4" s="16">
        <f t="shared" si="1"/>
        <v>43531</v>
      </c>
      <c r="AW4" s="16">
        <f t="shared" si="1"/>
        <v>43532</v>
      </c>
      <c r="AX4" s="16">
        <f t="shared" si="1"/>
        <v>43533</v>
      </c>
      <c r="AY4" s="16">
        <f t="shared" si="1"/>
        <v>43534</v>
      </c>
      <c r="AZ4" s="16">
        <f t="shared" si="1"/>
        <v>43535</v>
      </c>
      <c r="BA4" s="16">
        <f t="shared" si="1"/>
        <v>43536</v>
      </c>
      <c r="BB4" s="16">
        <f t="shared" si="1"/>
        <v>43537</v>
      </c>
      <c r="BC4" s="16">
        <f t="shared" si="1"/>
        <v>43538</v>
      </c>
      <c r="BD4" s="16">
        <f t="shared" si="1"/>
        <v>43539</v>
      </c>
      <c r="BE4" s="16">
        <f t="shared" si="1"/>
        <v>43540</v>
      </c>
      <c r="BF4" s="16">
        <f t="shared" si="1"/>
        <v>43541</v>
      </c>
      <c r="BG4" s="16">
        <f t="shared" si="1"/>
        <v>43542</v>
      </c>
      <c r="BH4" s="16">
        <f t="shared" si="1"/>
        <v>43543</v>
      </c>
      <c r="BI4" s="16">
        <f t="shared" si="1"/>
        <v>43544</v>
      </c>
      <c r="BJ4" s="16">
        <f t="shared" si="1"/>
        <v>43545</v>
      </c>
      <c r="BK4" s="16">
        <f t="shared" si="1"/>
        <v>43546</v>
      </c>
      <c r="BL4" s="16">
        <f t="shared" si="1"/>
        <v>43547</v>
      </c>
      <c r="BM4" s="16">
        <f t="shared" si="1"/>
        <v>43548</v>
      </c>
      <c r="BN4" s="16">
        <f t="shared" si="1"/>
        <v>43549</v>
      </c>
      <c r="BO4" s="16">
        <f t="shared" si="1"/>
        <v>43550</v>
      </c>
      <c r="BP4" s="16">
        <f t="shared" si="1"/>
        <v>43551</v>
      </c>
      <c r="BQ4" s="16">
        <f t="shared" si="1"/>
        <v>43552</v>
      </c>
      <c r="BR4" s="16">
        <f t="shared" si="1"/>
        <v>43553</v>
      </c>
      <c r="BS4" s="16">
        <f t="shared" si="1"/>
        <v>43554</v>
      </c>
      <c r="BT4" s="16">
        <f t="shared" si="1"/>
        <v>43555</v>
      </c>
      <c r="BU4" s="16">
        <f t="shared" si="1"/>
        <v>43556</v>
      </c>
      <c r="BV4" s="16">
        <f t="shared" si="1"/>
        <v>43557</v>
      </c>
      <c r="BW4" s="16">
        <f t="shared" si="1"/>
        <v>43558</v>
      </c>
      <c r="BX4" s="16">
        <f t="shared" si="1"/>
        <v>43559</v>
      </c>
      <c r="BY4" s="16">
        <f t="shared" si="1"/>
        <v>43560</v>
      </c>
      <c r="BZ4" s="16">
        <f t="shared" si="1"/>
        <v>43561</v>
      </c>
      <c r="CA4" s="16">
        <f t="shared" si="1"/>
        <v>43562</v>
      </c>
      <c r="CB4" s="16">
        <f t="shared" si="1"/>
        <v>43563</v>
      </c>
      <c r="CC4" s="16">
        <f t="shared" si="1"/>
        <v>43564</v>
      </c>
      <c r="CD4" s="16">
        <f t="shared" si="1"/>
        <v>43565</v>
      </c>
      <c r="CE4" s="16">
        <f t="shared" si="1"/>
        <v>43566</v>
      </c>
      <c r="CF4" s="16">
        <f t="shared" si="1"/>
        <v>43567</v>
      </c>
      <c r="CG4" s="16">
        <f t="shared" si="1"/>
        <v>43568</v>
      </c>
      <c r="CH4" s="16">
        <f t="shared" si="1"/>
        <v>43569</v>
      </c>
      <c r="CI4" s="16">
        <f t="shared" si="1"/>
        <v>43570</v>
      </c>
      <c r="CJ4" s="16">
        <f t="shared" si="1"/>
        <v>43571</v>
      </c>
      <c r="CK4" s="16">
        <f t="shared" si="1"/>
        <v>43572</v>
      </c>
      <c r="CL4" s="16">
        <f t="shared" si="1"/>
        <v>43573</v>
      </c>
      <c r="CM4" s="16">
        <f t="shared" si="1"/>
        <v>43574</v>
      </c>
      <c r="CN4" s="16">
        <f t="shared" si="1"/>
        <v>43575</v>
      </c>
      <c r="CO4" s="16">
        <f t="shared" si="1"/>
        <v>43576</v>
      </c>
      <c r="CP4" s="16">
        <f t="shared" si="1"/>
        <v>43577</v>
      </c>
      <c r="CQ4" s="16">
        <f t="shared" si="1"/>
        <v>43578</v>
      </c>
      <c r="CR4" s="16">
        <f t="shared" si="1"/>
        <v>43579</v>
      </c>
      <c r="CS4" s="16">
        <f t="shared" si="1"/>
        <v>43580</v>
      </c>
      <c r="CT4" s="16">
        <f t="shared" si="1"/>
        <v>43581</v>
      </c>
      <c r="CU4" s="16">
        <f t="shared" si="1"/>
        <v>43582</v>
      </c>
      <c r="CV4" s="16">
        <f t="shared" si="1"/>
        <v>43583</v>
      </c>
      <c r="CW4" s="17">
        <f t="shared" ref="CW4:DJ4" si="2">CV4+1</f>
        <v>43584</v>
      </c>
      <c r="CX4" s="18">
        <f t="shared" si="2"/>
        <v>43585</v>
      </c>
      <c r="CY4" s="18">
        <f t="shared" si="2"/>
        <v>43586</v>
      </c>
      <c r="CZ4" s="18">
        <f t="shared" si="2"/>
        <v>43587</v>
      </c>
      <c r="DA4" s="18">
        <f t="shared" si="2"/>
        <v>43588</v>
      </c>
      <c r="DB4" s="18">
        <f t="shared" si="2"/>
        <v>43589</v>
      </c>
      <c r="DC4" s="18">
        <f t="shared" si="2"/>
        <v>43590</v>
      </c>
      <c r="DD4" s="17">
        <f t="shared" si="2"/>
        <v>43591</v>
      </c>
      <c r="DE4" s="18">
        <f t="shared" si="2"/>
        <v>43592</v>
      </c>
      <c r="DF4" s="18">
        <f t="shared" si="2"/>
        <v>43593</v>
      </c>
      <c r="DG4" s="18">
        <f t="shared" si="2"/>
        <v>43594</v>
      </c>
      <c r="DH4" s="18">
        <f t="shared" si="2"/>
        <v>43595</v>
      </c>
      <c r="DI4" s="18">
        <f t="shared" si="2"/>
        <v>43596</v>
      </c>
      <c r="DJ4" s="18">
        <f t="shared" si="2"/>
        <v>43597</v>
      </c>
    </row>
    <row r="5">
      <c r="A5" s="9"/>
      <c r="B5" s="10" t="s">
        <v>3</v>
      </c>
      <c r="E5" s="19">
        <v>1.0</v>
      </c>
      <c r="F5" s="20"/>
      <c r="G5" s="3"/>
      <c r="H5" s="3"/>
      <c r="I5" s="3"/>
      <c r="J5" s="21" t="str">
        <f>"Week "&amp;(J4-($E$4-WEEKDAY($E$4,1)+2))/7+1</f>
        <v>Week 1</v>
      </c>
      <c r="P5" s="22"/>
      <c r="Q5" s="21" t="str">
        <f>"Week "&amp;(Q4-($E$4-WEEKDAY($E$4,1)+2))/7+1</f>
        <v>Week 2</v>
      </c>
      <c r="W5" s="22"/>
      <c r="X5" s="21" t="str">
        <f>"Week "&amp;(X4-($E$4-WEEKDAY($E$4,1)+2))/7+1</f>
        <v>Week 3</v>
      </c>
      <c r="AD5" s="22"/>
      <c r="AE5" s="21" t="str">
        <f>"Week "&amp;(AE4-($E$4-WEEKDAY($E$4,1)+2))/7+1</f>
        <v>Week 4</v>
      </c>
      <c r="AK5" s="22"/>
      <c r="AL5" s="21" t="str">
        <f>"Week "&amp;(AL4-($E$4-WEEKDAY($E$4,1)+2))/7+1</f>
        <v>Week 5</v>
      </c>
      <c r="AR5" s="22"/>
      <c r="AS5" s="21" t="str">
        <f>"Week "&amp;(AS4-($E$4-WEEKDAY($E$4,1)+2))/7+1</f>
        <v>Week 6</v>
      </c>
      <c r="AY5" s="22"/>
      <c r="AZ5" s="21" t="str">
        <f>"Week "&amp;(AZ4-($E$4-WEEKDAY($E$4,1)+2))/7+1</f>
        <v>Week 7</v>
      </c>
      <c r="BF5" s="22"/>
      <c r="BG5" s="21" t="str">
        <f>"Week "&amp;(BG4-($E$4-WEEKDAY($E$4,1)+2))/7+1</f>
        <v>Week 8</v>
      </c>
      <c r="BM5" s="22"/>
      <c r="BN5" s="21" t="str">
        <f>"Week "&amp;(BN4-($E$4-WEEKDAY($E$4,1)+2))/7+1</f>
        <v>Week 9</v>
      </c>
      <c r="BT5" s="22"/>
      <c r="BU5" s="21" t="str">
        <f>"Week "&amp;(BU4-($E$4-WEEKDAY($E$4,1)+2))/7+1</f>
        <v>Week 10</v>
      </c>
      <c r="CA5" s="22"/>
      <c r="CB5" s="21" t="str">
        <f>"Week "&amp;(CB4-($E$4-WEEKDAY($E$4,1)+2))/7+1</f>
        <v>Week 11</v>
      </c>
      <c r="CH5" s="22"/>
      <c r="CI5" s="21" t="str">
        <f>"Week "&amp;(CI4-($E$4-WEEKDAY($E$4,1)+2))/7+1</f>
        <v>Week 12</v>
      </c>
      <c r="CO5" s="22"/>
      <c r="CP5" s="21" t="str">
        <f>"Week "&amp;(CP4-($E$4-WEEKDAY($E$4,1)+2))/7+1</f>
        <v>Week 13</v>
      </c>
      <c r="CV5" s="22"/>
      <c r="CW5" s="23" t="str">
        <f>"Week "&amp;(CW4-($E$4-WEEKDAY($E$4,1)+2))/7+1</f>
        <v>Week 14</v>
      </c>
      <c r="DC5" s="22"/>
      <c r="DD5" s="23" t="str">
        <f>"Week "&amp;(DD4-($E$4-WEEKDAY($E$4,1)+2))/7+1</f>
        <v>Week 15</v>
      </c>
      <c r="DJ5" s="22"/>
    </row>
    <row r="6" ht="13.5" customHeight="1">
      <c r="A6" s="9"/>
      <c r="B6" s="9"/>
      <c r="C6" s="9"/>
      <c r="D6" s="9"/>
      <c r="E6" s="9"/>
      <c r="F6" s="9"/>
      <c r="G6" s="9"/>
      <c r="H6" s="9"/>
      <c r="I6" s="9"/>
      <c r="J6" s="24">
        <f>J4</f>
        <v>43493</v>
      </c>
      <c r="P6" s="22"/>
      <c r="Q6" s="24">
        <f>Q4</f>
        <v>43500</v>
      </c>
      <c r="W6" s="22"/>
      <c r="X6" s="24">
        <f>X4</f>
        <v>43507</v>
      </c>
      <c r="AD6" s="22"/>
      <c r="AE6" s="24">
        <f>AE4</f>
        <v>43514</v>
      </c>
      <c r="AK6" s="22"/>
      <c r="AL6" s="24">
        <f>AL4</f>
        <v>43521</v>
      </c>
      <c r="AR6" s="22"/>
      <c r="AS6" s="24">
        <f>AS4</f>
        <v>43528</v>
      </c>
      <c r="AY6" s="22"/>
      <c r="AZ6" s="24">
        <f>AZ4</f>
        <v>43535</v>
      </c>
      <c r="BF6" s="22"/>
      <c r="BG6" s="24">
        <f>BG4</f>
        <v>43542</v>
      </c>
      <c r="BM6" s="22"/>
      <c r="BN6" s="24">
        <f>BN4</f>
        <v>43549</v>
      </c>
      <c r="BT6" s="22"/>
      <c r="BU6" s="24">
        <f>BU4</f>
        <v>43556</v>
      </c>
      <c r="CA6" s="22"/>
      <c r="CB6" s="24">
        <f>CB4</f>
        <v>43563</v>
      </c>
      <c r="CH6" s="22"/>
      <c r="CI6" s="24">
        <f>CI4</f>
        <v>43570</v>
      </c>
      <c r="CO6" s="22"/>
      <c r="CP6" s="24">
        <f>CP4</f>
        <v>43577</v>
      </c>
      <c r="CV6" s="22"/>
      <c r="CW6" s="25">
        <f>CW4</f>
        <v>43584</v>
      </c>
      <c r="DC6" s="22"/>
      <c r="DD6" s="25">
        <f>DD4</f>
        <v>43591</v>
      </c>
      <c r="DJ6" s="22"/>
    </row>
    <row r="7">
      <c r="A7" s="26" t="s">
        <v>4</v>
      </c>
      <c r="B7" s="27" t="s">
        <v>5</v>
      </c>
      <c r="C7" s="28" t="s">
        <v>6</v>
      </c>
      <c r="D7" s="29" t="s">
        <v>7</v>
      </c>
      <c r="E7" s="30" t="s">
        <v>8</v>
      </c>
      <c r="F7" s="30" t="s">
        <v>9</v>
      </c>
      <c r="G7" s="29" t="s">
        <v>10</v>
      </c>
      <c r="H7" s="31" t="s">
        <v>11</v>
      </c>
      <c r="I7" s="31" t="s">
        <v>12</v>
      </c>
      <c r="J7" s="32" t="str">
        <f t="shared" ref="J7:CV7" si="3">CHOOSE(WEEKDAY(J4,1),"S","M","T","W","T","F","S")</f>
        <v>M</v>
      </c>
      <c r="K7" s="32" t="str">
        <f t="shared" si="3"/>
        <v>T</v>
      </c>
      <c r="L7" s="32" t="str">
        <f t="shared" si="3"/>
        <v>W</v>
      </c>
      <c r="M7" s="32" t="str">
        <f t="shared" si="3"/>
        <v>T</v>
      </c>
      <c r="N7" s="32" t="str">
        <f t="shared" si="3"/>
        <v>F</v>
      </c>
      <c r="O7" s="32" t="str">
        <f t="shared" si="3"/>
        <v>S</v>
      </c>
      <c r="P7" s="32" t="str">
        <f t="shared" si="3"/>
        <v>S</v>
      </c>
      <c r="Q7" s="32" t="str">
        <f t="shared" si="3"/>
        <v>M</v>
      </c>
      <c r="R7" s="32" t="str">
        <f t="shared" si="3"/>
        <v>T</v>
      </c>
      <c r="S7" s="32" t="str">
        <f t="shared" si="3"/>
        <v>W</v>
      </c>
      <c r="T7" s="32" t="str">
        <f t="shared" si="3"/>
        <v>T</v>
      </c>
      <c r="U7" s="32" t="str">
        <f t="shared" si="3"/>
        <v>F</v>
      </c>
      <c r="V7" s="32" t="str">
        <f t="shared" si="3"/>
        <v>S</v>
      </c>
      <c r="W7" s="32" t="str">
        <f t="shared" si="3"/>
        <v>S</v>
      </c>
      <c r="X7" s="32" t="str">
        <f t="shared" si="3"/>
        <v>M</v>
      </c>
      <c r="Y7" s="32" t="str">
        <f t="shared" si="3"/>
        <v>T</v>
      </c>
      <c r="Z7" s="32" t="str">
        <f t="shared" si="3"/>
        <v>W</v>
      </c>
      <c r="AA7" s="32" t="str">
        <f t="shared" si="3"/>
        <v>T</v>
      </c>
      <c r="AB7" s="32" t="str">
        <f t="shared" si="3"/>
        <v>F</v>
      </c>
      <c r="AC7" s="32" t="str">
        <f t="shared" si="3"/>
        <v>S</v>
      </c>
      <c r="AD7" s="32" t="str">
        <f t="shared" si="3"/>
        <v>S</v>
      </c>
      <c r="AE7" s="32" t="str">
        <f t="shared" si="3"/>
        <v>M</v>
      </c>
      <c r="AF7" s="32" t="str">
        <f t="shared" si="3"/>
        <v>T</v>
      </c>
      <c r="AG7" s="32" t="str">
        <f t="shared" si="3"/>
        <v>W</v>
      </c>
      <c r="AH7" s="32" t="str">
        <f t="shared" si="3"/>
        <v>T</v>
      </c>
      <c r="AI7" s="32" t="str">
        <f t="shared" si="3"/>
        <v>F</v>
      </c>
      <c r="AJ7" s="32" t="str">
        <f t="shared" si="3"/>
        <v>S</v>
      </c>
      <c r="AK7" s="32" t="str">
        <f t="shared" si="3"/>
        <v>S</v>
      </c>
      <c r="AL7" s="32" t="str">
        <f t="shared" si="3"/>
        <v>M</v>
      </c>
      <c r="AM7" s="32" t="str">
        <f t="shared" si="3"/>
        <v>T</v>
      </c>
      <c r="AN7" s="32" t="str">
        <f t="shared" si="3"/>
        <v>W</v>
      </c>
      <c r="AO7" s="32" t="str">
        <f t="shared" si="3"/>
        <v>T</v>
      </c>
      <c r="AP7" s="32" t="str">
        <f t="shared" si="3"/>
        <v>F</v>
      </c>
      <c r="AQ7" s="32" t="str">
        <f t="shared" si="3"/>
        <v>S</v>
      </c>
      <c r="AR7" s="32" t="str">
        <f t="shared" si="3"/>
        <v>S</v>
      </c>
      <c r="AS7" s="32" t="str">
        <f t="shared" si="3"/>
        <v>M</v>
      </c>
      <c r="AT7" s="33" t="str">
        <f t="shared" si="3"/>
        <v>T</v>
      </c>
      <c r="AU7" s="32" t="str">
        <f t="shared" si="3"/>
        <v>W</v>
      </c>
      <c r="AV7" s="32" t="str">
        <f t="shared" si="3"/>
        <v>T</v>
      </c>
      <c r="AW7" s="32" t="str">
        <f t="shared" si="3"/>
        <v>F</v>
      </c>
      <c r="AX7" s="32" t="str">
        <f t="shared" si="3"/>
        <v>S</v>
      </c>
      <c r="AY7" s="32" t="str">
        <f t="shared" si="3"/>
        <v>S</v>
      </c>
      <c r="AZ7" s="32" t="str">
        <f t="shared" si="3"/>
        <v>M</v>
      </c>
      <c r="BA7" s="32" t="str">
        <f t="shared" si="3"/>
        <v>T</v>
      </c>
      <c r="BB7" s="32" t="str">
        <f t="shared" si="3"/>
        <v>W</v>
      </c>
      <c r="BC7" s="32" t="str">
        <f t="shared" si="3"/>
        <v>T</v>
      </c>
      <c r="BD7" s="32" t="str">
        <f t="shared" si="3"/>
        <v>F</v>
      </c>
      <c r="BE7" s="32" t="str">
        <f t="shared" si="3"/>
        <v>S</v>
      </c>
      <c r="BF7" s="32" t="str">
        <f t="shared" si="3"/>
        <v>S</v>
      </c>
      <c r="BG7" s="32" t="str">
        <f t="shared" si="3"/>
        <v>M</v>
      </c>
      <c r="BH7" s="32" t="str">
        <f t="shared" si="3"/>
        <v>T</v>
      </c>
      <c r="BI7" s="32" t="str">
        <f t="shared" si="3"/>
        <v>W</v>
      </c>
      <c r="BJ7" s="32" t="str">
        <f t="shared" si="3"/>
        <v>T</v>
      </c>
      <c r="BK7" s="32" t="str">
        <f t="shared" si="3"/>
        <v>F</v>
      </c>
      <c r="BL7" s="32" t="str">
        <f t="shared" si="3"/>
        <v>S</v>
      </c>
      <c r="BM7" s="32" t="str">
        <f t="shared" si="3"/>
        <v>S</v>
      </c>
      <c r="BN7" s="32" t="str">
        <f t="shared" si="3"/>
        <v>M</v>
      </c>
      <c r="BO7" s="32" t="str">
        <f t="shared" si="3"/>
        <v>T</v>
      </c>
      <c r="BP7" s="32" t="str">
        <f t="shared" si="3"/>
        <v>W</v>
      </c>
      <c r="BQ7" s="32" t="str">
        <f t="shared" si="3"/>
        <v>T</v>
      </c>
      <c r="BR7" s="32" t="str">
        <f t="shared" si="3"/>
        <v>F</v>
      </c>
      <c r="BS7" s="32" t="str">
        <f t="shared" si="3"/>
        <v>S</v>
      </c>
      <c r="BT7" s="32" t="str">
        <f t="shared" si="3"/>
        <v>S</v>
      </c>
      <c r="BU7" s="32" t="str">
        <f t="shared" si="3"/>
        <v>M</v>
      </c>
      <c r="BV7" s="32" t="str">
        <f t="shared" si="3"/>
        <v>T</v>
      </c>
      <c r="BW7" s="32" t="str">
        <f t="shared" si="3"/>
        <v>W</v>
      </c>
      <c r="BX7" s="32" t="str">
        <f t="shared" si="3"/>
        <v>T</v>
      </c>
      <c r="BY7" s="32" t="str">
        <f t="shared" si="3"/>
        <v>F</v>
      </c>
      <c r="BZ7" s="32" t="str">
        <f t="shared" si="3"/>
        <v>S</v>
      </c>
      <c r="CA7" s="32" t="str">
        <f t="shared" si="3"/>
        <v>S</v>
      </c>
      <c r="CB7" s="32" t="str">
        <f t="shared" si="3"/>
        <v>M</v>
      </c>
      <c r="CC7" s="32" t="str">
        <f t="shared" si="3"/>
        <v>T</v>
      </c>
      <c r="CD7" s="32" t="str">
        <f t="shared" si="3"/>
        <v>W</v>
      </c>
      <c r="CE7" s="32" t="str">
        <f t="shared" si="3"/>
        <v>T</v>
      </c>
      <c r="CF7" s="32" t="str">
        <f t="shared" si="3"/>
        <v>F</v>
      </c>
      <c r="CG7" s="32" t="str">
        <f t="shared" si="3"/>
        <v>S</v>
      </c>
      <c r="CH7" s="32" t="str">
        <f t="shared" si="3"/>
        <v>S</v>
      </c>
      <c r="CI7" s="32" t="str">
        <f t="shared" si="3"/>
        <v>M</v>
      </c>
      <c r="CJ7" s="32" t="str">
        <f t="shared" si="3"/>
        <v>T</v>
      </c>
      <c r="CK7" s="32" t="str">
        <f t="shared" si="3"/>
        <v>W</v>
      </c>
      <c r="CL7" s="32" t="str">
        <f t="shared" si="3"/>
        <v>T</v>
      </c>
      <c r="CM7" s="32" t="str">
        <f t="shared" si="3"/>
        <v>F</v>
      </c>
      <c r="CN7" s="32" t="str">
        <f t="shared" si="3"/>
        <v>S</v>
      </c>
      <c r="CO7" s="32" t="str">
        <f t="shared" si="3"/>
        <v>S</v>
      </c>
      <c r="CP7" s="32" t="str">
        <f t="shared" si="3"/>
        <v>M</v>
      </c>
      <c r="CQ7" s="32" t="str">
        <f t="shared" si="3"/>
        <v>T</v>
      </c>
      <c r="CR7" s="32" t="str">
        <f t="shared" si="3"/>
        <v>W</v>
      </c>
      <c r="CS7" s="32" t="str">
        <f t="shared" si="3"/>
        <v>T</v>
      </c>
      <c r="CT7" s="32" t="str">
        <f t="shared" si="3"/>
        <v>F</v>
      </c>
      <c r="CU7" s="32" t="str">
        <f t="shared" si="3"/>
        <v>S</v>
      </c>
      <c r="CV7" s="32" t="str">
        <f t="shared" si="3"/>
        <v>S</v>
      </c>
      <c r="CW7" s="34" t="str">
        <f t="shared" ref="CW7:DJ7" si="4">CHOOSE(WEEKDAY(CW4,1),"S","M","T","W","T","F","S")</f>
        <v>M</v>
      </c>
      <c r="CX7" s="35" t="str">
        <f t="shared" si="4"/>
        <v>T</v>
      </c>
      <c r="CY7" s="35" t="str">
        <f t="shared" si="4"/>
        <v>W</v>
      </c>
      <c r="CZ7" s="35" t="str">
        <f t="shared" si="4"/>
        <v>T</v>
      </c>
      <c r="DA7" s="35" t="str">
        <f t="shared" si="4"/>
        <v>F</v>
      </c>
      <c r="DB7" s="35" t="str">
        <f t="shared" si="4"/>
        <v>S</v>
      </c>
      <c r="DC7" s="35" t="str">
        <f t="shared" si="4"/>
        <v>S</v>
      </c>
      <c r="DD7" s="34" t="str">
        <f t="shared" si="4"/>
        <v>M</v>
      </c>
      <c r="DE7" s="35" t="str">
        <f t="shared" si="4"/>
        <v>T</v>
      </c>
      <c r="DF7" s="35" t="str">
        <f t="shared" si="4"/>
        <v>W</v>
      </c>
      <c r="DG7" s="35" t="str">
        <f t="shared" si="4"/>
        <v>T</v>
      </c>
      <c r="DH7" s="35" t="str">
        <f t="shared" si="4"/>
        <v>F</v>
      </c>
      <c r="DI7" s="35" t="str">
        <f t="shared" si="4"/>
        <v>S</v>
      </c>
      <c r="DJ7" s="35" t="str">
        <f t="shared" si="4"/>
        <v>S</v>
      </c>
    </row>
    <row r="8" ht="12.75" customHeight="1">
      <c r="A8" s="36" t="str">
        <f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37" t="s">
        <v>13</v>
      </c>
      <c r="C8" s="38"/>
      <c r="D8" s="39"/>
      <c r="E8" s="40"/>
      <c r="F8" s="40"/>
      <c r="G8" s="41"/>
      <c r="H8" s="42"/>
      <c r="I8" s="41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</row>
    <row r="9" ht="12.75" customHeight="1">
      <c r="A9" s="44" t="str">
        <f t="shared" ref="A9:A10" si="5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45" t="s">
        <v>14</v>
      </c>
      <c r="C9" s="46" t="s">
        <v>15</v>
      </c>
      <c r="D9" s="47"/>
      <c r="E9" s="48">
        <f>E4</f>
        <v>43494</v>
      </c>
      <c r="F9" s="49">
        <f t="shared" ref="F9:F10" si="6">IF(G9=0,E9,E9+G9-1)</f>
        <v>43494</v>
      </c>
      <c r="G9" s="50">
        <v>1.0</v>
      </c>
      <c r="H9" s="51">
        <v>1.0</v>
      </c>
      <c r="I9" s="52">
        <f t="shared" ref="I9:I10" si="7">IF(OR(F9=0,E9=0),0,NETWORKDAYS(E9,F9))</f>
        <v>1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</row>
    <row r="10" ht="12.75" customHeight="1">
      <c r="A10" s="44" t="str">
        <f t="shared" si="5"/>
        <v>1.2</v>
      </c>
      <c r="B10" s="53" t="s">
        <v>16</v>
      </c>
      <c r="C10" s="54" t="s">
        <v>17</v>
      </c>
      <c r="D10" s="55"/>
      <c r="E10" s="48">
        <f>E9+1</f>
        <v>43495</v>
      </c>
      <c r="F10" s="49">
        <f t="shared" si="6"/>
        <v>43501</v>
      </c>
      <c r="G10" s="56">
        <v>7.0</v>
      </c>
      <c r="H10" s="57">
        <v>0.5</v>
      </c>
      <c r="I10" s="52">
        <f t="shared" si="7"/>
        <v>5</v>
      </c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</row>
    <row r="11" ht="12.75" customHeight="1">
      <c r="A11" s="58" t="str">
        <f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59" t="s">
        <v>18</v>
      </c>
      <c r="C11" s="60" t="s">
        <v>17</v>
      </c>
      <c r="D11" s="61"/>
      <c r="E11" s="62">
        <v>43502.0</v>
      </c>
      <c r="F11" s="63">
        <f>IF(G11=0,E11,E11+G11-1)</f>
        <v>43505</v>
      </c>
      <c r="G11" s="64">
        <v>4.0</v>
      </c>
      <c r="H11" s="65">
        <v>0.5</v>
      </c>
      <c r="I11" s="66">
        <f>IF(OR(F11=0,E11=0),0,NETWORKDAYS(E11,F11))</f>
        <v>3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</row>
    <row r="12">
      <c r="A12" s="44" t="str">
        <f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1.4</v>
      </c>
      <c r="B12" s="53" t="s">
        <v>19</v>
      </c>
      <c r="C12" s="54" t="s">
        <v>20</v>
      </c>
      <c r="D12" s="55"/>
      <c r="E12" s="48">
        <f>E10+1</f>
        <v>43496</v>
      </c>
      <c r="F12" s="49">
        <f t="shared" ref="F12:F23" si="8">IF(G12=0,E12,E12+G12-1)</f>
        <v>43496</v>
      </c>
      <c r="G12" s="50">
        <v>1.0</v>
      </c>
      <c r="H12" s="57">
        <v>1.0</v>
      </c>
      <c r="I12" s="52">
        <f t="shared" ref="I12:I18" si="9">IF(OR(F12=0,E12=0),0,NETWORKDAYS(E12,F12))</f>
        <v>1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67"/>
      <c r="AG12" s="67"/>
      <c r="AH12" s="67"/>
      <c r="AI12" s="67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</row>
    <row r="13" ht="12.75" customHeight="1">
      <c r="A13" s="68" t="str">
        <f>IF(ISERROR(VALUE(SUBSTITUTE(OFFSET(A13,-1,0,1,1),".",""))),"1",IF(ISERROR(FIND("`",SUBSTITUTE(OFFSET(A13,-1,0,1,1),".","`",1))),TEXT(VALUE(OFFSET(A13,-1,0,1,1))+1,"#"),TEXT(VALUE(LEFT(OFFSET(A13,-1,0,1,1),FIND("`",SUBSTITUTE(OFFSET(A13,-1,0,1,1),".","`",1))-1))+1,"#")))</f>
        <v>2</v>
      </c>
      <c r="B13" s="69" t="s">
        <v>21</v>
      </c>
      <c r="C13" s="70"/>
      <c r="D13" s="71"/>
      <c r="E13" s="48"/>
      <c r="F13" s="49" t="str">
        <f t="shared" si="8"/>
        <v/>
      </c>
      <c r="G13" s="50"/>
      <c r="H13" s="72"/>
      <c r="I13" s="52">
        <f t="shared" si="9"/>
        <v>0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67"/>
      <c r="AG13" s="67"/>
      <c r="AH13" s="67"/>
      <c r="AI13" s="67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</row>
    <row r="14" ht="12.75" customHeight="1">
      <c r="A14" s="73" t="str">
        <f t="shared" ref="A14:A20" si="10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2.1</v>
      </c>
      <c r="B14" s="74" t="s">
        <v>22</v>
      </c>
      <c r="C14" s="75" t="s">
        <v>17</v>
      </c>
      <c r="D14" s="47"/>
      <c r="E14" s="76">
        <v>43500.0</v>
      </c>
      <c r="F14" s="49">
        <f t="shared" si="8"/>
        <v>43500</v>
      </c>
      <c r="G14" s="56">
        <v>1.0</v>
      </c>
      <c r="H14" s="57">
        <v>1.0</v>
      </c>
      <c r="I14" s="52">
        <f t="shared" si="9"/>
        <v>1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67"/>
      <c r="AG14" s="67"/>
      <c r="AH14" s="67"/>
      <c r="AI14" s="67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</row>
    <row r="15" ht="12.75" customHeight="1">
      <c r="A15" s="73" t="str">
        <f t="shared" si="10"/>
        <v>2.2</v>
      </c>
      <c r="B15" s="74" t="s">
        <v>23</v>
      </c>
      <c r="C15" s="75" t="s">
        <v>17</v>
      </c>
      <c r="D15" s="47"/>
      <c r="E15" s="76">
        <v>43495.0</v>
      </c>
      <c r="F15" s="49">
        <f t="shared" si="8"/>
        <v>43501</v>
      </c>
      <c r="G15" s="56">
        <v>7.0</v>
      </c>
      <c r="H15" s="57">
        <v>0.5</v>
      </c>
      <c r="I15" s="52">
        <f t="shared" si="9"/>
        <v>5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67"/>
      <c r="AG15" s="67"/>
      <c r="AH15" s="67"/>
      <c r="AI15" s="67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</row>
    <row r="16" ht="12.75" customHeight="1">
      <c r="A16" s="73" t="str">
        <f t="shared" si="10"/>
        <v>2.3</v>
      </c>
      <c r="B16" s="74" t="s">
        <v>24</v>
      </c>
      <c r="C16" s="75" t="s">
        <v>17</v>
      </c>
      <c r="D16" s="47"/>
      <c r="E16" s="76">
        <f>F15+1</f>
        <v>43502</v>
      </c>
      <c r="F16" s="49">
        <f t="shared" si="8"/>
        <v>43508</v>
      </c>
      <c r="G16" s="56">
        <v>7.0</v>
      </c>
      <c r="H16" s="57">
        <v>0.5</v>
      </c>
      <c r="I16" s="52">
        <f t="shared" si="9"/>
        <v>5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67"/>
      <c r="AG16" s="67"/>
      <c r="AH16" s="67"/>
      <c r="AI16" s="67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</row>
    <row r="17" ht="12.75" customHeight="1">
      <c r="A17" s="73" t="str">
        <f t="shared" si="10"/>
        <v>2.4</v>
      </c>
      <c r="B17" s="74" t="s">
        <v>25</v>
      </c>
      <c r="C17" s="75" t="s">
        <v>17</v>
      </c>
      <c r="D17" s="47"/>
      <c r="E17" s="76">
        <v>43511.0</v>
      </c>
      <c r="F17" s="49">
        <f t="shared" si="8"/>
        <v>43524</v>
      </c>
      <c r="G17" s="56">
        <v>14.0</v>
      </c>
      <c r="H17" s="51">
        <v>1.0</v>
      </c>
      <c r="I17" s="52">
        <f t="shared" si="9"/>
        <v>10</v>
      </c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67"/>
      <c r="AG17" s="67"/>
      <c r="AH17" s="67"/>
      <c r="AI17" s="67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</row>
    <row r="18" ht="12.75" customHeight="1">
      <c r="A18" s="73" t="str">
        <f t="shared" si="10"/>
        <v>2.5</v>
      </c>
      <c r="B18" s="77" t="s">
        <v>26</v>
      </c>
      <c r="C18" s="75" t="s">
        <v>17</v>
      </c>
      <c r="D18" s="47"/>
      <c r="E18" s="76">
        <f>F17</f>
        <v>43524</v>
      </c>
      <c r="F18" s="49">
        <f t="shared" si="8"/>
        <v>43525</v>
      </c>
      <c r="G18" s="56">
        <v>2.0</v>
      </c>
      <c r="H18" s="51">
        <v>1.0</v>
      </c>
      <c r="I18" s="52">
        <f t="shared" si="9"/>
        <v>2</v>
      </c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67"/>
      <c r="AG18" s="67"/>
      <c r="AH18" s="67"/>
      <c r="AI18" s="67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</row>
    <row r="19" ht="12.75" customHeight="1">
      <c r="A19" s="73" t="str">
        <f t="shared" si="10"/>
        <v>2.6</v>
      </c>
      <c r="B19" s="77" t="s">
        <v>27</v>
      </c>
      <c r="C19" s="78" t="s">
        <v>28</v>
      </c>
      <c r="D19" s="47"/>
      <c r="E19" s="76">
        <v>43522.0</v>
      </c>
      <c r="F19" s="49">
        <f t="shared" si="8"/>
        <v>43528</v>
      </c>
      <c r="G19" s="56">
        <v>7.0</v>
      </c>
      <c r="H19" s="79"/>
      <c r="I19" s="52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67"/>
      <c r="AG19" s="67"/>
      <c r="AH19" s="67"/>
      <c r="AI19" s="67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</row>
    <row r="20" ht="12.75" customHeight="1">
      <c r="A20" s="73" t="str">
        <f t="shared" si="10"/>
        <v>2.7</v>
      </c>
      <c r="B20" s="77" t="s">
        <v>29</v>
      </c>
      <c r="C20" s="75" t="s">
        <v>17</v>
      </c>
      <c r="D20" s="47"/>
      <c r="E20" s="76">
        <v>43530.0</v>
      </c>
      <c r="F20" s="49">
        <f t="shared" si="8"/>
        <v>43539</v>
      </c>
      <c r="G20" s="56">
        <v>10.0</v>
      </c>
      <c r="H20" s="79"/>
      <c r="I20" s="52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67"/>
      <c r="AG20" s="67"/>
      <c r="AH20" s="67"/>
      <c r="AI20" s="67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</row>
    <row r="21" ht="12.75" customHeight="1">
      <c r="A21" s="80" t="str">
        <f>IF(ISERROR(VALUE(SUBSTITUTE(OFFSET(A21,-1,0,1,1),".",""))),"1",IF(ISERROR(FIND("`",SUBSTITUTE(OFFSET(A21,-1,0,1,1),".","`",1))),TEXT(VALUE(OFFSET(A21,-1,0,1,1))+1,"#"),TEXT(VALUE(LEFT(OFFSET(A21,-1,0,1,1),FIND("`",SUBSTITUTE(OFFSET(A21,-1,0,1,1),".","`",1))-1))+1,"#")))</f>
        <v>3</v>
      </c>
      <c r="B21" s="81" t="s">
        <v>30</v>
      </c>
      <c r="C21" s="82"/>
      <c r="D21" s="83"/>
      <c r="E21" s="48"/>
      <c r="F21" s="49" t="str">
        <f t="shared" si="8"/>
        <v/>
      </c>
      <c r="G21" s="50"/>
      <c r="H21" s="84"/>
      <c r="I21" s="52">
        <f t="shared" ref="I21:I29" si="11">IF(OR(F21=0,E21=0),0,NETWORKDAYS(E21,F21))</f>
        <v>0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67"/>
      <c r="AG21" s="67"/>
      <c r="AH21" s="67"/>
      <c r="AI21" s="67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</row>
    <row r="22" ht="12.75" customHeight="1">
      <c r="A22" s="58" t="str">
        <f t="shared" ref="A22:A25" si="12">IF(ISERROR(VALUE(SUBSTITUTE(OFFSET(A22,-1,0,1,1),".",""))),"0.1",IF(ISERROR(FIND("`",SUBSTITUTE(OFFSET(A22,-1,0,1,1),".","`",1))),OFFSET(A22,-1,0,1,1)&amp;".1",LEFT(OFFSET(A22,-1,0,1,1),FIND("`",SUBSTITUTE(OFFSET(A22,-1,0,1,1),".","`",1)))&amp;IF(ISERROR(FIND("`",SUBSTITUTE(OFFSET(A22,-1,0,1,1),".","`",2))),VALUE(RIGHT(OFFSET(A22,-1,0,1,1),LEN(OFFSET(A22,-1,0,1,1))-FIND("`",SUBSTITUTE(OFFSET(A22,-1,0,1,1),".","`",1))))+1,VALUE(MID(OFFSET(A22,-1,0,1,1),FIND("`",SUBSTITUTE(OFFSET(A22,-1,0,1,1),".","`",1))+1,(FIND("`",SUBSTITUTE(OFFSET(A22,-1,0,1,1),".","`",2))-FIND("`",SUBSTITUTE(OFFSET(A22,-1,0,1,1),".","`",1))-1)))+1)))</f>
        <v>3.1</v>
      </c>
      <c r="B22" s="59" t="s">
        <v>31</v>
      </c>
      <c r="C22" s="78" t="s">
        <v>32</v>
      </c>
      <c r="D22" s="85"/>
      <c r="E22" s="76">
        <f>F23+1</f>
        <v>43503</v>
      </c>
      <c r="F22" s="49">
        <f t="shared" si="8"/>
        <v>43504</v>
      </c>
      <c r="G22" s="56">
        <v>2.0</v>
      </c>
      <c r="H22" s="86">
        <v>0.0</v>
      </c>
      <c r="I22" s="52">
        <f t="shared" si="11"/>
        <v>2</v>
      </c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67"/>
      <c r="AG22" s="67"/>
      <c r="AH22" s="67"/>
      <c r="AI22" s="67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</row>
    <row r="23" ht="12.75" customHeight="1">
      <c r="A23" s="58" t="str">
        <f t="shared" si="12"/>
        <v>3.2</v>
      </c>
      <c r="B23" s="77" t="s">
        <v>33</v>
      </c>
      <c r="C23" s="78" t="s">
        <v>34</v>
      </c>
      <c r="D23" s="85"/>
      <c r="E23" s="76">
        <v>43502.0</v>
      </c>
      <c r="F23" s="49">
        <f t="shared" si="8"/>
        <v>43502</v>
      </c>
      <c r="G23" s="56">
        <v>1.0</v>
      </c>
      <c r="H23" s="86">
        <v>1.0</v>
      </c>
      <c r="I23" s="52">
        <f t="shared" si="11"/>
        <v>1</v>
      </c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67"/>
      <c r="AG23" s="67"/>
      <c r="AH23" s="67"/>
      <c r="AI23" s="67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</row>
    <row r="24" ht="12.75" customHeight="1">
      <c r="A24" s="58" t="str">
        <f t="shared" si="12"/>
        <v>3.3</v>
      </c>
      <c r="B24" s="77" t="s">
        <v>35</v>
      </c>
      <c r="C24" s="78" t="s">
        <v>32</v>
      </c>
      <c r="D24" s="85"/>
      <c r="E24" s="76">
        <v>43503.0</v>
      </c>
      <c r="F24" s="87">
        <v>43508.0</v>
      </c>
      <c r="G24" s="56">
        <v>5.0</v>
      </c>
      <c r="H24" s="86">
        <v>0.0</v>
      </c>
      <c r="I24" s="52">
        <f t="shared" si="11"/>
        <v>4</v>
      </c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67"/>
      <c r="AG24" s="67"/>
      <c r="AH24" s="67"/>
      <c r="AI24" s="67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</row>
    <row r="25" ht="12.75" customHeight="1">
      <c r="A25" s="58" t="str">
        <f t="shared" si="12"/>
        <v>3.4</v>
      </c>
      <c r="B25" s="77" t="s">
        <v>36</v>
      </c>
      <c r="C25" s="78" t="s">
        <v>32</v>
      </c>
      <c r="D25" s="85"/>
      <c r="E25" s="76">
        <v>43510.0</v>
      </c>
      <c r="F25" s="87">
        <v>43524.0</v>
      </c>
      <c r="G25" s="56">
        <v>14.0</v>
      </c>
      <c r="H25" s="86">
        <v>0.0</v>
      </c>
      <c r="I25" s="52">
        <f t="shared" si="11"/>
        <v>11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67"/>
      <c r="AG25" s="67"/>
      <c r="AH25" s="67"/>
      <c r="AI25" s="67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</row>
    <row r="26" ht="12.75" customHeight="1">
      <c r="A26" s="80" t="str">
        <f>IF(ISERROR(VALUE(SUBSTITUTE(OFFSET(A26,-1,0,1,1),".",""))),"1",IF(ISERROR(FIND("`",SUBSTITUTE(OFFSET(A26,-1,0,1,1),".","`",1))),TEXT(VALUE(OFFSET(A26,-1,0,1,1))+1,"#"),TEXT(VALUE(LEFT(OFFSET(A26,-1,0,1,1),FIND("`",SUBSTITUTE(OFFSET(A26,-1,0,1,1),".","`",1))-1))+1,"#")))</f>
        <v>4</v>
      </c>
      <c r="B26" s="81" t="s">
        <v>37</v>
      </c>
      <c r="C26" s="82"/>
      <c r="D26" s="83"/>
      <c r="E26" s="48"/>
      <c r="F26" s="49"/>
      <c r="G26" s="50"/>
      <c r="H26" s="84"/>
      <c r="I26" s="52">
        <f t="shared" si="11"/>
        <v>0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67"/>
      <c r="AG26" s="67"/>
      <c r="AH26" s="67"/>
      <c r="AI26" s="67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</row>
    <row r="27" ht="12.75" customHeight="1">
      <c r="A27" s="58" t="str">
        <f t="shared" ref="A27:A30" si="13">IF(ISERROR(VALUE(SUBSTITUTE(OFFSET(A27,-1,0,1,1),".",""))),"0.1",IF(ISERROR(FIND("`",SUBSTITUTE(OFFSET(A27,-1,0,1,1),".","`",1))),OFFSET(A27,-1,0,1,1)&amp;".1",LEFT(OFFSET(A27,-1,0,1,1),FIND("`",SUBSTITUTE(OFFSET(A27,-1,0,1,1),".","`",1)))&amp;IF(ISERROR(FIND("`",SUBSTITUTE(OFFSET(A27,-1,0,1,1),".","`",2))),VALUE(RIGHT(OFFSET(A27,-1,0,1,1),LEN(OFFSET(A27,-1,0,1,1))-FIND("`",SUBSTITUTE(OFFSET(A27,-1,0,1,1),".","`",1))))+1,VALUE(MID(OFFSET(A27,-1,0,1,1),FIND("`",SUBSTITUTE(OFFSET(A27,-1,0,1,1),".","`",1))+1,(FIND("`",SUBSTITUTE(OFFSET(A27,-1,0,1,1),".","`",2))-FIND("`",SUBSTITUTE(OFFSET(A27,-1,0,1,1),".","`",1))-1)))+1)))</f>
        <v>4.1</v>
      </c>
      <c r="B27" s="59" t="s">
        <v>38</v>
      </c>
      <c r="C27" s="75" t="s">
        <v>17</v>
      </c>
      <c r="D27" s="85"/>
      <c r="E27" s="76">
        <v>43535.0</v>
      </c>
      <c r="F27" s="49">
        <f t="shared" ref="F27:F29" si="14">IF(G27=0,E27,E27+G27-1)</f>
        <v>43537</v>
      </c>
      <c r="G27" s="56">
        <v>3.0</v>
      </c>
      <c r="H27" s="88"/>
      <c r="I27" s="52">
        <f t="shared" si="11"/>
        <v>3</v>
      </c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67"/>
      <c r="AG27" s="67"/>
      <c r="AH27" s="67"/>
      <c r="AI27" s="67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</row>
    <row r="28" ht="12.75" customHeight="1">
      <c r="A28" s="58" t="str">
        <f t="shared" si="13"/>
        <v>4.2</v>
      </c>
      <c r="B28" s="59" t="s">
        <v>39</v>
      </c>
      <c r="C28" s="78" t="s">
        <v>40</v>
      </c>
      <c r="D28" s="85"/>
      <c r="E28" s="89">
        <v>43538.0</v>
      </c>
      <c r="F28" s="49">
        <f t="shared" si="14"/>
        <v>43544</v>
      </c>
      <c r="G28" s="56">
        <v>7.0</v>
      </c>
      <c r="H28" s="88"/>
      <c r="I28" s="52">
        <f t="shared" si="11"/>
        <v>5</v>
      </c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67"/>
      <c r="AG28" s="67"/>
      <c r="AH28" s="67"/>
      <c r="AI28" s="67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</row>
    <row r="29" ht="12.75" customHeight="1">
      <c r="A29" s="58" t="str">
        <f t="shared" si="13"/>
        <v>4.3</v>
      </c>
      <c r="B29" s="59" t="s">
        <v>41</v>
      </c>
      <c r="C29" s="75"/>
      <c r="D29" s="85"/>
      <c r="E29" s="76">
        <v>43539.0</v>
      </c>
      <c r="F29" s="49">
        <f t="shared" si="14"/>
        <v>43542</v>
      </c>
      <c r="G29" s="56">
        <v>4.0</v>
      </c>
      <c r="H29" s="88"/>
      <c r="I29" s="52">
        <f t="shared" si="11"/>
        <v>2</v>
      </c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67"/>
      <c r="AG29" s="67"/>
      <c r="AH29" s="67"/>
      <c r="AI29" s="67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</row>
    <row r="30" ht="12.75" customHeight="1">
      <c r="A30" s="58" t="str">
        <f t="shared" si="13"/>
        <v>4.4</v>
      </c>
      <c r="B30" s="59" t="s">
        <v>42</v>
      </c>
      <c r="C30" s="90" t="s">
        <v>43</v>
      </c>
      <c r="D30" s="61"/>
      <c r="E30" s="91">
        <v>43543.0</v>
      </c>
      <c r="F30" s="92">
        <f>IF(G30=0,E30,E30+G30-1)</f>
        <v>43549</v>
      </c>
      <c r="G30" s="93">
        <v>7.0</v>
      </c>
      <c r="H30" s="88"/>
      <c r="I30" s="66">
        <f>IF(OR(F30=0,E30=0),0,NETWORKDAYS(E30,F30))</f>
        <v>5</v>
      </c>
      <c r="J30" s="67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</row>
    <row r="31" ht="12.75" customHeight="1">
      <c r="A31" s="94" t="str">
        <f>IF(ISERROR(VALUE(SUBSTITUTE(OFFSET(A31,-1,0,1,1),".",""))),"1",IF(ISERROR(FIND("`",SUBSTITUTE(OFFSET(A31,-1,0,1,1),".","`",1))),TEXT(VALUE(OFFSET(A31,-1,0,1,1))+1,"#"),TEXT(VALUE(LEFT(OFFSET(A31,-1,0,1,1),FIND("`",SUBSTITUTE(OFFSET(A31,-1,0,1,1),".","`",1))-1))+1,"#")))</f>
        <v>5</v>
      </c>
      <c r="B31" s="95" t="s">
        <v>44</v>
      </c>
      <c r="C31" s="96"/>
      <c r="D31" s="85"/>
      <c r="E31" s="48"/>
      <c r="F31" s="49"/>
      <c r="G31" s="50"/>
      <c r="H31" s="97"/>
      <c r="I31" s="52">
        <f t="shared" ref="I31:I36" si="15">IF(OR(F31=0,E31=0),0,NETWORKDAYS(E31,F31))</f>
        <v>0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67"/>
      <c r="AG31" s="67"/>
      <c r="AH31" s="67"/>
      <c r="AI31" s="67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</row>
    <row r="32" ht="12.75" customHeight="1">
      <c r="A32" s="73" t="str">
        <f t="shared" ref="A32:A33" si="16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5.1</v>
      </c>
      <c r="B32" s="98" t="s">
        <v>45</v>
      </c>
      <c r="C32" s="46" t="s">
        <v>15</v>
      </c>
      <c r="D32" s="47"/>
      <c r="E32" s="76">
        <v>43554.0</v>
      </c>
      <c r="F32" s="49">
        <f t="shared" ref="F32:F35" si="17">IF(G32=0,E32,E32+G32-1)</f>
        <v>43557</v>
      </c>
      <c r="G32" s="56">
        <v>4.0</v>
      </c>
      <c r="H32" s="57">
        <v>0.0</v>
      </c>
      <c r="I32" s="52">
        <f t="shared" si="15"/>
        <v>2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67"/>
      <c r="AG32" s="67"/>
      <c r="AH32" s="67"/>
      <c r="AI32" s="67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</row>
    <row r="33" ht="12.75" customHeight="1">
      <c r="A33" s="73" t="str">
        <f t="shared" si="16"/>
        <v>5.2</v>
      </c>
      <c r="B33" s="98" t="s">
        <v>46</v>
      </c>
      <c r="C33" s="99" t="s">
        <v>15</v>
      </c>
      <c r="D33" s="47"/>
      <c r="E33" s="76">
        <v>43557.0</v>
      </c>
      <c r="F33" s="49">
        <f t="shared" si="17"/>
        <v>43560</v>
      </c>
      <c r="G33" s="56">
        <v>4.0</v>
      </c>
      <c r="H33" s="57">
        <v>0.0</v>
      </c>
      <c r="I33" s="52">
        <f t="shared" si="15"/>
        <v>4</v>
      </c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67"/>
      <c r="AG33" s="67"/>
      <c r="AH33" s="67"/>
      <c r="AI33" s="67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</row>
    <row r="34" ht="12.75" customHeight="1">
      <c r="A34" s="75" t="str">
        <f t="shared" ref="A34:A35" si="18">IF(ISERROR(VALUE(SUBSTITUTE(OFFSET(A34,-1,0,1,1),".",""))),"0.1",IF(ISERROR(FIND("`",SUBSTITUTE(OFFSET(A34,-1,0,1,1),".","`",1))),OFFSET(A34,-1,0,1,1)&amp;".1",LEFT(OFFSET(A34,-1,0,1,1),FIND("`",SUBSTITUTE(OFFSET(A34,-1,0,1,1),".","`",1)))&amp;IF(ISERROR(FIND("`",SUBSTITUTE(OFFSET(A34,-1,0,1,1),".","`",2))),VALUE(RIGHT(OFFSET(A34,-1,0,1,1),LEN(OFFSET(A34,-1,0,1,1))-FIND("`",SUBSTITUTE(OFFSET(A34,-1,0,1,1),".","`",1))))+1,VALUE(MID(OFFSET(A34,-1,0,1,1),FIND("`",SUBSTITUTE(OFFSET(A34,-1,0,1,1),".","`",1))+1,(FIND("`",SUBSTITUTE(OFFSET(A34,-1,0,1,1),".","`",2))-FIND("`",SUBSTITUTE(OFFSET(A34,-1,0,1,1),".","`",1))-1)))+1)))</f>
        <v>5.3</v>
      </c>
      <c r="B34" s="100" t="s">
        <v>47</v>
      </c>
      <c r="C34" s="90" t="s">
        <v>15</v>
      </c>
      <c r="D34" s="61"/>
      <c r="E34" s="91">
        <v>43561.0</v>
      </c>
      <c r="F34" s="49">
        <f t="shared" si="17"/>
        <v>43562</v>
      </c>
      <c r="G34" s="93">
        <v>2.0</v>
      </c>
      <c r="H34" s="101"/>
      <c r="I34" s="52">
        <f t="shared" si="15"/>
        <v>0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67"/>
      <c r="AG34" s="67"/>
      <c r="AH34" s="67"/>
      <c r="AI34" s="67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</row>
    <row r="35" ht="12.75" customHeight="1">
      <c r="A35" s="75" t="str">
        <f t="shared" si="18"/>
        <v>5.4</v>
      </c>
      <c r="B35" s="100" t="s">
        <v>48</v>
      </c>
      <c r="C35" s="90" t="s">
        <v>15</v>
      </c>
      <c r="D35" s="61"/>
      <c r="E35" s="91">
        <v>43563.0</v>
      </c>
      <c r="F35" s="49">
        <f t="shared" si="17"/>
        <v>43583</v>
      </c>
      <c r="G35" s="93">
        <v>21.0</v>
      </c>
      <c r="H35" s="101"/>
      <c r="I35" s="52">
        <f t="shared" si="15"/>
        <v>15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67"/>
      <c r="AG35" s="67"/>
      <c r="AH35" s="67"/>
      <c r="AI35" s="67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</row>
    <row r="36" ht="12.75" customHeight="1">
      <c r="A36" s="80" t="str">
        <f>IF(ISERROR(VALUE(SUBSTITUTE(OFFSET(A36,-1,0,1,1),".",""))),"1",IF(ISERROR(FIND("`",SUBSTITUTE(OFFSET(A36,-1,0,1,1),".","`",1))),TEXT(VALUE(OFFSET(A36,-1,0,1,1))+1,"#"),TEXT(VALUE(LEFT(OFFSET(A36,-1,0,1,1),FIND("`",SUBSTITUTE(OFFSET(A36,-1,0,1,1),".","`",1))-1))+1,"#")))</f>
        <v>6</v>
      </c>
      <c r="B36" s="102" t="s">
        <v>49</v>
      </c>
      <c r="C36" s="82"/>
      <c r="D36" s="83"/>
      <c r="E36" s="48"/>
      <c r="F36" s="49"/>
      <c r="G36" s="50">
        <v>1.0</v>
      </c>
      <c r="H36" s="84"/>
      <c r="I36" s="52">
        <f t="shared" si="15"/>
        <v>0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67"/>
      <c r="AG36" s="67"/>
      <c r="AH36" s="67"/>
      <c r="AI36" s="67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</row>
    <row r="37" ht="12.75" customHeight="1">
      <c r="A37" s="75" t="str">
        <f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6.1</v>
      </c>
      <c r="B37" s="103" t="s">
        <v>50</v>
      </c>
      <c r="C37" s="75" t="s">
        <v>15</v>
      </c>
      <c r="D37" s="61"/>
      <c r="E37" s="104">
        <v>43585.0</v>
      </c>
      <c r="F37" s="63">
        <f>IF(G37=0,E37,E37+G37-1)</f>
        <v>43591</v>
      </c>
      <c r="G37" s="64">
        <v>7.0</v>
      </c>
      <c r="H37" s="105">
        <v>0.0</v>
      </c>
      <c r="I37" s="66">
        <f>IF(OR(F37=0,E37=0),0,NETWORKDAYS(E37,F37))</f>
        <v>5</v>
      </c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67"/>
      <c r="AG37" s="67"/>
      <c r="AH37" s="67"/>
      <c r="AI37" s="67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</row>
    <row r="38" ht="12.75" customHeight="1">
      <c r="A38" s="73" t="str">
        <f t="shared" ref="A38:A43" si="19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6.2</v>
      </c>
      <c r="B38" s="106" t="s">
        <v>51</v>
      </c>
      <c r="C38" s="46" t="s">
        <v>15</v>
      </c>
      <c r="D38" s="47"/>
      <c r="E38" s="107">
        <v>43592.0</v>
      </c>
      <c r="F38" s="49">
        <f t="shared" ref="F38:F40" si="20">IF(G38=0,E38,E38+G38-1)</f>
        <v>43595</v>
      </c>
      <c r="G38" s="56">
        <v>4.0</v>
      </c>
      <c r="H38" s="57">
        <v>0.0</v>
      </c>
      <c r="I38" s="52">
        <f t="shared" ref="I38:I45" si="21">IF(OR(F38=0,E38=0),0,NETWORKDAYS(E38,F38))</f>
        <v>4</v>
      </c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67"/>
      <c r="AG38" s="67"/>
      <c r="AH38" s="67"/>
      <c r="AI38" s="67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</row>
    <row r="39" ht="12.75" customHeight="1">
      <c r="A39" s="73" t="str">
        <f t="shared" si="19"/>
        <v>6.3</v>
      </c>
      <c r="B39" s="98" t="s">
        <v>52</v>
      </c>
      <c r="C39" s="46" t="s">
        <v>15</v>
      </c>
      <c r="D39" s="47"/>
      <c r="E39" s="76">
        <v>43592.0</v>
      </c>
      <c r="F39" s="49">
        <f t="shared" si="20"/>
        <v>43598</v>
      </c>
      <c r="G39" s="56">
        <v>7.0</v>
      </c>
      <c r="H39" s="57">
        <v>0.0</v>
      </c>
      <c r="I39" s="52">
        <f t="shared" si="21"/>
        <v>5</v>
      </c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</row>
    <row r="40" ht="12.75" customHeight="1">
      <c r="A40" s="73" t="str">
        <f t="shared" si="19"/>
        <v>6.4</v>
      </c>
      <c r="B40" s="108" t="s">
        <v>53</v>
      </c>
      <c r="C40" s="46" t="s">
        <v>15</v>
      </c>
      <c r="D40" s="47"/>
      <c r="E40" s="76">
        <v>43596.0</v>
      </c>
      <c r="F40" s="49">
        <f t="shared" si="20"/>
        <v>43598</v>
      </c>
      <c r="G40" s="56">
        <v>3.0</v>
      </c>
      <c r="H40" s="57">
        <v>0.0</v>
      </c>
      <c r="I40" s="52">
        <f t="shared" si="21"/>
        <v>1</v>
      </c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</row>
    <row r="41" ht="12.75" customHeight="1">
      <c r="A41" s="73" t="str">
        <f t="shared" si="19"/>
        <v>6.5</v>
      </c>
      <c r="B41" s="109"/>
      <c r="C41" s="99"/>
      <c r="D41" s="47"/>
      <c r="E41" s="48"/>
      <c r="F41" s="49"/>
      <c r="G41" s="50"/>
      <c r="H41" s="57"/>
      <c r="I41" s="52">
        <f t="shared" si="21"/>
        <v>0</v>
      </c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</row>
    <row r="42" ht="12.75" customHeight="1">
      <c r="A42" s="73" t="str">
        <f t="shared" si="19"/>
        <v>6.6</v>
      </c>
      <c r="B42" s="110"/>
      <c r="C42" s="46"/>
      <c r="D42" s="47"/>
      <c r="E42" s="48"/>
      <c r="F42" s="49" t="str">
        <f t="shared" ref="F42:F45" si="22">IF(G42=0,E42,E42+G42-1)</f>
        <v/>
      </c>
      <c r="G42" s="50"/>
      <c r="H42" s="51"/>
      <c r="I42" s="52">
        <f t="shared" si="21"/>
        <v>0</v>
      </c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</row>
    <row r="43" ht="12.75" customHeight="1">
      <c r="A43" s="73" t="str">
        <f t="shared" si="19"/>
        <v>6.7</v>
      </c>
      <c r="B43" s="110"/>
      <c r="C43" s="46"/>
      <c r="D43" s="47"/>
      <c r="E43" s="48"/>
      <c r="F43" s="49" t="str">
        <f t="shared" si="22"/>
        <v/>
      </c>
      <c r="G43" s="50"/>
      <c r="H43" s="51"/>
      <c r="I43" s="52">
        <f t="shared" si="21"/>
        <v>0</v>
      </c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</row>
    <row r="44" ht="15.75" customHeight="1">
      <c r="A44" s="75" t="str">
        <f t="shared" ref="A44:A45" si="23">IF(ISERROR(VALUE(SUBSTITUTE(OFFSET(A44,-1,0,1,1),".",""))),"0.1",IF(ISERROR(FIND("`",SUBSTITUTE(OFFSET(A44,-1,0,1,1),".","`",1))),OFFSET(A44,-1,0,1,1)&amp;".1",LEFT(OFFSET(A44,-1,0,1,1),FIND("`",SUBSTITUTE(OFFSET(A44,-1,0,1,1),".","`",1)))&amp;IF(ISERROR(FIND("`",SUBSTITUTE(OFFSET(A44,-1,0,1,1),".","`",2))),VALUE(RIGHT(OFFSET(A44,-1,0,1,1),LEN(OFFSET(A44,-1,0,1,1))-FIND("`",SUBSTITUTE(OFFSET(A44,-1,0,1,1),".","`",1))))+1,VALUE(MID(OFFSET(A44,-1,0,1,1),FIND("`",SUBSTITUTE(OFFSET(A44,-1,0,1,1),".","`",1))+1,(FIND("`",SUBSTITUTE(OFFSET(A44,-1,0,1,1),".","`",2))-FIND("`",SUBSTITUTE(OFFSET(A44,-1,0,1,1),".","`",1))-1)))+1)))</f>
        <v>6.8</v>
      </c>
      <c r="B44" s="111"/>
      <c r="C44" s="85"/>
      <c r="D44" s="61"/>
      <c r="E44" s="112"/>
      <c r="F44" s="49" t="str">
        <f t="shared" si="22"/>
        <v/>
      </c>
      <c r="G44" s="113"/>
      <c r="H44" s="101"/>
      <c r="I44" s="52">
        <f t="shared" si="21"/>
        <v>0</v>
      </c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</row>
    <row r="45" ht="15.75" customHeight="1">
      <c r="A45" s="75" t="str">
        <f t="shared" si="23"/>
        <v>6.9</v>
      </c>
      <c r="B45" s="111"/>
      <c r="C45" s="85"/>
      <c r="D45" s="61"/>
      <c r="E45" s="112"/>
      <c r="F45" s="49" t="str">
        <f t="shared" si="22"/>
        <v/>
      </c>
      <c r="G45" s="113"/>
      <c r="H45" s="101"/>
      <c r="I45" s="52">
        <f t="shared" si="21"/>
        <v>0</v>
      </c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</row>
    <row r="46" ht="15.75" customHeight="1"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</row>
    <row r="47" ht="15.75" customHeight="1"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</row>
    <row r="48" ht="15.75" customHeight="1"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</row>
    <row r="49" ht="15.75" customHeight="1"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</row>
    <row r="50" ht="15.75" customHeight="1"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</row>
    <row r="51" ht="15.75" customHeight="1"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</row>
    <row r="52" ht="15.75" customHeight="1"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</row>
    <row r="53" ht="15.75" customHeight="1"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</row>
    <row r="54" ht="15.75" customHeight="1"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</row>
    <row r="55" ht="15.75" customHeight="1"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</row>
    <row r="56" ht="15.75" customHeight="1"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</row>
    <row r="57" ht="15.75" customHeight="1"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</row>
    <row r="58" ht="15.75" customHeight="1"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</row>
    <row r="59" ht="15.75" customHeight="1"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</row>
    <row r="60" ht="15.75" customHeight="1"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</row>
    <row r="61" ht="15.75" customHeight="1"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</row>
    <row r="62" ht="15.75" customHeight="1"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</row>
    <row r="63" ht="15.75" customHeight="1"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</row>
    <row r="64" ht="15.75" customHeight="1"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</row>
    <row r="65" ht="15.75" customHeight="1"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</row>
    <row r="66" ht="15.75" customHeight="1"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</row>
    <row r="67" ht="15.75" customHeight="1"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</row>
    <row r="68" ht="15.75" customHeight="1"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</row>
    <row r="69" ht="15.75" customHeight="1"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</row>
    <row r="70" ht="15.75" customHeight="1"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</row>
    <row r="71" ht="15.75" customHeight="1"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</row>
    <row r="72" ht="15.75" customHeight="1"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</row>
    <row r="73" ht="15.75" customHeight="1"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</row>
    <row r="74" ht="15.75" customHeight="1"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</row>
    <row r="75" ht="15.75" customHeight="1"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</row>
    <row r="76" ht="15.75" customHeight="1"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</row>
    <row r="77" ht="15.75" customHeight="1"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</row>
    <row r="78" ht="15.75" customHeight="1"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</row>
    <row r="79" ht="15.75" customHeight="1"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</row>
    <row r="80" ht="15.75" customHeight="1"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</row>
    <row r="81" ht="15.75" customHeight="1"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</row>
    <row r="82" ht="15.75" customHeight="1"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</row>
    <row r="83" ht="15.75" customHeight="1"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</row>
    <row r="84" ht="15.75" customHeight="1"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</row>
    <row r="85" ht="15.75" customHeight="1"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</row>
    <row r="86" ht="15.75" customHeight="1"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</row>
    <row r="87" ht="15.75" customHeight="1"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</row>
    <row r="88" ht="15.75" customHeight="1"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</row>
    <row r="89" ht="15.75" customHeight="1"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</row>
    <row r="90" ht="15.75" customHeight="1"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</row>
    <row r="91" ht="15.75" customHeight="1"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</row>
    <row r="92" ht="15.75" customHeight="1"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</row>
    <row r="93" ht="15.75" customHeight="1"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</row>
    <row r="94" ht="15.75" customHeight="1"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</row>
    <row r="95" ht="15.75" customHeight="1"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</row>
    <row r="96" ht="15.75" customHeight="1"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</row>
    <row r="97" ht="15.75" customHeight="1"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114"/>
      <c r="CX97" s="114"/>
      <c r="CY97" s="114"/>
      <c r="CZ97" s="114"/>
      <c r="DA97" s="114"/>
      <c r="DB97" s="114"/>
      <c r="DC97" s="114"/>
      <c r="DD97" s="114"/>
      <c r="DE97" s="114"/>
      <c r="DF97" s="114"/>
      <c r="DG97" s="114"/>
      <c r="DH97" s="114"/>
      <c r="DI97" s="114"/>
      <c r="DJ97" s="114"/>
    </row>
    <row r="98" ht="15.75" customHeight="1"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</row>
    <row r="99" ht="15.75" customHeight="1"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</row>
    <row r="100" ht="15.75" customHeight="1"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</row>
    <row r="101" ht="15.75" customHeight="1"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</row>
    <row r="102" ht="15.75" customHeight="1"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</row>
    <row r="103" ht="15.75" customHeight="1"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</row>
    <row r="104" ht="15.75" customHeight="1"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</row>
    <row r="105" ht="15.75" customHeight="1"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</row>
    <row r="106" ht="15.75" customHeight="1"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</row>
    <row r="107" ht="15.75" customHeight="1"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</row>
    <row r="108" ht="15.75" customHeight="1"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</row>
    <row r="109" ht="15.75" customHeight="1"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</row>
    <row r="110" ht="15.75" customHeight="1"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</row>
    <row r="111" ht="15.75" customHeight="1"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</row>
    <row r="112" ht="15.75" customHeight="1"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</row>
    <row r="113" ht="15.75" customHeight="1"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</row>
    <row r="114" ht="15.75" customHeight="1"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</row>
    <row r="115" ht="15.75" customHeight="1"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</row>
    <row r="116" ht="15.75" customHeight="1"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</row>
    <row r="117" ht="15.75" customHeight="1"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</row>
    <row r="118" ht="15.75" customHeight="1"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</row>
    <row r="119" ht="15.75" customHeight="1"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</row>
    <row r="120" ht="15.75" customHeight="1"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</row>
    <row r="121" ht="15.75" customHeight="1"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</row>
    <row r="122" ht="15.75" customHeight="1"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</row>
    <row r="123" ht="15.75" customHeight="1"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</row>
    <row r="124" ht="15.75" customHeight="1"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</row>
    <row r="125" ht="15.75" customHeight="1"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</row>
    <row r="126" ht="15.75" customHeight="1"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</row>
    <row r="127" ht="15.75" customHeight="1"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</row>
    <row r="128" ht="15.75" customHeight="1"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</row>
    <row r="129" ht="15.75" customHeight="1"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</row>
    <row r="130" ht="15.75" customHeight="1"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</row>
    <row r="131" ht="15.75" customHeight="1"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</row>
    <row r="132" ht="15.75" customHeight="1"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</row>
    <row r="133" ht="15.75" customHeight="1"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</row>
    <row r="134" ht="15.75" customHeight="1"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</row>
    <row r="135" ht="15.75" customHeight="1"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</row>
    <row r="136" ht="15.75" customHeight="1"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</row>
    <row r="137" ht="15.75" customHeight="1"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</row>
    <row r="138" ht="15.75" customHeight="1"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</row>
    <row r="139" ht="15.75" customHeight="1"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</row>
    <row r="140" ht="15.75" customHeight="1"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</row>
    <row r="141" ht="15.75" customHeight="1"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</row>
    <row r="142" ht="15.75" customHeight="1"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</row>
    <row r="143" ht="15.75" customHeight="1"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</row>
    <row r="144" ht="15.75" customHeight="1"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</row>
    <row r="145" ht="15.75" customHeight="1"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</row>
    <row r="146" ht="15.75" customHeight="1"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</row>
    <row r="147" ht="15.75" customHeight="1"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</row>
    <row r="148" ht="15.75" customHeight="1"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</row>
    <row r="149" ht="15.75" customHeight="1"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</row>
    <row r="150" ht="15.75" customHeight="1"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</row>
    <row r="151" ht="15.75" customHeight="1"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</row>
    <row r="152" ht="15.75" customHeight="1"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</row>
    <row r="153" ht="15.75" customHeight="1"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</row>
    <row r="154" ht="15.75" customHeight="1"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</row>
    <row r="155" ht="15.75" customHeight="1"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</row>
    <row r="156" ht="15.75" customHeight="1"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</row>
    <row r="157" ht="15.75" customHeight="1"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</row>
    <row r="158" ht="15.75" customHeight="1"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</row>
    <row r="159" ht="15.75" customHeight="1"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</row>
    <row r="160" ht="15.75" customHeight="1"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</row>
    <row r="161" ht="15.75" customHeight="1"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</row>
    <row r="162" ht="15.75" customHeight="1"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</row>
    <row r="163" ht="15.75" customHeight="1"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</row>
    <row r="164" ht="15.75" customHeight="1"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</row>
    <row r="165" ht="15.75" customHeight="1"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</row>
    <row r="166" ht="15.75" customHeight="1"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</row>
    <row r="167" ht="15.75" customHeight="1"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</row>
    <row r="168" ht="15.75" customHeight="1"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</row>
    <row r="169" ht="15.75" customHeight="1"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</row>
    <row r="170" ht="15.75" customHeight="1"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</row>
    <row r="171" ht="15.75" customHeight="1"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</row>
    <row r="172" ht="15.75" customHeight="1"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</row>
    <row r="173" ht="15.75" customHeight="1"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</row>
    <row r="174" ht="15.75" customHeight="1"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</row>
    <row r="175" ht="15.75" customHeight="1"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</row>
    <row r="176" ht="15.75" customHeight="1"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</row>
    <row r="177" ht="15.75" customHeight="1"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</row>
    <row r="178" ht="15.75" customHeight="1"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</row>
    <row r="179" ht="15.75" customHeight="1"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</row>
    <row r="180" ht="15.75" customHeight="1"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</row>
    <row r="181" ht="15.75" customHeight="1"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</row>
    <row r="182" ht="15.75" customHeight="1"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</row>
    <row r="183" ht="15.75" customHeight="1"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</row>
    <row r="184" ht="15.75" customHeight="1"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</row>
    <row r="185" ht="15.75" customHeight="1"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</row>
    <row r="186" ht="15.75" customHeight="1"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</row>
    <row r="187" ht="15.75" customHeight="1"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</row>
    <row r="188" ht="15.75" customHeight="1"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</row>
    <row r="189" ht="15.75" customHeight="1"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</row>
    <row r="190" ht="15.75" customHeight="1"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</row>
    <row r="191" ht="15.75" customHeight="1"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</row>
    <row r="192" ht="15.75" customHeight="1"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</row>
    <row r="193" ht="15.75" customHeight="1"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</row>
    <row r="194" ht="15.75" customHeight="1"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</row>
    <row r="195" ht="15.75" customHeight="1"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</row>
    <row r="196" ht="15.75" customHeight="1"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</row>
    <row r="197" ht="15.75" customHeight="1"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</row>
    <row r="198" ht="15.75" customHeight="1"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</row>
    <row r="199" ht="15.75" customHeight="1"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</row>
    <row r="200" ht="15.75" customHeight="1"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</row>
    <row r="201" ht="15.75" customHeight="1"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</row>
    <row r="202" ht="15.75" customHeight="1"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</row>
    <row r="203" ht="15.75" customHeight="1"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</row>
    <row r="204" ht="15.75" customHeight="1"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</row>
    <row r="205" ht="15.75" customHeight="1"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</row>
    <row r="206" ht="15.75" customHeight="1"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</row>
    <row r="207" ht="15.75" customHeight="1"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</row>
    <row r="208" ht="15.75" customHeight="1"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</row>
    <row r="209" ht="15.75" customHeight="1"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</row>
    <row r="210" ht="15.75" customHeight="1"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</row>
    <row r="211" ht="15.75" customHeight="1"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</row>
    <row r="212" ht="15.75" customHeight="1"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</row>
    <row r="213" ht="15.75" customHeight="1"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</row>
    <row r="214" ht="15.75" customHeight="1"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</row>
    <row r="215" ht="15.75" customHeight="1"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</row>
    <row r="216" ht="15.75" customHeight="1"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</row>
    <row r="217" ht="15.75" customHeight="1"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</row>
    <row r="218" ht="15.75" customHeight="1"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</row>
    <row r="219" ht="15.75" customHeight="1"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</row>
    <row r="220" ht="15.75" customHeight="1"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</row>
    <row r="221" ht="15.75" customHeight="1"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</row>
    <row r="222" ht="15.75" customHeight="1"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</row>
    <row r="223" ht="15.75" customHeight="1"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</row>
    <row r="224" ht="15.75" customHeight="1"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</row>
    <row r="225" ht="15.75" customHeight="1"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</row>
    <row r="226" ht="15.75" customHeight="1"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</row>
    <row r="227" ht="15.75" customHeight="1"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</row>
    <row r="228" ht="15.75" customHeight="1"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</row>
    <row r="229" ht="15.75" customHeight="1"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</row>
    <row r="230" ht="15.75" customHeight="1"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</row>
    <row r="231" ht="15.75" customHeight="1"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</row>
    <row r="232" ht="15.75" customHeight="1"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</row>
    <row r="233" ht="15.75" customHeight="1"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</row>
    <row r="234" ht="15.75" customHeight="1"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</row>
    <row r="235" ht="15.75" customHeight="1"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</row>
    <row r="236" ht="15.75" customHeight="1"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</row>
    <row r="237" ht="15.75" customHeight="1"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</row>
    <row r="238" ht="15.75" customHeight="1"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</row>
    <row r="239" ht="15.75" customHeight="1"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</row>
    <row r="240" ht="15.75" customHeight="1"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</row>
    <row r="241" ht="15.75" customHeight="1"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</row>
    <row r="242" ht="15.75" customHeight="1"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</row>
    <row r="243" ht="15.75" customHeight="1"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</row>
    <row r="244" ht="15.75" customHeight="1"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</row>
    <row r="245" ht="15.75" customHeight="1"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</row>
    <row r="246" ht="15.75" customHeight="1"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</row>
    <row r="247" ht="15.75" customHeight="1"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</row>
    <row r="248" ht="15.75" customHeight="1"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</row>
    <row r="249" ht="15.75" customHeight="1"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</row>
    <row r="250" ht="15.75" customHeight="1"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</row>
    <row r="251" ht="15.75" customHeight="1"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</row>
    <row r="252" ht="15.75" customHeight="1"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</row>
    <row r="253" ht="15.75" customHeight="1"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</row>
    <row r="254" ht="15.75" customHeight="1"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</row>
    <row r="255" ht="15.75" customHeight="1"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</row>
    <row r="256" ht="15.75" customHeight="1"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</row>
    <row r="257" ht="15.75" customHeight="1"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</row>
    <row r="258" ht="15.75" customHeight="1"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</row>
    <row r="259" ht="15.75" customHeight="1"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</row>
    <row r="260" ht="15.75" customHeight="1"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</row>
    <row r="261" ht="15.75" customHeight="1"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</row>
    <row r="262" ht="15.75" customHeight="1"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</row>
    <row r="263" ht="15.75" customHeight="1"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</row>
    <row r="264" ht="15.75" customHeight="1"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</row>
    <row r="265" ht="15.75" customHeight="1"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</row>
    <row r="266" ht="15.75" customHeight="1"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</row>
    <row r="267" ht="15.75" customHeight="1"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</row>
    <row r="268" ht="15.75" customHeight="1"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</row>
    <row r="269" ht="15.75" customHeight="1"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</row>
    <row r="270" ht="15.75" customHeight="1"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</row>
    <row r="271" ht="15.75" customHeight="1"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</row>
    <row r="272" ht="15.75" customHeight="1"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</row>
    <row r="273" ht="15.75" customHeight="1"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</row>
    <row r="274" ht="15.75" customHeight="1"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</row>
    <row r="275" ht="15.75" customHeight="1"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</row>
    <row r="276" ht="15.75" customHeight="1"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</row>
    <row r="277" ht="15.75" customHeight="1"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</row>
    <row r="278" ht="15.75" customHeight="1"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</row>
    <row r="279" ht="15.75" customHeight="1"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</row>
    <row r="280" ht="15.75" customHeight="1"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</row>
    <row r="281" ht="15.75" customHeight="1"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</row>
    <row r="282" ht="15.75" customHeight="1"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</row>
    <row r="283" ht="15.75" customHeight="1"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</row>
    <row r="284" ht="15.75" customHeight="1"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</row>
    <row r="285" ht="15.75" customHeight="1"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</row>
    <row r="286" ht="15.75" customHeight="1"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</row>
    <row r="287" ht="15.75" customHeight="1"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</row>
    <row r="288" ht="15.75" customHeight="1"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</row>
    <row r="289" ht="15.75" customHeight="1"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</row>
    <row r="290" ht="15.75" customHeight="1"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</row>
    <row r="291" ht="15.75" customHeight="1"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</row>
    <row r="292" ht="15.75" customHeight="1"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</row>
    <row r="293" ht="15.75" customHeight="1"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</row>
    <row r="294" ht="15.75" customHeight="1"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</row>
    <row r="295" ht="15.75" customHeight="1"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</row>
    <row r="296" ht="15.75" customHeight="1"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</row>
    <row r="297" ht="15.75" customHeight="1"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</row>
    <row r="298" ht="15.75" customHeight="1"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</row>
    <row r="299" ht="15.75" customHeight="1"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</row>
    <row r="300" ht="15.75" customHeight="1"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</row>
    <row r="301" ht="15.75" customHeight="1"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</row>
    <row r="302" ht="15.75" customHeight="1"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</row>
    <row r="303" ht="15.75" customHeight="1"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</row>
    <row r="304" ht="15.75" customHeight="1"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</row>
    <row r="305" ht="15.75" customHeight="1"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</row>
    <row r="306" ht="15.75" customHeight="1"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</row>
    <row r="307" ht="15.75" customHeight="1"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</row>
    <row r="308" ht="15.75" customHeight="1"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</row>
    <row r="309" ht="15.75" customHeight="1"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</row>
    <row r="310" ht="15.75" customHeight="1"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</row>
    <row r="311" ht="15.75" customHeight="1"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</row>
    <row r="312" ht="15.75" customHeight="1"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</row>
    <row r="313" ht="15.75" customHeight="1"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</row>
    <row r="314" ht="15.75" customHeight="1"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</row>
    <row r="315" ht="15.75" customHeight="1"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</row>
    <row r="316" ht="15.75" customHeight="1"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</row>
    <row r="317" ht="15.75" customHeight="1"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</row>
    <row r="318" ht="15.75" customHeight="1"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</row>
    <row r="319" ht="15.75" customHeight="1"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</row>
    <row r="320" ht="15.75" customHeight="1"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</row>
    <row r="321" ht="15.75" customHeight="1"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</row>
    <row r="322" ht="15.75" customHeight="1"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</row>
    <row r="323" ht="15.75" customHeight="1"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</row>
    <row r="324" ht="15.75" customHeight="1"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</row>
    <row r="325" ht="15.75" customHeight="1"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</row>
    <row r="326" ht="15.75" customHeight="1"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</row>
    <row r="327" ht="15.75" customHeight="1"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</row>
    <row r="328" ht="15.75" customHeight="1"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</row>
    <row r="329" ht="15.75" customHeight="1"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</row>
    <row r="330" ht="15.75" customHeight="1"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</row>
    <row r="331" ht="15.75" customHeight="1"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</row>
    <row r="332" ht="15.75" customHeight="1"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</row>
    <row r="333" ht="15.75" customHeight="1"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</row>
    <row r="334" ht="15.75" customHeight="1"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</row>
    <row r="335" ht="15.75" customHeight="1"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</row>
    <row r="336" ht="15.75" customHeight="1"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</row>
    <row r="337" ht="15.75" customHeight="1"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</row>
    <row r="338" ht="15.75" customHeight="1"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</row>
    <row r="339" ht="15.75" customHeight="1"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</row>
    <row r="340" ht="15.75" customHeight="1"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</row>
    <row r="341" ht="15.75" customHeight="1"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</row>
    <row r="342" ht="15.75" customHeight="1"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</row>
    <row r="343" ht="15.75" customHeight="1"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</row>
    <row r="344" ht="15.75" customHeight="1"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</row>
    <row r="345" ht="15.75" customHeight="1"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</row>
    <row r="346" ht="15.75" customHeight="1"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</row>
    <row r="347" ht="15.75" customHeight="1"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</row>
    <row r="348" ht="15.75" customHeight="1"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</row>
    <row r="349" ht="15.75" customHeight="1"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</row>
    <row r="350" ht="15.75" customHeight="1"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</row>
    <row r="351" ht="15.75" customHeight="1"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</row>
    <row r="352" ht="15.75" customHeight="1"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</row>
    <row r="353" ht="15.75" customHeight="1"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</row>
    <row r="354" ht="15.75" customHeight="1"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</row>
    <row r="355" ht="15.75" customHeight="1"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</row>
    <row r="356" ht="15.75" customHeight="1"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</row>
    <row r="357" ht="15.75" customHeight="1"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</row>
    <row r="358" ht="15.75" customHeight="1"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</row>
    <row r="359" ht="15.75" customHeight="1"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</row>
    <row r="360" ht="15.75" customHeight="1"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</row>
    <row r="361" ht="15.75" customHeight="1"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</row>
    <row r="362" ht="15.75" customHeight="1"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</row>
    <row r="363" ht="15.75" customHeight="1"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</row>
    <row r="364" ht="15.75" customHeight="1"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</row>
    <row r="365" ht="15.75" customHeight="1"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</row>
    <row r="366" ht="15.75" customHeight="1"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</row>
    <row r="367" ht="15.75" customHeight="1"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</row>
    <row r="368" ht="15.75" customHeight="1"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</row>
    <row r="369" ht="15.75" customHeight="1"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</row>
    <row r="370" ht="15.75" customHeight="1"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</row>
    <row r="371" ht="15.75" customHeight="1"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</row>
    <row r="372" ht="15.75" customHeight="1"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</row>
    <row r="373" ht="15.75" customHeight="1"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</row>
    <row r="374" ht="15.75" customHeight="1"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</row>
    <row r="375" ht="15.75" customHeight="1"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</row>
    <row r="376" ht="15.75" customHeight="1"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</row>
    <row r="377" ht="15.75" customHeight="1"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</row>
    <row r="378" ht="15.75" customHeight="1"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</row>
    <row r="379" ht="15.75" customHeight="1"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</row>
    <row r="380" ht="15.75" customHeight="1"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</row>
    <row r="381" ht="15.75" customHeight="1"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</row>
    <row r="382" ht="15.75" customHeight="1"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</row>
    <row r="383" ht="15.75" customHeight="1"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</row>
    <row r="384" ht="15.75" customHeight="1"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</row>
    <row r="385" ht="15.75" customHeight="1"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</row>
    <row r="386" ht="15.75" customHeight="1"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</row>
    <row r="387" ht="15.75" customHeight="1"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</row>
    <row r="388" ht="15.75" customHeight="1"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</row>
    <row r="389" ht="15.75" customHeight="1"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</row>
    <row r="390" ht="15.75" customHeight="1"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</row>
    <row r="391" ht="15.75" customHeight="1"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</row>
    <row r="392" ht="15.75" customHeight="1"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</row>
    <row r="393" ht="15.75" customHeight="1"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</row>
    <row r="394" ht="15.75" customHeight="1"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</row>
    <row r="395" ht="15.75" customHeight="1"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</row>
    <row r="396" ht="15.75" customHeight="1"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</row>
    <row r="397" ht="15.75" customHeight="1"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</row>
    <row r="398" ht="15.75" customHeight="1"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</row>
    <row r="399" ht="15.75" customHeight="1"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</row>
    <row r="400" ht="15.75" customHeight="1"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</row>
    <row r="401" ht="15.75" customHeight="1"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</row>
    <row r="402" ht="15.75" customHeight="1"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</row>
    <row r="403" ht="15.75" customHeight="1"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</row>
    <row r="404" ht="15.75" customHeight="1"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</row>
    <row r="405" ht="15.75" customHeight="1"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</row>
    <row r="406" ht="15.75" customHeight="1"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</row>
    <row r="407" ht="15.75" customHeight="1"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</row>
    <row r="408" ht="15.75" customHeight="1"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</row>
    <row r="409" ht="15.75" customHeight="1"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</row>
    <row r="410" ht="15.75" customHeight="1"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</row>
    <row r="411" ht="15.75" customHeight="1"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</row>
    <row r="412" ht="15.75" customHeight="1"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</row>
    <row r="413" ht="15.75" customHeight="1"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</row>
    <row r="414" ht="15.75" customHeight="1"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</row>
    <row r="415" ht="15.75" customHeight="1"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</row>
    <row r="416" ht="15.75" customHeight="1"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</row>
    <row r="417" ht="15.75" customHeight="1"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</row>
    <row r="418" ht="15.75" customHeight="1"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</row>
    <row r="419" ht="15.75" customHeight="1"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</row>
    <row r="420" ht="15.75" customHeight="1"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</row>
    <row r="421" ht="15.75" customHeight="1"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</row>
    <row r="422" ht="15.75" customHeight="1"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</row>
    <row r="423" ht="15.75" customHeight="1"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</row>
    <row r="424" ht="15.75" customHeight="1"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</row>
    <row r="425" ht="15.75" customHeight="1"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</row>
    <row r="426" ht="15.75" customHeight="1"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</row>
    <row r="427" ht="15.75" customHeight="1"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</row>
    <row r="428" ht="15.75" customHeight="1"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</row>
    <row r="429" ht="15.75" customHeight="1"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</row>
    <row r="430" ht="15.75" customHeight="1"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</row>
    <row r="431" ht="15.75" customHeight="1"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</row>
    <row r="432" ht="15.75" customHeight="1"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</row>
    <row r="433" ht="15.75" customHeight="1"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</row>
    <row r="434" ht="15.75" customHeight="1"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</row>
    <row r="435" ht="15.75" customHeight="1"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</row>
    <row r="436" ht="15.75" customHeight="1"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</row>
    <row r="437" ht="15.75" customHeight="1"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</row>
    <row r="438" ht="15.75" customHeight="1"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</row>
    <row r="439" ht="15.75" customHeight="1"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</row>
    <row r="440" ht="15.75" customHeight="1"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</row>
    <row r="441" ht="15.75" customHeight="1"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</row>
    <row r="442" ht="15.75" customHeight="1"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</row>
    <row r="443" ht="15.75" customHeight="1"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</row>
    <row r="444" ht="15.75" customHeight="1"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</row>
    <row r="445" ht="15.75" customHeight="1"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</row>
    <row r="446" ht="15.75" customHeight="1"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</row>
    <row r="447" ht="15.75" customHeight="1"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</row>
    <row r="448" ht="15.75" customHeight="1"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</row>
    <row r="449" ht="15.75" customHeight="1"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</row>
    <row r="450" ht="15.75" customHeight="1"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</row>
    <row r="451" ht="15.75" customHeight="1"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</row>
    <row r="452" ht="15.75" customHeight="1"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</row>
    <row r="453" ht="15.75" customHeight="1"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</row>
    <row r="454" ht="15.75" customHeight="1"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</row>
    <row r="455" ht="15.75" customHeight="1"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</row>
    <row r="456" ht="15.75" customHeight="1"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</row>
    <row r="457" ht="15.75" customHeight="1"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</row>
    <row r="458" ht="15.75" customHeight="1"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</row>
    <row r="459" ht="15.75" customHeight="1"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</row>
    <row r="460" ht="15.75" customHeight="1"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</row>
    <row r="461" ht="15.75" customHeight="1"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</row>
    <row r="462" ht="15.75" customHeight="1"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</row>
    <row r="463" ht="15.75" customHeight="1"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</row>
    <row r="464" ht="15.75" customHeight="1"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</row>
    <row r="465" ht="15.75" customHeight="1"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</row>
    <row r="466" ht="15.75" customHeight="1"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</row>
    <row r="467" ht="15.75" customHeight="1"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</row>
    <row r="468" ht="15.75" customHeight="1"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</row>
    <row r="469" ht="15.75" customHeight="1"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</row>
    <row r="470" ht="15.75" customHeight="1"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</row>
    <row r="471" ht="15.75" customHeight="1"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</row>
    <row r="472" ht="15.75" customHeight="1"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</row>
    <row r="473" ht="15.75" customHeight="1"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</row>
    <row r="474" ht="15.75" customHeight="1"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</row>
    <row r="475" ht="15.75" customHeight="1"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</row>
    <row r="476" ht="15.75" customHeight="1"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</row>
    <row r="477" ht="15.75" customHeight="1"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</row>
    <row r="478" ht="15.75" customHeight="1"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</row>
    <row r="479" ht="15.75" customHeight="1"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</row>
    <row r="480" ht="15.75" customHeight="1"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</row>
    <row r="481" ht="15.75" customHeight="1"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</row>
    <row r="482" ht="15.75" customHeight="1"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</row>
    <row r="483" ht="15.75" customHeight="1"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</row>
    <row r="484" ht="15.75" customHeight="1"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</row>
    <row r="485" ht="15.75" customHeight="1"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</row>
    <row r="486" ht="15.75" customHeight="1"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</row>
    <row r="487" ht="15.75" customHeight="1"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</row>
    <row r="488" ht="15.75" customHeight="1"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</row>
    <row r="489" ht="15.75" customHeight="1"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</row>
    <row r="490" ht="15.75" customHeight="1"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</row>
    <row r="491" ht="15.75" customHeight="1"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</row>
    <row r="492" ht="15.75" customHeight="1"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</row>
    <row r="493" ht="15.75" customHeight="1"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</row>
    <row r="494" ht="15.75" customHeight="1"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</row>
    <row r="495" ht="15.75" customHeight="1"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</row>
    <row r="496" ht="15.75" customHeight="1"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</row>
    <row r="497" ht="15.75" customHeight="1"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</row>
    <row r="498" ht="15.75" customHeight="1"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</row>
    <row r="499" ht="15.75" customHeight="1"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</row>
    <row r="500" ht="15.75" customHeight="1"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</row>
    <row r="501" ht="15.75" customHeight="1"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</row>
    <row r="502" ht="15.75" customHeight="1"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</row>
    <row r="503" ht="15.75" customHeight="1"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</row>
    <row r="504" ht="15.75" customHeight="1"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</row>
    <row r="505" ht="15.75" customHeight="1"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</row>
    <row r="506" ht="15.75" customHeight="1"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</row>
    <row r="507" ht="15.75" customHeight="1"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</row>
    <row r="508" ht="15.75" customHeight="1"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</row>
    <row r="509" ht="15.75" customHeight="1"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</row>
    <row r="510" ht="15.75" customHeight="1"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</row>
    <row r="511" ht="15.75" customHeight="1"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</row>
    <row r="512" ht="15.75" customHeight="1"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</row>
    <row r="513" ht="15.75" customHeight="1"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</row>
    <row r="514" ht="15.75" customHeight="1"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</row>
    <row r="515" ht="15.75" customHeight="1"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</row>
    <row r="516" ht="15.75" customHeight="1"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</row>
    <row r="517" ht="15.75" customHeight="1"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</row>
    <row r="518" ht="15.75" customHeight="1"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</row>
    <row r="519" ht="15.75" customHeight="1"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</row>
    <row r="520" ht="15.75" customHeight="1"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</row>
    <row r="521" ht="15.75" customHeight="1"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</row>
    <row r="522" ht="15.75" customHeight="1"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</row>
    <row r="523" ht="15.75" customHeight="1"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</row>
    <row r="524" ht="15.75" customHeight="1"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</row>
    <row r="525" ht="15.75" customHeight="1"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</row>
    <row r="526" ht="15.75" customHeight="1"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</row>
    <row r="527" ht="15.75" customHeight="1"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</row>
    <row r="528" ht="15.75" customHeight="1"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</row>
    <row r="529" ht="15.75" customHeight="1"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</row>
    <row r="530" ht="15.75" customHeight="1"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</row>
    <row r="531" ht="15.75" customHeight="1"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</row>
    <row r="532" ht="15.75" customHeight="1"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</row>
    <row r="533" ht="15.75" customHeight="1"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</row>
    <row r="534" ht="15.75" customHeight="1"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</row>
    <row r="535" ht="15.75" customHeight="1"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</row>
    <row r="536" ht="15.75" customHeight="1"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</row>
    <row r="537" ht="15.75" customHeight="1"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</row>
    <row r="538" ht="15.75" customHeight="1"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</row>
    <row r="539" ht="15.75" customHeight="1"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</row>
    <row r="540" ht="15.75" customHeight="1"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</row>
    <row r="541" ht="15.75" customHeight="1"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</row>
    <row r="542" ht="15.75" customHeight="1"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</row>
    <row r="543" ht="15.75" customHeight="1"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</row>
    <row r="544" ht="15.75" customHeight="1"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</row>
    <row r="545" ht="15.75" customHeight="1"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</row>
    <row r="546" ht="15.75" customHeight="1"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</row>
    <row r="547" ht="15.75" customHeight="1"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</row>
    <row r="548" ht="15.75" customHeight="1"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</row>
    <row r="549" ht="15.75" customHeight="1"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</row>
    <row r="550" ht="15.75" customHeight="1"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</row>
    <row r="551" ht="15.75" customHeight="1"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</row>
    <row r="552" ht="15.75" customHeight="1"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</row>
    <row r="553" ht="15.75" customHeight="1"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</row>
    <row r="554" ht="15.75" customHeight="1"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</row>
    <row r="555" ht="15.75" customHeight="1"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</row>
    <row r="556" ht="15.75" customHeight="1"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</row>
    <row r="557" ht="15.75" customHeight="1"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</row>
    <row r="558" ht="15.75" customHeight="1"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</row>
    <row r="559" ht="15.75" customHeight="1"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</row>
    <row r="560" ht="15.75" customHeight="1"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</row>
    <row r="561" ht="15.75" customHeight="1"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</row>
    <row r="562" ht="15.75" customHeight="1"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</row>
    <row r="563" ht="15.75" customHeight="1"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</row>
    <row r="564" ht="15.75" customHeight="1"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</row>
    <row r="565" ht="15.75" customHeight="1"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</row>
    <row r="566" ht="15.75" customHeight="1"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</row>
    <row r="567" ht="15.75" customHeight="1"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</row>
    <row r="568" ht="15.75" customHeight="1"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</row>
    <row r="569" ht="15.75" customHeight="1"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</row>
    <row r="570" ht="15.75" customHeight="1"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</row>
    <row r="571" ht="15.75" customHeight="1"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</row>
    <row r="572" ht="15.75" customHeight="1"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</row>
    <row r="573" ht="15.75" customHeight="1"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</row>
    <row r="574" ht="15.75" customHeight="1"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</row>
    <row r="575" ht="15.75" customHeight="1"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</row>
    <row r="576" ht="15.75" customHeight="1"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</row>
    <row r="577" ht="15.75" customHeight="1"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</row>
    <row r="578" ht="15.75" customHeight="1"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</row>
    <row r="579" ht="15.75" customHeight="1"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</row>
    <row r="580" ht="15.75" customHeight="1"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</row>
    <row r="581" ht="15.75" customHeight="1"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</row>
    <row r="582" ht="15.75" customHeight="1"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</row>
    <row r="583" ht="15.75" customHeight="1"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</row>
    <row r="584" ht="15.75" customHeight="1"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</row>
    <row r="585" ht="15.75" customHeight="1"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</row>
    <row r="586" ht="15.75" customHeight="1"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</row>
    <row r="587" ht="15.75" customHeight="1"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</row>
    <row r="588" ht="15.75" customHeight="1"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</row>
    <row r="589" ht="15.75" customHeight="1"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</row>
    <row r="590" ht="15.75" customHeight="1"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</row>
    <row r="591" ht="15.75" customHeight="1"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</row>
    <row r="592" ht="15.75" customHeight="1"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</row>
    <row r="593" ht="15.75" customHeight="1"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</row>
    <row r="594" ht="15.75" customHeight="1"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</row>
    <row r="595" ht="15.75" customHeight="1"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</row>
    <row r="596" ht="15.75" customHeight="1"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</row>
    <row r="597" ht="15.75" customHeight="1"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</row>
    <row r="598" ht="15.75" customHeight="1"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</row>
    <row r="599" ht="15.75" customHeight="1"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</row>
    <row r="600" ht="15.75" customHeight="1"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</row>
    <row r="601" ht="15.75" customHeight="1"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</row>
    <row r="602" ht="15.75" customHeight="1"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</row>
    <row r="603" ht="15.75" customHeight="1"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</row>
    <row r="604" ht="15.75" customHeight="1"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</row>
    <row r="605" ht="15.75" customHeight="1"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</row>
    <row r="606" ht="15.75" customHeight="1"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</row>
    <row r="607" ht="15.75" customHeight="1"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</row>
    <row r="608" ht="15.75" customHeight="1"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</row>
    <row r="609" ht="15.75" customHeight="1"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</row>
    <row r="610" ht="15.75" customHeight="1"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</row>
    <row r="611" ht="15.75" customHeight="1"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</row>
    <row r="612" ht="15.75" customHeight="1"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</row>
    <row r="613" ht="15.75" customHeight="1"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</row>
    <row r="614" ht="15.75" customHeight="1"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</row>
    <row r="615" ht="15.75" customHeight="1"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</row>
    <row r="616" ht="15.75" customHeight="1"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</row>
    <row r="617" ht="15.75" customHeight="1"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</row>
    <row r="618" ht="15.75" customHeight="1"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</row>
    <row r="619" ht="15.75" customHeight="1"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</row>
    <row r="620" ht="15.75" customHeight="1"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</row>
    <row r="621" ht="15.75" customHeight="1"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</row>
    <row r="622" ht="15.75" customHeight="1"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</row>
    <row r="623" ht="15.75" customHeight="1"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</row>
    <row r="624" ht="15.75" customHeight="1"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</row>
    <row r="625" ht="15.75" customHeight="1"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</row>
    <row r="626" ht="15.75" customHeight="1"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</row>
    <row r="627" ht="15.75" customHeight="1"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</row>
    <row r="628" ht="15.75" customHeight="1"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</row>
    <row r="629" ht="15.75" customHeight="1"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</row>
    <row r="630" ht="15.75" customHeight="1"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</row>
    <row r="631" ht="15.75" customHeight="1"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</row>
    <row r="632" ht="15.75" customHeight="1"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</row>
    <row r="633" ht="15.75" customHeight="1"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</row>
    <row r="634" ht="15.75" customHeight="1"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</row>
    <row r="635" ht="15.75" customHeight="1"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</row>
    <row r="636" ht="15.75" customHeight="1"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</row>
    <row r="637" ht="15.75" customHeight="1"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</row>
    <row r="638" ht="15.75" customHeight="1"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</row>
    <row r="639" ht="15.75" customHeight="1"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</row>
    <row r="640" ht="15.75" customHeight="1"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</row>
    <row r="641" ht="15.75" customHeight="1"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</row>
    <row r="642" ht="15.75" customHeight="1"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</row>
    <row r="643" ht="15.75" customHeight="1"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</row>
    <row r="644" ht="15.75" customHeight="1"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</row>
    <row r="645" ht="15.75" customHeight="1"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</row>
    <row r="646" ht="15.75" customHeight="1"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</row>
    <row r="647" ht="15.75" customHeight="1"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</row>
    <row r="648" ht="15.75" customHeight="1"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</row>
    <row r="649" ht="15.75" customHeight="1"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</row>
    <row r="650" ht="15.75" customHeight="1"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</row>
    <row r="651" ht="15.75" customHeight="1"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</row>
    <row r="652" ht="15.75" customHeight="1"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</row>
    <row r="653" ht="15.75" customHeight="1"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</row>
    <row r="654" ht="15.75" customHeight="1"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</row>
    <row r="655" ht="15.75" customHeight="1"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</row>
    <row r="656" ht="15.75" customHeight="1"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</row>
    <row r="657" ht="15.75" customHeight="1"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</row>
    <row r="658" ht="15.75" customHeight="1"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</row>
    <row r="659" ht="15.75" customHeight="1"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</row>
    <row r="660" ht="15.75" customHeight="1"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</row>
    <row r="661" ht="15.75" customHeight="1"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</row>
    <row r="662" ht="15.75" customHeight="1"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</row>
    <row r="663" ht="15.75" customHeight="1"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</row>
    <row r="664" ht="15.75" customHeight="1"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</row>
    <row r="665" ht="15.75" customHeight="1"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</row>
    <row r="666" ht="15.75" customHeight="1"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</row>
    <row r="667" ht="15.75" customHeight="1"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</row>
    <row r="668" ht="15.75" customHeight="1"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</row>
    <row r="669" ht="15.75" customHeight="1"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</row>
    <row r="670" ht="15.75" customHeight="1"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</row>
    <row r="671" ht="15.75" customHeight="1"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</row>
    <row r="672" ht="15.75" customHeight="1"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</row>
    <row r="673" ht="15.75" customHeight="1"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</row>
    <row r="674" ht="15.75" customHeight="1"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</row>
    <row r="675" ht="15.75" customHeight="1"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</row>
    <row r="676" ht="15.75" customHeight="1"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</row>
    <row r="677" ht="15.75" customHeight="1"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</row>
    <row r="678" ht="15.75" customHeight="1"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</row>
    <row r="679" ht="15.75" customHeight="1"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</row>
    <row r="680" ht="15.75" customHeight="1"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</row>
    <row r="681" ht="15.75" customHeight="1"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</row>
    <row r="682" ht="15.75" customHeight="1"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</row>
    <row r="683" ht="15.75" customHeight="1"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</row>
    <row r="684" ht="15.75" customHeight="1"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</row>
    <row r="685" ht="15.75" customHeight="1"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</row>
    <row r="686" ht="15.75" customHeight="1"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</row>
    <row r="687" ht="15.75" customHeight="1"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</row>
    <row r="688" ht="15.75" customHeight="1"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</row>
    <row r="689" ht="15.75" customHeight="1"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</row>
    <row r="690" ht="15.75" customHeight="1"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</row>
    <row r="691" ht="15.75" customHeight="1"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</row>
    <row r="692" ht="15.75" customHeight="1"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</row>
    <row r="693" ht="15.75" customHeight="1"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</row>
    <row r="694" ht="15.75" customHeight="1"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</row>
    <row r="695" ht="15.75" customHeight="1"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</row>
    <row r="696" ht="15.75" customHeight="1"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</row>
    <row r="697" ht="15.75" customHeight="1"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</row>
    <row r="698" ht="15.75" customHeight="1"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</row>
    <row r="699" ht="15.75" customHeight="1"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</row>
    <row r="700" ht="15.75" customHeight="1"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</row>
    <row r="701" ht="15.75" customHeight="1"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</row>
    <row r="702" ht="15.75" customHeight="1"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</row>
    <row r="703" ht="15.75" customHeight="1"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</row>
    <row r="704" ht="15.75" customHeight="1"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</row>
    <row r="705" ht="15.75" customHeight="1"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</row>
    <row r="706" ht="15.75" customHeight="1"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</row>
    <row r="707" ht="15.75" customHeight="1"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</row>
    <row r="708" ht="15.75" customHeight="1"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</row>
    <row r="709" ht="15.75" customHeight="1"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</row>
    <row r="710" ht="15.75" customHeight="1"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</row>
    <row r="711" ht="15.75" customHeight="1"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</row>
    <row r="712" ht="15.75" customHeight="1"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</row>
    <row r="713" ht="15.75" customHeight="1"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</row>
    <row r="714" ht="15.75" customHeight="1"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</row>
    <row r="715" ht="15.75" customHeight="1"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</row>
    <row r="716" ht="15.75" customHeight="1"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</row>
    <row r="717" ht="15.75" customHeight="1"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</row>
    <row r="718" ht="15.75" customHeight="1"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</row>
    <row r="719" ht="15.75" customHeight="1"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</row>
    <row r="720" ht="15.75" customHeight="1"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</row>
    <row r="721" ht="15.75" customHeight="1"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</row>
    <row r="722" ht="15.75" customHeight="1"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</row>
    <row r="723" ht="15.75" customHeight="1"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</row>
    <row r="724" ht="15.75" customHeight="1"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</row>
    <row r="725" ht="15.75" customHeight="1"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</row>
    <row r="726" ht="15.75" customHeight="1"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</row>
    <row r="727" ht="15.75" customHeight="1"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</row>
    <row r="728" ht="15.75" customHeight="1"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</row>
    <row r="729" ht="15.75" customHeight="1"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</row>
    <row r="730" ht="15.75" customHeight="1"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</row>
    <row r="731" ht="15.75" customHeight="1"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</row>
    <row r="732" ht="15.75" customHeight="1"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</row>
    <row r="733" ht="15.75" customHeight="1"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</row>
    <row r="734" ht="15.75" customHeight="1"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</row>
    <row r="735" ht="15.75" customHeight="1"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</row>
    <row r="736" ht="15.75" customHeight="1"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</row>
    <row r="737" ht="15.75" customHeight="1"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</row>
    <row r="738" ht="15.75" customHeight="1"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</row>
    <row r="739" ht="15.75" customHeight="1"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</row>
    <row r="740" ht="15.75" customHeight="1"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</row>
    <row r="741" ht="15.75" customHeight="1"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</row>
    <row r="742" ht="15.75" customHeight="1"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</row>
    <row r="743" ht="15.75" customHeight="1"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</row>
    <row r="744" ht="15.75" customHeight="1"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</row>
    <row r="745" ht="15.75" customHeight="1"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</row>
    <row r="746" ht="15.75" customHeight="1"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</row>
    <row r="747" ht="15.75" customHeight="1"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</row>
    <row r="748" ht="15.75" customHeight="1"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</row>
    <row r="749" ht="15.75" customHeight="1"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</row>
    <row r="750" ht="15.75" customHeight="1"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</row>
    <row r="751" ht="15.75" customHeight="1"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</row>
    <row r="752" ht="15.75" customHeight="1"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</row>
    <row r="753" ht="15.75" customHeight="1"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</row>
    <row r="754" ht="15.75" customHeight="1"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</row>
    <row r="755" ht="15.75" customHeight="1"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</row>
    <row r="756" ht="15.75" customHeight="1"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</row>
    <row r="757" ht="15.75" customHeight="1"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</row>
    <row r="758" ht="15.75" customHeight="1"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</row>
    <row r="759" ht="15.75" customHeight="1"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</row>
    <row r="760" ht="15.75" customHeight="1"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</row>
    <row r="761" ht="15.75" customHeight="1"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</row>
    <row r="762" ht="15.75" customHeight="1"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</row>
    <row r="763" ht="15.75" customHeight="1"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</row>
    <row r="764" ht="15.75" customHeight="1"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</row>
    <row r="765" ht="15.75" customHeight="1"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</row>
    <row r="766" ht="15.75" customHeight="1"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</row>
    <row r="767" ht="15.75" customHeight="1"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</row>
    <row r="768" ht="15.75" customHeight="1"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</row>
    <row r="769" ht="15.75" customHeight="1"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</row>
    <row r="770" ht="15.75" customHeight="1"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</row>
    <row r="771" ht="15.75" customHeight="1"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</row>
    <row r="772" ht="15.75" customHeight="1"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</row>
    <row r="773" ht="15.75" customHeight="1"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</row>
    <row r="774" ht="15.75" customHeight="1"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</row>
    <row r="775" ht="15.75" customHeight="1"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</row>
    <row r="776" ht="15.75" customHeight="1"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</row>
    <row r="777" ht="15.75" customHeight="1"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</row>
    <row r="778" ht="15.75" customHeight="1"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</row>
    <row r="779" ht="15.75" customHeight="1"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</row>
    <row r="780" ht="15.75" customHeight="1"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</row>
    <row r="781" ht="15.75" customHeight="1"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</row>
    <row r="782" ht="15.75" customHeight="1"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</row>
    <row r="783" ht="15.75" customHeight="1"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</row>
    <row r="784" ht="15.75" customHeight="1"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</row>
    <row r="785" ht="15.75" customHeight="1"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</row>
    <row r="786" ht="15.75" customHeight="1"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</row>
    <row r="787" ht="15.75" customHeight="1"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</row>
    <row r="788" ht="15.75" customHeight="1"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</row>
    <row r="789" ht="15.75" customHeight="1"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</row>
    <row r="790" ht="15.75" customHeight="1"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</row>
    <row r="791" ht="15.75" customHeight="1"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</row>
    <row r="792" ht="15.75" customHeight="1"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</row>
    <row r="793" ht="15.75" customHeight="1"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</row>
    <row r="794" ht="15.75" customHeight="1"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</row>
    <row r="795" ht="15.75" customHeight="1"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</row>
    <row r="796" ht="15.75" customHeight="1"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</row>
    <row r="797" ht="15.75" customHeight="1"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</row>
    <row r="798" ht="15.75" customHeight="1"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</row>
    <row r="799" ht="15.75" customHeight="1"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</row>
    <row r="800" ht="15.75" customHeight="1"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</row>
    <row r="801" ht="15.75" customHeight="1"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</row>
    <row r="802" ht="15.75" customHeight="1"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</row>
    <row r="803" ht="15.75" customHeight="1"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</row>
    <row r="804" ht="15.75" customHeight="1"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</row>
    <row r="805" ht="15.75" customHeight="1"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</row>
    <row r="806" ht="15.75" customHeight="1"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</row>
    <row r="807" ht="15.75" customHeight="1"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</row>
    <row r="808" ht="15.75" customHeight="1"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</row>
    <row r="809" ht="15.75" customHeight="1"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</row>
    <row r="810" ht="15.75" customHeight="1"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</row>
    <row r="811" ht="15.75" customHeight="1"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</row>
    <row r="812" ht="15.75" customHeight="1"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</row>
    <row r="813" ht="15.75" customHeight="1"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</row>
    <row r="814" ht="15.75" customHeight="1"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</row>
    <row r="815" ht="15.75" customHeight="1"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</row>
    <row r="816" ht="15.75" customHeight="1"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</row>
    <row r="817" ht="15.75" customHeight="1"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</row>
    <row r="818" ht="15.75" customHeight="1"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</row>
    <row r="819" ht="15.75" customHeight="1"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</row>
    <row r="820" ht="15.75" customHeight="1"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</row>
    <row r="821" ht="15.75" customHeight="1"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</row>
    <row r="822" ht="15.75" customHeight="1"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</row>
    <row r="823" ht="15.75" customHeight="1"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</row>
    <row r="824" ht="15.75" customHeight="1"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</row>
    <row r="825" ht="15.75" customHeight="1"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</row>
    <row r="826" ht="15.75" customHeight="1"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</row>
    <row r="827" ht="15.75" customHeight="1"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</row>
    <row r="828" ht="15.75" customHeight="1"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</row>
    <row r="829" ht="15.75" customHeight="1"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</row>
    <row r="830" ht="15.75" customHeight="1"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</row>
    <row r="831" ht="15.75" customHeight="1"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</row>
    <row r="832" ht="15.75" customHeight="1"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</row>
    <row r="833" ht="15.75" customHeight="1"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</row>
    <row r="834" ht="15.75" customHeight="1"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</row>
    <row r="835" ht="15.75" customHeight="1"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</row>
    <row r="836" ht="15.75" customHeight="1"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</row>
    <row r="837" ht="15.75" customHeight="1"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</row>
    <row r="838" ht="15.75" customHeight="1"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</row>
    <row r="839" ht="15.75" customHeight="1"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</row>
    <row r="840" ht="15.75" customHeight="1"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</row>
    <row r="841" ht="15.75" customHeight="1"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</row>
    <row r="842" ht="15.75" customHeight="1"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</row>
    <row r="843" ht="15.75" customHeight="1"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</row>
    <row r="844" ht="15.75" customHeight="1"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</row>
    <row r="845" ht="15.75" customHeight="1"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</row>
    <row r="846" ht="15.75" customHeight="1"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</row>
    <row r="847" ht="15.75" customHeight="1"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</row>
    <row r="848" ht="15.75" customHeight="1"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</row>
    <row r="849" ht="15.75" customHeight="1"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</row>
    <row r="850" ht="15.75" customHeight="1"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</row>
    <row r="851" ht="15.75" customHeight="1"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</row>
    <row r="852" ht="15.75" customHeight="1"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</row>
    <row r="853" ht="15.75" customHeight="1"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</row>
    <row r="854" ht="15.75" customHeight="1"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</row>
    <row r="855" ht="15.75" customHeight="1"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</row>
    <row r="856" ht="15.75" customHeight="1"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</row>
    <row r="857" ht="15.75" customHeight="1"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</row>
    <row r="858" ht="15.75" customHeight="1"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</row>
    <row r="859" ht="15.75" customHeight="1"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</row>
    <row r="860" ht="15.75" customHeight="1"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</row>
    <row r="861" ht="15.75" customHeight="1"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</row>
    <row r="862" ht="15.75" customHeight="1"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</row>
    <row r="863" ht="15.75" customHeight="1"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</row>
    <row r="864" ht="15.75" customHeight="1"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</row>
    <row r="865" ht="15.75" customHeight="1"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</row>
    <row r="866" ht="15.75" customHeight="1"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</row>
    <row r="867" ht="15.75" customHeight="1"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</row>
    <row r="868" ht="15.75" customHeight="1"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</row>
    <row r="869" ht="15.75" customHeight="1"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</row>
    <row r="870" ht="15.75" customHeight="1"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</row>
    <row r="871" ht="15.75" customHeight="1"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</row>
    <row r="872" ht="15.75" customHeight="1"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</row>
    <row r="873" ht="15.75" customHeight="1"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</row>
    <row r="874" ht="15.75" customHeight="1"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</row>
    <row r="875" ht="15.75" customHeight="1"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</row>
    <row r="876" ht="15.75" customHeight="1"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</row>
    <row r="877" ht="15.75" customHeight="1"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</row>
    <row r="878" ht="15.75" customHeight="1"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</row>
    <row r="879" ht="15.75" customHeight="1"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</row>
    <row r="880" ht="15.75" customHeight="1"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</row>
    <row r="881" ht="15.75" customHeight="1"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</row>
    <row r="882" ht="15.75" customHeight="1"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</row>
    <row r="883" ht="15.75" customHeight="1"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</row>
    <row r="884" ht="15.75" customHeight="1"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</row>
    <row r="885" ht="15.75" customHeight="1"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</row>
    <row r="886" ht="15.75" customHeight="1"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</row>
    <row r="887" ht="15.75" customHeight="1"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</row>
    <row r="888" ht="15.75" customHeight="1"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</row>
    <row r="889" ht="15.75" customHeight="1"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</row>
    <row r="890" ht="15.75" customHeight="1"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</row>
    <row r="891" ht="15.75" customHeight="1"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</row>
    <row r="892" ht="15.75" customHeight="1"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</row>
    <row r="893" ht="15.75" customHeight="1"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</row>
    <row r="894" ht="15.75" customHeight="1"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</row>
    <row r="895" ht="15.75" customHeight="1"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</row>
    <row r="896" ht="15.75" customHeight="1"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</row>
    <row r="897" ht="15.75" customHeight="1"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</row>
    <row r="898" ht="15.75" customHeight="1"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</row>
    <row r="899" ht="15.75" customHeight="1"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</row>
    <row r="900" ht="15.75" customHeight="1"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</row>
    <row r="901" ht="15.75" customHeight="1"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</row>
    <row r="902" ht="15.75" customHeight="1"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</row>
    <row r="903" ht="15.75" customHeight="1"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</row>
    <row r="904" ht="15.75" customHeight="1"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</row>
    <row r="905" ht="15.75" customHeight="1"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</row>
    <row r="906" ht="15.75" customHeight="1"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</row>
    <row r="907" ht="15.75" customHeight="1"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</row>
    <row r="908" ht="15.75" customHeight="1"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</row>
    <row r="909" ht="15.75" customHeight="1"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</row>
    <row r="910" ht="15.75" customHeight="1"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</row>
    <row r="911" ht="15.75" customHeight="1"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</row>
    <row r="912" ht="15.75" customHeight="1"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</row>
    <row r="913" ht="15.75" customHeight="1"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</row>
    <row r="914" ht="15.75" customHeight="1"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</row>
    <row r="915" ht="15.75" customHeight="1"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</row>
    <row r="916" ht="15.75" customHeight="1"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</row>
    <row r="917" ht="15.75" customHeight="1"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</row>
    <row r="918" ht="15.75" customHeight="1"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</row>
    <row r="919" ht="15.75" customHeight="1"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</row>
    <row r="920" ht="15.75" customHeight="1"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</row>
    <row r="921" ht="15.75" customHeight="1"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</row>
    <row r="922" ht="15.75" customHeight="1"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</row>
    <row r="923" ht="15.75" customHeight="1"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</row>
    <row r="924" ht="15.75" customHeight="1"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</row>
    <row r="925" ht="15.75" customHeight="1"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</row>
    <row r="926" ht="15.75" customHeight="1"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</row>
    <row r="927" ht="15.75" customHeight="1"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</row>
    <row r="928" ht="15.75" customHeight="1"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</row>
    <row r="929" ht="15.75" customHeight="1"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</row>
    <row r="930" ht="15.75" customHeight="1"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</row>
    <row r="931" ht="15.75" customHeight="1"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</row>
    <row r="932" ht="15.75" customHeight="1"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</row>
    <row r="933" ht="15.75" customHeight="1"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</row>
    <row r="934" ht="15.75" customHeight="1"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</row>
    <row r="935" ht="15.75" customHeight="1"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</row>
    <row r="936" ht="15.75" customHeight="1"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</row>
    <row r="937" ht="15.75" customHeight="1"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</row>
    <row r="938" ht="15.75" customHeight="1"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</row>
    <row r="939" ht="15.75" customHeight="1"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</row>
    <row r="940" ht="15.75" customHeight="1"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</row>
    <row r="941" ht="15.75" customHeight="1"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</row>
    <row r="942" ht="15.75" customHeight="1"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</row>
    <row r="943" ht="15.75" customHeight="1"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</row>
    <row r="944" ht="15.75" customHeight="1"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</row>
    <row r="945" ht="15.75" customHeight="1"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</row>
    <row r="946" ht="15.75" customHeight="1"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</row>
    <row r="947" ht="15.75" customHeight="1"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</row>
    <row r="948" ht="15.75" customHeight="1"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</row>
    <row r="949" ht="15.75" customHeight="1"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</row>
    <row r="950" ht="15.75" customHeight="1"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</row>
    <row r="951" ht="15.75" customHeight="1"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</row>
    <row r="952" ht="15.75" customHeight="1"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</row>
    <row r="953" ht="15.75" customHeight="1"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</row>
    <row r="954" ht="15.75" customHeight="1"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</row>
    <row r="955" ht="15.75" customHeight="1"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</row>
    <row r="956" ht="15.75" customHeight="1"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</row>
    <row r="957" ht="15.75" customHeight="1"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</row>
    <row r="958" ht="15.75" customHeight="1"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</row>
    <row r="959" ht="15.75" customHeight="1"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</row>
    <row r="960" ht="15.75" customHeight="1"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</row>
    <row r="961" ht="15.75" customHeight="1"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</row>
    <row r="962" ht="15.75" customHeight="1"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</row>
    <row r="963" ht="15.75" customHeight="1"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</row>
    <row r="964" ht="15.75" customHeight="1"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</row>
    <row r="965" ht="15.75" customHeight="1"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</row>
    <row r="966" ht="15.75" customHeight="1"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</row>
    <row r="967" ht="15.75" customHeight="1"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</row>
    <row r="968" ht="15.75" customHeight="1"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</row>
    <row r="969" ht="15.75" customHeight="1"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</row>
    <row r="970" ht="15.75" customHeight="1"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</row>
    <row r="971" ht="15.75" customHeight="1"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</row>
    <row r="972" ht="15.75" customHeight="1"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</row>
    <row r="973" ht="15.75" customHeight="1"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</row>
    <row r="974" ht="15.75" customHeight="1"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</row>
    <row r="975" ht="15.75" customHeight="1"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</row>
    <row r="976" ht="15.75" customHeight="1"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</row>
    <row r="977" ht="15.75" customHeight="1"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</row>
    <row r="978" ht="15.75" customHeight="1"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</row>
    <row r="979" ht="15.75" customHeight="1"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</row>
    <row r="980" ht="15.75" customHeight="1"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</row>
    <row r="981" ht="15.75" customHeight="1"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</row>
    <row r="982" ht="15.75" customHeight="1"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</row>
    <row r="983" ht="15.75" customHeight="1"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</row>
    <row r="984" ht="15.75" customHeight="1"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</row>
    <row r="985" ht="15.75" customHeight="1"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</row>
    <row r="986" ht="15.75" customHeight="1"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</row>
    <row r="987" ht="15.75" customHeight="1"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</row>
    <row r="988" ht="15.75" customHeight="1"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</row>
    <row r="989" ht="15.75" customHeight="1"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</row>
    <row r="990" ht="15.75" customHeight="1"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</row>
    <row r="991" ht="15.75" customHeight="1"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</row>
    <row r="992" ht="15.75" customHeight="1"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</row>
    <row r="993" ht="15.75" customHeight="1"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</row>
    <row r="994" ht="15.75" customHeight="1"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</row>
    <row r="995" ht="15.75" customHeight="1"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</row>
    <row r="996" ht="15.75" customHeight="1"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</row>
  </sheetData>
  <mergeCells count="36">
    <mergeCell ref="B5:D5"/>
    <mergeCell ref="E3:F3"/>
    <mergeCell ref="E4:F4"/>
    <mergeCell ref="B3:D3"/>
    <mergeCell ref="B4:D4"/>
    <mergeCell ref="E2:F2"/>
    <mergeCell ref="AE5:AK5"/>
    <mergeCell ref="J5:P5"/>
    <mergeCell ref="Q6:W6"/>
    <mergeCell ref="X6:AD6"/>
    <mergeCell ref="J6:P6"/>
    <mergeCell ref="X5:AD5"/>
    <mergeCell ref="AE6:AK6"/>
    <mergeCell ref="Q5:W5"/>
    <mergeCell ref="CI5:CO5"/>
    <mergeCell ref="CB5:CH5"/>
    <mergeCell ref="CP5:CV5"/>
    <mergeCell ref="CP6:CV6"/>
    <mergeCell ref="CI6:CO6"/>
    <mergeCell ref="CW5:DC5"/>
    <mergeCell ref="CW6:DC6"/>
    <mergeCell ref="DD6:DJ6"/>
    <mergeCell ref="DD5:DJ5"/>
    <mergeCell ref="BN6:BT6"/>
    <mergeCell ref="CB6:CH6"/>
    <mergeCell ref="BU6:CA6"/>
    <mergeCell ref="BN5:BT5"/>
    <mergeCell ref="BG5:BM5"/>
    <mergeCell ref="AL5:AR5"/>
    <mergeCell ref="AS5:AY5"/>
    <mergeCell ref="AZ5:BF5"/>
    <mergeCell ref="AS6:AY6"/>
    <mergeCell ref="AZ6:BF6"/>
    <mergeCell ref="AL6:AR6"/>
    <mergeCell ref="BU5:CA5"/>
    <mergeCell ref="BG6:BM6"/>
  </mergeCells>
  <conditionalFormatting sqref="J7:CU7">
    <cfRule type="expression" dxfId="0" priority="1">
      <formula>AND(TODAY()&gt;=J4,TODAY()&lt;K4)</formula>
    </cfRule>
  </conditionalFormatting>
  <conditionalFormatting sqref="J8:DJ97">
    <cfRule type="expression" dxfId="1" priority="2">
      <formula>J$4=TODAY()</formula>
    </cfRule>
  </conditionalFormatting>
  <conditionalFormatting sqref="J8:CU97 CV8:DJ96">
    <cfRule type="expression" dxfId="2" priority="3">
      <formula>AND($E8&lt;K$4,$F8&gt;=J$4)</formula>
    </cfRule>
  </conditionalFormatting>
  <conditionalFormatting sqref="CV7:DJ7">
    <cfRule type="expression" dxfId="0" priority="4">
      <formula>AND(TODAY()&gt;=CV4,TODAY()&lt;#REF!)</formula>
    </cfRule>
  </conditionalFormatting>
  <conditionalFormatting sqref="CV8:DJ97">
    <cfRule type="expression" dxfId="2" priority="5">
      <formula>AND($E8&lt;#REF!,$F8&gt;=CV$4)</formula>
    </cfRule>
  </conditionalFormatting>
  <conditionalFormatting sqref="H9:H45">
    <cfRule type="colorScale" priority="6">
      <colorScale>
        <cfvo type="percent" val="0"/>
        <cfvo type="percentile" val="50"/>
        <cfvo type="percent" val="100"/>
        <color rgb="FFE67C73"/>
        <color rgb="FFFFFF00"/>
        <color rgb="FF57BB8A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