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118742c331cb28/Documents/"/>
    </mc:Choice>
  </mc:AlternateContent>
  <xr:revisionPtr revIDLastSave="388" documentId="8_{6C92963B-21D9-445F-BD70-910BD47CD6A2}" xr6:coauthVersionLast="47" xr6:coauthVersionMax="47" xr10:uidLastSave="{5689C2D2-C351-4CD9-9E72-56BDBB685387}"/>
  <bookViews>
    <workbookView minimized="1" xWindow="0" yWindow="1500" windowWidth="12888" windowHeight="11928" xr2:uid="{95AE8F1F-18E3-4DDA-AE65-EEC5EB9BD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K7" i="1"/>
  <c r="K17" i="1"/>
  <c r="K11" i="1"/>
  <c r="K19" i="1"/>
  <c r="I12" i="1"/>
  <c r="J12" i="1" s="1"/>
  <c r="K12" i="1" s="1"/>
  <c r="K18" i="1"/>
  <c r="I8" i="1"/>
  <c r="J8" i="1" s="1"/>
  <c r="K8" i="1" s="1"/>
  <c r="I9" i="1"/>
  <c r="J9" i="1" s="1"/>
  <c r="K9" i="1" s="1"/>
  <c r="I10" i="1"/>
  <c r="J10" i="1" s="1"/>
  <c r="K10" i="1" s="1"/>
  <c r="I11" i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8" i="1"/>
  <c r="I20" i="1"/>
  <c r="J20" i="1" s="1"/>
  <c r="K20" i="1" s="1"/>
</calcChain>
</file>

<file path=xl/sharedStrings.xml><?xml version="1.0" encoding="utf-8"?>
<sst xmlns="http://schemas.openxmlformats.org/spreadsheetml/2006/main" count="49" uniqueCount="48">
  <si>
    <t>Điểm thi HK1-2025-2026(CT428)</t>
  </si>
  <si>
    <t>Ma CB</t>
  </si>
  <si>
    <t>Ma MH</t>
  </si>
  <si>
    <t>Nam hoc</t>
  </si>
  <si>
    <t>CT428</t>
  </si>
  <si>
    <t>2025-2026</t>
  </si>
  <si>
    <t>Ho va ten</t>
  </si>
  <si>
    <t>Hoc ký</t>
  </si>
  <si>
    <t>Nguyen Van Hoang Anh</t>
  </si>
  <si>
    <t>STT</t>
  </si>
  <si>
    <t>Mã SV</t>
  </si>
  <si>
    <t>Họ và tên</t>
  </si>
  <si>
    <t>Điểm TH1</t>
  </si>
  <si>
    <t>Điêm TH2</t>
  </si>
  <si>
    <t>Điểm TH3</t>
  </si>
  <si>
    <t>Điểm BT lớn</t>
  </si>
  <si>
    <t>Điểm LT</t>
  </si>
  <si>
    <t>Điểm tổng</t>
  </si>
  <si>
    <t>Điểm theo
thang
điểm 10</t>
  </si>
  <si>
    <t>Điểm chữ</t>
  </si>
  <si>
    <t>0B1505719</t>
  </si>
  <si>
    <t>1B1505915</t>
  </si>
  <si>
    <t>0B1509874</t>
  </si>
  <si>
    <t>0B1509929</t>
  </si>
  <si>
    <t>2B1605223</t>
  </si>
  <si>
    <t>0B1605235</t>
  </si>
  <si>
    <t>0B1605249</t>
  </si>
  <si>
    <t>0B1605285</t>
  </si>
  <si>
    <t>0B1605291</t>
  </si>
  <si>
    <t>1B1605344</t>
  </si>
  <si>
    <t>4B1607025</t>
  </si>
  <si>
    <t>2B1609759</t>
  </si>
  <si>
    <t>5B1609765</t>
  </si>
  <si>
    <t>0B1609773</t>
  </si>
  <si>
    <t>Nguyễn Phước Hiếu</t>
  </si>
  <si>
    <t xml:space="preserve">Lý Minh Trí </t>
  </si>
  <si>
    <t>Nguyễn Kiều Mi</t>
  </si>
  <si>
    <t>Đặng Duy Linh</t>
  </si>
  <si>
    <t>Lê Thị Trúc Linh</t>
  </si>
  <si>
    <t>Phạm Thị Huỳnh</t>
  </si>
  <si>
    <t>Lê Minh Thông</t>
  </si>
  <si>
    <t>Huỳnh Thị Diễm</t>
  </si>
  <si>
    <t>Trần Thanh Nguyên</t>
  </si>
  <si>
    <t xml:space="preserve">Nguyễn Thị Đào </t>
  </si>
  <si>
    <t>Nguyễn Chí Thanh</t>
  </si>
  <si>
    <t>Nguyễn Hải Anh</t>
  </si>
  <si>
    <t>Trần Nam Dương</t>
  </si>
  <si>
    <t>Nguyễn Duy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</si>
</sst>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charset val="163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00"/>
        </patternFill>
      </fill>
    </dxf>
  </dxfs>
  <tableStyles count="1" defaultTableStyle="TableStyleMedium2" defaultPivotStyle="PivotStyleLight16">
    <tableStyle name="Table Style 1" pivot="0" count="0" xr9:uid="{AB342A6B-0ADC-4151-A79E-C021F6B25E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C-4A26-AD4A-3C632BDD73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C-4A26-AD4A-3C632BDD73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0C-4A26-AD4A-3C632BDD73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0C-4A26-AD4A-3C632BDD73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0C-4A26-AD4A-3C632BDD73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0C-4A26-AD4A-3C632BDD73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0C-4A26-AD4A-3C632BDD73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0C-4A26-AD4A-3C632BDD73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0C-4A26-AD4A-3C632BDD73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0C-4A26-AD4A-3C632BDD73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B0C-4A26-AD4A-3C632BDD73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B0C-4A26-AD4A-3C632BDD73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B0C-4A26-AD4A-3C632BDD73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B0C-4A26-AD4A-3C632BDD73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Sheet1!$J$8:$J$21</c:f>
              <c:numCache>
                <c:formatCode>General</c:formatCode>
                <c:ptCount val="14"/>
                <c:pt idx="0">
                  <c:v>6.23</c:v>
                </c:pt>
                <c:pt idx="1">
                  <c:v>6.28</c:v>
                </c:pt>
                <c:pt idx="2">
                  <c:v>5.4499999999999993</c:v>
                </c:pt>
                <c:pt idx="3">
                  <c:v>0</c:v>
                </c:pt>
                <c:pt idx="4">
                  <c:v>7.85</c:v>
                </c:pt>
                <c:pt idx="5">
                  <c:v>5.38</c:v>
                </c:pt>
                <c:pt idx="6">
                  <c:v>7.13</c:v>
                </c:pt>
                <c:pt idx="7">
                  <c:v>6.7799999999999994</c:v>
                </c:pt>
                <c:pt idx="8">
                  <c:v>7.03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D-411A-8AF3-EB685665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23</xdr:row>
      <xdr:rowOff>30480</xdr:rowOff>
    </xdr:from>
    <xdr:to>
      <xdr:col>9</xdr:col>
      <xdr:colOff>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126EF-52B3-83BE-3A2A-E33F81D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4E967-83D0-4C98-BE82-68303C806258}" name="Table1" displayName="Table1" ref="A6:K20" totalsRowShown="0" headerRowDxfId="12" dataDxfId="11">
  <autoFilter ref="A6:K20" xr:uid="{2A54E967-83D0-4C98-BE82-68303C8062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7020015-4065-4782-AA3A-E1D759FB0EB2}" name="STT" dataDxfId="10"/>
    <tableColumn id="2" xr3:uid="{5B30025D-6DC2-4EDF-A5AC-35FF4B08B8D6}" name="Mã SV" dataDxfId="9"/>
    <tableColumn id="3" xr3:uid="{4C1860C1-0424-43FE-A5F3-2C2AF46E9F2A}" name="Họ và tên" dataDxfId="8"/>
    <tableColumn id="4" xr3:uid="{82CA0874-841C-4380-9F5A-3B4F915980E6}" name="Điểm TH1" dataDxfId="7"/>
    <tableColumn id="5" xr3:uid="{9CC1AA94-5D34-41B5-A610-BDED9F552586}" name="Điêm TH2" dataDxfId="6"/>
    <tableColumn id="6" xr3:uid="{8B5DA86B-B7B7-4BC1-BB2F-5BF5557C1D53}" name="Điểm TH3" dataDxfId="5"/>
    <tableColumn id="7" xr3:uid="{944789FD-0CFE-4ECD-BE83-ABD51FC9C5F5}" name="Điểm BT lớn" dataDxfId="4"/>
    <tableColumn id="8" xr3:uid="{6E8AF3D7-D99E-4BC2-A638-2CDE24AEFA9C}" name="Điểm LT" dataDxfId="3"/>
    <tableColumn id="9" xr3:uid="{3FBDE644-9E9A-4045-8190-4208CEC414CE}" name="Điểm tổng" dataDxfId="2">
      <calculatedColumnFormula>(Table1[[#This Row],[Điểm TH1]]+Table1[[#This Row],[Điêm TH2]]+Table1[[#This Row],[Điểm TH3]]+Table1[[#This Row],[Điểm BT lớn]])+0.6*(Table1[[#This Row],[Điểm LT]])</calculatedColumnFormula>
    </tableColumn>
    <tableColumn id="10" xr3:uid="{BA325C78-D34A-4333-9D4F-F0723514500E}" name="Điểm theo_x000a_thang_x000a_điểm 10" dataDxfId="1">
      <calculatedColumnFormula>IF(Table1[[#This Row],[Mã SV]]&gt;2,"0")</calculatedColumnFormula>
    </tableColumn>
    <tableColumn id="11" xr3:uid="{F86557FD-084B-4559-A74D-5EFE1DB01126}" name="Điểm chữ" dataDxfId="0">
      <calculatedColumnFormula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EC3-FDE3-4EF7-8087-25FFA0DA5ABD}">
  <dimension ref="A1:W33"/>
  <sheetViews>
    <sheetView tabSelected="1" topLeftCell="D4" workbookViewId="0">
      <selection activeCell="J8" sqref="J8"/>
    </sheetView>
  </sheetViews>
  <sheetFormatPr defaultRowHeight="14.4" x14ac:dyDescent="0.3"/>
  <cols>
    <col min="1" max="1" width="10.88671875" customWidth="1"/>
    <col min="2" max="2" width="18.6640625" customWidth="1"/>
    <col min="3" max="3" width="20.77734375" customWidth="1"/>
    <col min="4" max="9" width="10.88671875" customWidth="1"/>
    <col min="10" max="11" width="11.88671875" customWidth="1"/>
  </cols>
  <sheetData>
    <row r="1" spans="1:23" x14ac:dyDescent="0.3">
      <c r="A1" s="1"/>
      <c r="B1" s="5"/>
      <c r="C1" s="5" t="s">
        <v>0</v>
      </c>
      <c r="D1" s="5"/>
      <c r="E1" s="5"/>
      <c r="F1" s="5"/>
      <c r="G1" s="5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/>
      <c r="B2" s="1" t="s">
        <v>1</v>
      </c>
      <c r="C2" s="3">
        <v>1043</v>
      </c>
      <c r="D2" s="1" t="s">
        <v>6</v>
      </c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1"/>
      <c r="B3" s="1" t="s">
        <v>2</v>
      </c>
      <c r="C3" s="3" t="s">
        <v>4</v>
      </c>
      <c r="D3" s="1" t="s">
        <v>2</v>
      </c>
      <c r="E3" s="2">
        <v>8</v>
      </c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/>
      <c r="B4" s="1" t="s">
        <v>3</v>
      </c>
      <c r="C4" s="3" t="s">
        <v>5</v>
      </c>
      <c r="D4" s="1" t="s">
        <v>7</v>
      </c>
      <c r="E4" s="6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40.799999999999997" customHeight="1" x14ac:dyDescent="0.3">
      <c r="A6" s="4" t="s">
        <v>9</v>
      </c>
      <c r="B6" s="4" t="s">
        <v>10</v>
      </c>
      <c r="C6" s="4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9" t="s">
        <v>18</v>
      </c>
      <c r="K6" s="4" t="s">
        <v>19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8">
        <v>1</v>
      </c>
      <c r="B7" s="8" t="s">
        <v>20</v>
      </c>
      <c r="C7" s="10" t="s">
        <v>34</v>
      </c>
      <c r="D7" s="11">
        <v>0.45</v>
      </c>
      <c r="E7" s="11">
        <v>0.25</v>
      </c>
      <c r="F7" s="11">
        <v>0.3</v>
      </c>
      <c r="G7" s="11">
        <v>0.5</v>
      </c>
      <c r="H7" s="11">
        <v>4.2</v>
      </c>
      <c r="I7" s="7">
        <f>(Table1[[#This Row],[Điểm TH1]]+Table1[[#This Row],[Điêm TH2]]+Table1[[#This Row],[Điểm TH3]]+Table1[[#This Row],[Điểm BT lớn]])+0.6*(Table1[[#This Row],[Điểm LT]])</f>
        <v>4.0199999999999996</v>
      </c>
      <c r="J7" s="12">
        <f>Table1[[#This Row],[Điểm tổng]]+1</f>
        <v>5.0199999999999996</v>
      </c>
      <c r="K7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D+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8">
        <v>2</v>
      </c>
      <c r="B8" s="8" t="s">
        <v>21</v>
      </c>
      <c r="C8" s="10" t="s">
        <v>35</v>
      </c>
      <c r="D8" s="11">
        <v>0.5</v>
      </c>
      <c r="E8" s="11">
        <v>0.35</v>
      </c>
      <c r="F8" s="11">
        <v>0.4</v>
      </c>
      <c r="G8" s="11">
        <v>1</v>
      </c>
      <c r="H8" s="11">
        <v>5.8</v>
      </c>
      <c r="I8" s="7">
        <f>(Table1[[#This Row],[Điểm TH1]]+Table1[[#This Row],[Điêm TH2]]+Table1[[#This Row],[Điểm TH3]]+Table1[[#This Row],[Điểm BT lớn]])+0.6*(Table1[[#This Row],[Điểm LT]])</f>
        <v>5.73</v>
      </c>
      <c r="J8" s="12">
        <f>Table1[[#This Row],[Điểm tổng]]+0.5</f>
        <v>6.23</v>
      </c>
      <c r="K8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C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8">
        <v>3</v>
      </c>
      <c r="B9" s="8" t="s">
        <v>22</v>
      </c>
      <c r="C9" s="10" t="s">
        <v>36</v>
      </c>
      <c r="D9" s="11">
        <v>0.25</v>
      </c>
      <c r="E9" s="11">
        <v>0.25</v>
      </c>
      <c r="F9" s="11">
        <v>0.3</v>
      </c>
      <c r="G9" s="11">
        <v>1</v>
      </c>
      <c r="H9" s="11">
        <v>5.8</v>
      </c>
      <c r="I9" s="7">
        <f>(Table1[[#This Row],[Điểm TH1]]+Table1[[#This Row],[Điêm TH2]]+Table1[[#This Row],[Điểm TH3]]+Table1[[#This Row],[Điểm BT lớn]])+0.6*(Table1[[#This Row],[Điểm LT]])</f>
        <v>5.28</v>
      </c>
      <c r="J9" s="12">
        <f>Table1[[#This Row],[Điểm tổng]]+1</f>
        <v>6.28</v>
      </c>
      <c r="K9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C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8">
        <v>4</v>
      </c>
      <c r="B10" s="8" t="s">
        <v>23</v>
      </c>
      <c r="C10" s="10" t="s">
        <v>37</v>
      </c>
      <c r="D10" s="11">
        <v>0.4</v>
      </c>
      <c r="E10" s="11">
        <v>0.25</v>
      </c>
      <c r="F10" s="11">
        <v>0.35</v>
      </c>
      <c r="G10" s="11">
        <v>0.75</v>
      </c>
      <c r="H10" s="11">
        <v>4.5</v>
      </c>
      <c r="I10" s="7">
        <f>(Table1[[#This Row],[Điểm TH1]]+Table1[[#This Row],[Điêm TH2]]+Table1[[#This Row],[Điểm TH3]]+Table1[[#This Row],[Điểm BT lớn]])+0.6*(Table1[[#This Row],[Điểm LT]])</f>
        <v>4.4499999999999993</v>
      </c>
      <c r="J10" s="12">
        <f>Table1[[#This Row],[Điểm tổng]]+1</f>
        <v>5.4499999999999993</v>
      </c>
      <c r="K10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D+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8">
        <v>5</v>
      </c>
      <c r="B11" s="8" t="s">
        <v>24</v>
      </c>
      <c r="C11" s="10" t="s">
        <v>38</v>
      </c>
      <c r="D11" s="11">
        <v>0.45</v>
      </c>
      <c r="E11" s="11">
        <v>0.4</v>
      </c>
      <c r="F11" s="11">
        <v>0.35</v>
      </c>
      <c r="G11" s="11">
        <v>1.2</v>
      </c>
      <c r="H11" s="11">
        <v>5.5</v>
      </c>
      <c r="I11" s="7">
        <f>(Table1[[#This Row],[Điểm TH1]]+Table1[[#This Row],[Điêm TH2]]+Table1[[#This Row],[Điểm TH3]]+Table1[[#This Row],[Điểm BT lớn]])+0.6*(Table1[[#This Row],[Điểm LT]])</f>
        <v>5.7</v>
      </c>
      <c r="J11" s="12">
        <v>0</v>
      </c>
      <c r="K11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F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8">
        <v>6</v>
      </c>
      <c r="B12" s="8" t="s">
        <v>25</v>
      </c>
      <c r="C12" s="10" t="s">
        <v>39</v>
      </c>
      <c r="D12" s="11">
        <v>0.4</v>
      </c>
      <c r="E12" s="11">
        <v>0.45</v>
      </c>
      <c r="F12" s="11">
        <v>0.5</v>
      </c>
      <c r="G12" s="11">
        <v>1</v>
      </c>
      <c r="H12" s="11">
        <v>7.5</v>
      </c>
      <c r="I12" s="7">
        <f>(Table1[[#This Row],[Điểm TH1]]+Table1[[#This Row],[Điêm TH2]]+Table1[[#This Row],[Điểm TH3]]+Table1[[#This Row],[Điểm BT lớn]])+0.6*(Table1[[#This Row],[Điểm LT]])</f>
        <v>6.85</v>
      </c>
      <c r="J12" s="12">
        <f>Table1[[#This Row],[Điểm tổng]]+1</f>
        <v>7.85</v>
      </c>
      <c r="K12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B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8">
        <v>7</v>
      </c>
      <c r="B13" s="8" t="s">
        <v>26</v>
      </c>
      <c r="C13" s="10" t="s">
        <v>40</v>
      </c>
      <c r="D13" s="11">
        <v>0.4</v>
      </c>
      <c r="E13" s="11">
        <v>0.4</v>
      </c>
      <c r="F13" s="11">
        <v>0.4</v>
      </c>
      <c r="G13" s="11">
        <v>0</v>
      </c>
      <c r="H13" s="11">
        <v>5.3</v>
      </c>
      <c r="I13" s="7">
        <f>(Table1[[#This Row],[Điểm TH1]]+Table1[[#This Row],[Điêm TH2]]+Table1[[#This Row],[Điểm TH3]]+Table1[[#This Row],[Điểm BT lớn]])+0.6*(Table1[[#This Row],[Điểm LT]])</f>
        <v>4.38</v>
      </c>
      <c r="J13" s="12">
        <f>Table1[[#This Row],[Điểm tổng]]+1</f>
        <v>5.38</v>
      </c>
      <c r="K13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D+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8">
        <v>8</v>
      </c>
      <c r="B14" s="8" t="s">
        <v>27</v>
      </c>
      <c r="C14" s="10" t="s">
        <v>41</v>
      </c>
      <c r="D14" s="11">
        <v>0.45</v>
      </c>
      <c r="E14" s="11">
        <v>0.4</v>
      </c>
      <c r="F14" s="11">
        <v>0.45</v>
      </c>
      <c r="G14" s="11">
        <v>0.75</v>
      </c>
      <c r="H14" s="11">
        <v>6.8</v>
      </c>
      <c r="I14" s="7">
        <f>(Table1[[#This Row],[Điểm TH1]]+Table1[[#This Row],[Điêm TH2]]+Table1[[#This Row],[Điểm TH3]]+Table1[[#This Row],[Điểm BT lớn]])+0.6*(Table1[[#This Row],[Điểm LT]])</f>
        <v>6.13</v>
      </c>
      <c r="J14" s="12">
        <f>Table1[[#This Row],[Điểm tổng]]+1</f>
        <v>7.13</v>
      </c>
      <c r="K14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B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8">
        <v>9</v>
      </c>
      <c r="B15" s="8" t="s">
        <v>28</v>
      </c>
      <c r="C15" s="10" t="s">
        <v>42</v>
      </c>
      <c r="D15" s="11">
        <v>0.45</v>
      </c>
      <c r="E15" s="11">
        <v>0.4</v>
      </c>
      <c r="F15" s="11">
        <v>0.4</v>
      </c>
      <c r="G15" s="11">
        <v>0.75</v>
      </c>
      <c r="H15" s="11">
        <v>6.3</v>
      </c>
      <c r="I15" s="7">
        <f>(Table1[[#This Row],[Điểm TH1]]+Table1[[#This Row],[Điêm TH2]]+Table1[[#This Row],[Điểm TH3]]+Table1[[#This Row],[Điểm BT lớn]])+0.6*(Table1[[#This Row],[Điểm LT]])</f>
        <v>5.7799999999999994</v>
      </c>
      <c r="J15" s="12">
        <f>Table1[[#This Row],[Điểm tổng]]+1</f>
        <v>6.7799999999999994</v>
      </c>
      <c r="K15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C+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8">
        <v>10</v>
      </c>
      <c r="B16" s="8" t="s">
        <v>29</v>
      </c>
      <c r="C16" s="10" t="s">
        <v>43</v>
      </c>
      <c r="D16" s="11">
        <v>0.3</v>
      </c>
      <c r="E16" s="11">
        <v>0.5</v>
      </c>
      <c r="F16" s="11">
        <v>0.45</v>
      </c>
      <c r="G16" s="11">
        <v>0.3</v>
      </c>
      <c r="H16" s="11">
        <v>8.3000000000000007</v>
      </c>
      <c r="I16" s="7">
        <f>(Table1[[#This Row],[Điểm TH1]]+Table1[[#This Row],[Điêm TH2]]+Table1[[#This Row],[Điểm TH3]]+Table1[[#This Row],[Điểm BT lớn]])+0.6*(Table1[[#This Row],[Điểm LT]])</f>
        <v>6.53</v>
      </c>
      <c r="J16" s="12">
        <f>Table1[[#This Row],[Điểm tổng]]+0.5</f>
        <v>7.03</v>
      </c>
      <c r="K16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B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8">
        <v>11</v>
      </c>
      <c r="B17" s="8" t="s">
        <v>30</v>
      </c>
      <c r="C17" s="10" t="s">
        <v>44</v>
      </c>
      <c r="D17" s="11">
        <v>0.4</v>
      </c>
      <c r="E17" s="11">
        <v>0.45</v>
      </c>
      <c r="F17" s="11">
        <v>0.4</v>
      </c>
      <c r="G17" s="11">
        <v>0.3</v>
      </c>
      <c r="H17" s="11">
        <v>-3</v>
      </c>
      <c r="I17" s="7">
        <v>0</v>
      </c>
      <c r="J17" s="12">
        <v>0</v>
      </c>
      <c r="K17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F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8">
        <v>12</v>
      </c>
      <c r="B18" s="8" t="s">
        <v>31</v>
      </c>
      <c r="C18" s="10" t="s">
        <v>45</v>
      </c>
      <c r="D18" s="11">
        <v>0.5</v>
      </c>
      <c r="E18" s="11">
        <v>0.5</v>
      </c>
      <c r="F18" s="11">
        <v>0.45</v>
      </c>
      <c r="G18" s="11">
        <v>1.5</v>
      </c>
      <c r="H18" s="11">
        <v>7</v>
      </c>
      <c r="I18" s="7">
        <f>(Table1[[#This Row],[Điểm TH1]]+Table1[[#This Row],[Điêm TH2]]+Table1[[#This Row],[Điểm TH3]]+Table1[[#This Row],[Điểm BT lớn]])+0.6*(Table1[[#This Row],[Điểm LT]])</f>
        <v>7.15</v>
      </c>
      <c r="J18" s="12">
        <v>0</v>
      </c>
      <c r="K18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F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8">
        <v>13</v>
      </c>
      <c r="B19" s="8" t="s">
        <v>32</v>
      </c>
      <c r="C19" s="10" t="s">
        <v>46</v>
      </c>
      <c r="D19" s="11">
        <v>0.4</v>
      </c>
      <c r="E19" s="11">
        <v>0.4</v>
      </c>
      <c r="F19" s="11">
        <v>0.35</v>
      </c>
      <c r="G19" s="11">
        <v>1.35</v>
      </c>
      <c r="H19" s="11">
        <v>-3</v>
      </c>
      <c r="I19" s="7">
        <v>0</v>
      </c>
      <c r="J19" s="12">
        <v>0</v>
      </c>
      <c r="K19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F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8">
        <v>14</v>
      </c>
      <c r="B20" s="8" t="s">
        <v>33</v>
      </c>
      <c r="C20" s="10" t="s">
        <v>47</v>
      </c>
      <c r="D20" s="11">
        <v>0.35</v>
      </c>
      <c r="E20" s="11">
        <v>0.4</v>
      </c>
      <c r="F20" s="11">
        <v>0</v>
      </c>
      <c r="G20" s="11">
        <v>0.85</v>
      </c>
      <c r="H20" s="11">
        <v>6.5</v>
      </c>
      <c r="I20" s="7">
        <f>(Table1[[#This Row],[Điểm TH1]]+Table1[[#This Row],[Điêm TH2]]+Table1[[#This Row],[Điểm TH3]]+Table1[[#This Row],[Điểm BT lớn]])+0.6*(Table1[[#This Row],[Điểm LT]])</f>
        <v>5.5</v>
      </c>
      <c r="J20" s="12">
        <f>Table1[[#This Row],[Điểm tổng]]+1</f>
        <v>6.5</v>
      </c>
      <c r="K20" s="12" t="str">
        <f>IF(Table1[[#This Row],[Điểm theo
thang
điểm 10]]&gt;=7,"B",IF(AND(Table1[[#This Row],[Điểm theo
thang
điểm 10]]&lt;7,Table1[[#This Row],[Điểm theo
thang
điểm 10]]&gt;=6.5),"C+",IF(AND(Table1[[#This Row],[Điểm theo
thang
điểm 10]]&lt;6.5,Table1[[#This Row],[Điểm theo
thang
điểm 10]]&gt;=5.5),"C",IF(AND(Table1[[#This Row],[Điểm theo
thang
điểm 10]]&lt;5.5,Table1[[#This Row],[Điểm theo
thang
điểm 10]]&gt;5),"D+",IF(AND(Table1[[#This Row],[Điểm theo
thang
điểm 10]]&lt;5,Table1[[#This Row],[Điểm theo
thang
điểm 10]]&gt;=4),"D",IF(AND(Table1[[#This Row],[Điểm theo
thang
điểm 10]]=0),"F"))))))</f>
        <v>C+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anh</dc:creator>
  <cp:lastModifiedBy>hoàng anh</cp:lastModifiedBy>
  <dcterms:created xsi:type="dcterms:W3CDTF">2025-10-15T11:06:50Z</dcterms:created>
  <dcterms:modified xsi:type="dcterms:W3CDTF">2025-10-16T08:18:45Z</dcterms:modified>
</cp:coreProperties>
</file>