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.dang/Documents/4_Self_Learning/Finance-Portfolio/03-Worksheet/"/>
    </mc:Choice>
  </mc:AlternateContent>
  <xr:revisionPtr revIDLastSave="0" documentId="13_ncr:1_{7ECC30F9-72F6-F14F-8985-73AB7F969B18}" xr6:coauthVersionLast="36" xr6:coauthVersionMax="36" xr10:uidLastSave="{00000000-0000-0000-0000-000000000000}"/>
  <bookViews>
    <workbookView xWindow="380" yWindow="460" windowWidth="28040" windowHeight="16320" xr2:uid="{42190263-5000-214A-8382-474B3286C1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9" i="1"/>
  <c r="E9" i="1"/>
  <c r="F9" i="1"/>
  <c r="D10" i="1" s="1"/>
  <c r="E10" i="1" s="1"/>
  <c r="D9" i="1"/>
  <c r="B5" i="1"/>
  <c r="B6" i="1"/>
  <c r="F10" i="1" l="1"/>
  <c r="D11" i="1" s="1"/>
  <c r="E11" i="1" l="1"/>
  <c r="F11" i="1" s="1"/>
  <c r="D12" i="1" s="1"/>
  <c r="E12" i="1" s="1"/>
  <c r="F12" i="1" l="1"/>
  <c r="D13" i="1" s="1"/>
  <c r="E13" i="1" s="1"/>
  <c r="F13" i="1" l="1"/>
  <c r="D14" i="1" s="1"/>
  <c r="E14" i="1" s="1"/>
  <c r="F14" i="1" l="1"/>
  <c r="D15" i="1" s="1"/>
  <c r="E15" i="1" s="1"/>
  <c r="F15" i="1" l="1"/>
  <c r="D16" i="1" s="1"/>
  <c r="E16" i="1" s="1"/>
  <c r="F16" i="1" l="1"/>
  <c r="D17" i="1" s="1"/>
  <c r="E17" i="1" s="1"/>
  <c r="F17" i="1" l="1"/>
  <c r="D18" i="1" s="1"/>
  <c r="E18" i="1" s="1"/>
  <c r="F18" i="1" l="1"/>
  <c r="D19" i="1" s="1"/>
  <c r="E19" i="1" s="1"/>
  <c r="F19" i="1" l="1"/>
  <c r="D20" i="1" s="1"/>
  <c r="E20" i="1" s="1"/>
  <c r="F20" i="1" l="1"/>
  <c r="D21" i="1" s="1"/>
  <c r="E21" i="1" s="1"/>
  <c r="F21" i="1" l="1"/>
  <c r="D22" i="1" s="1"/>
  <c r="E22" i="1" s="1"/>
  <c r="F22" i="1" l="1"/>
  <c r="D23" i="1" s="1"/>
  <c r="E23" i="1" s="1"/>
  <c r="F23" i="1" l="1"/>
  <c r="D24" i="1" s="1"/>
  <c r="E24" i="1" s="1"/>
  <c r="F24" i="1" l="1"/>
  <c r="D25" i="1" s="1"/>
  <c r="E25" i="1" s="1"/>
  <c r="F25" i="1" l="1"/>
  <c r="D26" i="1" s="1"/>
  <c r="E26" i="1" s="1"/>
  <c r="F26" i="1" l="1"/>
  <c r="D27" i="1" s="1"/>
  <c r="E27" i="1" l="1"/>
  <c r="F27" i="1" s="1"/>
  <c r="D28" i="1" s="1"/>
  <c r="E28" i="1" s="1"/>
  <c r="F28" i="1" s="1"/>
  <c r="D29" i="1" l="1"/>
  <c r="E29" i="1" s="1"/>
  <c r="F29" i="1" l="1"/>
  <c r="D30" i="1" s="1"/>
  <c r="E30" i="1" s="1"/>
  <c r="F30" i="1" l="1"/>
  <c r="D31" i="1" s="1"/>
  <c r="E31" i="1" s="1"/>
  <c r="F31" i="1" l="1"/>
  <c r="D32" i="1" s="1"/>
  <c r="E32" i="1" s="1"/>
  <c r="F32" i="1" l="1"/>
  <c r="D33" i="1" s="1"/>
  <c r="E33" i="1" s="1"/>
  <c r="F33" i="1" l="1"/>
  <c r="D34" i="1"/>
  <c r="E34" i="1" s="1"/>
  <c r="F34" i="1" l="1"/>
  <c r="D35" i="1" s="1"/>
  <c r="E35" i="1" s="1"/>
  <c r="F35" i="1" l="1"/>
  <c r="D36" i="1" s="1"/>
  <c r="E36" i="1" s="1"/>
  <c r="F36" i="1" l="1"/>
  <c r="D37" i="1" s="1"/>
  <c r="E37" i="1" s="1"/>
  <c r="F37" i="1" l="1"/>
  <c r="D38" i="1" s="1"/>
  <c r="E38" i="1" s="1"/>
  <c r="F38" i="1" l="1"/>
  <c r="D39" i="1" s="1"/>
  <c r="E39" i="1" s="1"/>
  <c r="F39" i="1" l="1"/>
  <c r="D40" i="1" s="1"/>
  <c r="E40" i="1" s="1"/>
  <c r="F40" i="1" l="1"/>
  <c r="D41" i="1" s="1"/>
  <c r="E41" i="1" s="1"/>
  <c r="F41" i="1" l="1"/>
  <c r="D42" i="1"/>
  <c r="E42" i="1" s="1"/>
  <c r="F42" i="1" l="1"/>
  <c r="D43" i="1" s="1"/>
  <c r="E43" i="1" s="1"/>
  <c r="F43" i="1" l="1"/>
  <c r="D44" i="1" s="1"/>
  <c r="E44" i="1" s="1"/>
  <c r="F44" i="1" l="1"/>
  <c r="D45" i="1" s="1"/>
  <c r="E45" i="1" l="1"/>
  <c r="F45" i="1" s="1"/>
</calcChain>
</file>

<file path=xl/sharedStrings.xml><?xml version="1.0" encoding="utf-8"?>
<sst xmlns="http://schemas.openxmlformats.org/spreadsheetml/2006/main" count="10" uniqueCount="10">
  <si>
    <t>Loan</t>
  </si>
  <si>
    <t>Interest rate</t>
  </si>
  <si>
    <t>Term</t>
  </si>
  <si>
    <t>Monthly Repayment</t>
  </si>
  <si>
    <t>MOB</t>
  </si>
  <si>
    <t>Period</t>
  </si>
  <si>
    <t>Balance</t>
  </si>
  <si>
    <t>Interest</t>
  </si>
  <si>
    <t>Principal</t>
  </si>
  <si>
    <t>Cum_Int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</si>
</sst>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3" borderId="5" xfId="0" applyFill="1" applyBorder="1"/>
    <xf numFmtId="8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Sheet1!$D$9:$D$45</c:f>
              <c:numCache>
                <c:formatCode>"$"#,##0.00_);[Red]\("$"#,##0.00\)</c:formatCode>
                <c:ptCount val="37"/>
                <c:pt idx="0">
                  <c:v>360000</c:v>
                </c:pt>
                <c:pt idx="1">
                  <c:v>350830.98049741227</c:v>
                </c:pt>
                <c:pt idx="2">
                  <c:v>341617.0710035098</c:v>
                </c:pt>
                <c:pt idx="3">
                  <c:v>332358.05174437677</c:v>
                </c:pt>
                <c:pt idx="4">
                  <c:v>323053.70187012089</c:v>
                </c:pt>
                <c:pt idx="5">
                  <c:v>313703.79944960563</c:v>
                </c:pt>
                <c:pt idx="6">
                  <c:v>304308.12146515661</c:v>
                </c:pt>
                <c:pt idx="7">
                  <c:v>294866.44380724203</c:v>
                </c:pt>
                <c:pt idx="8">
                  <c:v>285378.54126912728</c:v>
                </c:pt>
                <c:pt idx="9">
                  <c:v>275844.18754150299</c:v>
                </c:pt>
                <c:pt idx="10">
                  <c:v>266263.15520708723</c:v>
                </c:pt>
                <c:pt idx="11">
                  <c:v>256635.21573520085</c:v>
                </c:pt>
                <c:pt idx="12">
                  <c:v>246960.13947631672</c:v>
                </c:pt>
                <c:pt idx="13">
                  <c:v>237237.69565658178</c:v>
                </c:pt>
                <c:pt idx="14">
                  <c:v>227467.65237231273</c:v>
                </c:pt>
                <c:pt idx="15">
                  <c:v>217649.77658446445</c:v>
                </c:pt>
                <c:pt idx="16">
                  <c:v>207783.8341130715</c:v>
                </c:pt>
                <c:pt idx="17">
                  <c:v>197869.58963166235</c:v>
                </c:pt>
                <c:pt idx="18">
                  <c:v>187906.80666164629</c:v>
                </c:pt>
                <c:pt idx="19">
                  <c:v>177895.24756667286</c:v>
                </c:pt>
                <c:pt idx="20">
                  <c:v>167834.67354696363</c:v>
                </c:pt>
                <c:pt idx="21">
                  <c:v>157724.84463361625</c:v>
                </c:pt>
                <c:pt idx="22">
                  <c:v>147565.51968288061</c:v>
                </c:pt>
                <c:pt idx="23">
                  <c:v>137356.45637040699</c:v>
                </c:pt>
                <c:pt idx="24">
                  <c:v>127097.41118546604</c:v>
                </c:pt>
                <c:pt idx="25">
                  <c:v>116788.13942514049</c:v>
                </c:pt>
                <c:pt idx="26">
                  <c:v>106428.39518848834</c:v>
                </c:pt>
                <c:pt idx="27">
                  <c:v>96017.931370677587</c:v>
                </c:pt>
                <c:pt idx="28">
                  <c:v>85556.499657092136</c:v>
                </c:pt>
                <c:pt idx="29">
                  <c:v>75043.850517408922</c:v>
                </c:pt>
                <c:pt idx="30">
                  <c:v>64479.733199646005</c:v>
                </c:pt>
                <c:pt idx="31">
                  <c:v>53863.895724181537</c:v>
                </c:pt>
                <c:pt idx="32">
                  <c:v>43196.084877743444</c:v>
                </c:pt>
                <c:pt idx="33">
                  <c:v>32476.046207369665</c:v>
                </c:pt>
                <c:pt idx="34">
                  <c:v>21703.524014338851</c:v>
                </c:pt>
                <c:pt idx="35">
                  <c:v>10878.261348071321</c:v>
                </c:pt>
                <c:pt idx="36">
                  <c:v>1.8917489796876907E-10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3-1749-B392-867323A4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740031"/>
        <c:axId val="886678047"/>
      </c:lineChart>
      <c:lineChart>
        <c:grouping val="standard"/>
        <c:varyColors val="0"/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Sheet1!$G$9:$G$45</c:f>
              <c:numCache>
                <c:formatCode>"$"#,##0.00_);[Red]\("$"#,##0.00\)</c:formatCode>
                <c:ptCount val="37"/>
                <c:pt idx="0">
                  <c:v>1762.5</c:v>
                </c:pt>
                <c:pt idx="1">
                  <c:v>3480.1100086852475</c:v>
                </c:pt>
                <c:pt idx="2">
                  <c:v>5152.6102521399307</c:v>
                </c:pt>
                <c:pt idx="3">
                  <c:v>6779.779880471775</c:v>
                </c:pt>
                <c:pt idx="4">
                  <c:v>8361.3969625442423</c:v>
                </c:pt>
                <c:pt idx="5">
                  <c:v>9897.2384806829359</c:v>
                </c:pt>
                <c:pt idx="6">
                  <c:v>11387.080325356099</c:v>
                </c:pt>
                <c:pt idx="7">
                  <c:v>12830.697289829055</c:v>
                </c:pt>
                <c:pt idx="8">
                  <c:v>14227.863064792491</c:v>
                </c:pt>
                <c:pt idx="9">
                  <c:v>15578.350232964433</c:v>
                </c:pt>
                <c:pt idx="10">
                  <c:v>16881.930263665796</c:v>
                </c:pt>
                <c:pt idx="11">
                  <c:v>18138.373507369382</c:v>
                </c:pt>
                <c:pt idx="12">
                  <c:v>19347.449190222182</c:v>
                </c:pt>
                <c:pt idx="13">
                  <c:v>20508.925408540865</c:v>
                </c:pt>
                <c:pt idx="14">
                  <c:v>21622.569123280311</c:v>
                </c:pt>
                <c:pt idx="15">
                  <c:v>22688.146154475085</c:v>
                </c:pt>
                <c:pt idx="16">
                  <c:v>23705.421175653664</c:v>
                </c:pt>
                <c:pt idx="17">
                  <c:v>24674.157708225346</c:v>
                </c:pt>
                <c:pt idx="18">
                  <c:v>25594.118115839658</c:v>
                </c:pt>
                <c:pt idx="19">
                  <c:v>26465.063598718159</c:v>
                </c:pt>
                <c:pt idx="20">
                  <c:v>27286.754187958501</c:v>
                </c:pt>
                <c:pt idx="21">
                  <c:v>28058.948739810581</c:v>
                </c:pt>
                <c:pt idx="22">
                  <c:v>28781.404929924684</c:v>
                </c:pt>
                <c:pt idx="23">
                  <c:v>29453.879247571469</c:v>
                </c:pt>
                <c:pt idx="24">
                  <c:v>30076.126989833647</c:v>
                </c:pt>
                <c:pt idx="25">
                  <c:v>30647.90225576923</c:v>
                </c:pt>
                <c:pt idx="26">
                  <c:v>31168.957940546203</c:v>
                </c:pt>
                <c:pt idx="27">
                  <c:v>31639.045729548478</c:v>
                </c:pt>
                <c:pt idx="28">
                  <c:v>32057.91609245299</c:v>
                </c:pt>
                <c:pt idx="29">
                  <c:v>32425.318277277805</c:v>
                </c:pt>
                <c:pt idx="30">
                  <c:v>32741.000304401074</c:v>
                </c:pt>
                <c:pt idx="31">
                  <c:v>33004.708960550714</c:v>
                </c:pt>
                <c:pt idx="32">
                  <c:v>33216.189792764664</c:v>
                </c:pt>
                <c:pt idx="33">
                  <c:v>33375.187102321579</c:v>
                </c:pt>
                <c:pt idx="34">
                  <c:v>33481.44393864178</c:v>
                </c:pt>
                <c:pt idx="35">
                  <c:v>33534.702093158376</c:v>
                </c:pt>
                <c:pt idx="36">
                  <c:v>33534.702093158376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3-1749-B392-867323A4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992143"/>
        <c:axId val="957910815"/>
      </c:lineChart>
      <c:catAx>
        <c:axId val="88674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78047"/>
        <c:crosses val="autoZero"/>
        <c:auto val="1"/>
        <c:lblAlgn val="ctr"/>
        <c:lblOffset val="100"/>
        <c:noMultiLvlLbl val="0"/>
      </c:catAx>
      <c:valAx>
        <c:axId val="8866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40031"/>
        <c:crosses val="autoZero"/>
        <c:crossBetween val="between"/>
      </c:valAx>
      <c:valAx>
        <c:axId val="957910815"/>
        <c:scaling>
          <c:orientation val="minMax"/>
        </c:scaling>
        <c:delete val="0"/>
        <c:axPos val="r"/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92143"/>
        <c:crosses val="max"/>
        <c:crossBetween val="between"/>
      </c:valAx>
      <c:catAx>
        <c:axId val="862992143"/>
        <c:scaling>
          <c:orientation val="minMax"/>
        </c:scaling>
        <c:delete val="1"/>
        <c:axPos val="b"/>
        <c:majorTickMark val="out"/>
        <c:minorTickMark val="none"/>
        <c:tickLblPos val="nextTo"/>
        <c:crossAx val="9579108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6</xdr:row>
      <xdr:rowOff>184150</xdr:rowOff>
    </xdr:from>
    <xdr:to>
      <xdr:col>13</xdr:col>
      <xdr:colOff>254000</xdr:colOff>
      <xdr:row>20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B3BF8-3479-7244-A723-F1DCC04C2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791C-ED08-864B-AA01-3BA4B3922877}">
  <dimension ref="A1:G45"/>
  <sheetViews>
    <sheetView tabSelected="1" topLeftCell="A4" workbookViewId="0">
      <selection activeCell="M26" sqref="M26"/>
    </sheetView>
  </sheetViews>
  <sheetFormatPr baseColWidth="10" defaultRowHeight="16" x14ac:dyDescent="0.2"/>
  <cols>
    <col min="1" max="1" width="17.83203125" bestFit="1" customWidth="1"/>
    <col min="2" max="2" width="10.83203125" customWidth="1"/>
    <col min="4" max="4" width="18.33203125" customWidth="1"/>
    <col min="5" max="5" width="12.6640625" customWidth="1"/>
    <col min="6" max="6" width="14.83203125" customWidth="1"/>
  </cols>
  <sheetData>
    <row r="1" spans="1:7" ht="17" thickBot="1" x14ac:dyDescent="0.25"/>
    <row r="2" spans="1:7" x14ac:dyDescent="0.2">
      <c r="A2" s="3" t="s">
        <v>0</v>
      </c>
      <c r="B2" s="4">
        <v>360000</v>
      </c>
    </row>
    <row r="3" spans="1:7" x14ac:dyDescent="0.2">
      <c r="A3" s="5" t="s">
        <v>1</v>
      </c>
      <c r="B3" s="6">
        <v>5.8749999999999997E-2</v>
      </c>
    </row>
    <row r="4" spans="1:7" x14ac:dyDescent="0.2">
      <c r="A4" s="5" t="s">
        <v>2</v>
      </c>
      <c r="B4" s="6">
        <v>3</v>
      </c>
    </row>
    <row r="5" spans="1:7" x14ac:dyDescent="0.2">
      <c r="A5" s="5" t="s">
        <v>5</v>
      </c>
      <c r="B5" s="6">
        <f>12*B4</f>
        <v>36</v>
      </c>
    </row>
    <row r="6" spans="1:7" ht="17" thickBot="1" x14ac:dyDescent="0.25">
      <c r="A6" s="7" t="s">
        <v>3</v>
      </c>
      <c r="B6" s="8">
        <f>PMT(B3/12,B4*12,-B2,0)</f>
        <v>10931.519502587731</v>
      </c>
    </row>
    <row r="8" spans="1:7" x14ac:dyDescent="0.2">
      <c r="C8" s="2" t="s">
        <v>4</v>
      </c>
      <c r="D8" s="2" t="s">
        <v>6</v>
      </c>
      <c r="E8" s="2" t="s">
        <v>7</v>
      </c>
      <c r="F8" s="2" t="s">
        <v>8</v>
      </c>
      <c r="G8" s="2" t="s">
        <v>9</v>
      </c>
    </row>
    <row r="9" spans="1:7" x14ac:dyDescent="0.2">
      <c r="C9">
        <v>0</v>
      </c>
      <c r="D9" s="1">
        <f>B2</f>
        <v>360000</v>
      </c>
      <c r="E9" s="1">
        <f>D9*$B$3/12</f>
        <v>1762.5</v>
      </c>
      <c r="F9" s="1">
        <f>$B$6-E9</f>
        <v>9169.019502587731</v>
      </c>
      <c r="G9" s="1">
        <f>SUM($E$8:$E9)</f>
        <v>1762.5</v>
      </c>
    </row>
    <row r="10" spans="1:7" x14ac:dyDescent="0.2">
      <c r="C10">
        <v>1</v>
      </c>
      <c r="D10" s="1">
        <f>D9-F9</f>
        <v>350830.98049741227</v>
      </c>
      <c r="E10" s="1">
        <f t="shared" ref="E10:E45" si="0">D10*$B$3/12</f>
        <v>1717.6100086852475</v>
      </c>
      <c r="F10" s="1">
        <f>$B$6-E10</f>
        <v>9213.9094939024835</v>
      </c>
      <c r="G10" s="1">
        <f>SUM($E$8:$E10)</f>
        <v>3480.1100086852475</v>
      </c>
    </row>
    <row r="11" spans="1:7" x14ac:dyDescent="0.2">
      <c r="C11">
        <v>2</v>
      </c>
      <c r="D11" s="1">
        <f t="shared" ref="D11:D45" si="1">D10-F10</f>
        <v>341617.0710035098</v>
      </c>
      <c r="E11" s="1">
        <f t="shared" si="0"/>
        <v>1672.5002434546832</v>
      </c>
      <c r="F11" s="1">
        <f t="shared" ref="F10:F45" si="2">$B$6-E11</f>
        <v>9259.0192591330488</v>
      </c>
      <c r="G11" s="1">
        <f>SUM($E$8:$E11)</f>
        <v>5152.6102521399307</v>
      </c>
    </row>
    <row r="12" spans="1:7" x14ac:dyDescent="0.2">
      <c r="C12">
        <v>3</v>
      </c>
      <c r="D12" s="1">
        <f t="shared" si="1"/>
        <v>332358.05174437677</v>
      </c>
      <c r="E12" s="1">
        <f t="shared" si="0"/>
        <v>1627.1696283318445</v>
      </c>
      <c r="F12" s="1">
        <f t="shared" si="2"/>
        <v>9304.3498742558859</v>
      </c>
      <c r="G12" s="1">
        <f>SUM($E$8:$E12)</f>
        <v>6779.779880471775</v>
      </c>
    </row>
    <row r="13" spans="1:7" x14ac:dyDescent="0.2">
      <c r="C13">
        <v>4</v>
      </c>
      <c r="D13" s="1">
        <f t="shared" si="1"/>
        <v>323053.70187012089</v>
      </c>
      <c r="E13" s="1">
        <f t="shared" si="0"/>
        <v>1581.6170820724667</v>
      </c>
      <c r="F13" s="1">
        <f t="shared" si="2"/>
        <v>9349.9024205152637</v>
      </c>
      <c r="G13" s="1">
        <f>SUM($E$8:$E13)</f>
        <v>8361.3969625442423</v>
      </c>
    </row>
    <row r="14" spans="1:7" x14ac:dyDescent="0.2">
      <c r="C14">
        <v>5</v>
      </c>
      <c r="D14" s="1">
        <f t="shared" si="1"/>
        <v>313703.79944960563</v>
      </c>
      <c r="E14" s="1">
        <f t="shared" si="0"/>
        <v>1535.8415181386943</v>
      </c>
      <c r="F14" s="1">
        <f t="shared" si="2"/>
        <v>9395.6779844490375</v>
      </c>
      <c r="G14" s="1">
        <f>SUM($E$8:$E14)</f>
        <v>9897.2384806829359</v>
      </c>
    </row>
    <row r="15" spans="1:7" x14ac:dyDescent="0.2">
      <c r="C15">
        <v>6</v>
      </c>
      <c r="D15" s="1">
        <f t="shared" si="1"/>
        <v>304308.12146515661</v>
      </c>
      <c r="E15" s="1">
        <f t="shared" si="0"/>
        <v>1489.8418446731623</v>
      </c>
      <c r="F15" s="1">
        <f t="shared" si="2"/>
        <v>9441.677657914568</v>
      </c>
      <c r="G15" s="1">
        <f>SUM($E$8:$E15)</f>
        <v>11387.080325356099</v>
      </c>
    </row>
    <row r="16" spans="1:7" x14ac:dyDescent="0.2">
      <c r="C16">
        <v>7</v>
      </c>
      <c r="D16" s="1">
        <f t="shared" si="1"/>
        <v>294866.44380724203</v>
      </c>
      <c r="E16" s="1">
        <f t="shared" si="0"/>
        <v>1443.6169644729555</v>
      </c>
      <c r="F16" s="1">
        <f t="shared" si="2"/>
        <v>9487.9025381147749</v>
      </c>
      <c r="G16" s="1">
        <f>SUM($E$8:$E16)</f>
        <v>12830.697289829055</v>
      </c>
    </row>
    <row r="17" spans="3:7" x14ac:dyDescent="0.2">
      <c r="C17">
        <v>8</v>
      </c>
      <c r="D17" s="1">
        <f t="shared" si="1"/>
        <v>285378.54126912728</v>
      </c>
      <c r="E17" s="1">
        <f t="shared" si="0"/>
        <v>1397.1657749634358</v>
      </c>
      <c r="F17" s="1">
        <f t="shared" si="2"/>
        <v>9534.3537276242951</v>
      </c>
      <c r="G17" s="1">
        <f>SUM($E$8:$E17)</f>
        <v>14227.863064792491</v>
      </c>
    </row>
    <row r="18" spans="3:7" x14ac:dyDescent="0.2">
      <c r="C18">
        <v>9</v>
      </c>
      <c r="D18" s="1">
        <f t="shared" si="1"/>
        <v>275844.18754150299</v>
      </c>
      <c r="E18" s="1">
        <f t="shared" si="0"/>
        <v>1350.4871681719417</v>
      </c>
      <c r="F18" s="1">
        <f t="shared" si="2"/>
        <v>9581.0323344157896</v>
      </c>
      <c r="G18" s="1">
        <f>SUM($E$8:$E18)</f>
        <v>15578.350232964433</v>
      </c>
    </row>
    <row r="19" spans="3:7" x14ac:dyDescent="0.2">
      <c r="C19">
        <v>10</v>
      </c>
      <c r="D19" s="1">
        <f t="shared" si="1"/>
        <v>266263.15520708723</v>
      </c>
      <c r="E19" s="1">
        <f t="shared" si="0"/>
        <v>1303.5800307013644</v>
      </c>
      <c r="F19" s="1">
        <f t="shared" si="2"/>
        <v>9627.9394718863659</v>
      </c>
      <c r="G19" s="1">
        <f>SUM($E$8:$E19)</f>
        <v>16881.930263665796</v>
      </c>
    </row>
    <row r="20" spans="3:7" x14ac:dyDescent="0.2">
      <c r="C20">
        <v>11</v>
      </c>
      <c r="D20" s="1">
        <f t="shared" si="1"/>
        <v>256635.21573520085</v>
      </c>
      <c r="E20" s="1">
        <f t="shared" si="0"/>
        <v>1256.4432437035873</v>
      </c>
      <c r="F20" s="1">
        <f t="shared" si="2"/>
        <v>9675.0762588841444</v>
      </c>
      <c r="G20" s="1">
        <f>SUM($E$8:$E20)</f>
        <v>18138.373507369382</v>
      </c>
    </row>
    <row r="21" spans="3:7" x14ac:dyDescent="0.2">
      <c r="C21">
        <v>12</v>
      </c>
      <c r="D21" s="1">
        <f t="shared" si="1"/>
        <v>246960.13947631672</v>
      </c>
      <c r="E21" s="1">
        <f t="shared" si="0"/>
        <v>1209.0756828528006</v>
      </c>
      <c r="F21" s="1">
        <f t="shared" si="2"/>
        <v>9722.44381973493</v>
      </c>
      <c r="G21" s="1">
        <f>SUM($E$8:$E21)</f>
        <v>19347.449190222182</v>
      </c>
    </row>
    <row r="22" spans="3:7" x14ac:dyDescent="0.2">
      <c r="C22">
        <v>13</v>
      </c>
      <c r="D22" s="1">
        <f t="shared" si="1"/>
        <v>237237.69565658178</v>
      </c>
      <c r="E22" s="1">
        <f t="shared" si="0"/>
        <v>1161.4762183186815</v>
      </c>
      <c r="F22" s="1">
        <f t="shared" si="2"/>
        <v>9770.0432842690498</v>
      </c>
      <c r="G22" s="1">
        <f>SUM($E$8:$E22)</f>
        <v>20508.925408540865</v>
      </c>
    </row>
    <row r="23" spans="3:7" x14ac:dyDescent="0.2">
      <c r="C23">
        <v>14</v>
      </c>
      <c r="D23" s="1">
        <f t="shared" si="1"/>
        <v>227467.65237231273</v>
      </c>
      <c r="E23" s="1">
        <f t="shared" si="0"/>
        <v>1113.6437147394477</v>
      </c>
      <c r="F23" s="1">
        <f t="shared" si="2"/>
        <v>9817.8757878482829</v>
      </c>
      <c r="G23" s="1">
        <f>SUM($E$8:$E23)</f>
        <v>21622.569123280311</v>
      </c>
    </row>
    <row r="24" spans="3:7" x14ac:dyDescent="0.2">
      <c r="C24">
        <v>15</v>
      </c>
      <c r="D24" s="1">
        <f t="shared" si="1"/>
        <v>217649.77658446445</v>
      </c>
      <c r="E24" s="1">
        <f t="shared" si="0"/>
        <v>1065.5770311947738</v>
      </c>
      <c r="F24" s="1">
        <f t="shared" si="2"/>
        <v>9865.9424713929566</v>
      </c>
      <c r="G24" s="1">
        <f>SUM($E$8:$E24)</f>
        <v>22688.146154475085</v>
      </c>
    </row>
    <row r="25" spans="3:7" x14ac:dyDescent="0.2">
      <c r="C25">
        <v>16</v>
      </c>
      <c r="D25" s="1">
        <f t="shared" si="1"/>
        <v>207783.8341130715</v>
      </c>
      <c r="E25" s="1">
        <f t="shared" si="0"/>
        <v>1017.2750211785792</v>
      </c>
      <c r="F25" s="1">
        <f t="shared" si="2"/>
        <v>9914.2444814091523</v>
      </c>
      <c r="G25" s="1">
        <f>SUM($E$8:$E25)</f>
        <v>23705.421175653664</v>
      </c>
    </row>
    <row r="26" spans="3:7" x14ac:dyDescent="0.2">
      <c r="C26">
        <v>17</v>
      </c>
      <c r="D26" s="1">
        <f t="shared" si="1"/>
        <v>197869.58963166235</v>
      </c>
      <c r="E26" s="1">
        <f t="shared" si="0"/>
        <v>968.73653257168019</v>
      </c>
      <c r="F26" s="1">
        <f t="shared" si="2"/>
        <v>9962.782970016051</v>
      </c>
      <c r="G26" s="1">
        <f>SUM($E$8:$E26)</f>
        <v>24674.157708225346</v>
      </c>
    </row>
    <row r="27" spans="3:7" x14ac:dyDescent="0.2">
      <c r="C27">
        <v>18</v>
      </c>
      <c r="D27" s="1">
        <f t="shared" si="1"/>
        <v>187906.80666164629</v>
      </c>
      <c r="E27" s="1">
        <f t="shared" si="0"/>
        <v>919.96040761430993</v>
      </c>
      <c r="F27" s="1">
        <f t="shared" si="2"/>
        <v>10011.559094973421</v>
      </c>
      <c r="G27" s="1">
        <f>SUM($E$8:$E27)</f>
        <v>25594.118115839658</v>
      </c>
    </row>
    <row r="28" spans="3:7" x14ac:dyDescent="0.2">
      <c r="C28">
        <v>19</v>
      </c>
      <c r="D28" s="1">
        <f t="shared" si="1"/>
        <v>177895.24756667286</v>
      </c>
      <c r="E28" s="1">
        <f t="shared" si="0"/>
        <v>870.9454828785025</v>
      </c>
      <c r="F28" s="1">
        <f t="shared" si="2"/>
        <v>10060.574019709229</v>
      </c>
      <c r="G28" s="1">
        <f>SUM($E$8:$E28)</f>
        <v>26465.063598718159</v>
      </c>
    </row>
    <row r="29" spans="3:7" x14ac:dyDescent="0.2">
      <c r="C29">
        <v>20</v>
      </c>
      <c r="D29" s="1">
        <f t="shared" si="1"/>
        <v>167834.67354696363</v>
      </c>
      <c r="E29" s="1">
        <f t="shared" si="0"/>
        <v>821.69058924034277</v>
      </c>
      <c r="F29" s="1">
        <f t="shared" si="2"/>
        <v>10109.828913347388</v>
      </c>
      <c r="G29" s="1">
        <f>SUM($E$8:$E29)</f>
        <v>27286.754187958501</v>
      </c>
    </row>
    <row r="30" spans="3:7" x14ac:dyDescent="0.2">
      <c r="C30">
        <v>21</v>
      </c>
      <c r="D30" s="1">
        <f t="shared" si="1"/>
        <v>157724.84463361625</v>
      </c>
      <c r="E30" s="1">
        <f t="shared" si="0"/>
        <v>772.1945518520796</v>
      </c>
      <c r="F30" s="1">
        <f t="shared" si="2"/>
        <v>10159.324950735652</v>
      </c>
      <c r="G30" s="1">
        <f>SUM($E$8:$E30)</f>
        <v>28058.948739810581</v>
      </c>
    </row>
    <row r="31" spans="3:7" x14ac:dyDescent="0.2">
      <c r="C31">
        <v>22</v>
      </c>
      <c r="D31" s="1">
        <f t="shared" si="1"/>
        <v>147565.51968288061</v>
      </c>
      <c r="E31" s="1">
        <f t="shared" si="0"/>
        <v>722.45619011410292</v>
      </c>
      <c r="F31" s="1">
        <f t="shared" si="2"/>
        <v>10209.063312473629</v>
      </c>
      <c r="G31" s="1">
        <f>SUM($E$8:$E31)</f>
        <v>28781.404929924684</v>
      </c>
    </row>
    <row r="32" spans="3:7" x14ac:dyDescent="0.2">
      <c r="C32">
        <v>23</v>
      </c>
      <c r="D32" s="1">
        <f t="shared" si="1"/>
        <v>137356.45637040699</v>
      </c>
      <c r="E32" s="1">
        <f t="shared" si="0"/>
        <v>672.47431764678424</v>
      </c>
      <c r="F32" s="1">
        <f t="shared" si="2"/>
        <v>10259.045184940947</v>
      </c>
      <c r="G32" s="1">
        <f>SUM($E$8:$E32)</f>
        <v>29453.879247571469</v>
      </c>
    </row>
    <row r="33" spans="3:7" x14ac:dyDescent="0.2">
      <c r="C33">
        <v>24</v>
      </c>
      <c r="D33" s="1">
        <f t="shared" si="1"/>
        <v>127097.41118546604</v>
      </c>
      <c r="E33" s="1">
        <f t="shared" si="0"/>
        <v>622.24774226217744</v>
      </c>
      <c r="F33" s="1">
        <f t="shared" si="2"/>
        <v>10309.271760325553</v>
      </c>
      <c r="G33" s="1">
        <f>SUM($E$8:$E33)</f>
        <v>30076.126989833647</v>
      </c>
    </row>
    <row r="34" spans="3:7" x14ac:dyDescent="0.2">
      <c r="C34">
        <v>25</v>
      </c>
      <c r="D34" s="1">
        <f t="shared" si="1"/>
        <v>116788.13942514049</v>
      </c>
      <c r="E34" s="1">
        <f t="shared" si="0"/>
        <v>571.77526593558366</v>
      </c>
      <c r="F34" s="1">
        <f t="shared" si="2"/>
        <v>10359.744236652148</v>
      </c>
      <c r="G34" s="1">
        <f>SUM($E$8:$E34)</f>
        <v>30647.90225576923</v>
      </c>
    </row>
    <row r="35" spans="3:7" x14ac:dyDescent="0.2">
      <c r="C35">
        <v>26</v>
      </c>
      <c r="D35" s="1">
        <f t="shared" si="1"/>
        <v>106428.39518848834</v>
      </c>
      <c r="E35" s="1">
        <f t="shared" si="0"/>
        <v>521.05568477697409</v>
      </c>
      <c r="F35" s="1">
        <f t="shared" si="2"/>
        <v>10410.463817810756</v>
      </c>
      <c r="G35" s="1">
        <f>SUM($E$8:$E35)</f>
        <v>31168.957940546203</v>
      </c>
    </row>
    <row r="36" spans="3:7" x14ac:dyDescent="0.2">
      <c r="C36">
        <v>27</v>
      </c>
      <c r="D36" s="1">
        <f t="shared" si="1"/>
        <v>96017.931370677587</v>
      </c>
      <c r="E36" s="1">
        <f t="shared" si="0"/>
        <v>470.08778900227566</v>
      </c>
      <c r="F36" s="1">
        <f t="shared" si="2"/>
        <v>10461.431713585456</v>
      </c>
      <c r="G36" s="1">
        <f>SUM($E$8:$E36)</f>
        <v>31639.045729548478</v>
      </c>
    </row>
    <row r="37" spans="3:7" x14ac:dyDescent="0.2">
      <c r="C37">
        <v>28</v>
      </c>
      <c r="D37" s="1">
        <f t="shared" si="1"/>
        <v>85556.499657092136</v>
      </c>
      <c r="E37" s="1">
        <f t="shared" si="0"/>
        <v>418.87036290451357</v>
      </c>
      <c r="F37" s="1">
        <f t="shared" si="2"/>
        <v>10512.649139683217</v>
      </c>
      <c r="G37" s="1">
        <f>SUM($E$8:$E37)</f>
        <v>32057.91609245299</v>
      </c>
    </row>
    <row r="38" spans="3:7" x14ac:dyDescent="0.2">
      <c r="C38">
        <v>29</v>
      </c>
      <c r="D38" s="1">
        <f t="shared" si="1"/>
        <v>75043.850517408922</v>
      </c>
      <c r="E38" s="1">
        <f t="shared" si="0"/>
        <v>367.40218482481447</v>
      </c>
      <c r="F38" s="1">
        <f t="shared" si="2"/>
        <v>10564.117317762917</v>
      </c>
      <c r="G38" s="1">
        <f>SUM($E$8:$E38)</f>
        <v>32425.318277277805</v>
      </c>
    </row>
    <row r="39" spans="3:7" x14ac:dyDescent="0.2">
      <c r="C39">
        <v>30</v>
      </c>
      <c r="D39" s="1">
        <f t="shared" si="1"/>
        <v>64479.733199646005</v>
      </c>
      <c r="E39" s="1">
        <f t="shared" si="0"/>
        <v>315.68202712326689</v>
      </c>
      <c r="F39" s="1">
        <f t="shared" si="2"/>
        <v>10615.837475464465</v>
      </c>
      <c r="G39" s="1">
        <f>SUM($E$8:$E39)</f>
        <v>32741.000304401074</v>
      </c>
    </row>
    <row r="40" spans="3:7" x14ac:dyDescent="0.2">
      <c r="C40">
        <v>31</v>
      </c>
      <c r="D40" s="1">
        <f t="shared" si="1"/>
        <v>53863.895724181537</v>
      </c>
      <c r="E40" s="1">
        <f t="shared" si="0"/>
        <v>263.70865614963878</v>
      </c>
      <c r="F40" s="1">
        <f t="shared" si="2"/>
        <v>10667.810846438093</v>
      </c>
      <c r="G40" s="1">
        <f>SUM($E$8:$E40)</f>
        <v>33004.708960550714</v>
      </c>
    </row>
    <row r="41" spans="3:7" x14ac:dyDescent="0.2">
      <c r="C41">
        <v>32</v>
      </c>
      <c r="D41" s="1">
        <f t="shared" si="1"/>
        <v>43196.084877743444</v>
      </c>
      <c r="E41" s="1">
        <f t="shared" si="0"/>
        <v>211.48083221395225</v>
      </c>
      <c r="F41" s="1">
        <f t="shared" si="2"/>
        <v>10720.038670373779</v>
      </c>
      <c r="G41" s="1">
        <f>SUM($E$8:$E41)</f>
        <v>33216.189792764664</v>
      </c>
    </row>
    <row r="42" spans="3:7" x14ac:dyDescent="0.2">
      <c r="C42">
        <v>33</v>
      </c>
      <c r="D42" s="1">
        <f t="shared" si="1"/>
        <v>32476.046207369665</v>
      </c>
      <c r="E42" s="1">
        <f t="shared" si="0"/>
        <v>158.99730955691396</v>
      </c>
      <c r="F42" s="1">
        <f t="shared" si="2"/>
        <v>10772.522193030816</v>
      </c>
      <c r="G42" s="1">
        <f>SUM($E$8:$E42)</f>
        <v>33375.187102321579</v>
      </c>
    </row>
    <row r="43" spans="3:7" x14ac:dyDescent="0.2">
      <c r="C43">
        <v>34</v>
      </c>
      <c r="D43" s="1">
        <f t="shared" si="1"/>
        <v>21703.524014338851</v>
      </c>
      <c r="E43" s="1">
        <f t="shared" si="0"/>
        <v>106.25683632020061</v>
      </c>
      <c r="F43" s="1">
        <f t="shared" si="2"/>
        <v>10825.26266626753</v>
      </c>
      <c r="G43" s="1">
        <f>SUM($E$8:$E43)</f>
        <v>33481.44393864178</v>
      </c>
    </row>
    <row r="44" spans="3:7" x14ac:dyDescent="0.2">
      <c r="C44">
        <v>35</v>
      </c>
      <c r="D44" s="1">
        <f t="shared" si="1"/>
        <v>10878.261348071321</v>
      </c>
      <c r="E44" s="1">
        <f t="shared" si="0"/>
        <v>53.25815451659917</v>
      </c>
      <c r="F44" s="1">
        <f t="shared" si="2"/>
        <v>10878.261348071132</v>
      </c>
      <c r="G44" s="1">
        <f>SUM($E$8:$E44)</f>
        <v>33534.702093158376</v>
      </c>
    </row>
    <row r="45" spans="3:7" x14ac:dyDescent="0.2">
      <c r="C45">
        <v>36</v>
      </c>
      <c r="D45" s="1">
        <f t="shared" si="1"/>
        <v>1.8917489796876907E-10</v>
      </c>
      <c r="E45" s="1">
        <f t="shared" si="0"/>
        <v>9.261687713054319E-13</v>
      </c>
      <c r="F45" s="1">
        <f t="shared" si="2"/>
        <v>10931.519502587729</v>
      </c>
      <c r="G45" s="1">
        <f>SUM($E$8:$E45)</f>
        <v>33534.702093158376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2019-07-14T20:08:00Z</dcterms:created>
  <dcterms:modified xsi:type="dcterms:W3CDTF">2019-07-14T20:30:34Z</dcterms:modified>
</cp:coreProperties>
</file>