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A84DEE0-7D63-4B15-888B-5C719FF8AF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ông Thức Game Bán Hà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2" i="1"/>
  <c r="B25" i="1"/>
  <c r="B24" i="1"/>
  <c r="B18" i="1"/>
  <c r="B17" i="1"/>
  <c r="B16" i="1"/>
  <c r="B21" i="1" s="1"/>
  <c r="B23" i="1" l="1"/>
</calcChain>
</file>

<file path=xl/sharedStrings.xml><?xml version="1.0" encoding="utf-8"?>
<sst xmlns="http://schemas.openxmlformats.org/spreadsheetml/2006/main" count="40" uniqueCount="33">
  <si>
    <t>CÔNG THỨC TÍNH TOÁN GAME BÁN HÀNG RONG</t>
  </si>
  <si>
    <t>THÔNG SỐ ĐẦU VÀO</t>
  </si>
  <si>
    <t>Số lượng thực phẩm (Q)</t>
  </si>
  <si>
    <t>cây</t>
  </si>
  <si>
    <t>Giá mua (P_buy)</t>
  </si>
  <si>
    <t>đồng</t>
  </si>
  <si>
    <t>Giá bán gốc (P_base)</t>
  </si>
  <si>
    <t>Thời gian bán gốc (T_base)</t>
  </si>
  <si>
    <t>giây</t>
  </si>
  <si>
    <t>Uy tín (U)</t>
  </si>
  <si>
    <t>điểm</t>
  </si>
  <si>
    <t>Hệ số khu vực (M_zone)</t>
  </si>
  <si>
    <t>Độ nguy hiểm (D)</t>
  </si>
  <si>
    <t>%</t>
  </si>
  <si>
    <t>Level xe (L)</t>
  </si>
  <si>
    <t>Hệ số random (R)</t>
  </si>
  <si>
    <t>HỆ SỐ TÍNH TOÁN</t>
  </si>
  <si>
    <t>M_prestige</t>
  </si>
  <si>
    <t>Hệ số uy tín</t>
  </si>
  <si>
    <t>M_time</t>
  </si>
  <si>
    <t>Hệ số thời gian theo uy tín</t>
  </si>
  <si>
    <t>M_danger</t>
  </si>
  <si>
    <t>Hệ số nguy hiểm</t>
  </si>
  <si>
    <t>KẾT QUẢ TÍNH TOÁN</t>
  </si>
  <si>
    <t>Giá bán cuối cùng (P_final)</t>
  </si>
  <si>
    <t>Lợi nhuận/đơn vị</t>
  </si>
  <si>
    <t>Tổng lợi nhuận</t>
  </si>
  <si>
    <t>Thời gian bán/đơn vị</t>
  </si>
  <si>
    <t>phút</t>
  </si>
  <si>
    <t>Q: số lượng thực phẩm bán ra
P base : giá bán cơ bản mỗi đơn vị
P buy: giá mua mỗi đơn vị
M prestige : hệ số theo uy tín
M zone: hệ số khu vực (thuận lợi)
M danger: hệ số nguy hiểm (khu vực càng nguy hiểm, lợi nhuận càng cao)
T base : thời gian gốc bán 1 đơn vị
M time: hệ số theo uy tín ảnh hưởng đến time
L: level của xe (1 lv - 5%)
U[1,100] là điểm uy tín chia 3 trường hợp
D[0,100] là % độ nguy hiểm
R là chỉ số random</t>
  </si>
  <si>
    <t>Thời gian bán</t>
  </si>
  <si>
    <t>Tổng doanh thu</t>
  </si>
  <si>
    <t>Tổng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</si>
</sst>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F5597"/>
        <bgColor rgb="FF2F5597"/>
      </patternFill>
    </fill>
    <fill>
      <patternFill patternType="solid">
        <fgColor rgb="FF366092"/>
        <bgColor rgb="FF36609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2</xdr:row>
      <xdr:rowOff>38100</xdr:rowOff>
    </xdr:from>
    <xdr:to>
      <xdr:col>14</xdr:col>
      <xdr:colOff>437493</xdr:colOff>
      <xdr:row>3</xdr:row>
      <xdr:rowOff>57123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41B8A-6013-435A-D375-B9F566241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495300"/>
          <a:ext cx="5257143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4</xdr:row>
      <xdr:rowOff>66675</xdr:rowOff>
    </xdr:from>
    <xdr:to>
      <xdr:col>17</xdr:col>
      <xdr:colOff>437267</xdr:colOff>
      <xdr:row>5</xdr:row>
      <xdr:rowOff>114270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0A608B-82D7-3A7E-E184-93B3425D9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5" y="914400"/>
          <a:ext cx="7066667" cy="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8</xdr:row>
      <xdr:rowOff>47625</xdr:rowOff>
    </xdr:from>
    <xdr:to>
      <xdr:col>19</xdr:col>
      <xdr:colOff>294563</xdr:colOff>
      <xdr:row>40</xdr:row>
      <xdr:rowOff>151623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1B9513-2D49-2022-4AF8-5C4FE92DC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4250" y="1657350"/>
          <a:ext cx="5695238" cy="6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8</xdr:row>
      <xdr:rowOff>85725</xdr:rowOff>
    </xdr:from>
    <xdr:to>
      <xdr:col>9</xdr:col>
      <xdr:colOff>580730</xdr:colOff>
      <xdr:row>12</xdr:row>
      <xdr:rowOff>9439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A35046-1314-10DC-FCB6-31620750A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1695450"/>
          <a:ext cx="2361905" cy="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</xdr:row>
      <xdr:rowOff>9525</xdr:rowOff>
    </xdr:from>
    <xdr:to>
      <xdr:col>13</xdr:col>
      <xdr:colOff>285186</xdr:colOff>
      <xdr:row>7</xdr:row>
      <xdr:rowOff>161882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89B8E1-926D-4B75-DDAE-D3943683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58225" y="1238250"/>
          <a:ext cx="4514286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" workbookViewId="0">
      <selection activeCell="B18" sqref="B18"/>
    </sheetView>
  </sheetViews>
  <sheetFormatPr defaultRowHeight="15" x14ac:dyDescent="0.25"/>
  <cols>
    <col min="1" max="1" width="25" customWidth="1"/>
    <col min="2" max="2" width="23.140625" customWidth="1"/>
    <col min="3" max="3" width="28.42578125" style="8" customWidth="1"/>
    <col min="4" max="4" width="9.140625" hidden="1" customWidth="1"/>
    <col min="5" max="5" width="9" customWidth="1"/>
    <col min="6" max="6" width="43.7109375" customWidth="1"/>
  </cols>
  <sheetData>
    <row r="1" spans="1:12" ht="21" x14ac:dyDescent="0.25">
      <c r="A1" s="7" t="s">
        <v>0</v>
      </c>
      <c r="B1" s="6"/>
      <c r="C1" s="6"/>
      <c r="D1" s="6"/>
      <c r="E1" s="6"/>
      <c r="F1" s="6"/>
    </row>
    <row r="3" spans="1:12" ht="15.75" x14ac:dyDescent="0.25">
      <c r="A3" s="5" t="s">
        <v>1</v>
      </c>
      <c r="B3" s="6"/>
      <c r="C3" s="10"/>
      <c r="H3" s="11"/>
      <c r="I3" s="11"/>
      <c r="J3" s="11"/>
      <c r="K3" s="11"/>
      <c r="L3" s="11"/>
    </row>
    <row r="4" spans="1:12" x14ac:dyDescent="0.25">
      <c r="A4" s="14" t="s">
        <v>2</v>
      </c>
      <c r="B4" s="2">
        <v>100</v>
      </c>
      <c r="C4" s="9" t="s">
        <v>3</v>
      </c>
    </row>
    <row r="5" spans="1:12" x14ac:dyDescent="0.25">
      <c r="A5" s="14" t="s">
        <v>4</v>
      </c>
      <c r="B5" s="2">
        <v>10</v>
      </c>
      <c r="C5" s="9" t="s">
        <v>5</v>
      </c>
    </row>
    <row r="6" spans="1:12" x14ac:dyDescent="0.25">
      <c r="A6" s="14" t="s">
        <v>6</v>
      </c>
      <c r="B6" s="2">
        <v>15</v>
      </c>
      <c r="C6" s="9" t="s">
        <v>5</v>
      </c>
    </row>
    <row r="7" spans="1:12" x14ac:dyDescent="0.25">
      <c r="A7" s="14" t="s">
        <v>7</v>
      </c>
      <c r="B7" s="2">
        <v>10</v>
      </c>
      <c r="C7" s="9" t="s">
        <v>8</v>
      </c>
      <c r="H7" s="12"/>
      <c r="I7" s="12"/>
      <c r="J7" s="12"/>
      <c r="K7" s="12"/>
      <c r="L7" s="12"/>
    </row>
    <row r="8" spans="1:12" x14ac:dyDescent="0.25">
      <c r="A8" s="14" t="s">
        <v>9</v>
      </c>
      <c r="B8" s="2">
        <v>50</v>
      </c>
      <c r="C8" s="9" t="s">
        <v>10</v>
      </c>
      <c r="G8" s="11"/>
      <c r="H8" s="11"/>
      <c r="I8" s="11"/>
      <c r="J8" s="11"/>
      <c r="K8" s="12"/>
      <c r="L8" s="12"/>
    </row>
    <row r="9" spans="1:12" x14ac:dyDescent="0.25">
      <c r="A9" s="14" t="s">
        <v>11</v>
      </c>
      <c r="B9" s="2">
        <v>1.2</v>
      </c>
      <c r="C9" s="9"/>
      <c r="G9" s="11"/>
      <c r="H9" s="11"/>
      <c r="I9" s="11"/>
      <c r="J9" s="11"/>
      <c r="K9" s="12"/>
      <c r="L9" s="12"/>
    </row>
    <row r="10" spans="1:12" x14ac:dyDescent="0.25">
      <c r="A10" s="14" t="s">
        <v>12</v>
      </c>
      <c r="B10" s="2">
        <v>0</v>
      </c>
      <c r="C10" s="9" t="s">
        <v>13</v>
      </c>
      <c r="G10" s="11"/>
      <c r="H10" s="11"/>
      <c r="I10" s="11"/>
      <c r="J10" s="11"/>
      <c r="K10" s="12"/>
      <c r="L10" s="12"/>
    </row>
    <row r="11" spans="1:12" x14ac:dyDescent="0.25">
      <c r="A11" s="14" t="s">
        <v>14</v>
      </c>
      <c r="B11" s="2">
        <v>1</v>
      </c>
      <c r="C11" s="9"/>
      <c r="H11" s="12"/>
      <c r="I11" s="12"/>
      <c r="J11" s="12"/>
      <c r="K11" s="12"/>
      <c r="L11" s="12"/>
    </row>
    <row r="12" spans="1:12" x14ac:dyDescent="0.25">
      <c r="A12" s="14" t="s">
        <v>15</v>
      </c>
      <c r="B12" s="2">
        <v>1.1000000000000001</v>
      </c>
      <c r="C12" s="9"/>
      <c r="H12" s="12"/>
      <c r="I12" s="12"/>
      <c r="J12" s="12"/>
      <c r="K12" s="12"/>
      <c r="L12" s="12"/>
    </row>
    <row r="13" spans="1:12" x14ac:dyDescent="0.25">
      <c r="H13" s="12"/>
      <c r="I13" s="12"/>
      <c r="J13" s="12"/>
      <c r="K13" s="12"/>
      <c r="L13" s="12"/>
    </row>
    <row r="14" spans="1:12" ht="15" customHeight="1" x14ac:dyDescent="0.25">
      <c r="F14" s="13" t="s">
        <v>29</v>
      </c>
    </row>
    <row r="15" spans="1:12" ht="15.75" customHeight="1" x14ac:dyDescent="0.25">
      <c r="A15" s="5" t="s">
        <v>16</v>
      </c>
      <c r="B15" s="6"/>
      <c r="C15" s="6"/>
      <c r="F15" s="13"/>
    </row>
    <row r="16" spans="1:12" x14ac:dyDescent="0.25">
      <c r="A16" s="14" t="s">
        <v>17</v>
      </c>
      <c r="B16" s="3">
        <f>IF(B8&lt;=33,1-0.1*(1-B8/33),IF(B8&lt;=66,1+0.2*((B8-33)/33),1.2+0.3*((B8-66)/34)))</f>
        <v>1.103030303030303</v>
      </c>
      <c r="C16" s="9" t="s">
        <v>18</v>
      </c>
      <c r="F16" s="13"/>
    </row>
    <row r="17" spans="1:6" x14ac:dyDescent="0.25">
      <c r="A17" s="14" t="s">
        <v>19</v>
      </c>
      <c r="B17" s="3">
        <f>IF(B8&lt;=33,1+0.2*(1-B8/33),IF(B8&lt;=66,1-0.1*((B8-33)/33),0.9-0.2*((B8-66)/34)))</f>
        <v>0.94848484848484849</v>
      </c>
      <c r="C17" s="9" t="s">
        <v>20</v>
      </c>
      <c r="F17" s="13"/>
    </row>
    <row r="18" spans="1:6" x14ac:dyDescent="0.25">
      <c r="A18" s="14" t="s">
        <v>21</v>
      </c>
      <c r="B18" s="3">
        <f>1+0.1*(B10/100)</f>
        <v>1</v>
      </c>
      <c r="C18" s="9" t="s">
        <v>22</v>
      </c>
      <c r="F18" s="13"/>
    </row>
    <row r="19" spans="1:6" x14ac:dyDescent="0.25">
      <c r="F19" s="13"/>
    </row>
    <row r="20" spans="1:6" ht="15.75" x14ac:dyDescent="0.25">
      <c r="A20" s="5" t="s">
        <v>23</v>
      </c>
      <c r="B20" s="6"/>
      <c r="C20" s="6"/>
      <c r="F20" s="13"/>
    </row>
    <row r="21" spans="1:6" x14ac:dyDescent="0.25">
      <c r="A21" s="14" t="s">
        <v>24</v>
      </c>
      <c r="B21" s="4">
        <f>B6*B16*B9*B18*B12</f>
        <v>21.840000000000003</v>
      </c>
      <c r="C21" s="9" t="s">
        <v>5</v>
      </c>
      <c r="F21" s="13"/>
    </row>
    <row r="22" spans="1:6" x14ac:dyDescent="0.25">
      <c r="A22" s="14" t="s">
        <v>25</v>
      </c>
      <c r="B22" s="4">
        <f>B21-B5</f>
        <v>11.840000000000003</v>
      </c>
      <c r="C22" s="9" t="s">
        <v>5</v>
      </c>
      <c r="F22" s="13"/>
    </row>
    <row r="23" spans="1:6" x14ac:dyDescent="0.25">
      <c r="A23" s="14" t="s">
        <v>26</v>
      </c>
      <c r="B23" s="4">
        <f>B4*(B21-B5)</f>
        <v>1184.0000000000005</v>
      </c>
      <c r="C23" s="9" t="s">
        <v>5</v>
      </c>
      <c r="F23" s="13"/>
    </row>
    <row r="24" spans="1:6" x14ac:dyDescent="0.25">
      <c r="A24" s="14" t="s">
        <v>31</v>
      </c>
      <c r="B24" s="4">
        <f>B21*B4</f>
        <v>2184.0000000000005</v>
      </c>
      <c r="C24" s="9" t="s">
        <v>5</v>
      </c>
      <c r="F24" s="13"/>
    </row>
    <row r="25" spans="1:6" x14ac:dyDescent="0.25">
      <c r="A25" s="14" t="s">
        <v>32</v>
      </c>
      <c r="B25" s="4">
        <f>B4*B5</f>
        <v>1000</v>
      </c>
      <c r="C25" s="9" t="s">
        <v>5</v>
      </c>
      <c r="F25" s="13"/>
    </row>
    <row r="26" spans="1:6" x14ac:dyDescent="0.25">
      <c r="A26" s="14" t="s">
        <v>30</v>
      </c>
      <c r="B26" s="4">
        <f>(B4*B7*B17*(1-0.05*(B11-1)))/60</f>
        <v>15.808080808080808</v>
      </c>
      <c r="C26" s="9" t="s">
        <v>28</v>
      </c>
      <c r="F26" s="13"/>
    </row>
    <row r="27" spans="1:6" x14ac:dyDescent="0.25">
      <c r="A27" s="14" t="s">
        <v>27</v>
      </c>
      <c r="B27" s="1">
        <f>B7*B17*(1-0.05*(B11-1))</f>
        <v>9.4848484848484844</v>
      </c>
      <c r="C27" s="9" t="s">
        <v>8</v>
      </c>
    </row>
  </sheetData>
  <mergeCells count="7">
    <mergeCell ref="A15:C15"/>
    <mergeCell ref="A20:C20"/>
    <mergeCell ref="A3:B3"/>
    <mergeCell ref="A1:F1"/>
    <mergeCell ref="H3:L3"/>
    <mergeCell ref="G8:J10"/>
    <mergeCell ref="F14:F26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Công Thức Game Bán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 hoàng</cp:lastModifiedBy>
  <dcterms:created xsi:type="dcterms:W3CDTF">2025-06-19T10:27:53Z</dcterms:created>
  <dcterms:modified xsi:type="dcterms:W3CDTF">2025-06-19T11:13:04Z</dcterms:modified>
</cp:coreProperties>
</file>