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B1EB93A-2AA9-444A-97E6-4428D0338D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huc_nghiem" sheetId="1" r:id="rId1"/>
  </sheets>
  <calcPr calcId="181029"/>
</workbook>
</file>

<file path=xl/calcChain.xml><?xml version="1.0" encoding="utf-8"?>
<calcChain xmlns="http://schemas.openxmlformats.org/spreadsheetml/2006/main">
  <c r="M4" i="1" l="1"/>
  <c r="M5" i="1"/>
  <c r="N5" i="1" s="1"/>
  <c r="M6" i="1"/>
  <c r="N6" i="1" s="1"/>
  <c r="M7" i="1"/>
  <c r="N7" i="1" s="1"/>
  <c r="M8" i="1"/>
  <c r="N8" i="1" s="1"/>
  <c r="M9" i="1"/>
  <c r="M10" i="1"/>
  <c r="M11" i="1"/>
  <c r="M12" i="1"/>
  <c r="M13" i="1"/>
  <c r="M14" i="1"/>
  <c r="M15" i="1"/>
  <c r="N15" i="1" s="1"/>
  <c r="M16" i="1"/>
  <c r="M17" i="1"/>
  <c r="N17" i="1" s="1"/>
  <c r="M18" i="1"/>
  <c r="N18" i="1" s="1"/>
  <c r="M19" i="1"/>
  <c r="N19" i="1" s="1"/>
  <c r="M20" i="1"/>
  <c r="N20" i="1" s="1"/>
  <c r="M21" i="1"/>
  <c r="M22" i="1"/>
  <c r="N22" i="1" s="1"/>
  <c r="M23" i="1"/>
  <c r="M24" i="1"/>
  <c r="M25" i="1"/>
  <c r="M26" i="1"/>
  <c r="M27" i="1"/>
  <c r="N27" i="1" s="1"/>
  <c r="M28" i="1"/>
  <c r="M29" i="1"/>
  <c r="N29" i="1" s="1"/>
  <c r="M30" i="1"/>
  <c r="N30" i="1" s="1"/>
  <c r="M31" i="1"/>
  <c r="N31" i="1" s="1"/>
  <c r="M32" i="1"/>
  <c r="N32" i="1" s="1"/>
  <c r="M33" i="1"/>
  <c r="M34" i="1"/>
  <c r="M35" i="1"/>
  <c r="M36" i="1"/>
  <c r="M37" i="1"/>
  <c r="M38" i="1"/>
  <c r="M39" i="1"/>
  <c r="N39" i="1" s="1"/>
  <c r="M40" i="1"/>
  <c r="M41" i="1"/>
  <c r="N41" i="1" s="1"/>
  <c r="M42" i="1"/>
  <c r="N42" i="1" s="1"/>
  <c r="M43" i="1"/>
  <c r="N43" i="1" s="1"/>
  <c r="M44" i="1"/>
  <c r="N44" i="1" s="1"/>
  <c r="M45" i="1"/>
  <c r="M46" i="1"/>
  <c r="M47" i="1"/>
  <c r="M48" i="1"/>
  <c r="M49" i="1"/>
  <c r="M50" i="1"/>
  <c r="M51" i="1"/>
  <c r="N51" i="1" s="1"/>
  <c r="M52" i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3" i="1"/>
  <c r="K4" i="1"/>
  <c r="K5" i="1"/>
  <c r="L5" i="1" s="1"/>
  <c r="K6" i="1"/>
  <c r="L6" i="1" s="1"/>
  <c r="K7" i="1"/>
  <c r="L7" i="1" s="1"/>
  <c r="K8" i="1"/>
  <c r="L8" i="1" s="1"/>
  <c r="K9" i="1"/>
  <c r="L9" i="1" s="1"/>
  <c r="K10" i="1"/>
  <c r="K11" i="1"/>
  <c r="K12" i="1"/>
  <c r="K13" i="1"/>
  <c r="L13" i="1" s="1"/>
  <c r="K14" i="1"/>
  <c r="L14" i="1" s="1"/>
  <c r="K15" i="1"/>
  <c r="K16" i="1"/>
  <c r="K17" i="1"/>
  <c r="K18" i="1"/>
  <c r="L18" i="1" s="1"/>
  <c r="K19" i="1"/>
  <c r="L19" i="1" s="1"/>
  <c r="K20" i="1"/>
  <c r="L20" i="1" s="1"/>
  <c r="K21" i="1"/>
  <c r="K22" i="1"/>
  <c r="K23" i="1"/>
  <c r="K24" i="1"/>
  <c r="K25" i="1"/>
  <c r="L25" i="1" s="1"/>
  <c r="K26" i="1"/>
  <c r="L26" i="1" s="1"/>
  <c r="K27" i="1"/>
  <c r="K28" i="1"/>
  <c r="K29" i="1"/>
  <c r="K30" i="1"/>
  <c r="L30" i="1" s="1"/>
  <c r="K31" i="1"/>
  <c r="L31" i="1" s="1"/>
  <c r="K32" i="1"/>
  <c r="L32" i="1" s="1"/>
  <c r="K33" i="1"/>
  <c r="K34" i="1"/>
  <c r="K35" i="1"/>
  <c r="K36" i="1"/>
  <c r="K37" i="1"/>
  <c r="L37" i="1" s="1"/>
  <c r="K38" i="1"/>
  <c r="L38" i="1" s="1"/>
  <c r="K39" i="1"/>
  <c r="K40" i="1"/>
  <c r="K41" i="1"/>
  <c r="K42" i="1"/>
  <c r="K43" i="1"/>
  <c r="L43" i="1" s="1"/>
  <c r="K44" i="1"/>
  <c r="L44" i="1" s="1"/>
  <c r="K45" i="1"/>
  <c r="K46" i="1"/>
  <c r="K47" i="1"/>
  <c r="K48" i="1"/>
  <c r="K49" i="1"/>
  <c r="L49" i="1" s="1"/>
  <c r="K50" i="1"/>
  <c r="L50" i="1" s="1"/>
  <c r="K51" i="1"/>
  <c r="K52" i="1"/>
  <c r="K53" i="1"/>
  <c r="K54" i="1"/>
  <c r="L54" i="1" s="1"/>
  <c r="K55" i="1"/>
  <c r="L55" i="1" s="1"/>
  <c r="K56" i="1"/>
  <c r="L56" i="1" s="1"/>
  <c r="K57" i="1"/>
  <c r="K58" i="1"/>
  <c r="K3" i="1"/>
  <c r="L3" i="1" s="1"/>
  <c r="L36" i="1"/>
  <c r="L5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16" i="1" s="1"/>
  <c r="G17" i="1"/>
  <c r="G18" i="1"/>
  <c r="G19" i="1"/>
  <c r="G20" i="1"/>
  <c r="G21" i="1"/>
  <c r="G22" i="1"/>
  <c r="G23" i="1"/>
  <c r="H23" i="1" s="1"/>
  <c r="G24" i="1"/>
  <c r="G25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38" i="1"/>
  <c r="G39" i="1"/>
  <c r="G40" i="1"/>
  <c r="G41" i="1"/>
  <c r="H41" i="1" s="1"/>
  <c r="G42" i="1"/>
  <c r="G43" i="1"/>
  <c r="G44" i="1"/>
  <c r="G45" i="1"/>
  <c r="G46" i="1"/>
  <c r="G47" i="1"/>
  <c r="H47" i="1" s="1"/>
  <c r="G48" i="1"/>
  <c r="G49" i="1"/>
  <c r="G50" i="1"/>
  <c r="G51" i="1"/>
  <c r="G52" i="1"/>
  <c r="G53" i="1"/>
  <c r="H53" i="1" s="1"/>
  <c r="G54" i="1"/>
  <c r="G55" i="1"/>
  <c r="G56" i="1"/>
  <c r="G57" i="1"/>
  <c r="G58" i="1"/>
  <c r="G3" i="1"/>
  <c r="H3" i="1" s="1"/>
  <c r="E4" i="1"/>
  <c r="E5" i="1"/>
  <c r="E6" i="1"/>
  <c r="E7" i="1"/>
  <c r="E8" i="1"/>
  <c r="F8" i="1" s="1"/>
  <c r="E9" i="1"/>
  <c r="F9" i="1" s="1"/>
  <c r="E10" i="1"/>
  <c r="E11" i="1"/>
  <c r="E12" i="1"/>
  <c r="E13" i="1"/>
  <c r="E14" i="1"/>
  <c r="E15" i="1"/>
  <c r="F15" i="1" s="1"/>
  <c r="E16" i="1"/>
  <c r="E17" i="1"/>
  <c r="E18" i="1"/>
  <c r="E19" i="1"/>
  <c r="E20" i="1"/>
  <c r="F20" i="1" s="1"/>
  <c r="E21" i="1"/>
  <c r="F21" i="1" s="1"/>
  <c r="E22" i="1"/>
  <c r="E23" i="1"/>
  <c r="E24" i="1"/>
  <c r="E25" i="1"/>
  <c r="E26" i="1"/>
  <c r="E27" i="1"/>
  <c r="F27" i="1" s="1"/>
  <c r="E28" i="1"/>
  <c r="E29" i="1"/>
  <c r="E30" i="1"/>
  <c r="E31" i="1"/>
  <c r="E32" i="1"/>
  <c r="F32" i="1" s="1"/>
  <c r="E33" i="1"/>
  <c r="F33" i="1" s="1"/>
  <c r="E34" i="1"/>
  <c r="E35" i="1"/>
  <c r="E36" i="1"/>
  <c r="E37" i="1"/>
  <c r="E38" i="1"/>
  <c r="E39" i="1"/>
  <c r="F39" i="1" s="1"/>
  <c r="E40" i="1"/>
  <c r="E41" i="1"/>
  <c r="E42" i="1"/>
  <c r="E43" i="1"/>
  <c r="E44" i="1"/>
  <c r="F44" i="1" s="1"/>
  <c r="E45" i="1"/>
  <c r="F45" i="1" s="1"/>
  <c r="E46" i="1"/>
  <c r="E47" i="1"/>
  <c r="E48" i="1"/>
  <c r="E49" i="1"/>
  <c r="E50" i="1"/>
  <c r="E51" i="1"/>
  <c r="F51" i="1" s="1"/>
  <c r="E52" i="1"/>
  <c r="E53" i="1"/>
  <c r="E54" i="1"/>
  <c r="E55" i="1"/>
  <c r="E56" i="1"/>
  <c r="F56" i="1" s="1"/>
  <c r="E57" i="1"/>
  <c r="F57" i="1" s="1"/>
  <c r="E58" i="1"/>
  <c r="E3" i="1"/>
  <c r="F3" i="1" s="1"/>
  <c r="C4" i="1"/>
  <c r="C5" i="1"/>
  <c r="C6" i="1"/>
  <c r="C7" i="1"/>
  <c r="D7" i="1" s="1"/>
  <c r="C8" i="1"/>
  <c r="C9" i="1"/>
  <c r="C10" i="1"/>
  <c r="C11" i="1"/>
  <c r="C12" i="1"/>
  <c r="C13" i="1"/>
  <c r="D13" i="1" s="1"/>
  <c r="C14" i="1"/>
  <c r="C15" i="1"/>
  <c r="C16" i="1"/>
  <c r="C17" i="1"/>
  <c r="C18" i="1"/>
  <c r="C19" i="1"/>
  <c r="D19" i="1" s="1"/>
  <c r="C20" i="1"/>
  <c r="C21" i="1"/>
  <c r="C22" i="1"/>
  <c r="C23" i="1"/>
  <c r="C24" i="1"/>
  <c r="C25" i="1"/>
  <c r="D25" i="1" s="1"/>
  <c r="C26" i="1"/>
  <c r="C27" i="1"/>
  <c r="C28" i="1"/>
  <c r="C29" i="1"/>
  <c r="C30" i="1"/>
  <c r="C31" i="1"/>
  <c r="D31" i="1" s="1"/>
  <c r="C32" i="1"/>
  <c r="C33" i="1"/>
  <c r="C34" i="1"/>
  <c r="C35" i="1"/>
  <c r="C36" i="1"/>
  <c r="C37" i="1"/>
  <c r="D37" i="1" s="1"/>
  <c r="C38" i="1"/>
  <c r="C39" i="1"/>
  <c r="C40" i="1"/>
  <c r="C41" i="1"/>
  <c r="C42" i="1"/>
  <c r="C43" i="1"/>
  <c r="D43" i="1" s="1"/>
  <c r="C44" i="1"/>
  <c r="C45" i="1"/>
  <c r="C46" i="1"/>
  <c r="C47" i="1"/>
  <c r="C48" i="1"/>
  <c r="C49" i="1"/>
  <c r="D49" i="1" s="1"/>
  <c r="C50" i="1"/>
  <c r="C51" i="1"/>
  <c r="C52" i="1"/>
  <c r="C53" i="1"/>
  <c r="C54" i="1"/>
  <c r="C55" i="1"/>
  <c r="D55" i="1" s="1"/>
  <c r="C56" i="1"/>
  <c r="C57" i="1"/>
  <c r="C58" i="1"/>
  <c r="C3" i="1"/>
  <c r="D3" i="1" s="1"/>
  <c r="N4" i="1"/>
  <c r="N9" i="1"/>
  <c r="N10" i="1"/>
  <c r="N11" i="1"/>
  <c r="N12" i="1"/>
  <c r="N13" i="1"/>
  <c r="N14" i="1"/>
  <c r="N16" i="1"/>
  <c r="N21" i="1"/>
  <c r="N23" i="1"/>
  <c r="N24" i="1"/>
  <c r="N25" i="1"/>
  <c r="N26" i="1"/>
  <c r="N28" i="1"/>
  <c r="N33" i="1"/>
  <c r="N34" i="1"/>
  <c r="N35" i="1"/>
  <c r="N36" i="1"/>
  <c r="N37" i="1"/>
  <c r="N38" i="1"/>
  <c r="N40" i="1"/>
  <c r="N45" i="1"/>
  <c r="N46" i="1"/>
  <c r="N47" i="1"/>
  <c r="N48" i="1"/>
  <c r="N49" i="1"/>
  <c r="N50" i="1"/>
  <c r="N52" i="1"/>
  <c r="N3" i="1"/>
  <c r="L4" i="1"/>
  <c r="L10" i="1"/>
  <c r="L11" i="1"/>
  <c r="L12" i="1"/>
  <c r="L15" i="1"/>
  <c r="L16" i="1"/>
  <c r="L17" i="1"/>
  <c r="L21" i="1"/>
  <c r="L22" i="1"/>
  <c r="L23" i="1"/>
  <c r="L24" i="1"/>
  <c r="L27" i="1"/>
  <c r="L28" i="1"/>
  <c r="L29" i="1"/>
  <c r="L33" i="1"/>
  <c r="L34" i="1"/>
  <c r="L35" i="1"/>
  <c r="L39" i="1"/>
  <c r="L40" i="1"/>
  <c r="L41" i="1"/>
  <c r="L42" i="1"/>
  <c r="L45" i="1"/>
  <c r="L46" i="1"/>
  <c r="L47" i="1"/>
  <c r="L48" i="1"/>
  <c r="L51" i="1"/>
  <c r="L52" i="1"/>
  <c r="L57" i="1"/>
  <c r="L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2" i="1"/>
  <c r="H43" i="1"/>
  <c r="H44" i="1"/>
  <c r="H45" i="1"/>
  <c r="H46" i="1"/>
  <c r="H48" i="1"/>
  <c r="H49" i="1"/>
  <c r="H50" i="1"/>
  <c r="H51" i="1"/>
  <c r="H52" i="1"/>
  <c r="H54" i="1"/>
  <c r="H55" i="1"/>
  <c r="H56" i="1"/>
  <c r="H57" i="1"/>
  <c r="H58" i="1"/>
  <c r="F4" i="1"/>
  <c r="F5" i="1"/>
  <c r="F6" i="1"/>
  <c r="F7" i="1"/>
  <c r="F10" i="1"/>
  <c r="F11" i="1"/>
  <c r="F12" i="1"/>
  <c r="F13" i="1"/>
  <c r="F14" i="1"/>
  <c r="F16" i="1"/>
  <c r="F17" i="1"/>
  <c r="F18" i="1"/>
  <c r="F19" i="1"/>
  <c r="F22" i="1"/>
  <c r="F23" i="1"/>
  <c r="F24" i="1"/>
  <c r="F25" i="1"/>
  <c r="F26" i="1"/>
  <c r="F28" i="1"/>
  <c r="F29" i="1"/>
  <c r="F30" i="1"/>
  <c r="F31" i="1"/>
  <c r="F34" i="1"/>
  <c r="F35" i="1"/>
  <c r="F36" i="1"/>
  <c r="F37" i="1"/>
  <c r="F38" i="1"/>
  <c r="F40" i="1"/>
  <c r="F41" i="1"/>
  <c r="F42" i="1"/>
  <c r="F43" i="1"/>
  <c r="F46" i="1"/>
  <c r="F47" i="1"/>
  <c r="F48" i="1"/>
  <c r="F49" i="1"/>
  <c r="F50" i="1"/>
  <c r="F52" i="1"/>
  <c r="F53" i="1"/>
  <c r="F54" i="1"/>
  <c r="F55" i="1"/>
  <c r="F58" i="1"/>
  <c r="D4" i="1"/>
  <c r="D5" i="1"/>
  <c r="D6" i="1"/>
  <c r="D8" i="1"/>
  <c r="D9" i="1"/>
  <c r="D10" i="1"/>
  <c r="D11" i="1"/>
  <c r="D12" i="1"/>
  <c r="D14" i="1"/>
  <c r="D15" i="1"/>
  <c r="D16" i="1"/>
  <c r="D17" i="1"/>
  <c r="D18" i="1"/>
  <c r="D20" i="1"/>
  <c r="D21" i="1"/>
  <c r="D22" i="1"/>
  <c r="D23" i="1"/>
  <c r="D24" i="1"/>
  <c r="D26" i="1"/>
  <c r="D27" i="1"/>
  <c r="D28" i="1"/>
  <c r="D29" i="1"/>
  <c r="D30" i="1"/>
  <c r="D32" i="1"/>
  <c r="D33" i="1"/>
  <c r="D34" i="1"/>
  <c r="D35" i="1"/>
  <c r="D36" i="1"/>
  <c r="D38" i="1"/>
  <c r="D39" i="1"/>
  <c r="D40" i="1"/>
  <c r="D41" i="1"/>
  <c r="D42" i="1"/>
  <c r="D44" i="1"/>
  <c r="D45" i="1"/>
  <c r="D46" i="1"/>
  <c r="D47" i="1"/>
  <c r="D48" i="1"/>
  <c r="D50" i="1"/>
  <c r="D51" i="1"/>
  <c r="D52" i="1"/>
  <c r="D53" i="1"/>
  <c r="D54" i="1"/>
  <c r="D56" i="1"/>
  <c r="D57" i="1"/>
  <c r="D58" i="1"/>
  <c r="J66" i="1" l="1"/>
  <c r="D66" i="1"/>
  <c r="H66" i="1"/>
  <c r="L66" i="1"/>
  <c r="F66" i="1"/>
  <c r="N66" i="1"/>
</calcChain>
</file>

<file path=xl/sharedStrings.xml><?xml version="1.0" encoding="utf-8"?>
<sst xmlns="http://schemas.openxmlformats.org/spreadsheetml/2006/main" count="10" uniqueCount="10">
  <si>
    <t>c*0.00073817 -8.785807927526463</t>
  </si>
  <si>
    <t>(c^2)*1.33818808e-09 + 36.80601202829142</t>
  </si>
  <si>
    <t>(c^3)*2.30219755e-15 +54.172142025946194</t>
  </si>
  <si>
    <t>MSE</t>
  </si>
  <si>
    <t>THỰC NGHIỆM ĐO ĐỘ PHỨC TẠP CỦA THUẬT TOÁN</t>
  </si>
  <si>
    <t>sqrt(c)*0.46022488 -64.0087777049055</t>
  </si>
  <si>
    <t>log(c) * 59.4574481 -864.7139379901732</t>
  </si>
  <si>
    <t xml:space="preserve">t(c) </t>
  </si>
  <si>
    <t xml:space="preserve">c*log(c)*3.86648274e-05 -2.0839841258644753 </t>
  </si>
  <si>
    <t>c (n =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</si>
</sst>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C17" sqref="C17"/>
    </sheetView>
  </sheetViews>
  <sheetFormatPr defaultRowHeight="15" x14ac:dyDescent="0.25"/>
  <cols>
    <col min="1" max="1" width="13" style="1" bestFit="1" customWidth="1"/>
    <col min="2" max="2" width="12.7109375" style="1" customWidth="1"/>
    <col min="3" max="3" width="45.5703125" style="1" bestFit="1" customWidth="1"/>
    <col min="4" max="4" width="18.5703125" style="1" customWidth="1"/>
    <col min="5" max="5" width="43.7109375" style="1" bestFit="1" customWidth="1"/>
    <col min="6" max="6" width="22.42578125" style="1" customWidth="1"/>
    <col min="7" max="7" width="39.42578125" style="1" bestFit="1" customWidth="1"/>
    <col min="8" max="8" width="21.140625" style="1" customWidth="1"/>
    <col min="9" max="9" width="53.5703125" style="1" bestFit="1" customWidth="1"/>
    <col min="10" max="10" width="21.7109375" style="1" customWidth="1"/>
    <col min="11" max="11" width="49.5703125" style="1" bestFit="1" customWidth="1"/>
    <col min="12" max="12" width="23.42578125" style="1" customWidth="1"/>
    <col min="13" max="13" width="50.28515625" style="1" bestFit="1" customWidth="1"/>
    <col min="14" max="14" width="20.28515625" style="1" customWidth="1"/>
    <col min="15" max="16384" width="9.140625" style="1"/>
  </cols>
  <sheetData>
    <row r="1" spans="1:14" ht="20.25" x14ac:dyDescent="0.25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6.5" x14ac:dyDescent="0.25">
      <c r="A2" s="3" t="s">
        <v>9</v>
      </c>
      <c r="B2" s="3" t="s">
        <v>7</v>
      </c>
      <c r="C2" s="3" t="s">
        <v>6</v>
      </c>
      <c r="D2" s="3"/>
      <c r="E2" s="3" t="s">
        <v>5</v>
      </c>
      <c r="F2" s="3"/>
      <c r="G2" s="3" t="s">
        <v>0</v>
      </c>
      <c r="H2" s="3"/>
      <c r="I2" s="3" t="s">
        <v>8</v>
      </c>
      <c r="J2" s="3"/>
      <c r="K2" s="3" t="s">
        <v>1</v>
      </c>
      <c r="L2" s="3"/>
      <c r="M2" s="3" t="s">
        <v>2</v>
      </c>
      <c r="N2" s="3"/>
    </row>
    <row r="3" spans="1:14" s="2" customFormat="1" ht="16.5" x14ac:dyDescent="0.25">
      <c r="A3" s="4">
        <v>10000</v>
      </c>
      <c r="B3" s="4">
        <v>4.2750000000000004</v>
      </c>
      <c r="C3" s="4">
        <f>LOG(A3,2)*42.03875856-600.530711807489</f>
        <v>-41.931779268886544</v>
      </c>
      <c r="D3" s="4">
        <f>(B3-C3)^2</f>
        <v>2135.0664504036031</v>
      </c>
      <c r="E3" s="4">
        <f>SQRT(A3)*0.46022488 -64.0087777049055</f>
        <v>-17.986289704905495</v>
      </c>
      <c r="F3" s="4">
        <f>(B3-E3)^2</f>
        <v>495.56501932573133</v>
      </c>
      <c r="G3" s="4">
        <f>A3*0.00067094 -3.04006761802864</f>
        <v>3.6693323819713597</v>
      </c>
      <c r="H3" s="4">
        <f>(B3-G3)^2</f>
        <v>0.36683326352848739</v>
      </c>
      <c r="I3" s="4">
        <f>A3*LOG(A3,2)*0.0000360549244 - 1.81050648479254</f>
        <v>2.9803681681434546</v>
      </c>
      <c r="J3" s="4">
        <f>(I3-B3)^2</f>
        <v>1.6760715800562354</v>
      </c>
      <c r="K3" s="4">
        <f>POWER(A3,2)*0.00000000174524161 +28.9020754514304</f>
        <v>29.0765996124304</v>
      </c>
      <c r="L3" s="4">
        <f>(B3-K3)^2</f>
        <v>615.1193433353078</v>
      </c>
      <c r="M3" s="4">
        <f>POWER(A3,3)*4.39972698E-15 + 40.7520617135057</f>
        <v>40.756461440485694</v>
      </c>
      <c r="N3" s="4">
        <f>(M3-B3)^2</f>
        <v>1330.8970288336445</v>
      </c>
    </row>
    <row r="4" spans="1:14" s="2" customFormat="1" ht="16.5" x14ac:dyDescent="0.25">
      <c r="A4" s="4">
        <v>10700</v>
      </c>
      <c r="B4" s="4">
        <v>4.7160000000000002</v>
      </c>
      <c r="C4" s="4">
        <f t="shared" ref="C4:C58" si="0">LOG(A4,2)*42.03875856-600.530711807489</f>
        <v>-37.828342556659209</v>
      </c>
      <c r="D4" s="4">
        <f t="shared" ref="D4:D58" si="1">(B4-C4)^2</f>
        <v>1810.0210835783639</v>
      </c>
      <c r="E4" s="4">
        <f t="shared" ref="E4:E58" si="2">SQRT(A4)*0.46022488 -64.0087777049055</f>
        <v>-16.402745946000685</v>
      </c>
      <c r="F4" s="4">
        <f t="shared" ref="F4:F58" si="3">(B4-E4)^2</f>
        <v>446.00143033172043</v>
      </c>
      <c r="G4" s="4">
        <f t="shared" ref="G4:G58" si="4">A4*0.00067094 -3.04006761802864</f>
        <v>4.1389903819713592</v>
      </c>
      <c r="H4" s="4">
        <f t="shared" ref="H4:H58" si="5">(B4-G4)^2</f>
        <v>0.33294009929755825</v>
      </c>
      <c r="I4" s="4">
        <f t="shared" ref="I4:I58" si="6">A4*LOG(A4,2)*0.0000360549244 - 1.81050648479254</f>
        <v>3.3533864377039611</v>
      </c>
      <c r="J4" s="4">
        <f t="shared" ref="J4:J58" si="7">(I4-B4)^2</f>
        <v>1.8567157201531017</v>
      </c>
      <c r="K4" s="4">
        <f t="shared" ref="K4:K58" si="8">POWER(A4,2)*0.00000000174524161 +28.9020754514304</f>
        <v>29.101888163359298</v>
      </c>
      <c r="L4" s="4">
        <f t="shared" ref="L4:L58" si="9">(B4-K4)^2</f>
        <v>594.67154151586703</v>
      </c>
      <c r="M4" s="4">
        <f t="shared" ref="M4:M58" si="10">POWER(A4,3)*4.39972698E-15 + 40.7520617135057</f>
        <v>40.757451568244456</v>
      </c>
      <c r="N4" s="4">
        <f t="shared" ref="N4:N58" si="11">(M4-B4)^2</f>
        <v>1298.9862311461106</v>
      </c>
    </row>
    <row r="5" spans="1:14" s="2" customFormat="1" ht="16.5" x14ac:dyDescent="0.25">
      <c r="A5" s="4">
        <v>11449</v>
      </c>
      <c r="B5" s="4">
        <v>5.1929999999999996</v>
      </c>
      <c r="C5" s="4">
        <f t="shared" si="0"/>
        <v>-33.72490584443176</v>
      </c>
      <c r="D5" s="4">
        <f t="shared" si="1"/>
        <v>1514.6033953160556</v>
      </c>
      <c r="E5" s="4">
        <f t="shared" si="2"/>
        <v>-14.764715544905499</v>
      </c>
      <c r="F5" s="4">
        <f t="shared" si="3"/>
        <v>398.31040977136252</v>
      </c>
      <c r="G5" s="4">
        <f t="shared" si="4"/>
        <v>4.6415244419713595</v>
      </c>
      <c r="H5" s="4">
        <f t="shared" si="5"/>
        <v>0.30412529110300002</v>
      </c>
      <c r="I5" s="4">
        <f t="shared" si="6"/>
        <v>3.7551519792035521</v>
      </c>
      <c r="J5" s="4">
        <f t="shared" si="7"/>
        <v>2.0674069309082612</v>
      </c>
      <c r="K5" s="4">
        <f t="shared" si="8"/>
        <v>29.130841025317796</v>
      </c>
      <c r="L5" s="4">
        <f t="shared" si="9"/>
        <v>573.02023295338768</v>
      </c>
      <c r="M5" s="4">
        <f t="shared" si="10"/>
        <v>40.758664517324434</v>
      </c>
      <c r="N5" s="4">
        <f t="shared" si="11"/>
        <v>1264.9164925588705</v>
      </c>
    </row>
    <row r="6" spans="1:14" s="2" customFormat="1" ht="16.5" x14ac:dyDescent="0.25">
      <c r="A6" s="4">
        <v>12250</v>
      </c>
      <c r="B6" s="4">
        <v>5.7610000000000001</v>
      </c>
      <c r="C6" s="4">
        <f t="shared" si="0"/>
        <v>-29.623598002322638</v>
      </c>
      <c r="D6" s="4">
        <f t="shared" si="1"/>
        <v>1252.0697757859755</v>
      </c>
      <c r="E6" s="4">
        <f t="shared" si="2"/>
        <v>-13.07121772118694</v>
      </c>
      <c r="F6" s="4">
        <f t="shared" si="3"/>
        <v>354.65242429818738</v>
      </c>
      <c r="G6" s="4">
        <f t="shared" si="4"/>
        <v>5.1789473819713585</v>
      </c>
      <c r="H6" s="4">
        <f t="shared" si="5"/>
        <v>0.3387852501539958</v>
      </c>
      <c r="I6" s="4">
        <f t="shared" si="6"/>
        <v>4.1876287070218989</v>
      </c>
      <c r="J6" s="4">
        <f t="shared" si="7"/>
        <v>2.4754972255675818</v>
      </c>
      <c r="K6" s="4">
        <f t="shared" si="8"/>
        <v>29.163970770531023</v>
      </c>
      <c r="L6" s="4">
        <f t="shared" si="9"/>
        <v>547.6990408863295</v>
      </c>
      <c r="M6" s="4">
        <f t="shared" si="10"/>
        <v>40.760149580372413</v>
      </c>
      <c r="N6" s="4">
        <f t="shared" si="11"/>
        <v>1224.9404713492822</v>
      </c>
    </row>
    <row r="7" spans="1:14" s="2" customFormat="1" ht="16.5" x14ac:dyDescent="0.25">
      <c r="A7" s="4">
        <v>13108</v>
      </c>
      <c r="B7" s="4">
        <v>6.0720000000000001</v>
      </c>
      <c r="C7" s="4">
        <f t="shared" si="0"/>
        <v>-25.517847807289058</v>
      </c>
      <c r="D7" s="4">
        <f t="shared" si="1"/>
        <v>997.9184844876853</v>
      </c>
      <c r="E7" s="4">
        <f t="shared" si="2"/>
        <v>-11.31755099910886</v>
      </c>
      <c r="F7" s="4">
        <f t="shared" si="3"/>
        <v>302.39648395060794</v>
      </c>
      <c r="G7" s="4">
        <f t="shared" si="4"/>
        <v>5.7546139019713589</v>
      </c>
      <c r="H7" s="4">
        <f t="shared" si="5"/>
        <v>0.1007339352218462</v>
      </c>
      <c r="I7" s="4">
        <f t="shared" si="6"/>
        <v>4.6539006393171416</v>
      </c>
      <c r="J7" s="4">
        <f t="shared" si="7"/>
        <v>2.0110057967691319</v>
      </c>
      <c r="K7" s="4">
        <f t="shared" si="8"/>
        <v>29.201942278459416</v>
      </c>
      <c r="L7" s="4">
        <f t="shared" si="9"/>
        <v>534.9942298048644</v>
      </c>
      <c r="M7" s="4">
        <f t="shared" si="10"/>
        <v>40.761970832091869</v>
      </c>
      <c r="N7" s="4">
        <f t="shared" si="11"/>
        <v>1203.3940763313844</v>
      </c>
    </row>
    <row r="8" spans="1:14" s="2" customFormat="1" ht="16.5" x14ac:dyDescent="0.25">
      <c r="A8" s="4">
        <v>14026</v>
      </c>
      <c r="B8" s="4">
        <v>6.9420000000000002</v>
      </c>
      <c r="C8" s="4">
        <f t="shared" si="0"/>
        <v>-21.412508483745796</v>
      </c>
      <c r="D8" s="4">
        <f t="shared" si="1"/>
        <v>803.97815135481233</v>
      </c>
      <c r="E8" s="4">
        <f t="shared" si="2"/>
        <v>-9.5036940627474209</v>
      </c>
      <c r="F8" s="4">
        <f t="shared" si="3"/>
        <v>270.46085320548576</v>
      </c>
      <c r="G8" s="4">
        <f t="shared" si="4"/>
        <v>6.3705368219713598</v>
      </c>
      <c r="H8" s="4">
        <f t="shared" si="5"/>
        <v>0.32657016384259346</v>
      </c>
      <c r="I8" s="4">
        <f t="shared" si="6"/>
        <v>5.156011419727772</v>
      </c>
      <c r="J8" s="4">
        <f t="shared" si="7"/>
        <v>3.1897552088628092</v>
      </c>
      <c r="K8" s="4">
        <f t="shared" si="8"/>
        <v>29.245414522665808</v>
      </c>
      <c r="L8" s="4">
        <f t="shared" si="9"/>
        <v>497.44229936986005</v>
      </c>
      <c r="M8" s="4">
        <f t="shared" si="10"/>
        <v>40.764201952359265</v>
      </c>
      <c r="N8" s="4">
        <f t="shared" si="11"/>
        <v>1143.9413449061749</v>
      </c>
    </row>
    <row r="9" spans="1:14" s="2" customFormat="1" ht="16.5" x14ac:dyDescent="0.25">
      <c r="A9" s="4">
        <v>15007</v>
      </c>
      <c r="B9" s="4">
        <v>7.423</v>
      </c>
      <c r="C9" s="4">
        <f t="shared" si="0"/>
        <v>-17.312385619076508</v>
      </c>
      <c r="D9" s="4">
        <f t="shared" si="1"/>
        <v>611.83930172441706</v>
      </c>
      <c r="E9" s="4">
        <f t="shared" si="2"/>
        <v>-7.6298210708349004</v>
      </c>
      <c r="F9" s="4">
        <f t="shared" si="3"/>
        <v>226.58742219057115</v>
      </c>
      <c r="G9" s="4">
        <f t="shared" si="4"/>
        <v>7.0287289619713587</v>
      </c>
      <c r="H9" s="4">
        <f t="shared" si="5"/>
        <v>0.15544965142818237</v>
      </c>
      <c r="I9" s="4">
        <f t="shared" si="6"/>
        <v>5.6960326221958333</v>
      </c>
      <c r="J9" s="4">
        <f t="shared" si="7"/>
        <v>2.9824163239997996</v>
      </c>
      <c r="K9" s="4">
        <f t="shared" si="8"/>
        <v>29.295121399935336</v>
      </c>
      <c r="L9" s="4">
        <f t="shared" si="9"/>
        <v>478.38969453350938</v>
      </c>
      <c r="M9" s="4">
        <f t="shared" si="10"/>
        <v>40.766931590476084</v>
      </c>
      <c r="N9" s="4">
        <f t="shared" si="11"/>
        <v>1111.8177739103487</v>
      </c>
    </row>
    <row r="10" spans="1:14" s="2" customFormat="1" ht="16.5" x14ac:dyDescent="0.25">
      <c r="A10" s="4">
        <v>16058</v>
      </c>
      <c r="B10" s="4">
        <v>8.0760000000000005</v>
      </c>
      <c r="C10" s="4">
        <f t="shared" si="0"/>
        <v>-13.207022668430227</v>
      </c>
      <c r="D10" s="4">
        <f t="shared" si="1"/>
        <v>452.96705390491491</v>
      </c>
      <c r="E10" s="4">
        <f t="shared" si="2"/>
        <v>-5.6890053693917935</v>
      </c>
      <c r="F10" s="4">
        <f t="shared" si="3"/>
        <v>189.47537281938492</v>
      </c>
      <c r="G10" s="4">
        <f t="shared" si="4"/>
        <v>7.7338869019713599</v>
      </c>
      <c r="H10" s="4">
        <f t="shared" si="5"/>
        <v>0.11704137184275429</v>
      </c>
      <c r="I10" s="4">
        <f t="shared" si="6"/>
        <v>6.2782857122622815</v>
      </c>
      <c r="J10" s="4">
        <f t="shared" si="7"/>
        <v>3.2317766603363345</v>
      </c>
      <c r="K10" s="4">
        <f t="shared" si="8"/>
        <v>29.352102343011335</v>
      </c>
      <c r="L10" s="4">
        <f t="shared" si="9"/>
        <v>452.67253091029238</v>
      </c>
      <c r="M10" s="4">
        <f t="shared" si="10"/>
        <v>40.770279687945525</v>
      </c>
      <c r="N10" s="4">
        <f t="shared" si="11"/>
        <v>1068.9159243136073</v>
      </c>
    </row>
    <row r="11" spans="1:14" s="2" customFormat="1" ht="16.5" x14ac:dyDescent="0.25">
      <c r="A11" s="4">
        <v>17182</v>
      </c>
      <c r="B11" s="4">
        <v>8.6229999999999993</v>
      </c>
      <c r="C11" s="4">
        <f t="shared" si="0"/>
        <v>-9.1037977441295652</v>
      </c>
      <c r="D11" s="4">
        <f t="shared" si="1"/>
        <v>314.23935826127695</v>
      </c>
      <c r="E11" s="4">
        <f t="shared" si="2"/>
        <v>-3.6824414493498381</v>
      </c>
      <c r="F11" s="4">
        <f t="shared" si="3"/>
        <v>151.42388926337702</v>
      </c>
      <c r="G11" s="4">
        <f t="shared" si="4"/>
        <v>8.488023461971359</v>
      </c>
      <c r="H11" s="4">
        <f t="shared" si="5"/>
        <v>1.8218665818196977E-2</v>
      </c>
      <c r="I11" s="4">
        <f t="shared" si="6"/>
        <v>6.9049372915363989</v>
      </c>
      <c r="J11" s="4">
        <f t="shared" si="7"/>
        <v>2.9517394702132824</v>
      </c>
      <c r="K11" s="4">
        <f t="shared" si="8"/>
        <v>29.41730764118617</v>
      </c>
      <c r="L11" s="4">
        <f t="shared" si="9"/>
        <v>432.40323027629364</v>
      </c>
      <c r="M11" s="4">
        <f t="shared" si="10"/>
        <v>40.774379281765952</v>
      </c>
      <c r="N11" s="4">
        <f t="shared" si="11"/>
        <v>1033.7111897199691</v>
      </c>
    </row>
    <row r="12" spans="1:14" s="2" customFormat="1" ht="16.5" x14ac:dyDescent="0.25">
      <c r="A12" s="4">
        <v>18385</v>
      </c>
      <c r="B12" s="4">
        <v>9.5730000000000004</v>
      </c>
      <c r="C12" s="4">
        <f t="shared" si="0"/>
        <v>-4.9995033283551038</v>
      </c>
      <c r="D12" s="4">
        <f t="shared" si="1"/>
        <v>212.3578532549206</v>
      </c>
      <c r="E12" s="4">
        <f t="shared" si="2"/>
        <v>-1.6062890121930948</v>
      </c>
      <c r="F12" s="4">
        <f t="shared" si="3"/>
        <v>124.97650281814127</v>
      </c>
      <c r="G12" s="4">
        <f t="shared" si="4"/>
        <v>9.2951642819713598</v>
      </c>
      <c r="H12" s="4">
        <f t="shared" si="5"/>
        <v>7.7192686212490286E-2</v>
      </c>
      <c r="I12" s="4">
        <f t="shared" si="6"/>
        <v>7.5798670110829676</v>
      </c>
      <c r="J12" s="4">
        <f t="shared" si="7"/>
        <v>3.972579111509345</v>
      </c>
      <c r="K12" s="4">
        <f t="shared" si="8"/>
        <v>29.49198147022264</v>
      </c>
      <c r="L12" s="4">
        <f t="shared" si="9"/>
        <v>396.76582281107289</v>
      </c>
      <c r="M12" s="4">
        <f t="shared" si="10"/>
        <v>40.779402854235791</v>
      </c>
      <c r="N12" s="4">
        <f t="shared" si="11"/>
        <v>973.83957910085564</v>
      </c>
    </row>
    <row r="13" spans="1:14" s="2" customFormat="1" ht="16.5" x14ac:dyDescent="0.25">
      <c r="A13" s="4">
        <v>19672</v>
      </c>
      <c r="B13" s="4">
        <v>10.206</v>
      </c>
      <c r="C13" s="4">
        <f t="shared" si="0"/>
        <v>-0.895912465086667</v>
      </c>
      <c r="D13" s="4">
        <f t="shared" si="1"/>
        <v>123.2524603824467</v>
      </c>
      <c r="E13" s="4">
        <f t="shared" si="2"/>
        <v>0.54094055198696367</v>
      </c>
      <c r="F13" s="4">
        <f t="shared" si="3"/>
        <v>93.41337413362605</v>
      </c>
      <c r="G13" s="4">
        <f t="shared" si="4"/>
        <v>10.15866406197136</v>
      </c>
      <c r="H13" s="4">
        <f t="shared" si="5"/>
        <v>2.2406910290512466E-3</v>
      </c>
      <c r="I13" s="4">
        <f t="shared" si="6"/>
        <v>8.3064539458438933</v>
      </c>
      <c r="J13" s="4">
        <f t="shared" si="7"/>
        <v>3.608275211860033</v>
      </c>
      <c r="K13" s="4">
        <f t="shared" si="8"/>
        <v>29.57746228558057</v>
      </c>
      <c r="L13" s="4">
        <f t="shared" si="9"/>
        <v>375.25355108167042</v>
      </c>
      <c r="M13" s="4">
        <f t="shared" si="10"/>
        <v>40.785556041964419</v>
      </c>
      <c r="N13" s="4">
        <f t="shared" si="11"/>
        <v>935.10924772364262</v>
      </c>
    </row>
    <row r="14" spans="1:14" s="2" customFormat="1" ht="16.5" x14ac:dyDescent="0.25">
      <c r="A14" s="4">
        <v>21049</v>
      </c>
      <c r="B14" s="4">
        <v>11.340999999999999</v>
      </c>
      <c r="C14" s="4">
        <f t="shared" si="0"/>
        <v>3.2074089940629165</v>
      </c>
      <c r="D14" s="4">
        <f t="shared" si="1"/>
        <v>66.155302651860609</v>
      </c>
      <c r="E14" s="4">
        <f t="shared" si="2"/>
        <v>2.7619066083444466</v>
      </c>
      <c r="F14" s="4">
        <f t="shared" si="3"/>
        <v>73.600843422747971</v>
      </c>
      <c r="G14" s="4">
        <f t="shared" si="4"/>
        <v>11.082548441971358</v>
      </c>
      <c r="H14" s="4">
        <f t="shared" si="5"/>
        <v>6.6797207847432011E-2</v>
      </c>
      <c r="I14" s="4">
        <f t="shared" si="6"/>
        <v>9.0886973199475118</v>
      </c>
      <c r="J14" s="4">
        <f t="shared" si="7"/>
        <v>5.0728673625716176</v>
      </c>
      <c r="K14" s="4">
        <f t="shared" si="8"/>
        <v>29.675322898998886</v>
      </c>
      <c r="L14" s="4">
        <f t="shared" si="9"/>
        <v>336.14739616475487</v>
      </c>
      <c r="M14" s="4">
        <f t="shared" si="10"/>
        <v>40.793093472201932</v>
      </c>
      <c r="N14" s="4">
        <f t="shared" si="11"/>
        <v>867.42580989531962</v>
      </c>
    </row>
    <row r="15" spans="1:14" s="2" customFormat="1" ht="16.5" x14ac:dyDescent="0.25">
      <c r="A15" s="4">
        <v>22522</v>
      </c>
      <c r="B15" s="4">
        <v>12.451000000000001</v>
      </c>
      <c r="C15" s="4">
        <f t="shared" si="0"/>
        <v>7.3096877777005602</v>
      </c>
      <c r="D15" s="4">
        <f t="shared" si="1"/>
        <v>26.433091367165609</v>
      </c>
      <c r="E15" s="4">
        <f t="shared" si="2"/>
        <v>5.0586958737015806</v>
      </c>
      <c r="F15" s="4">
        <f t="shared" si="3"/>
        <v>54.646160295688645</v>
      </c>
      <c r="G15" s="4">
        <f t="shared" si="4"/>
        <v>12.07084306197136</v>
      </c>
      <c r="H15" s="4">
        <f t="shared" si="5"/>
        <v>0.14451929753131193</v>
      </c>
      <c r="I15" s="4">
        <f t="shared" si="6"/>
        <v>9.9306593631450326</v>
      </c>
      <c r="J15" s="4">
        <f t="shared" si="7"/>
        <v>6.3521169257825054</v>
      </c>
      <c r="K15" s="4">
        <f t="shared" si="8"/>
        <v>29.787332650383739</v>
      </c>
      <c r="L15" s="4">
        <f t="shared" si="9"/>
        <v>300.54842976476124</v>
      </c>
      <c r="M15" s="4">
        <f t="shared" si="10"/>
        <v>40.802324503300909</v>
      </c>
      <c r="N15" s="4">
        <f t="shared" si="11"/>
        <v>803.79760109147048</v>
      </c>
    </row>
    <row r="16" spans="1:14" s="2" customFormat="1" ht="16.5" x14ac:dyDescent="0.25">
      <c r="A16" s="4">
        <v>24098</v>
      </c>
      <c r="B16" s="4">
        <v>13.531000000000001</v>
      </c>
      <c r="C16" s="4">
        <f t="shared" si="0"/>
        <v>11.411765449690165</v>
      </c>
      <c r="D16" s="4">
        <f t="shared" si="1"/>
        <v>4.4911550792269308</v>
      </c>
      <c r="E16" s="4">
        <f t="shared" si="2"/>
        <v>7.4343720313785582</v>
      </c>
      <c r="F16" s="4">
        <f t="shared" si="3"/>
        <v>37.168872587777216</v>
      </c>
      <c r="G16" s="4">
        <f t="shared" si="4"/>
        <v>13.128244501971359</v>
      </c>
      <c r="H16" s="4">
        <f t="shared" si="5"/>
        <v>0.16221199119229898</v>
      </c>
      <c r="I16" s="4">
        <f t="shared" si="6"/>
        <v>10.837040665032424</v>
      </c>
      <c r="J16" s="4">
        <f t="shared" si="7"/>
        <v>7.2574168984589482</v>
      </c>
      <c r="K16" s="4">
        <f t="shared" si="8"/>
        <v>29.915560996624261</v>
      </c>
      <c r="L16" s="4">
        <f t="shared" si="9"/>
        <v>268.45383905210093</v>
      </c>
      <c r="M16" s="4">
        <f t="shared" si="10"/>
        <v>40.813631653142316</v>
      </c>
      <c r="N16" s="4">
        <f t="shared" si="11"/>
        <v>744.34198992104314</v>
      </c>
    </row>
    <row r="17" spans="1:14" s="2" customFormat="1" ht="16.5" x14ac:dyDescent="0.25">
      <c r="A17" s="4">
        <v>25785</v>
      </c>
      <c r="B17" s="4">
        <v>14.452</v>
      </c>
      <c r="C17" s="4">
        <f t="shared" si="0"/>
        <v>15.515531457951738</v>
      </c>
      <c r="D17" s="4">
        <f t="shared" si="1"/>
        <v>1.1310991620529496</v>
      </c>
      <c r="E17" s="4">
        <f t="shared" si="2"/>
        <v>9.8927916445312292</v>
      </c>
      <c r="F17" s="4">
        <f t="shared" si="3"/>
        <v>20.786380828576252</v>
      </c>
      <c r="G17" s="4">
        <f t="shared" si="4"/>
        <v>14.260120281971361</v>
      </c>
      <c r="H17" s="4">
        <f t="shared" si="5"/>
        <v>3.6817826190750143E-2</v>
      </c>
      <c r="I17" s="4">
        <f t="shared" si="6"/>
        <v>11.813196162133121</v>
      </c>
      <c r="J17" s="4">
        <f t="shared" si="7"/>
        <v>6.9632856947409714</v>
      </c>
      <c r="K17" s="4">
        <f t="shared" si="8"/>
        <v>30.06242765238402</v>
      </c>
      <c r="L17" s="4">
        <f t="shared" si="9"/>
        <v>243.68545149031567</v>
      </c>
      <c r="M17" s="4">
        <f t="shared" si="10"/>
        <v>40.827488765657833</v>
      </c>
      <c r="N17" s="4">
        <f t="shared" si="11"/>
        <v>695.66640762734266</v>
      </c>
    </row>
    <row r="18" spans="1:14" s="2" customFormat="1" ht="16.5" x14ac:dyDescent="0.25">
      <c r="A18" s="4">
        <v>27590</v>
      </c>
      <c r="B18" s="4">
        <v>15.467000000000001</v>
      </c>
      <c r="C18" s="4">
        <f t="shared" si="0"/>
        <v>19.61907808167507</v>
      </c>
      <c r="D18" s="4">
        <f t="shared" si="1"/>
        <v>17.239752396326526</v>
      </c>
      <c r="E18" s="4">
        <f t="shared" si="2"/>
        <v>12.43566930936943</v>
      </c>
      <c r="F18" s="4">
        <f t="shared" si="3"/>
        <v>9.1889657559588098</v>
      </c>
      <c r="G18" s="4">
        <f t="shared" si="4"/>
        <v>15.471166981971358</v>
      </c>
      <c r="H18" s="4">
        <f t="shared" si="5"/>
        <v>1.7363738749616195E-5</v>
      </c>
      <c r="I18" s="4">
        <f t="shared" si="6"/>
        <v>12.863983229664628</v>
      </c>
      <c r="J18" s="4">
        <f t="shared" si="7"/>
        <v>6.7756963066471938</v>
      </c>
      <c r="K18" s="4">
        <f t="shared" si="8"/>
        <v>30.23056750141944</v>
      </c>
      <c r="L18" s="4">
        <f t="shared" si="9"/>
        <v>217.96292536896823</v>
      </c>
      <c r="M18" s="4">
        <f t="shared" si="10"/>
        <v>40.844463598120569</v>
      </c>
      <c r="N18" s="4">
        <f t="shared" si="11"/>
        <v>644.01565867393469</v>
      </c>
    </row>
    <row r="19" spans="1:14" s="2" customFormat="1" ht="16.5" x14ac:dyDescent="0.25">
      <c r="A19" s="4">
        <v>29522</v>
      </c>
      <c r="B19" s="4">
        <v>16.471</v>
      </c>
      <c r="C19" s="4">
        <f t="shared" si="0"/>
        <v>23.723952869889217</v>
      </c>
      <c r="D19" s="4">
        <f t="shared" si="1"/>
        <v>52.605325332834234</v>
      </c>
      <c r="E19" s="4">
        <f t="shared" si="2"/>
        <v>15.066910643212523</v>
      </c>
      <c r="F19" s="4">
        <f t="shared" si="3"/>
        <v>1.9714669218438703</v>
      </c>
      <c r="G19" s="4">
        <f t="shared" si="4"/>
        <v>16.76742306197136</v>
      </c>
      <c r="H19" s="4">
        <f t="shared" si="5"/>
        <v>8.7866631668476955E-2</v>
      </c>
      <c r="I19" s="4">
        <f t="shared" si="6"/>
        <v>13.995504483014924</v>
      </c>
      <c r="J19" s="4">
        <f t="shared" si="7"/>
        <v>6.1280780546132068</v>
      </c>
      <c r="K19" s="4">
        <f t="shared" si="8"/>
        <v>30.423138130839618</v>
      </c>
      <c r="L19" s="4">
        <f t="shared" si="9"/>
        <v>194.66215842202882</v>
      </c>
      <c r="M19" s="4">
        <f t="shared" si="10"/>
        <v>40.865266047857311</v>
      </c>
      <c r="N19" s="4">
        <f t="shared" si="11"/>
        <v>595.08021601364396</v>
      </c>
    </row>
    <row r="20" spans="1:14" s="2" customFormat="1" ht="16.5" x14ac:dyDescent="0.25">
      <c r="A20" s="4">
        <v>31588</v>
      </c>
      <c r="B20" s="4">
        <v>17.678999999999998</v>
      </c>
      <c r="C20" s="4">
        <f t="shared" si="0"/>
        <v>27.826352788439976</v>
      </c>
      <c r="D20" s="4">
        <f t="shared" si="1"/>
        <v>102.96876861306059</v>
      </c>
      <c r="E20" s="4">
        <f t="shared" si="2"/>
        <v>17.787051199275197</v>
      </c>
      <c r="F20" s="4">
        <f t="shared" si="3"/>
        <v>1.1675061664808696E-2</v>
      </c>
      <c r="G20" s="4">
        <f t="shared" si="4"/>
        <v>18.153585101971359</v>
      </c>
      <c r="H20" s="4">
        <f t="shared" si="5"/>
        <v>0.22523101901316664</v>
      </c>
      <c r="I20" s="4">
        <f t="shared" si="6"/>
        <v>15.21277727188129</v>
      </c>
      <c r="J20" s="4">
        <f t="shared" si="7"/>
        <v>6.0822545446892855</v>
      </c>
      <c r="K20" s="4">
        <f t="shared" si="8"/>
        <v>30.643480573589766</v>
      </c>
      <c r="L20" s="4">
        <f t="shared" si="9"/>
        <v>168.07775654298646</v>
      </c>
      <c r="M20" s="4">
        <f t="shared" si="10"/>
        <v>40.890734778861713</v>
      </c>
      <c r="N20" s="4">
        <f t="shared" si="11"/>
        <v>538.78463144421846</v>
      </c>
    </row>
    <row r="21" spans="1:14" s="2" customFormat="1" ht="16.5" x14ac:dyDescent="0.25">
      <c r="A21" s="4">
        <v>33799</v>
      </c>
      <c r="B21" s="4">
        <v>19.251999999999999</v>
      </c>
      <c r="C21" s="4">
        <f t="shared" si="0"/>
        <v>31.929502396481212</v>
      </c>
      <c r="D21" s="4">
        <f t="shared" si="1"/>
        <v>160.71906701278689</v>
      </c>
      <c r="E21" s="4">
        <f t="shared" si="2"/>
        <v>20.601285354048173</v>
      </c>
      <c r="F21" s="4">
        <f t="shared" si="3"/>
        <v>1.8205709666489061</v>
      </c>
      <c r="G21" s="4">
        <f t="shared" si="4"/>
        <v>19.637033441971358</v>
      </c>
      <c r="H21" s="4">
        <f t="shared" si="5"/>
        <v>0.14825075143631189</v>
      </c>
      <c r="I21" s="4">
        <f t="shared" si="6"/>
        <v>16.523263092713528</v>
      </c>
      <c r="J21" s="4">
        <f t="shared" si="7"/>
        <v>7.446005109187336</v>
      </c>
      <c r="K21" s="4">
        <f t="shared" si="8"/>
        <v>30.895791299771204</v>
      </c>
      <c r="L21" s="4">
        <f t="shared" si="9"/>
        <v>135.57787583262763</v>
      </c>
      <c r="M21" s="4">
        <f t="shared" si="10"/>
        <v>40.921939768956406</v>
      </c>
      <c r="N21" s="4">
        <f t="shared" si="11"/>
        <v>469.58628959019848</v>
      </c>
    </row>
    <row r="22" spans="1:14" s="2" customFormat="1" ht="16.5" x14ac:dyDescent="0.25">
      <c r="A22" s="4">
        <v>36165</v>
      </c>
      <c r="B22" s="4">
        <v>20.724</v>
      </c>
      <c r="C22" s="4">
        <f t="shared" si="0"/>
        <v>36.033056499603163</v>
      </c>
      <c r="D22" s="4">
        <f t="shared" si="1"/>
        <v>234.36721090804184</v>
      </c>
      <c r="E22" s="4">
        <f t="shared" si="2"/>
        <v>23.512636767695071</v>
      </c>
      <c r="F22" s="4">
        <f t="shared" si="3"/>
        <v>7.7764950221408107</v>
      </c>
      <c r="G22" s="4">
        <f t="shared" si="4"/>
        <v>21.224477481971359</v>
      </c>
      <c r="H22" s="4">
        <f t="shared" si="5"/>
        <v>0.25047770996039187</v>
      </c>
      <c r="I22" s="4">
        <f t="shared" si="6"/>
        <v>17.933945863629347</v>
      </c>
      <c r="J22" s="4">
        <f t="shared" si="7"/>
        <v>7.7844020838789909</v>
      </c>
      <c r="K22" s="4">
        <f t="shared" si="8"/>
        <v>31.184689562520031</v>
      </c>
      <c r="L22" s="4">
        <f t="shared" si="9"/>
        <v>109.42602612341551</v>
      </c>
      <c r="M22" s="4">
        <f t="shared" si="10"/>
        <v>40.960170844618148</v>
      </c>
      <c r="N22" s="4">
        <f t="shared" si="11"/>
        <v>409.50261045257355</v>
      </c>
    </row>
    <row r="23" spans="1:14" s="2" customFormat="1" ht="16.5" x14ac:dyDescent="0.25">
      <c r="A23" s="4">
        <v>38697</v>
      </c>
      <c r="B23" s="4">
        <v>22.457999999999998</v>
      </c>
      <c r="C23" s="4">
        <f t="shared" si="0"/>
        <v>40.13719849279596</v>
      </c>
      <c r="D23" s="4">
        <f t="shared" si="1"/>
        <v>312.55405934767901</v>
      </c>
      <c r="E23" s="4">
        <f t="shared" si="2"/>
        <v>26.524603783900858</v>
      </c>
      <c r="F23" s="4">
        <f t="shared" si="3"/>
        <v>16.53726633523679</v>
      </c>
      <c r="G23" s="4">
        <f t="shared" si="4"/>
        <v>22.92329756197136</v>
      </c>
      <c r="H23" s="4">
        <f t="shared" si="5"/>
        <v>0.21650182117649303</v>
      </c>
      <c r="I23" s="4">
        <f t="shared" si="6"/>
        <v>19.452514897904031</v>
      </c>
      <c r="J23" s="4">
        <f t="shared" si="7"/>
        <v>9.0329406989208074</v>
      </c>
      <c r="K23" s="4">
        <f t="shared" si="8"/>
        <v>31.515501128916632</v>
      </c>
      <c r="L23" s="4">
        <f t="shared" si="9"/>
        <v>82.038326700326095</v>
      </c>
      <c r="M23" s="4">
        <f t="shared" si="10"/>
        <v>41.007013242055116</v>
      </c>
      <c r="N23" s="4">
        <f t="shared" si="11"/>
        <v>344.06589225393611</v>
      </c>
    </row>
    <row r="24" spans="1:14" s="2" customFormat="1" ht="16.5" x14ac:dyDescent="0.25">
      <c r="A24" s="4">
        <v>41406</v>
      </c>
      <c r="B24" s="4">
        <v>24.036000000000001</v>
      </c>
      <c r="C24" s="4">
        <f t="shared" si="0"/>
        <v>44.240942801629785</v>
      </c>
      <c r="D24" s="4">
        <f t="shared" si="1"/>
        <v>408.2397136171312</v>
      </c>
      <c r="E24" s="4">
        <f t="shared" si="2"/>
        <v>29.639917773040281</v>
      </c>
      <c r="F24" s="4">
        <f t="shared" si="3"/>
        <v>31.403894406996731</v>
      </c>
      <c r="G24" s="4">
        <f t="shared" si="4"/>
        <v>24.740874021971358</v>
      </c>
      <c r="H24" s="4">
        <f t="shared" si="5"/>
        <v>0.4968473868500764</v>
      </c>
      <c r="I24" s="4">
        <f t="shared" si="6"/>
        <v>21.086774909485463</v>
      </c>
      <c r="J24" s="4">
        <f t="shared" si="7"/>
        <v>8.6979286345204869</v>
      </c>
      <c r="K24" s="4">
        <f t="shared" si="8"/>
        <v>31.894216860166544</v>
      </c>
      <c r="L24" s="4">
        <f t="shared" si="9"/>
        <v>61.751572221405723</v>
      </c>
      <c r="M24" s="4">
        <f t="shared" si="10"/>
        <v>41.064393051049819</v>
      </c>
      <c r="N24" s="4">
        <f t="shared" si="11"/>
        <v>289.96616990104172</v>
      </c>
    </row>
    <row r="25" spans="1:14" s="2" customFormat="1" ht="16.5" x14ac:dyDescent="0.25">
      <c r="A25" s="4">
        <v>44304</v>
      </c>
      <c r="B25" s="4">
        <v>26.077999999999999</v>
      </c>
      <c r="C25" s="4">
        <f t="shared" si="0"/>
        <v>48.343804565662253</v>
      </c>
      <c r="D25" s="4">
        <f t="shared" si="1"/>
        <v>495.76605295626609</v>
      </c>
      <c r="E25" s="4">
        <f t="shared" si="2"/>
        <v>32.861726977049287</v>
      </c>
      <c r="F25" s="4">
        <f t="shared" si="3"/>
        <v>46.018951699146264</v>
      </c>
      <c r="G25" s="4">
        <f t="shared" si="4"/>
        <v>26.685258141971357</v>
      </c>
      <c r="H25" s="4">
        <f t="shared" si="5"/>
        <v>0.36876245099050503</v>
      </c>
      <c r="I25" s="4">
        <f t="shared" si="6"/>
        <v>22.845251780418014</v>
      </c>
      <c r="J25" s="4">
        <f t="shared" si="7"/>
        <v>10.450661051210497</v>
      </c>
      <c r="K25" s="4">
        <f t="shared" si="8"/>
        <v>32.327713200189748</v>
      </c>
      <c r="L25" s="4">
        <f t="shared" si="9"/>
        <v>39.058915084625994</v>
      </c>
      <c r="M25" s="4">
        <f t="shared" si="10"/>
        <v>41.134670150807395</v>
      </c>
      <c r="N25" s="4">
        <f t="shared" si="11"/>
        <v>226.70331603021441</v>
      </c>
    </row>
    <row r="26" spans="1:14" s="2" customFormat="1" ht="16.5" x14ac:dyDescent="0.25">
      <c r="A26" s="4">
        <v>47405</v>
      </c>
      <c r="B26" s="4">
        <v>28.385000000000002</v>
      </c>
      <c r="C26" s="4">
        <f t="shared" si="0"/>
        <v>52.446883051959276</v>
      </c>
      <c r="D26" s="4">
        <f t="shared" si="1"/>
        <v>578.97421600616497</v>
      </c>
      <c r="E26" s="4">
        <f t="shared" si="2"/>
        <v>36.194555567031813</v>
      </c>
      <c r="F26" s="4">
        <f t="shared" si="3"/>
        <v>60.989158154557558</v>
      </c>
      <c r="G26" s="4">
        <f t="shared" si="4"/>
        <v>28.765843081971358</v>
      </c>
      <c r="H26" s="4">
        <f t="shared" si="5"/>
        <v>0.14504145308544131</v>
      </c>
      <c r="I26" s="4">
        <f t="shared" si="6"/>
        <v>24.737819252470054</v>
      </c>
      <c r="J26" s="4">
        <f t="shared" si="7"/>
        <v>13.301927405153108</v>
      </c>
      <c r="K26" s="4">
        <f t="shared" si="8"/>
        <v>32.824041779268178</v>
      </c>
      <c r="L26" s="4">
        <f t="shared" si="9"/>
        <v>19.705091918088378</v>
      </c>
      <c r="M26" s="4">
        <f t="shared" si="10"/>
        <v>41.22076519605244</v>
      </c>
      <c r="N26" s="4">
        <f t="shared" si="11"/>
        <v>164.75686816819109</v>
      </c>
    </row>
    <row r="27" spans="1:14" s="2" customFormat="1" ht="16.5" x14ac:dyDescent="0.25">
      <c r="A27" s="4">
        <v>50724</v>
      </c>
      <c r="B27" s="4">
        <v>30.045999999999999</v>
      </c>
      <c r="C27" s="4">
        <f t="shared" si="0"/>
        <v>56.551096953941169</v>
      </c>
      <c r="D27" s="4">
        <f t="shared" si="1"/>
        <v>702.52016453782142</v>
      </c>
      <c r="E27" s="4">
        <f t="shared" si="2"/>
        <v>39.643020317292539</v>
      </c>
      <c r="F27" s="4">
        <f t="shared" si="3"/>
        <v>92.102798970525797</v>
      </c>
      <c r="G27" s="4">
        <f t="shared" si="4"/>
        <v>30.992692941971359</v>
      </c>
      <c r="H27" s="4">
        <f t="shared" si="5"/>
        <v>0.89622752637838898</v>
      </c>
      <c r="I27" s="4">
        <f t="shared" si="6"/>
        <v>26.775115389756824</v>
      </c>
      <c r="J27" s="4">
        <f t="shared" si="7"/>
        <v>10.698686133525651</v>
      </c>
      <c r="K27" s="4">
        <f t="shared" si="8"/>
        <v>33.392449782760565</v>
      </c>
      <c r="L27" s="4">
        <f t="shared" si="9"/>
        <v>11.198726148538237</v>
      </c>
      <c r="M27" s="4">
        <f t="shared" si="10"/>
        <v>41.326265707911972</v>
      </c>
      <c r="N27" s="4">
        <f t="shared" si="11"/>
        <v>127.2443944410948</v>
      </c>
    </row>
    <row r="28" spans="1:14" s="2" customFormat="1" ht="16.5" x14ac:dyDescent="0.25">
      <c r="A28" s="4">
        <v>54274</v>
      </c>
      <c r="B28" s="4">
        <v>32.759</v>
      </c>
      <c r="C28" s="4">
        <f t="shared" si="0"/>
        <v>60.653773797070698</v>
      </c>
      <c r="D28" s="4">
        <f t="shared" si="1"/>
        <v>778.11840518974202</v>
      </c>
      <c r="E28" s="4">
        <f t="shared" si="2"/>
        <v>43.208804206092822</v>
      </c>
      <c r="F28" s="4">
        <f t="shared" si="3"/>
        <v>109.19840794567521</v>
      </c>
      <c r="G28" s="4">
        <f t="shared" si="4"/>
        <v>33.37452994197136</v>
      </c>
      <c r="H28" s="4">
        <f t="shared" si="5"/>
        <v>0.3788771094632658</v>
      </c>
      <c r="I28" s="4">
        <f t="shared" si="6"/>
        <v>28.966699530734644</v>
      </c>
      <c r="J28" s="4">
        <f t="shared" si="7"/>
        <v>14.381542849190241</v>
      </c>
      <c r="K28" s="4">
        <f t="shared" si="8"/>
        <v>34.04297620167263</v>
      </c>
      <c r="L28" s="4">
        <f t="shared" si="9"/>
        <v>1.6485948864616735</v>
      </c>
      <c r="M28" s="4">
        <f t="shared" si="10"/>
        <v>41.455459858426835</v>
      </c>
      <c r="N28" s="4">
        <f t="shared" si="11"/>
        <v>75.628414069229279</v>
      </c>
    </row>
    <row r="29" spans="1:14" s="2" customFormat="1" ht="16.5" x14ac:dyDescent="0.25">
      <c r="A29" s="4">
        <v>58074</v>
      </c>
      <c r="B29" s="4">
        <v>35.441000000000003</v>
      </c>
      <c r="C29" s="4">
        <f t="shared" si="0"/>
        <v>64.758066875659665</v>
      </c>
      <c r="D29" s="4">
        <f t="shared" si="1"/>
        <v>859.49041019190099</v>
      </c>
      <c r="E29" s="4">
        <f t="shared" si="2"/>
        <v>46.898734409880902</v>
      </c>
      <c r="F29" s="4">
        <f t="shared" si="3"/>
        <v>131.27967780736881</v>
      </c>
      <c r="G29" s="4">
        <f t="shared" si="4"/>
        <v>35.924101941971358</v>
      </c>
      <c r="H29" s="4">
        <f t="shared" si="5"/>
        <v>0.23338748633649503</v>
      </c>
      <c r="I29" s="4">
        <f t="shared" si="6"/>
        <v>31.325994329279702</v>
      </c>
      <c r="J29" s="4">
        <f t="shared" si="7"/>
        <v>16.933271670060233</v>
      </c>
      <c r="K29" s="4">
        <f t="shared" si="8"/>
        <v>34.788058938393696</v>
      </c>
      <c r="L29" s="4">
        <f t="shared" si="9"/>
        <v>0.42633202993156993</v>
      </c>
      <c r="M29" s="4">
        <f t="shared" si="10"/>
        <v>41.613791189282274</v>
      </c>
      <c r="N29" s="4">
        <f t="shared" si="11"/>
        <v>38.10335106648084</v>
      </c>
    </row>
    <row r="30" spans="1:14" s="2" customFormat="1" ht="16.5" x14ac:dyDescent="0.25">
      <c r="A30" s="4">
        <v>62139</v>
      </c>
      <c r="B30" s="4">
        <v>38.625</v>
      </c>
      <c r="C30" s="4">
        <f t="shared" si="0"/>
        <v>68.861327903957317</v>
      </c>
      <c r="D30" s="4">
        <f t="shared" si="1"/>
        <v>914.23552511562787</v>
      </c>
      <c r="E30" s="4">
        <f t="shared" si="2"/>
        <v>50.714678725271256</v>
      </c>
      <c r="F30" s="4">
        <f t="shared" si="3"/>
        <v>146.16033168027641</v>
      </c>
      <c r="G30" s="4">
        <f t="shared" si="4"/>
        <v>38.651473041971364</v>
      </c>
      <c r="H30" s="4">
        <f t="shared" si="5"/>
        <v>7.0082195121761858E-4</v>
      </c>
      <c r="I30" s="4">
        <f t="shared" si="6"/>
        <v>33.864126199974727</v>
      </c>
      <c r="J30" s="4">
        <f t="shared" si="7"/>
        <v>22.665919339767083</v>
      </c>
      <c r="K30" s="4">
        <f t="shared" si="8"/>
        <v>35.640898904473502</v>
      </c>
      <c r="L30" s="4">
        <f t="shared" si="9"/>
        <v>8.904859348322443</v>
      </c>
      <c r="M30" s="4">
        <f t="shared" si="10"/>
        <v>41.807708201899509</v>
      </c>
      <c r="N30" s="4">
        <f t="shared" si="11"/>
        <v>10.129631498438403</v>
      </c>
    </row>
    <row r="31" spans="1:14" s="2" customFormat="1" ht="16.5" x14ac:dyDescent="0.25">
      <c r="A31" s="4">
        <v>66488</v>
      </c>
      <c r="B31" s="4">
        <v>42.404000000000003</v>
      </c>
      <c r="C31" s="4">
        <f t="shared" si="0"/>
        <v>72.964098727510645</v>
      </c>
      <c r="D31" s="4">
        <f t="shared" si="1"/>
        <v>933.91963423519758</v>
      </c>
      <c r="E31" s="4">
        <f t="shared" si="2"/>
        <v>54.661436915657177</v>
      </c>
      <c r="F31" s="4">
        <f t="shared" si="3"/>
        <v>150.24475974131525</v>
      </c>
      <c r="G31" s="4">
        <f t="shared" si="4"/>
        <v>41.569391101971362</v>
      </c>
      <c r="H31" s="4">
        <f t="shared" si="5"/>
        <v>0.69657201266858249</v>
      </c>
      <c r="I31" s="4">
        <f t="shared" si="6"/>
        <v>36.594887951497839</v>
      </c>
      <c r="J31" s="4">
        <f t="shared" si="7"/>
        <v>33.745782792053021</v>
      </c>
      <c r="K31" s="4">
        <f t="shared" si="8"/>
        <v>36.617185006958131</v>
      </c>
      <c r="L31" s="4">
        <f t="shared" si="9"/>
        <v>33.487227763694207</v>
      </c>
      <c r="M31" s="4">
        <f t="shared" si="10"/>
        <v>42.045231459339291</v>
      </c>
      <c r="N31" s="4">
        <f t="shared" si="11"/>
        <v>0.1287148657678171</v>
      </c>
    </row>
    <row r="32" spans="1:14" s="2" customFormat="1" ht="16.5" x14ac:dyDescent="0.25">
      <c r="A32" s="4">
        <v>71143</v>
      </c>
      <c r="B32" s="4">
        <v>44.634999999999998</v>
      </c>
      <c r="C32" s="4">
        <f t="shared" si="0"/>
        <v>77.068251540435426</v>
      </c>
      <c r="D32" s="4">
        <f t="shared" si="1"/>
        <v>1051.9158054851571</v>
      </c>
      <c r="E32" s="4">
        <f t="shared" si="2"/>
        <v>58.745371490086995</v>
      </c>
      <c r="F32" s="4">
        <f t="shared" si="3"/>
        <v>199.10258358825996</v>
      </c>
      <c r="G32" s="4">
        <f t="shared" si="4"/>
        <v>44.692616801971361</v>
      </c>
      <c r="H32" s="4">
        <f t="shared" si="5"/>
        <v>3.3196958694073088E-3</v>
      </c>
      <c r="I32" s="4">
        <f t="shared" si="6"/>
        <v>39.534171573720222</v>
      </c>
      <c r="J32" s="4">
        <f t="shared" si="7"/>
        <v>26.018450634343814</v>
      </c>
      <c r="K32" s="4">
        <f t="shared" si="8"/>
        <v>37.73531297201874</v>
      </c>
      <c r="L32" s="4">
        <f t="shared" si="9"/>
        <v>47.605681084092851</v>
      </c>
      <c r="M32" s="4">
        <f t="shared" si="10"/>
        <v>42.336306374293763</v>
      </c>
      <c r="N32" s="4">
        <f t="shared" si="11"/>
        <v>5.2839923848624784</v>
      </c>
    </row>
    <row r="33" spans="1:14" s="2" customFormat="1" ht="16.5" x14ac:dyDescent="0.25">
      <c r="A33" s="4">
        <v>76123</v>
      </c>
      <c r="B33" s="4">
        <v>47.387999999999998</v>
      </c>
      <c r="C33" s="4">
        <f t="shared" si="0"/>
        <v>81.171680285411867</v>
      </c>
      <c r="D33" s="4">
        <f t="shared" si="1"/>
        <v>1141.3370536269265</v>
      </c>
      <c r="E33" s="4">
        <f t="shared" si="2"/>
        <v>62.969093227939055</v>
      </c>
      <c r="F33" s="4">
        <f t="shared" si="3"/>
        <v>242.77046617772834</v>
      </c>
      <c r="G33" s="4">
        <f t="shared" si="4"/>
        <v>48.033898001971359</v>
      </c>
      <c r="H33" s="4">
        <f t="shared" si="5"/>
        <v>0.41718422895059587</v>
      </c>
      <c r="I33" s="4">
        <f t="shared" si="6"/>
        <v>42.696196178068313</v>
      </c>
      <c r="J33" s="4">
        <f t="shared" si="7"/>
        <v>22.01302310349277</v>
      </c>
      <c r="K33" s="4">
        <f t="shared" si="8"/>
        <v>39.015246431691274</v>
      </c>
      <c r="L33" s="4">
        <f t="shared" si="9"/>
        <v>70.103002315626469</v>
      </c>
      <c r="M33" s="4">
        <f t="shared" si="10"/>
        <v>42.692828780636987</v>
      </c>
      <c r="N33" s="4">
        <f t="shared" si="11"/>
        <v>22.044632779134748</v>
      </c>
    </row>
    <row r="34" spans="1:14" s="2" customFormat="1" ht="16.5" x14ac:dyDescent="0.25">
      <c r="A34" s="4">
        <v>81451</v>
      </c>
      <c r="B34" s="4">
        <v>50.466000000000001</v>
      </c>
      <c r="C34" s="4">
        <f t="shared" si="0"/>
        <v>85.27466278814336</v>
      </c>
      <c r="D34" s="4">
        <f t="shared" si="1"/>
        <v>1211.6430050986762</v>
      </c>
      <c r="E34" s="4">
        <f t="shared" si="2"/>
        <v>67.337661469779761</v>
      </c>
      <c r="F34" s="4">
        <f t="shared" si="3"/>
        <v>284.65296075085092</v>
      </c>
      <c r="G34" s="4">
        <f t="shared" si="4"/>
        <v>51.608666321971363</v>
      </c>
      <c r="H34" s="4">
        <f t="shared" si="5"/>
        <v>1.3056863233675597</v>
      </c>
      <c r="I34" s="4">
        <f t="shared" si="6"/>
        <v>46.097931555158027</v>
      </c>
      <c r="J34" s="4">
        <f t="shared" si="7"/>
        <v>19.080021938824181</v>
      </c>
      <c r="K34" s="4">
        <f t="shared" si="8"/>
        <v>40.480471481038933</v>
      </c>
      <c r="L34" s="4">
        <f t="shared" si="9"/>
        <v>99.710779802984831</v>
      </c>
      <c r="M34" s="4">
        <f t="shared" si="10"/>
        <v>43.129531407535019</v>
      </c>
      <c r="N34" s="4">
        <f t="shared" si="11"/>
        <v>53.823771408225113</v>
      </c>
    </row>
    <row r="35" spans="1:14" s="2" customFormat="1" ht="16.5" x14ac:dyDescent="0.25">
      <c r="A35" s="4">
        <v>87153</v>
      </c>
      <c r="B35" s="4">
        <v>54.447000000000003</v>
      </c>
      <c r="C35" s="4">
        <f t="shared" si="0"/>
        <v>89.378398734831876</v>
      </c>
      <c r="D35" s="4">
        <f t="shared" si="1"/>
        <v>1220.2026175718138</v>
      </c>
      <c r="E35" s="4">
        <f t="shared" si="2"/>
        <v>71.857370605571077</v>
      </c>
      <c r="F35" s="4">
        <f t="shared" si="3"/>
        <v>303.12100462333331</v>
      </c>
      <c r="G35" s="4">
        <f t="shared" si="4"/>
        <v>55.434366201971358</v>
      </c>
      <c r="H35" s="4">
        <f t="shared" si="5"/>
        <v>0.97489201679533843</v>
      </c>
      <c r="I35" s="4">
        <f t="shared" si="6"/>
        <v>49.758519406734258</v>
      </c>
      <c r="J35" s="4">
        <f t="shared" si="7"/>
        <v>21.981850273429504</v>
      </c>
      <c r="K35" s="4">
        <f t="shared" si="8"/>
        <v>42.158311874022665</v>
      </c>
      <c r="L35" s="4">
        <f t="shared" si="9"/>
        <v>151.0118558575364</v>
      </c>
      <c r="M35" s="4">
        <f t="shared" si="10"/>
        <v>43.664607429883944</v>
      </c>
      <c r="N35" s="4">
        <f t="shared" si="11"/>
        <v>116.259989536094</v>
      </c>
    </row>
    <row r="36" spans="1:14" s="2" customFormat="1" ht="16.5" x14ac:dyDescent="0.25">
      <c r="A36" s="4">
        <v>93253</v>
      </c>
      <c r="B36" s="4">
        <v>58.423000000000002</v>
      </c>
      <c r="C36" s="4">
        <f t="shared" si="0"/>
        <v>93.481373684937921</v>
      </c>
      <c r="D36" s="4">
        <f t="shared" si="1"/>
        <v>1229.0895654327476</v>
      </c>
      <c r="E36" s="4">
        <f t="shared" si="2"/>
        <v>76.531723901455678</v>
      </c>
      <c r="F36" s="4">
        <f t="shared" si="3"/>
        <v>327.92588133915206</v>
      </c>
      <c r="G36" s="4">
        <f t="shared" si="4"/>
        <v>59.527100201971358</v>
      </c>
      <c r="H36" s="4">
        <f t="shared" si="5"/>
        <v>1.219037255993189</v>
      </c>
      <c r="I36" s="4">
        <f t="shared" si="6"/>
        <v>53.696084111453949</v>
      </c>
      <c r="J36" s="4">
        <f t="shared" si="7"/>
        <v>22.343733817389118</v>
      </c>
      <c r="K36" s="4">
        <f t="shared" si="8"/>
        <v>44.078909427173997</v>
      </c>
      <c r="L36" s="4">
        <f t="shared" si="9"/>
        <v>205.75293436143588</v>
      </c>
      <c r="M36" s="4">
        <f t="shared" si="10"/>
        <v>44.319973959915991</v>
      </c>
      <c r="N36" s="4">
        <f t="shared" si="11"/>
        <v>198.89534348728768</v>
      </c>
    </row>
    <row r="37" spans="1:14" s="2" customFormat="1" ht="16.5" x14ac:dyDescent="0.25">
      <c r="A37" s="4">
        <v>99781</v>
      </c>
      <c r="B37" s="4">
        <v>62.616</v>
      </c>
      <c r="C37" s="4">
        <f t="shared" si="0"/>
        <v>97.584986665863994</v>
      </c>
      <c r="D37" s="4">
        <f t="shared" si="1"/>
        <v>1222.8300284373738</v>
      </c>
      <c r="E37" s="4">
        <f t="shared" si="2"/>
        <v>81.367658821802593</v>
      </c>
      <c r="F37" s="4">
        <f t="shared" si="3"/>
        <v>351.62470856928701</v>
      </c>
      <c r="G37" s="4">
        <f t="shared" si="4"/>
        <v>63.906996521971358</v>
      </c>
      <c r="H37" s="4">
        <f t="shared" si="5"/>
        <v>1.6666720197421441</v>
      </c>
      <c r="I37" s="4">
        <f t="shared" si="6"/>
        <v>57.932897405080183</v>
      </c>
      <c r="J37" s="4">
        <f t="shared" si="7"/>
        <v>21.931449914544718</v>
      </c>
      <c r="K37" s="4">
        <f t="shared" si="8"/>
        <v>46.278133672445257</v>
      </c>
      <c r="L37" s="4">
        <f t="shared" si="9"/>
        <v>266.92587613704711</v>
      </c>
      <c r="M37" s="4">
        <f t="shared" si="10"/>
        <v>45.122945745626453</v>
      </c>
      <c r="N37" s="4">
        <f t="shared" si="11"/>
        <v>306.00694714645647</v>
      </c>
    </row>
    <row r="38" spans="1:14" s="2" customFormat="1" ht="16.5" x14ac:dyDescent="0.25">
      <c r="A38" s="4">
        <v>106766</v>
      </c>
      <c r="B38" s="4">
        <v>70.491</v>
      </c>
      <c r="C38" s="4">
        <f t="shared" si="0"/>
        <v>101.6886108369896</v>
      </c>
      <c r="D38" s="4">
        <f t="shared" si="1"/>
        <v>973.2909219362507</v>
      </c>
      <c r="E38" s="4">
        <f t="shared" si="2"/>
        <v>86.370009942483534</v>
      </c>
      <c r="F38" s="4">
        <f t="shared" si="3"/>
        <v>252.14295675349095</v>
      </c>
      <c r="G38" s="4">
        <f t="shared" si="4"/>
        <v>68.593512421971354</v>
      </c>
      <c r="H38" s="4">
        <f t="shared" si="5"/>
        <v>3.6004591087730144</v>
      </c>
      <c r="I38" s="4">
        <f t="shared" si="6"/>
        <v>62.490897339384773</v>
      </c>
      <c r="J38" s="4">
        <f t="shared" si="7"/>
        <v>64.001642580382821</v>
      </c>
      <c r="K38" s="4">
        <f t="shared" si="8"/>
        <v>48.796047487907636</v>
      </c>
      <c r="L38" s="4">
        <f t="shared" si="9"/>
        <v>470.67096450194276</v>
      </c>
      <c r="M38" s="4">
        <f t="shared" si="10"/>
        <v>46.106632251583974</v>
      </c>
      <c r="N38" s="4">
        <f t="shared" si="11"/>
        <v>594.59739048999165</v>
      </c>
    </row>
    <row r="39" spans="1:14" s="2" customFormat="1" ht="16.5" x14ac:dyDescent="0.25">
      <c r="A39" s="4">
        <v>114239</v>
      </c>
      <c r="B39" s="4">
        <v>74.102000000000004</v>
      </c>
      <c r="C39" s="4">
        <f t="shared" si="0"/>
        <v>105.79171839415426</v>
      </c>
      <c r="D39" s="4">
        <f t="shared" si="1"/>
        <v>1004.2382519007986</v>
      </c>
      <c r="E39" s="4">
        <f t="shared" si="2"/>
        <v>91.543827667670996</v>
      </c>
      <c r="F39" s="4">
        <f t="shared" si="3"/>
        <v>304.21735238873333</v>
      </c>
      <c r="G39" s="4">
        <f t="shared" si="4"/>
        <v>73.607447041971355</v>
      </c>
      <c r="H39" s="4">
        <f t="shared" si="5"/>
        <v>0.24458262829488661</v>
      </c>
      <c r="I39" s="4">
        <f t="shared" si="6"/>
        <v>67.39363696533124</v>
      </c>
      <c r="J39" s="4">
        <f t="shared" si="7"/>
        <v>45.00213460491031</v>
      </c>
      <c r="K39" s="4">
        <f t="shared" si="8"/>
        <v>51.678436810748522</v>
      </c>
      <c r="L39" s="4">
        <f t="shared" si="9"/>
        <v>502.8161861023541</v>
      </c>
      <c r="M39" s="4">
        <f t="shared" si="10"/>
        <v>47.311534069538382</v>
      </c>
      <c r="N39" s="4">
        <f t="shared" si="11"/>
        <v>717.7290647712249</v>
      </c>
    </row>
    <row r="40" spans="1:14" s="2" customFormat="1" ht="16.5" x14ac:dyDescent="0.25">
      <c r="A40" s="4">
        <v>122236</v>
      </c>
      <c r="B40" s="4">
        <v>79.801000000000002</v>
      </c>
      <c r="C40" s="4">
        <f t="shared" si="0"/>
        <v>109.89528907082229</v>
      </c>
      <c r="D40" s="4">
        <f t="shared" si="1"/>
        <v>905.66623467821364</v>
      </c>
      <c r="E40" s="4">
        <f t="shared" si="2"/>
        <v>96.896266152470588</v>
      </c>
      <c r="F40" s="4">
        <f t="shared" si="3"/>
        <v>292.24812482380645</v>
      </c>
      <c r="G40" s="4">
        <f t="shared" si="4"/>
        <v>78.972954221971349</v>
      </c>
      <c r="H40" s="4">
        <f t="shared" si="5"/>
        <v>0.6856598105110765</v>
      </c>
      <c r="I40" s="4">
        <f t="shared" si="6"/>
        <v>72.668295866409963</v>
      </c>
      <c r="J40" s="4">
        <f t="shared" si="7"/>
        <v>50.875468257332429</v>
      </c>
      <c r="K40" s="4">
        <f t="shared" si="8"/>
        <v>54.97884677051735</v>
      </c>
      <c r="L40" s="4">
        <f t="shared" si="9"/>
        <v>616.13929094791604</v>
      </c>
      <c r="M40" s="4">
        <f t="shared" si="10"/>
        <v>48.787750655539021</v>
      </c>
      <c r="N40" s="4">
        <f t="shared" si="11"/>
        <v>961.82163490170944</v>
      </c>
    </row>
    <row r="41" spans="1:14" s="2" customFormat="1" ht="16.5" x14ac:dyDescent="0.25">
      <c r="A41" s="4">
        <v>130793</v>
      </c>
      <c r="B41" s="4">
        <v>84.751000000000005</v>
      </c>
      <c r="C41" s="4">
        <f t="shared" si="0"/>
        <v>113.99894836090562</v>
      </c>
      <c r="D41" s="4">
        <f t="shared" si="1"/>
        <v>855.44248332220116</v>
      </c>
      <c r="E41" s="4">
        <f t="shared" si="2"/>
        <v>102.432999279683</v>
      </c>
      <c r="F41" s="4">
        <f t="shared" si="3"/>
        <v>312.65309852671004</v>
      </c>
      <c r="G41" s="4">
        <f t="shared" si="4"/>
        <v>84.714187801971349</v>
      </c>
      <c r="H41" s="4">
        <f t="shared" si="5"/>
        <v>1.3551379237009835E-3</v>
      </c>
      <c r="I41" s="4">
        <f t="shared" si="6"/>
        <v>78.342435794999204</v>
      </c>
      <c r="J41" s="4">
        <f t="shared" si="7"/>
        <v>41.069695169617539</v>
      </c>
      <c r="K41" s="4">
        <f t="shared" si="8"/>
        <v>58.757590069021404</v>
      </c>
      <c r="L41" s="4">
        <f t="shared" si="9"/>
        <v>675.65735983989691</v>
      </c>
      <c r="M41" s="4">
        <f t="shared" si="10"/>
        <v>50.596234583738621</v>
      </c>
      <c r="N41" s="4">
        <f t="shared" si="11"/>
        <v>1166.5480006398448</v>
      </c>
    </row>
    <row r="42" spans="1:14" s="2" customFormat="1" ht="16.5" x14ac:dyDescent="0.25">
      <c r="A42" s="4">
        <v>139948</v>
      </c>
      <c r="B42" s="4">
        <v>89.557000000000002</v>
      </c>
      <c r="C42" s="4">
        <f t="shared" si="0"/>
        <v>118.1021640554053</v>
      </c>
      <c r="D42" s="4">
        <f t="shared" si="1"/>
        <v>814.82639095000241</v>
      </c>
      <c r="E42" s="4">
        <f t="shared" si="2"/>
        <v>108.15962143690311</v>
      </c>
      <c r="F42" s="4">
        <f t="shared" si="3"/>
        <v>346.05752432472701</v>
      </c>
      <c r="G42" s="4">
        <f t="shared" si="4"/>
        <v>90.856643501971348</v>
      </c>
      <c r="H42" s="4">
        <f t="shared" si="5"/>
        <v>1.6890732322163438</v>
      </c>
      <c r="I42" s="4">
        <f t="shared" si="6"/>
        <v>84.445328665497925</v>
      </c>
      <c r="J42" s="4">
        <f t="shared" si="7"/>
        <v>26.129183831970245</v>
      </c>
      <c r="K42" s="4">
        <f t="shared" si="8"/>
        <v>63.08340500872211</v>
      </c>
      <c r="L42" s="4">
        <f t="shared" si="9"/>
        <v>700.85123176221384</v>
      </c>
      <c r="M42" s="4">
        <f t="shared" si="10"/>
        <v>52.811464937474952</v>
      </c>
      <c r="N42" s="4">
        <f t="shared" si="11"/>
        <v>1350.2343470312578</v>
      </c>
    </row>
    <row r="43" spans="1:14" s="2" customFormat="1" ht="16.5" x14ac:dyDescent="0.25">
      <c r="A43" s="4">
        <v>149745</v>
      </c>
      <c r="B43" s="4">
        <v>96.498999999999995</v>
      </c>
      <c r="C43" s="4">
        <f t="shared" si="0"/>
        <v>122.2058599783735</v>
      </c>
      <c r="D43" s="4">
        <f t="shared" si="1"/>
        <v>660.84264994770126</v>
      </c>
      <c r="E43" s="4">
        <f t="shared" si="2"/>
        <v>114.08397974443199</v>
      </c>
      <c r="F43" s="4">
        <f t="shared" si="3"/>
        <v>309.23151261208341</v>
      </c>
      <c r="G43" s="4">
        <f t="shared" si="4"/>
        <v>97.429842681971351</v>
      </c>
      <c r="H43" s="4">
        <f t="shared" si="5"/>
        <v>0.86646809857962703</v>
      </c>
      <c r="I43" s="4">
        <f t="shared" si="6"/>
        <v>91.010669925124461</v>
      </c>
      <c r="J43" s="4">
        <f t="shared" si="7"/>
        <v>30.121767010783291</v>
      </c>
      <c r="K43" s="4">
        <f t="shared" si="8"/>
        <v>68.036614177601081</v>
      </c>
      <c r="L43" s="4">
        <f t="shared" si="9"/>
        <v>810.10740670309474</v>
      </c>
      <c r="M43" s="4">
        <f t="shared" si="10"/>
        <v>55.525538638920018</v>
      </c>
      <c r="N43" s="4">
        <f t="shared" si="11"/>
        <v>1678.8245359079137</v>
      </c>
    </row>
    <row r="44" spans="1:14" s="2" customFormat="1" ht="16.5" x14ac:dyDescent="0.25">
      <c r="A44" s="4">
        <v>160227</v>
      </c>
      <c r="B44" s="4">
        <v>107.931</v>
      </c>
      <c r="C44" s="4">
        <f t="shared" si="0"/>
        <v>126.30923991264206</v>
      </c>
      <c r="D44" s="4">
        <f t="shared" si="1"/>
        <v>337.75970228662959</v>
      </c>
      <c r="E44" s="4">
        <f t="shared" si="2"/>
        <v>120.21171681940396</v>
      </c>
      <c r="F44" s="4">
        <f t="shared" si="3"/>
        <v>150.8160055983914</v>
      </c>
      <c r="G44" s="4">
        <f t="shared" si="4"/>
        <v>104.46263576197136</v>
      </c>
      <c r="H44" s="4">
        <f t="shared" si="5"/>
        <v>12.029550487636</v>
      </c>
      <c r="I44" s="4">
        <f t="shared" si="6"/>
        <v>98.071946367446117</v>
      </c>
      <c r="J44" s="4">
        <f t="shared" si="7"/>
        <v>97.200938529573875</v>
      </c>
      <c r="K44" s="4">
        <f t="shared" si="8"/>
        <v>73.707124948535721</v>
      </c>
      <c r="L44" s="4">
        <f t="shared" si="9"/>
        <v>1171.273623538239</v>
      </c>
      <c r="M44" s="4">
        <f t="shared" si="10"/>
        <v>58.850155377823341</v>
      </c>
      <c r="N44" s="4">
        <f t="shared" si="11"/>
        <v>2408.9293088262471</v>
      </c>
    </row>
    <row r="45" spans="1:14" s="2" customFormat="1" ht="16.5" x14ac:dyDescent="0.25">
      <c r="A45" s="4">
        <v>171443</v>
      </c>
      <c r="B45" s="4">
        <v>110.541</v>
      </c>
      <c r="C45" s="4">
        <f t="shared" si="0"/>
        <v>130.41271553811805</v>
      </c>
      <c r="D45" s="4">
        <f t="shared" si="1"/>
        <v>394.88507842788249</v>
      </c>
      <c r="E45" s="4">
        <f t="shared" si="2"/>
        <v>126.55044470046437</v>
      </c>
      <c r="F45" s="4">
        <f t="shared" si="3"/>
        <v>256.30231961722671</v>
      </c>
      <c r="G45" s="4">
        <f t="shared" si="4"/>
        <v>111.98789880197135</v>
      </c>
      <c r="H45" s="4">
        <f t="shared" si="5"/>
        <v>2.0935161431461506</v>
      </c>
      <c r="I45" s="4">
        <f t="shared" si="6"/>
        <v>105.66716026449706</v>
      </c>
      <c r="J45" s="4">
        <f t="shared" si="7"/>
        <v>23.754313767367375</v>
      </c>
      <c r="K45" s="4">
        <f t="shared" si="8"/>
        <v>80.199442446725783</v>
      </c>
      <c r="L45" s="4">
        <f t="shared" si="9"/>
        <v>920.61011475865155</v>
      </c>
      <c r="M45" s="4">
        <f t="shared" si="10"/>
        <v>62.923047345850478</v>
      </c>
      <c r="N45" s="4">
        <f t="shared" si="11"/>
        <v>2267.4694149728252</v>
      </c>
    </row>
    <row r="46" spans="1:14" s="2" customFormat="1" ht="16.5" x14ac:dyDescent="0.25">
      <c r="A46" s="4">
        <v>183444</v>
      </c>
      <c r="B46" s="4">
        <v>120.59399999999999</v>
      </c>
      <c r="C46" s="4">
        <f t="shared" si="0"/>
        <v>134.516148944208</v>
      </c>
      <c r="D46" s="4">
        <f t="shared" si="1"/>
        <v>193.82623122471205</v>
      </c>
      <c r="E46" s="4">
        <f t="shared" si="2"/>
        <v>133.10720929952689</v>
      </c>
      <c r="F46" s="4">
        <f t="shared" si="3"/>
        <v>156.58040697376629</v>
      </c>
      <c r="G46" s="4">
        <f t="shared" si="4"/>
        <v>120.03984974197135</v>
      </c>
      <c r="H46" s="4">
        <f t="shared" si="5"/>
        <v>0.30708250847321045</v>
      </c>
      <c r="I46" s="4">
        <f t="shared" si="6"/>
        <v>113.83619376955137</v>
      </c>
      <c r="J46" s="4">
        <f t="shared" si="7"/>
        <v>45.667945048290221</v>
      </c>
      <c r="K46" s="4">
        <f t="shared" si="8"/>
        <v>87.632424521261868</v>
      </c>
      <c r="L46" s="4">
        <f t="shared" si="9"/>
        <v>1086.4654580405506</v>
      </c>
      <c r="M46" s="4">
        <f t="shared" si="10"/>
        <v>67.912468023761079</v>
      </c>
      <c r="N46" s="4">
        <f t="shared" si="11"/>
        <v>2775.3438113634834</v>
      </c>
    </row>
    <row r="47" spans="1:14" s="2" customFormat="1" ht="16.5" x14ac:dyDescent="0.25">
      <c r="A47" s="4">
        <v>196285</v>
      </c>
      <c r="B47" s="4">
        <v>128.09100000000001</v>
      </c>
      <c r="C47" s="4">
        <f t="shared" si="0"/>
        <v>138.61956093764547</v>
      </c>
      <c r="D47" s="4">
        <f t="shared" si="1"/>
        <v>110.85059541771398</v>
      </c>
      <c r="E47" s="4">
        <f t="shared" si="2"/>
        <v>139.88954315985188</v>
      </c>
      <c r="F47" s="4">
        <f t="shared" si="3"/>
        <v>139.20562069488744</v>
      </c>
      <c r="G47" s="4">
        <f t="shared" si="4"/>
        <v>128.65539028197136</v>
      </c>
      <c r="H47" s="4">
        <f t="shared" si="5"/>
        <v>0.31853639038370674</v>
      </c>
      <c r="I47" s="4">
        <f t="shared" si="6"/>
        <v>122.62220378622976</v>
      </c>
      <c r="J47" s="4">
        <f t="shared" si="7"/>
        <v>29.907732027747791</v>
      </c>
      <c r="K47" s="4">
        <f t="shared" si="8"/>
        <v>96.142397291109376</v>
      </c>
      <c r="L47" s="4">
        <f t="shared" si="9"/>
        <v>1020.7132150505339</v>
      </c>
      <c r="M47" s="4">
        <f t="shared" si="10"/>
        <v>74.024686658189736</v>
      </c>
      <c r="N47" s="4">
        <f t="shared" si="11"/>
        <v>2923.1662383748112</v>
      </c>
    </row>
    <row r="48" spans="1:14" s="2" customFormat="1" ht="16.5" x14ac:dyDescent="0.25">
      <c r="A48" s="4">
        <v>210025</v>
      </c>
      <c r="B48" s="4">
        <v>136.19900000000001</v>
      </c>
      <c r="C48" s="4">
        <f t="shared" si="0"/>
        <v>142.72301208841975</v>
      </c>
      <c r="D48" s="4">
        <f t="shared" si="1"/>
        <v>42.562733729846876</v>
      </c>
      <c r="E48" s="4">
        <f t="shared" si="2"/>
        <v>146.9053105144861</v>
      </c>
      <c r="F48" s="4">
        <f t="shared" si="3"/>
        <v>114.62508483259543</v>
      </c>
      <c r="G48" s="4">
        <f t="shared" si="4"/>
        <v>137.87410588197136</v>
      </c>
      <c r="H48" s="4">
        <f t="shared" si="5"/>
        <v>2.805979715815007</v>
      </c>
      <c r="I48" s="4">
        <f t="shared" si="6"/>
        <v>132.07167926423816</v>
      </c>
      <c r="J48" s="4">
        <f t="shared" si="7"/>
        <v>17.034776455849787</v>
      </c>
      <c r="K48" s="4">
        <f t="shared" si="8"/>
        <v>105.8855565801114</v>
      </c>
      <c r="L48" s="4">
        <f t="shared" si="9"/>
        <v>918.90485197078829</v>
      </c>
      <c r="M48" s="4">
        <f t="shared" si="10"/>
        <v>81.512487104733282</v>
      </c>
      <c r="N48" s="4">
        <f t="shared" si="11"/>
        <v>2990.6146926441743</v>
      </c>
    </row>
    <row r="49" spans="1:14" s="2" customFormat="1" ht="16.5" x14ac:dyDescent="0.25">
      <c r="A49" s="4">
        <v>224726</v>
      </c>
      <c r="B49" s="4">
        <v>146.41200000000001</v>
      </c>
      <c r="C49" s="4">
        <f t="shared" si="0"/>
        <v>146.82624639079938</v>
      </c>
      <c r="D49" s="4">
        <f t="shared" si="1"/>
        <v>0.17160007229031032</v>
      </c>
      <c r="E49" s="4">
        <f t="shared" si="2"/>
        <v>154.16208752890932</v>
      </c>
      <c r="F49" s="4">
        <f t="shared" si="3"/>
        <v>60.063856705755754</v>
      </c>
      <c r="G49" s="4">
        <f t="shared" si="4"/>
        <v>147.73759482197136</v>
      </c>
      <c r="H49" s="4">
        <f t="shared" si="5"/>
        <v>1.7572016320372559</v>
      </c>
      <c r="I49" s="4">
        <f t="shared" si="6"/>
        <v>142.23380458484442</v>
      </c>
      <c r="J49" s="4">
        <f t="shared" si="7"/>
        <v>17.457316927227151</v>
      </c>
      <c r="K49" s="4">
        <f t="shared" si="8"/>
        <v>117.0398746929265</v>
      </c>
      <c r="L49" s="4">
        <f t="shared" si="9"/>
        <v>862.72174505442774</v>
      </c>
      <c r="M49" s="4">
        <f t="shared" si="10"/>
        <v>90.684835577832558</v>
      </c>
      <c r="N49" s="4">
        <f t="shared" si="11"/>
        <v>3105.5168545352853</v>
      </c>
    </row>
    <row r="50" spans="1:14" s="2" customFormat="1" ht="16.5" x14ac:dyDescent="0.25">
      <c r="A50" s="4">
        <v>240457</v>
      </c>
      <c r="B50" s="4">
        <v>157.54400000000001</v>
      </c>
      <c r="C50" s="4">
        <f t="shared" si="0"/>
        <v>150.92972850342517</v>
      </c>
      <c r="D50" s="4">
        <f t="shared" si="1"/>
        <v>43.748587430402424</v>
      </c>
      <c r="E50" s="4">
        <f t="shared" si="2"/>
        <v>161.66900457040313</v>
      </c>
      <c r="F50" s="4">
        <f t="shared" si="3"/>
        <v>17.015662705846637</v>
      </c>
      <c r="G50" s="4">
        <f t="shared" si="4"/>
        <v>158.29215196197134</v>
      </c>
      <c r="H50" s="4">
        <f t="shared" si="5"/>
        <v>0.55973135820155195</v>
      </c>
      <c r="I50" s="4">
        <f t="shared" si="6"/>
        <v>153.16328341581905</v>
      </c>
      <c r="J50" s="4">
        <f t="shared" si="7"/>
        <v>19.190677790918091</v>
      </c>
      <c r="K50" s="4">
        <f t="shared" si="8"/>
        <v>129.81119287896502</v>
      </c>
      <c r="L50" s="4">
        <f t="shared" si="9"/>
        <v>769.10859081252931</v>
      </c>
      <c r="M50" s="4">
        <f t="shared" si="10"/>
        <v>101.92199417725064</v>
      </c>
      <c r="N50" s="4">
        <f t="shared" si="11"/>
        <v>3093.8075317459652</v>
      </c>
    </row>
    <row r="51" spans="1:14" s="2" customFormat="1" ht="16.5" x14ac:dyDescent="0.25">
      <c r="A51" s="4">
        <v>257289</v>
      </c>
      <c r="B51" s="4">
        <v>173.28399999999999</v>
      </c>
      <c r="C51" s="4">
        <f t="shared" si="0"/>
        <v>155.0331675728894</v>
      </c>
      <c r="D51" s="4">
        <f t="shared" si="1"/>
        <v>333.09288428247163</v>
      </c>
      <c r="E51" s="4">
        <f t="shared" si="2"/>
        <v>169.43414000659871</v>
      </c>
      <c r="F51" s="4">
        <f t="shared" si="3"/>
        <v>14.821421968791716</v>
      </c>
      <c r="G51" s="4">
        <f t="shared" si="4"/>
        <v>169.58541404197135</v>
      </c>
      <c r="H51" s="4">
        <f t="shared" si="5"/>
        <v>13.679538088926666</v>
      </c>
      <c r="I51" s="4">
        <f t="shared" si="6"/>
        <v>164.91694568861084</v>
      </c>
      <c r="J51" s="4">
        <f t="shared" si="7"/>
        <v>70.007597849735831</v>
      </c>
      <c r="K51" s="4">
        <f t="shared" si="8"/>
        <v>144.43293297484396</v>
      </c>
      <c r="L51" s="4">
        <f t="shared" si="9"/>
        <v>832.38406849004548</v>
      </c>
      <c r="M51" s="4">
        <f t="shared" si="10"/>
        <v>115.68786802623376</v>
      </c>
      <c r="N51" s="4">
        <f t="shared" si="11"/>
        <v>3317.314418339497</v>
      </c>
    </row>
    <row r="52" spans="1:14" s="2" customFormat="1" ht="16.5" x14ac:dyDescent="0.25">
      <c r="A52" s="4">
        <v>275299</v>
      </c>
      <c r="B52" s="4">
        <v>186.42500000000001</v>
      </c>
      <c r="C52" s="4">
        <f t="shared" si="0"/>
        <v>159.13655361552082</v>
      </c>
      <c r="D52" s="4">
        <f t="shared" si="1"/>
        <v>744.65930607859525</v>
      </c>
      <c r="E52" s="4">
        <f t="shared" si="2"/>
        <v>177.46635315154543</v>
      </c>
      <c r="F52" s="4">
        <f t="shared" si="3"/>
        <v>80.257353355325137</v>
      </c>
      <c r="G52" s="4">
        <f t="shared" si="4"/>
        <v>181.66904344197135</v>
      </c>
      <c r="H52" s="4">
        <f t="shared" si="5"/>
        <v>22.619122781855793</v>
      </c>
      <c r="I52" s="4">
        <f t="shared" si="6"/>
        <v>177.55657983946739</v>
      </c>
      <c r="J52" s="4">
        <f t="shared" si="7"/>
        <v>78.648876143741461</v>
      </c>
      <c r="K52" s="4">
        <f t="shared" si="8"/>
        <v>161.17313321679006</v>
      </c>
      <c r="L52" s="4">
        <f t="shared" si="9"/>
        <v>637.65677603698191</v>
      </c>
      <c r="M52" s="4">
        <f t="shared" si="10"/>
        <v>132.5514166033127</v>
      </c>
      <c r="N52" s="4">
        <f t="shared" si="11"/>
        <v>2902.3629879998225</v>
      </c>
    </row>
    <row r="53" spans="1:14" s="2" customFormat="1" ht="16.5" x14ac:dyDescent="0.25">
      <c r="A53" s="4">
        <v>294570</v>
      </c>
      <c r="B53" s="4">
        <v>196.423</v>
      </c>
      <c r="C53" s="4">
        <f t="shared" si="0"/>
        <v>163.24000474007164</v>
      </c>
      <c r="D53" s="4">
        <f t="shared" si="1"/>
        <v>1101.1111744204281</v>
      </c>
      <c r="E53" s="4">
        <f t="shared" si="2"/>
        <v>185.7750695834564</v>
      </c>
      <c r="F53" s="4">
        <f t="shared" si="3"/>
        <v>113.3784221555544</v>
      </c>
      <c r="G53" s="4">
        <f t="shared" si="4"/>
        <v>194.59872818197135</v>
      </c>
      <c r="H53" s="4">
        <f t="shared" si="5"/>
        <v>3.3279676660535515</v>
      </c>
      <c r="I53" s="4">
        <f t="shared" si="6"/>
        <v>191.14902002877091</v>
      </c>
      <c r="J53" s="4">
        <f t="shared" si="7"/>
        <v>27.814864736925657</v>
      </c>
      <c r="K53" s="4">
        <f t="shared" si="8"/>
        <v>180.33928146039707</v>
      </c>
      <c r="L53" s="4">
        <f t="shared" si="9"/>
        <v>258.6860020611669</v>
      </c>
      <c r="M53" s="4">
        <f t="shared" si="10"/>
        <v>153.21029899763755</v>
      </c>
      <c r="N53" s="4">
        <f t="shared" si="11"/>
        <v>1867.3375279195768</v>
      </c>
    </row>
    <row r="54" spans="1:14" s="2" customFormat="1" ht="16.5" x14ac:dyDescent="0.25">
      <c r="A54" s="4">
        <v>315190</v>
      </c>
      <c r="B54" s="4">
        <v>205.74600000000001</v>
      </c>
      <c r="C54" s="4">
        <f t="shared" si="0"/>
        <v>167.34346069438095</v>
      </c>
      <c r="D54" s="4">
        <f t="shared" si="1"/>
        <v>1474.7550251196167</v>
      </c>
      <c r="E54" s="4">
        <f t="shared" si="2"/>
        <v>194.36968399904927</v>
      </c>
      <c r="F54" s="4">
        <f t="shared" si="3"/>
        <v>129.42056575348778</v>
      </c>
      <c r="G54" s="4">
        <f t="shared" si="4"/>
        <v>208.43351098197135</v>
      </c>
      <c r="H54" s="4">
        <f t="shared" si="5"/>
        <v>7.2227152782165724</v>
      </c>
      <c r="I54" s="4">
        <f t="shared" si="6"/>
        <v>205.76552148461016</v>
      </c>
      <c r="J54" s="4">
        <f t="shared" si="7"/>
        <v>3.8108836138440642E-4</v>
      </c>
      <c r="K54" s="4">
        <f t="shared" si="8"/>
        <v>202.28264262761951</v>
      </c>
      <c r="L54" s="4">
        <f t="shared" si="9"/>
        <v>11.994844288822362</v>
      </c>
      <c r="M54" s="4">
        <f t="shared" si="10"/>
        <v>178.51836921764357</v>
      </c>
      <c r="N54" s="4">
        <f t="shared" si="11"/>
        <v>741.34387802032404</v>
      </c>
    </row>
    <row r="55" spans="1:14" s="2" customFormat="1" ht="16.5" x14ac:dyDescent="0.25">
      <c r="A55" s="4">
        <v>337253</v>
      </c>
      <c r="B55" s="4">
        <v>222.25899999999999</v>
      </c>
      <c r="C55" s="4">
        <f t="shared" si="0"/>
        <v>171.44684345683049</v>
      </c>
      <c r="D55" s="4">
        <f t="shared" si="1"/>
        <v>2581.8752525675623</v>
      </c>
      <c r="E55" s="4">
        <f t="shared" si="2"/>
        <v>203.25986241865095</v>
      </c>
      <c r="F55" s="4">
        <f t="shared" si="3"/>
        <v>360.96722883502918</v>
      </c>
      <c r="G55" s="4">
        <f t="shared" si="4"/>
        <v>223.23646020197134</v>
      </c>
      <c r="H55" s="4">
        <f t="shared" si="5"/>
        <v>0.95542844643788027</v>
      </c>
      <c r="I55" s="4">
        <f t="shared" si="6"/>
        <v>221.48254157477282</v>
      </c>
      <c r="J55" s="4">
        <f t="shared" si="7"/>
        <v>0.60288768610624399</v>
      </c>
      <c r="K55" s="4">
        <f t="shared" si="8"/>
        <v>227.40513365851103</v>
      </c>
      <c r="L55" s="4">
        <f t="shared" si="9"/>
        <v>26.482691631260298</v>
      </c>
      <c r="M55" s="4">
        <f t="shared" si="10"/>
        <v>209.52126197608391</v>
      </c>
      <c r="N55" s="4">
        <f t="shared" si="11"/>
        <v>162.24996996591753</v>
      </c>
    </row>
    <row r="56" spans="1:14" s="2" customFormat="1" ht="16.5" x14ac:dyDescent="0.25">
      <c r="A56" s="4">
        <v>360861</v>
      </c>
      <c r="B56" s="4">
        <v>241.84800000000001</v>
      </c>
      <c r="C56" s="4">
        <f t="shared" si="0"/>
        <v>175.55032890873474</v>
      </c>
      <c r="D56" s="4">
        <f t="shared" si="1"/>
        <v>4395.381192125591</v>
      </c>
      <c r="E56" s="4">
        <f t="shared" si="2"/>
        <v>212.45616444337563</v>
      </c>
      <c r="F56" s="4">
        <f t="shared" si="3"/>
        <v>863.8799973876495</v>
      </c>
      <c r="G56" s="4">
        <f t="shared" si="4"/>
        <v>239.07601172197135</v>
      </c>
      <c r="H56" s="4">
        <f t="shared" si="5"/>
        <v>7.6839190135282855</v>
      </c>
      <c r="I56" s="4">
        <f t="shared" si="6"/>
        <v>238.38325815253796</v>
      </c>
      <c r="J56" s="4">
        <f t="shared" si="7"/>
        <v>12.004436069554744</v>
      </c>
      <c r="K56" s="4">
        <f t="shared" si="8"/>
        <v>256.16859207055717</v>
      </c>
      <c r="L56" s="4">
        <f t="shared" si="9"/>
        <v>205.07935725130446</v>
      </c>
      <c r="M56" s="4">
        <f t="shared" si="10"/>
        <v>247.50208756413528</v>
      </c>
      <c r="N56" s="4">
        <f t="shared" si="11"/>
        <v>31.968706182909077</v>
      </c>
    </row>
    <row r="57" spans="1:14" s="2" customFormat="1" ht="16.5" x14ac:dyDescent="0.25">
      <c r="A57" s="4">
        <v>386122</v>
      </c>
      <c r="B57" s="4">
        <v>252.17400000000001</v>
      </c>
      <c r="C57" s="4">
        <f t="shared" si="0"/>
        <v>179.65388028392124</v>
      </c>
      <c r="D57" s="4">
        <f t="shared" si="1"/>
        <v>5259.1677636343966</v>
      </c>
      <c r="E57" s="4">
        <f t="shared" si="2"/>
        <v>221.96905247203748</v>
      </c>
      <c r="F57" s="4">
        <f t="shared" si="3"/>
        <v>912.33885516696978</v>
      </c>
      <c r="G57" s="4">
        <f t="shared" si="4"/>
        <v>256.02462706197139</v>
      </c>
      <c r="H57" s="4">
        <f t="shared" si="5"/>
        <v>14.827328770386345</v>
      </c>
      <c r="I57" s="4">
        <f t="shared" si="6"/>
        <v>256.55624396591162</v>
      </c>
      <c r="J57" s="4">
        <f t="shared" si="7"/>
        <v>19.20406217676874</v>
      </c>
      <c r="K57" s="4">
        <f t="shared" si="8"/>
        <v>289.10049418696275</v>
      </c>
      <c r="L57" s="4">
        <f t="shared" si="9"/>
        <v>1363.5659729397933</v>
      </c>
      <c r="M57" s="4">
        <f t="shared" si="10"/>
        <v>294.03117017293596</v>
      </c>
      <c r="N57" s="4">
        <f t="shared" si="11"/>
        <v>1752.0226948861191</v>
      </c>
    </row>
    <row r="58" spans="1:14" s="2" customFormat="1" ht="16.5" x14ac:dyDescent="0.25">
      <c r="A58" s="4">
        <v>413150</v>
      </c>
      <c r="B58" s="4">
        <v>274.00900000000001</v>
      </c>
      <c r="C58" s="4">
        <f t="shared" si="0"/>
        <v>183.75723772591459</v>
      </c>
      <c r="D58" s="4">
        <f t="shared" si="1"/>
        <v>8145.3805935780283</v>
      </c>
      <c r="E58" s="4">
        <f t="shared" si="2"/>
        <v>231.80879670820232</v>
      </c>
      <c r="F58" s="4">
        <f t="shared" si="3"/>
        <v>1780.8571578690528</v>
      </c>
      <c r="G58" s="4">
        <f t="shared" si="4"/>
        <v>274.15879338197135</v>
      </c>
      <c r="H58" s="4">
        <f t="shared" si="5"/>
        <v>2.2438057282410356E-2</v>
      </c>
      <c r="I58" s="4">
        <f t="shared" si="6"/>
        <v>276.09554648547726</v>
      </c>
      <c r="J58" s="4">
        <f t="shared" si="7"/>
        <v>4.3536762360574333</v>
      </c>
      <c r="K58" s="4">
        <f t="shared" si="8"/>
        <v>326.8024663309356</v>
      </c>
      <c r="L58" s="4">
        <f t="shared" si="9"/>
        <v>2787.1500872356296</v>
      </c>
      <c r="M58" s="4">
        <f t="shared" si="10"/>
        <v>351.02864395272593</v>
      </c>
      <c r="N58" s="4">
        <f t="shared" si="11"/>
        <v>5932.0255546046692</v>
      </c>
    </row>
    <row r="66" spans="3:14" s="3" customFormat="1" ht="16.5" x14ac:dyDescent="0.25">
      <c r="C66" s="5" t="s">
        <v>3</v>
      </c>
      <c r="D66" s="3">
        <f>AVERAGE(D3:D64)</f>
        <v>970.15705448141762</v>
      </c>
      <c r="F66" s="3">
        <f>AVERAGE(F3:F64)</f>
        <v>227.15085703233635</v>
      </c>
      <c r="H66" s="3">
        <f>AVERAGE(H3:H64)</f>
        <v>1.9567800862920497</v>
      </c>
      <c r="J66" s="3">
        <f>AVERAGE(J3:J64)</f>
        <v>19.343087972615248</v>
      </c>
      <c r="L66" s="3">
        <f>AVERAGE(L3:L64)</f>
        <v>450.38112483783345</v>
      </c>
      <c r="N66" s="3">
        <f>AVERAGE(N3:N64)</f>
        <v>1126.4096529957794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thuc_nghiem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2021-01-29T15:01:20Z</dcterms:created>
  <dcterms:modified xsi:type="dcterms:W3CDTF">2021-02-02T11:16:22Z</dcterms:modified>
</cp:coreProperties>
</file>