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Per Design" sheetId="1" r:id="rId1"/>
    <sheet name="Completion" sheetId="19" r:id="rId2"/>
  </sheets>
  <calcPr calcId="145621"/>
</workbook>
</file>

<file path=xl/calcChain.xml><?xml version="1.0" encoding="utf-8"?>
<calcChain xmlns="http://schemas.openxmlformats.org/spreadsheetml/2006/main">
  <c r="J50" i="1" l="1"/>
  <c r="I50" i="1"/>
  <c r="E50" i="1"/>
  <c r="F50" i="1" s="1"/>
  <c r="J49" i="1"/>
  <c r="I49" i="1"/>
  <c r="E49" i="1"/>
  <c r="F49" i="1" s="1"/>
  <c r="I47" i="1"/>
  <c r="J47" i="1" s="1"/>
  <c r="E47" i="1"/>
  <c r="F47" i="1" s="1"/>
  <c r="J46" i="1"/>
  <c r="I46" i="1"/>
  <c r="E46" i="1"/>
  <c r="F46" i="1" s="1"/>
  <c r="J44" i="1"/>
  <c r="I44" i="1"/>
  <c r="E44" i="1"/>
  <c r="F44" i="1" s="1"/>
  <c r="I43" i="1"/>
  <c r="J43" i="1" s="1"/>
  <c r="E43" i="1"/>
  <c r="F43" i="1" s="1"/>
  <c r="I41" i="1"/>
  <c r="J41" i="1" s="1"/>
  <c r="E41" i="1"/>
  <c r="F41" i="1" s="1"/>
  <c r="J40" i="1"/>
  <c r="I40" i="1"/>
  <c r="E40" i="1"/>
  <c r="F40" i="1" s="1"/>
  <c r="I38" i="1"/>
  <c r="J38" i="1" s="1"/>
  <c r="E38" i="1"/>
  <c r="F38" i="1" s="1"/>
  <c r="I37" i="1"/>
  <c r="J37" i="1" s="1"/>
  <c r="E37" i="1"/>
  <c r="F37" i="1" s="1"/>
  <c r="I35" i="1"/>
  <c r="J35" i="1" s="1"/>
  <c r="E35" i="1"/>
  <c r="F35" i="1" s="1"/>
  <c r="I34" i="1"/>
  <c r="J34" i="1" s="1"/>
  <c r="E34" i="1"/>
  <c r="F34" i="1" s="1"/>
  <c r="D14" i="19" l="1"/>
  <c r="G14" i="19"/>
  <c r="D15" i="19"/>
  <c r="G15" i="19"/>
  <c r="D16" i="19"/>
  <c r="G16" i="19"/>
  <c r="D17" i="19"/>
  <c r="G17" i="19"/>
  <c r="D18" i="19"/>
  <c r="G18" i="19"/>
  <c r="D19" i="19"/>
  <c r="G19" i="19"/>
  <c r="D20" i="19"/>
  <c r="G20" i="19"/>
  <c r="D21" i="19"/>
  <c r="G21" i="19"/>
  <c r="R58" i="1" l="1"/>
  <c r="O58" i="1"/>
  <c r="R57" i="1"/>
  <c r="O57" i="1"/>
  <c r="R56" i="1"/>
  <c r="O56" i="1"/>
  <c r="R55" i="1"/>
  <c r="O55" i="1"/>
  <c r="R54" i="1"/>
  <c r="O54" i="1"/>
  <c r="R53" i="1"/>
  <c r="O53" i="1"/>
  <c r="R51" i="1"/>
  <c r="O51" i="1"/>
  <c r="R50" i="1"/>
  <c r="O50" i="1"/>
  <c r="R49" i="1"/>
  <c r="O49" i="1"/>
  <c r="R48" i="1"/>
  <c r="O48" i="1"/>
  <c r="R47" i="1"/>
  <c r="O47" i="1"/>
  <c r="R46" i="1"/>
  <c r="O46" i="1"/>
  <c r="R44" i="1"/>
  <c r="O44" i="1"/>
  <c r="R43" i="1"/>
  <c r="O43" i="1"/>
  <c r="R42" i="1"/>
  <c r="O42" i="1"/>
  <c r="R41" i="1"/>
  <c r="O41" i="1"/>
  <c r="R40" i="1"/>
  <c r="O40" i="1"/>
  <c r="R39" i="1"/>
  <c r="O39" i="1"/>
  <c r="R37" i="1"/>
  <c r="O37" i="1"/>
  <c r="R36" i="1"/>
  <c r="O36" i="1"/>
  <c r="R35" i="1"/>
  <c r="O35" i="1"/>
  <c r="R34" i="1"/>
  <c r="O34" i="1"/>
  <c r="R33" i="1"/>
  <c r="O33" i="1"/>
  <c r="R32" i="1"/>
  <c r="O32" i="1"/>
  <c r="R30" i="1"/>
  <c r="O30" i="1"/>
  <c r="R29" i="1"/>
  <c r="O29" i="1"/>
  <c r="R28" i="1"/>
  <c r="O28" i="1"/>
  <c r="R27" i="1"/>
  <c r="O27" i="1"/>
  <c r="R26" i="1"/>
  <c r="O26" i="1"/>
  <c r="R25" i="1"/>
  <c r="O25" i="1"/>
  <c r="R23" i="1"/>
  <c r="O23" i="1"/>
  <c r="R22" i="1"/>
  <c r="O22" i="1"/>
  <c r="R21" i="1"/>
  <c r="O21" i="1"/>
  <c r="R20" i="1"/>
  <c r="O20" i="1"/>
  <c r="R19" i="1"/>
  <c r="O19" i="1"/>
  <c r="R18" i="1"/>
  <c r="O18" i="1"/>
  <c r="R16" i="1"/>
  <c r="O16" i="1"/>
  <c r="R15" i="1"/>
  <c r="O15" i="1"/>
  <c r="R14" i="1"/>
  <c r="O14" i="1"/>
  <c r="R13" i="1"/>
  <c r="O13" i="1"/>
  <c r="R12" i="1"/>
  <c r="O12" i="1"/>
  <c r="R11" i="1"/>
  <c r="O11" i="1"/>
  <c r="R9" i="1"/>
  <c r="O9" i="1"/>
  <c r="R8" i="1"/>
  <c r="O8" i="1"/>
  <c r="R7" i="1"/>
  <c r="O7" i="1"/>
  <c r="R6" i="1"/>
  <c r="O6" i="1"/>
  <c r="R5" i="1"/>
  <c r="O5" i="1"/>
  <c r="R4" i="1"/>
  <c r="O4" i="1"/>
  <c r="G43" i="19" l="1"/>
  <c r="D43" i="19"/>
  <c r="G42" i="19"/>
  <c r="D42" i="19"/>
  <c r="G41" i="19"/>
  <c r="D41" i="19"/>
  <c r="G40" i="19"/>
  <c r="D40" i="19"/>
  <c r="G39" i="19"/>
  <c r="D39" i="19"/>
  <c r="G38" i="19"/>
  <c r="D38" i="19"/>
  <c r="G37" i="19"/>
  <c r="D37" i="19"/>
  <c r="G36" i="19"/>
  <c r="D36" i="19"/>
  <c r="G26" i="19"/>
  <c r="G27" i="19"/>
  <c r="G28" i="19"/>
  <c r="G29" i="19"/>
  <c r="G30" i="19"/>
  <c r="G31" i="19"/>
  <c r="G32" i="19"/>
  <c r="G25" i="19"/>
  <c r="D26" i="19"/>
  <c r="D27" i="19"/>
  <c r="D28" i="19"/>
  <c r="D29" i="19"/>
  <c r="D30" i="19"/>
  <c r="D31" i="19"/>
  <c r="D32" i="19"/>
  <c r="D25" i="19"/>
  <c r="G4" i="19"/>
  <c r="G5" i="19"/>
  <c r="G6" i="19"/>
  <c r="G7" i="19"/>
  <c r="G8" i="19"/>
  <c r="G9" i="19"/>
  <c r="G10" i="19"/>
  <c r="G3" i="19"/>
  <c r="D4" i="19"/>
  <c r="D5" i="19"/>
  <c r="D6" i="19"/>
  <c r="D7" i="19"/>
  <c r="D8" i="19"/>
  <c r="D9" i="19"/>
  <c r="D10" i="19"/>
  <c r="D3" i="19"/>
  <c r="E7" i="1"/>
  <c r="F7" i="1" s="1"/>
  <c r="I7" i="1"/>
  <c r="J7" i="1" s="1"/>
  <c r="E8" i="1"/>
  <c r="F8" i="1" s="1"/>
  <c r="I8" i="1"/>
  <c r="J8" i="1" s="1"/>
  <c r="E6" i="1"/>
  <c r="F6" i="1" s="1"/>
  <c r="I6" i="1"/>
  <c r="J6" i="1" s="1"/>
  <c r="E5" i="1"/>
  <c r="F5" i="1" s="1"/>
  <c r="I5" i="1"/>
  <c r="J5" i="1" s="1"/>
  <c r="E4" i="1"/>
  <c r="F4" i="1" s="1"/>
  <c r="I4" i="1"/>
  <c r="J4" i="1" s="1"/>
  <c r="E13" i="1"/>
  <c r="F13" i="1" s="1"/>
  <c r="I13" i="1"/>
  <c r="J13" i="1" s="1"/>
  <c r="E14" i="1"/>
  <c r="F14" i="1" s="1"/>
  <c r="I14" i="1"/>
  <c r="J14" i="1" s="1"/>
  <c r="E12" i="1"/>
  <c r="F12" i="1" s="1"/>
  <c r="I12" i="1"/>
  <c r="J12" i="1" s="1"/>
  <c r="E11" i="1"/>
  <c r="F11" i="1" s="1"/>
  <c r="I11" i="1"/>
  <c r="J11" i="1" s="1"/>
  <c r="E10" i="1"/>
  <c r="F10" i="1" s="1"/>
  <c r="I10" i="1"/>
  <c r="J10" i="1" s="1"/>
  <c r="E19" i="1"/>
  <c r="F19" i="1" s="1"/>
  <c r="I19" i="1"/>
  <c r="J19" i="1" s="1"/>
  <c r="E20" i="1"/>
  <c r="F20" i="1" s="1"/>
  <c r="I20" i="1"/>
  <c r="J20" i="1" s="1"/>
  <c r="E18" i="1"/>
  <c r="F18" i="1" s="1"/>
  <c r="I18" i="1"/>
  <c r="J18" i="1" s="1"/>
  <c r="E17" i="1"/>
  <c r="F17" i="1" s="1"/>
  <c r="I17" i="1"/>
  <c r="J17" i="1" s="1"/>
  <c r="E16" i="1"/>
  <c r="F16" i="1" s="1"/>
  <c r="I16" i="1"/>
  <c r="J16" i="1" s="1"/>
  <c r="E25" i="1"/>
  <c r="F25" i="1" s="1"/>
  <c r="I25" i="1"/>
  <c r="J25" i="1" s="1"/>
  <c r="E26" i="1"/>
  <c r="F26" i="1" s="1"/>
  <c r="I26" i="1"/>
  <c r="J26" i="1" s="1"/>
  <c r="E24" i="1"/>
  <c r="F24" i="1" s="1"/>
  <c r="I24" i="1"/>
  <c r="J24" i="1" s="1"/>
  <c r="E23" i="1"/>
  <c r="F23" i="1" s="1"/>
  <c r="I23" i="1"/>
  <c r="J23" i="1" s="1"/>
  <c r="E22" i="1"/>
  <c r="F22" i="1" s="1"/>
  <c r="I22" i="1"/>
  <c r="J22" i="1" s="1"/>
  <c r="E31" i="1"/>
  <c r="F31" i="1" s="1"/>
  <c r="I31" i="1"/>
  <c r="J31" i="1" s="1"/>
  <c r="E32" i="1"/>
  <c r="F32" i="1" s="1"/>
  <c r="I32" i="1"/>
  <c r="J32" i="1" s="1"/>
  <c r="E30" i="1"/>
  <c r="F30" i="1" s="1"/>
  <c r="I30" i="1"/>
  <c r="J30" i="1" s="1"/>
  <c r="E29" i="1"/>
  <c r="F29" i="1" s="1"/>
  <c r="I29" i="1"/>
  <c r="J29" i="1" s="1"/>
  <c r="E28" i="1"/>
  <c r="F28" i="1" s="1"/>
  <c r="I28" i="1"/>
  <c r="J28" i="1" s="1"/>
  <c r="E36" i="1"/>
  <c r="F36" i="1" s="1"/>
  <c r="I36" i="1"/>
  <c r="J36" i="1" s="1"/>
  <c r="E42" i="1"/>
  <c r="F42" i="1" s="1"/>
  <c r="I42" i="1"/>
  <c r="J42" i="1" s="1"/>
  <c r="E48" i="1"/>
  <c r="F48" i="1" s="1"/>
  <c r="I48" i="1"/>
  <c r="J48" i="1" s="1"/>
</calcChain>
</file>

<file path=xl/sharedStrings.xml><?xml version="1.0" encoding="utf-8"?>
<sst xmlns="http://schemas.openxmlformats.org/spreadsheetml/2006/main" count="209" uniqueCount="50">
  <si>
    <t>Unique</t>
  </si>
  <si>
    <t>Challenge</t>
  </si>
  <si>
    <t>Intuitive</t>
  </si>
  <si>
    <t>Fun</t>
  </si>
  <si>
    <t>Overall</t>
  </si>
  <si>
    <t>MARVELOUS</t>
  </si>
  <si>
    <t>PERFECT</t>
  </si>
  <si>
    <t>GREAT</t>
  </si>
  <si>
    <t>GOOD</t>
  </si>
  <si>
    <t>ALMOST</t>
  </si>
  <si>
    <t>MISS</t>
  </si>
  <si>
    <t>Completed</t>
  </si>
  <si>
    <t>Started</t>
  </si>
  <si>
    <t>#4: Grid</t>
  </si>
  <si>
    <t>#1: Falling Notes</t>
  </si>
  <si>
    <t>#2: Spreading Notes</t>
  </si>
  <si>
    <t>#3: Focusing Notes</t>
  </si>
  <si>
    <t>#5: Sliding Hitbox</t>
  </si>
  <si>
    <t>#6: Expanding Hitbox</t>
  </si>
  <si>
    <t>#7: Collapsing Hitbox</t>
  </si>
  <si>
    <t>#8 Appearing</t>
  </si>
  <si>
    <t>Tablets</t>
  </si>
  <si>
    <t>Phones</t>
  </si>
  <si>
    <t>Count</t>
  </si>
  <si>
    <t>Sum</t>
  </si>
  <si>
    <t>Percent</t>
  </si>
  <si>
    <t>Completion Rate</t>
  </si>
  <si>
    <t>Combo Max</t>
  </si>
  <si>
    <t>#8: Appearing</t>
  </si>
  <si>
    <t>Feedback Rate</t>
  </si>
  <si>
    <t>Feedback</t>
  </si>
  <si>
    <t>Percent Score</t>
  </si>
  <si>
    <t>Design</t>
  </si>
  <si>
    <t>#1</t>
  </si>
  <si>
    <t>#2</t>
  </si>
  <si>
    <t>#3</t>
  </si>
  <si>
    <t>#4</t>
  </si>
  <si>
    <t>#5</t>
  </si>
  <si>
    <t>#6</t>
  </si>
  <si>
    <t>#7</t>
  </si>
  <si>
    <t>#8</t>
  </si>
  <si>
    <t>Avg</t>
  </si>
  <si>
    <t>Scaled</t>
  </si>
  <si>
    <t>Difference</t>
  </si>
  <si>
    <t>Min Cutoff</t>
  </si>
  <si>
    <t>Max Cutoff</t>
  </si>
  <si>
    <t>Gameplay Experience</t>
  </si>
  <si>
    <t>Feedback Ratings</t>
  </si>
  <si>
    <t>User Responsiveness</t>
  </si>
  <si>
    <t>Timing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</si>
</sst>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4" borderId="0" xfId="0" applyFill="1"/>
    <xf numFmtId="0" fontId="1" fillId="2" borderId="3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1" fillId="2" borderId="4" xfId="0" applyFont="1" applyFill="1" applyBorder="1"/>
    <xf numFmtId="0" fontId="1" fillId="2" borderId="1" xfId="0" applyFont="1" applyFill="1" applyBorder="1"/>
    <xf numFmtId="0" fontId="1" fillId="3" borderId="5" xfId="0" applyFont="1" applyFill="1" applyBorder="1"/>
    <xf numFmtId="0" fontId="2" fillId="3" borderId="0" xfId="0" applyFont="1" applyFill="1"/>
    <xf numFmtId="0" fontId="2" fillId="0" borderId="5" xfId="0" applyFont="1" applyBorder="1"/>
    <xf numFmtId="0" fontId="2" fillId="0" borderId="0" xfId="0" applyFont="1"/>
    <xf numFmtId="2" fontId="2" fillId="4" borderId="0" xfId="0" applyNumberFormat="1" applyFont="1" applyFill="1"/>
    <xf numFmtId="2" fontId="2" fillId="4" borderId="8" xfId="0" applyNumberFormat="1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0" borderId="4" xfId="0" applyFont="1" applyBorder="1"/>
    <xf numFmtId="0" fontId="2" fillId="0" borderId="1" xfId="0" applyFont="1" applyBorder="1"/>
    <xf numFmtId="2" fontId="2" fillId="4" borderId="1" xfId="0" applyNumberFormat="1" applyFont="1" applyFill="1" applyBorder="1"/>
    <xf numFmtId="2" fontId="2" fillId="4" borderId="7" xfId="0" applyNumberFormat="1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4" fillId="2" borderId="6" xfId="0" applyFont="1" applyFill="1" applyBorder="1"/>
    <xf numFmtId="0" fontId="3" fillId="2" borderId="1" xfId="0" applyFont="1" applyFill="1" applyBorder="1"/>
    <xf numFmtId="0" fontId="3" fillId="2" borderId="7" xfId="0" applyFont="1" applyFill="1" applyBorder="1"/>
    <xf numFmtId="0" fontId="4" fillId="3" borderId="2" xfId="0" applyFont="1" applyFill="1" applyBorder="1"/>
    <xf numFmtId="0" fontId="4" fillId="3" borderId="6" xfId="0" applyFont="1" applyFill="1" applyBorder="1"/>
    <xf numFmtId="0" fontId="4" fillId="0" borderId="0" xfId="0" applyFont="1"/>
    <xf numFmtId="2" fontId="4" fillId="4" borderId="8" xfId="0" applyNumberFormat="1" applyFont="1" applyFill="1" applyBorder="1"/>
    <xf numFmtId="2" fontId="4" fillId="3" borderId="6" xfId="0" applyNumberFormat="1" applyFont="1" applyFill="1" applyBorder="1"/>
    <xf numFmtId="0" fontId="4" fillId="0" borderId="1" xfId="0" applyFont="1" applyBorder="1"/>
    <xf numFmtId="2" fontId="4" fillId="4" borderId="7" xfId="0" applyNumberFormat="1" applyFont="1" applyFill="1" applyBorder="1"/>
    <xf numFmtId="0" fontId="5" fillId="2" borderId="9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6" fillId="2" borderId="6" xfId="0" applyFont="1" applyFill="1" applyBorder="1"/>
    <xf numFmtId="0" fontId="5" fillId="2" borderId="10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3" borderId="5" xfId="0" applyFont="1" applyFill="1" applyBorder="1"/>
    <xf numFmtId="0" fontId="6" fillId="5" borderId="5" xfId="0" applyFont="1" applyFill="1" applyBorder="1"/>
    <xf numFmtId="0" fontId="6" fillId="5" borderId="0" xfId="0" applyFont="1" applyFill="1" applyBorder="1"/>
    <xf numFmtId="2" fontId="6" fillId="4" borderId="0" xfId="0" applyNumberFormat="1" applyFont="1" applyFill="1" applyBorder="1"/>
    <xf numFmtId="2" fontId="6" fillId="4" borderId="8" xfId="0" applyNumberFormat="1" applyFont="1" applyFill="1" applyBorder="1"/>
    <xf numFmtId="0" fontId="5" fillId="3" borderId="4" xfId="0" applyFont="1" applyFill="1" applyBorder="1"/>
    <xf numFmtId="0" fontId="6" fillId="5" borderId="4" xfId="0" applyFont="1" applyFill="1" applyBorder="1"/>
    <xf numFmtId="0" fontId="6" fillId="5" borderId="1" xfId="0" applyFont="1" applyFill="1" applyBorder="1"/>
    <xf numFmtId="2" fontId="6" fillId="4" borderId="1" xfId="0" applyNumberFormat="1" applyFont="1" applyFill="1" applyBorder="1"/>
    <xf numFmtId="2" fontId="6" fillId="4" borderId="7" xfId="0" applyNumberFormat="1" applyFont="1" applyFill="1" applyBorder="1"/>
    <xf numFmtId="0" fontId="6" fillId="0" borderId="0" xfId="0" applyFont="1"/>
    <xf numFmtId="0" fontId="2" fillId="0" borderId="0" xfId="0" applyFont="1" applyBorder="1"/>
    <xf numFmtId="0" fontId="2" fillId="3" borderId="6" xfId="0" applyFont="1" applyFill="1" applyBorder="1"/>
    <xf numFmtId="0" fontId="2" fillId="5" borderId="0" xfId="0" applyFont="1" applyFill="1"/>
    <xf numFmtId="0" fontId="0" fillId="5" borderId="0" xfId="0" applyFill="1"/>
    <xf numFmtId="0" fontId="2" fillId="5" borderId="5" xfId="0" applyFont="1" applyFill="1" applyBorder="1"/>
    <xf numFmtId="2" fontId="0" fillId="5" borderId="0" xfId="0" applyNumberFormat="1" applyFill="1"/>
    <xf numFmtId="0" fontId="2" fillId="2" borderId="6" xfId="0" applyFont="1" applyFill="1" applyBorder="1"/>
    <xf numFmtId="0" fontId="1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3" borderId="9" xfId="0" applyFont="1" applyFill="1" applyBorder="1"/>
    <xf numFmtId="0" fontId="4" fillId="0" borderId="11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#5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868991565833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40690421281053E-2"/>
                  <c:y val="-1.5037655020571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7746901010112E-3"/>
                  <c:y val="-9.533829988450265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Design'!$F$28:$F$32</c:f>
              <c:numCache>
                <c:formatCode>0.00</c:formatCode>
                <c:ptCount val="5"/>
                <c:pt idx="0">
                  <c:v>3.988095238095239</c:v>
                </c:pt>
                <c:pt idx="1">
                  <c:v>3.4482758620689653</c:v>
                </c:pt>
                <c:pt idx="2">
                  <c:v>2.5</c:v>
                </c:pt>
                <c:pt idx="3">
                  <c:v>3.5057471264367823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341824"/>
        <c:axId val="101369344"/>
      </c:radarChart>
      <c:catAx>
        <c:axId val="10134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1369344"/>
        <c:crosses val="autoZero"/>
        <c:auto val="1"/>
        <c:lblAlgn val="ctr"/>
        <c:lblOffset val="100"/>
        <c:noMultiLvlLbl val="0"/>
      </c:catAx>
      <c:valAx>
        <c:axId val="101369344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1341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#1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3"/>
              <c:layout>
                <c:manualLayout>
                  <c:x val="0.12500965336007627"/>
                  <c:y val="9.96399912895985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4.1054719719016884E-2"/>
                  <c:y val="3.9510138801175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Design'!$O$4:$O$9</c:f>
              <c:numCache>
                <c:formatCode>0.00</c:formatCode>
                <c:ptCount val="6"/>
                <c:pt idx="0">
                  <c:v>45.4</c:v>
                </c:pt>
                <c:pt idx="1">
                  <c:v>89.733333333333334</c:v>
                </c:pt>
                <c:pt idx="2">
                  <c:v>43.177777777777777</c:v>
                </c:pt>
                <c:pt idx="3">
                  <c:v>9.9555555555555557</c:v>
                </c:pt>
                <c:pt idx="4">
                  <c:v>3.1086956521739131</c:v>
                </c:pt>
                <c:pt idx="5">
                  <c:v>12.478260869565217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#2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868991565833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40690421281053E-2"/>
                  <c:y val="-1.5037655020571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7746901010112E-3"/>
                  <c:y val="-9.533829988450265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Design'!$F$10:$F$14</c:f>
              <c:numCache>
                <c:formatCode>0.00</c:formatCode>
                <c:ptCount val="5"/>
                <c:pt idx="0">
                  <c:v>3.0645161290322585</c:v>
                </c:pt>
                <c:pt idx="1">
                  <c:v>2.916666666666667</c:v>
                </c:pt>
                <c:pt idx="2">
                  <c:v>3.229166666666667</c:v>
                </c:pt>
                <c:pt idx="3">
                  <c:v>3.2828282828282829</c:v>
                </c:pt>
                <c:pt idx="4">
                  <c:v>3.3333333333333335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8067072"/>
        <c:axId val="108098688"/>
      </c:radarChart>
      <c:catAx>
        <c:axId val="1080670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8098688"/>
        <c:crosses val="autoZero"/>
        <c:auto val="1"/>
        <c:lblAlgn val="ctr"/>
        <c:lblOffset val="100"/>
        <c:noMultiLvlLbl val="0"/>
      </c:catAx>
      <c:valAx>
        <c:axId val="108098688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8067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#2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3"/>
              <c:layout>
                <c:manualLayout>
                  <c:x val="0.12500965336007627"/>
                  <c:y val="9.96399912895985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4.1054719719016884E-2"/>
                  <c:y val="3.9510138801175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Design'!$O$11:$O$16</c:f>
              <c:numCache>
                <c:formatCode>0.00</c:formatCode>
                <c:ptCount val="6"/>
                <c:pt idx="0">
                  <c:v>63.424242424242422</c:v>
                </c:pt>
                <c:pt idx="1">
                  <c:v>93.727272727272734</c:v>
                </c:pt>
                <c:pt idx="2">
                  <c:v>24.676470588235293</c:v>
                </c:pt>
                <c:pt idx="3">
                  <c:v>6.2058823529411766</c:v>
                </c:pt>
                <c:pt idx="4">
                  <c:v>3.9117647058823528</c:v>
                </c:pt>
                <c:pt idx="5">
                  <c:v>10.705882352941176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#3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868991565833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40690421281053E-2"/>
                  <c:y val="-1.5037655020571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7746901010112E-3"/>
                  <c:y val="-9.533829988450265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Design'!$F$16:$F$20</c:f>
              <c:numCache>
                <c:formatCode>0.00</c:formatCode>
                <c:ptCount val="5"/>
                <c:pt idx="0">
                  <c:v>2.9797979797979801</c:v>
                </c:pt>
                <c:pt idx="1">
                  <c:v>2.3611111111111112</c:v>
                </c:pt>
                <c:pt idx="2">
                  <c:v>2.9292929292929299</c:v>
                </c:pt>
                <c:pt idx="3">
                  <c:v>2.9901960784313726</c:v>
                </c:pt>
                <c:pt idx="4">
                  <c:v>2.5675675675675675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8155648"/>
        <c:axId val="108158336"/>
      </c:radarChart>
      <c:catAx>
        <c:axId val="1081556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8158336"/>
        <c:crosses val="autoZero"/>
        <c:auto val="1"/>
        <c:lblAlgn val="ctr"/>
        <c:lblOffset val="100"/>
        <c:noMultiLvlLbl val="0"/>
      </c:catAx>
      <c:valAx>
        <c:axId val="108158336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8155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#3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3"/>
              <c:layout>
                <c:manualLayout>
                  <c:x val="0.12500965336007627"/>
                  <c:y val="9.96399912895985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4.1054719719016884E-2"/>
                  <c:y val="3.9510138801175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Design'!$O$18:$O$23</c:f>
              <c:numCache>
                <c:formatCode>0.00</c:formatCode>
                <c:ptCount val="6"/>
                <c:pt idx="0">
                  <c:v>33.413793103448278</c:v>
                </c:pt>
                <c:pt idx="1">
                  <c:v>79.827586206896555</c:v>
                </c:pt>
                <c:pt idx="2">
                  <c:v>52.068965517241381</c:v>
                </c:pt>
                <c:pt idx="3">
                  <c:v>19.172413793103448</c:v>
                </c:pt>
                <c:pt idx="4">
                  <c:v>7.2413793103448274</c:v>
                </c:pt>
                <c:pt idx="5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#4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868991565833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40690421281053E-2"/>
                  <c:y val="-1.5037655020571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7746901010112E-3"/>
                  <c:y val="-9.533829988450265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Design'!$F$22:$F$26</c:f>
              <c:numCache>
                <c:formatCode>0.00</c:formatCode>
                <c:ptCount val="5"/>
                <c:pt idx="0">
                  <c:v>3.7777777777777777</c:v>
                </c:pt>
                <c:pt idx="1">
                  <c:v>3.5666666666666664</c:v>
                </c:pt>
                <c:pt idx="2">
                  <c:v>3.0208333333333335</c:v>
                </c:pt>
                <c:pt idx="3">
                  <c:v>3.0902777777777777</c:v>
                </c:pt>
                <c:pt idx="4">
                  <c:v>3.2978723404255317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8280832"/>
        <c:axId val="108291968"/>
      </c:radarChart>
      <c:catAx>
        <c:axId val="1082808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8291968"/>
        <c:crosses val="autoZero"/>
        <c:auto val="1"/>
        <c:lblAlgn val="ctr"/>
        <c:lblOffset val="100"/>
        <c:noMultiLvlLbl val="0"/>
      </c:catAx>
      <c:valAx>
        <c:axId val="108291968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8280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#4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3"/>
              <c:layout>
                <c:manualLayout>
                  <c:x val="0.12500965336007627"/>
                  <c:y val="9.96399912895985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2270332915729465"/>
                  <c:y val="9.69559295752540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Design'!$O$25:$O$30</c:f>
              <c:numCache>
                <c:formatCode>0.00</c:formatCode>
                <c:ptCount val="6"/>
                <c:pt idx="0">
                  <c:v>31.511111111111113</c:v>
                </c:pt>
                <c:pt idx="1">
                  <c:v>65</c:v>
                </c:pt>
                <c:pt idx="2">
                  <c:v>45</c:v>
                </c:pt>
                <c:pt idx="3">
                  <c:v>31.088888888888889</c:v>
                </c:pt>
                <c:pt idx="4">
                  <c:v>14.488888888888889</c:v>
                </c:pt>
                <c:pt idx="5">
                  <c:v>17.54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i="1" u="sng"/>
              <a:t>Percent</a:t>
            </a:r>
            <a:r>
              <a:rPr lang="en-US" sz="1600" i="1" u="sng" baseline="0"/>
              <a:t> Score Averages</a:t>
            </a:r>
            <a:endParaRPr lang="en-US" sz="1600" i="1" u="sng"/>
          </a:p>
        </c:rich>
      </c:tx>
      <c:layout>
        <c:manualLayout>
          <c:xMode val="edge"/>
          <c:yMode val="edge"/>
          <c:x val="0.19140655105973026"/>
          <c:y val="3.99302425998046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Completion!$G$35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Completion!$A$46:$A$53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Completion!$D$36:$D$43</c:f>
              <c:numCache>
                <c:formatCode>0.00</c:formatCode>
                <c:ptCount val="8"/>
                <c:pt idx="0">
                  <c:v>73.522727272727266</c:v>
                </c:pt>
                <c:pt idx="1">
                  <c:v>77.25</c:v>
                </c:pt>
                <c:pt idx="2">
                  <c:v>67.275862068965523</c:v>
                </c:pt>
                <c:pt idx="3">
                  <c:v>60.840909090909093</c:v>
                </c:pt>
                <c:pt idx="4">
                  <c:v>72.785714285714292</c:v>
                </c:pt>
                <c:pt idx="5">
                  <c:v>60.5</c:v>
                </c:pt>
                <c:pt idx="6">
                  <c:v>58.952380952380949</c:v>
                </c:pt>
                <c:pt idx="7">
                  <c:v>67.722222222222229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51712"/>
        <c:axId val="108453248"/>
      </c:barChart>
      <c:catAx>
        <c:axId val="108451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453248"/>
        <c:crosses val="autoZero"/>
        <c:auto val="1"/>
        <c:lblAlgn val="ctr"/>
        <c:lblOffset val="100"/>
        <c:noMultiLvlLbl val="0"/>
      </c:catAx>
      <c:valAx>
        <c:axId val="10845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Score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08451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600" i="1" u="sng"/>
              <a:t>Mode Select </a:t>
            </a:r>
            <a:r>
              <a:rPr lang="en-US" sz="1600" i="1" u="sng" baseline="0"/>
              <a:t>Frequency</a:t>
            </a:r>
            <a:endParaRPr lang="en-US" sz="1600" i="1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5524097457927"/>
          <c:y val="0.13525878684048503"/>
          <c:w val="0.83182189504418458"/>
          <c:h val="0.74085860188445241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5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Completion!$C$3:$C$10</c:f>
              <c:numCache>
                <c:formatCode>General</c:formatCode>
                <c:ptCount val="8"/>
                <c:pt idx="0">
                  <c:v>44</c:v>
                </c:pt>
                <c:pt idx="1">
                  <c:v>32</c:v>
                </c:pt>
                <c:pt idx="2">
                  <c:v>29</c:v>
                </c:pt>
                <c:pt idx="3">
                  <c:v>43</c:v>
                </c:pt>
                <c:pt idx="4">
                  <c:v>28</c:v>
                </c:pt>
                <c:pt idx="5">
                  <c:v>22</c:v>
                </c:pt>
                <c:pt idx="6">
                  <c:v>21</c:v>
                </c:pt>
                <c:pt idx="7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6.7400735677617438E-2"/>
          <c:y val="0.88964762820300325"/>
          <c:w val="0.8744578832680131"/>
          <c:h val="7.8175051832495623E-2"/>
        </c:manualLayout>
      </c:layout>
      <c:overlay val="0"/>
      <c:txPr>
        <a:bodyPr/>
        <a:lstStyle/>
        <a:p>
          <a:pPr rtl="0"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#5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3"/>
              <c:layout>
                <c:manualLayout>
                  <c:x val="0.12500965336007627"/>
                  <c:y val="9.96399912895985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1032470177540675"/>
                  <c:y val="9.7026977576655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Design'!$O$32:$O$37</c:f>
              <c:numCache>
                <c:formatCode>0.00</c:formatCode>
                <c:ptCount val="6"/>
                <c:pt idx="0">
                  <c:v>54.357142857142854</c:v>
                </c:pt>
                <c:pt idx="1">
                  <c:v>74.75</c:v>
                </c:pt>
                <c:pt idx="2">
                  <c:v>37.035714285714285</c:v>
                </c:pt>
                <c:pt idx="3">
                  <c:v>13.964285714285714</c:v>
                </c:pt>
                <c:pt idx="4">
                  <c:v>8.6428571428571423</c:v>
                </c:pt>
                <c:pt idx="5">
                  <c:v>14.724137931034482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#6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868991565833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40555961274851E-2"/>
                  <c:y val="-6.0553618491640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8865588291984E-3"/>
                  <c:y val="6.3948947881663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Design'!$F$34:$F$38</c:f>
              <c:numCache>
                <c:formatCode>0.00</c:formatCode>
                <c:ptCount val="5"/>
                <c:pt idx="0">
                  <c:v>4.2666666666666666</c:v>
                </c:pt>
                <c:pt idx="1">
                  <c:v>2.2666666666666666</c:v>
                </c:pt>
                <c:pt idx="2">
                  <c:v>1.4</c:v>
                </c:pt>
                <c:pt idx="3">
                  <c:v>4.2307692307692308</c:v>
                </c:pt>
                <c:pt idx="4">
                  <c:v>2.3456790123456792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284736"/>
        <c:axId val="106102784"/>
      </c:radarChart>
      <c:catAx>
        <c:axId val="1052847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102784"/>
        <c:crosses val="autoZero"/>
        <c:auto val="1"/>
        <c:lblAlgn val="ctr"/>
        <c:lblOffset val="100"/>
        <c:noMultiLvlLbl val="0"/>
      </c:catAx>
      <c:valAx>
        <c:axId val="106102784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5284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#6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2"/>
              <c:layout>
                <c:manualLayout>
                  <c:x val="0.12109696069519575"/>
                  <c:y val="-0.1357483903834897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2500971711030243"/>
                  <c:y val="-1.50745734787227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7112479049910187"/>
                  <c:y val="7.392448351362483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Design'!$O$39:$O$44</c:f>
              <c:numCache>
                <c:formatCode>0.00</c:formatCode>
                <c:ptCount val="6"/>
                <c:pt idx="0">
                  <c:v>28.913043478260871</c:v>
                </c:pt>
                <c:pt idx="1">
                  <c:v>69.173913043478265</c:v>
                </c:pt>
                <c:pt idx="2">
                  <c:v>38.739130434782609</c:v>
                </c:pt>
                <c:pt idx="3">
                  <c:v>22.869565217391305</c:v>
                </c:pt>
                <c:pt idx="4">
                  <c:v>18.869565217391305</c:v>
                </c:pt>
                <c:pt idx="5">
                  <c:v>25.434782608695652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#7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868991565833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40690421281053E-2"/>
                  <c:y val="-1.5037655020571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8865588291984E-3"/>
                  <c:y val="5.2148558908712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Design'!$F$40:$F$44</c:f>
              <c:numCache>
                <c:formatCode>0.00</c:formatCode>
                <c:ptCount val="5"/>
                <c:pt idx="0">
                  <c:v>3.7681159420289863</c:v>
                </c:pt>
                <c:pt idx="1">
                  <c:v>1.7391304347826091</c:v>
                </c:pt>
                <c:pt idx="2">
                  <c:v>1.0869565217391302</c:v>
                </c:pt>
                <c:pt idx="3">
                  <c:v>3.6363636363636362</c:v>
                </c:pt>
                <c:pt idx="4">
                  <c:v>2.0454545454545454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7546112"/>
        <c:axId val="107553152"/>
      </c:radarChart>
      <c:catAx>
        <c:axId val="1075461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7553152"/>
        <c:crosses val="autoZero"/>
        <c:auto val="1"/>
        <c:lblAlgn val="ctr"/>
        <c:lblOffset val="100"/>
        <c:noMultiLvlLbl val="0"/>
      </c:catAx>
      <c:valAx>
        <c:axId val="107553152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7546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#7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3"/>
              <c:layout>
                <c:manualLayout>
                  <c:x val="0.13159143982180632"/>
                  <c:y val="-6.05947136266123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447978996530862"/>
                  <c:y val="6.24007267310216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Design'!$O$46:$O$51</c:f>
              <c:numCache>
                <c:formatCode>0.00</c:formatCode>
                <c:ptCount val="6"/>
                <c:pt idx="0">
                  <c:v>20.142857142857142</c:v>
                </c:pt>
                <c:pt idx="1">
                  <c:v>43.952380952380949</c:v>
                </c:pt>
                <c:pt idx="2">
                  <c:v>49.761904761904759</c:v>
                </c:pt>
                <c:pt idx="3">
                  <c:v>42.045454545454547</c:v>
                </c:pt>
                <c:pt idx="4">
                  <c:v>21.045454545454547</c:v>
                </c:pt>
                <c:pt idx="5">
                  <c:v>23.681818181818183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#8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499498166452525E-2"/>
                  <c:y val="-3.4136924908173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055752640671824E-2"/>
                  <c:y val="-3.7796116543999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726622532551E-3"/>
                  <c:y val="2.1804624791740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Design'!$F$46:$F$50</c:f>
              <c:numCache>
                <c:formatCode>0.00</c:formatCode>
                <c:ptCount val="5"/>
                <c:pt idx="0">
                  <c:v>3.208333333333333</c:v>
                </c:pt>
                <c:pt idx="1">
                  <c:v>3.8888888888888884</c:v>
                </c:pt>
                <c:pt idx="2">
                  <c:v>3.541666666666667</c:v>
                </c:pt>
                <c:pt idx="3">
                  <c:v>3.3720930232558142</c:v>
                </c:pt>
                <c:pt idx="4">
                  <c:v>3.666666666666667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6112128"/>
        <c:axId val="107942656"/>
      </c:radarChart>
      <c:catAx>
        <c:axId val="1061121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7942656"/>
        <c:crosses val="autoZero"/>
        <c:auto val="1"/>
        <c:lblAlgn val="ctr"/>
        <c:lblOffset val="100"/>
        <c:noMultiLvlLbl val="0"/>
      </c:catAx>
      <c:valAx>
        <c:axId val="107942656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6112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i="1" u="sng"/>
            </a:pPr>
            <a:r>
              <a:rPr lang="en-US" sz="1200" b="1" i="1" u="sng"/>
              <a:t>#8 Timing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69111531931141E-2"/>
          <c:y val="0.15627499017501187"/>
          <c:w val="0.86605704564761266"/>
          <c:h val="0.77839910372645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Lbls>
            <c:dLbl>
              <c:idx val="3"/>
              <c:layout>
                <c:manualLayout>
                  <c:x val="9.2101103552782823E-2"/>
                  <c:y val="2.50755128733189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366515926214224"/>
                  <c:y val="0.1198102964873868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#REF!</c:f>
            </c:multiLvlStrRef>
          </c:cat>
          <c:val>
            <c:numRef>
              <c:f>'Per Design'!$O$53:$O$58</c:f>
              <c:numCache>
                <c:formatCode>0.00</c:formatCode>
                <c:ptCount val="6"/>
                <c:pt idx="0">
                  <c:v>33.729729729729726</c:v>
                </c:pt>
                <c:pt idx="1">
                  <c:v>66.405405405405403</c:v>
                </c:pt>
                <c:pt idx="2">
                  <c:v>44.594594594594597</c:v>
                </c:pt>
                <c:pt idx="3">
                  <c:v>27</c:v>
                </c:pt>
                <c:pt idx="4">
                  <c:v>18.918918918918919</c:v>
                </c:pt>
                <c:pt idx="5">
                  <c:v>13.351351351351351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i="1" u="sng"/>
            </a:pPr>
            <a:r>
              <a:rPr lang="en-US" sz="1200" i="1" u="sng"/>
              <a:t>#1 Feedback</a:t>
            </a:r>
          </a:p>
          <a:p>
            <a:pPr algn="l">
              <a:defRPr i="1" u="sng"/>
            </a:pPr>
            <a:r>
              <a:rPr lang="en-US" sz="1200" i="1" u="sng"/>
              <a:t>Ratings</a:t>
            </a:r>
          </a:p>
        </c:rich>
      </c:tx>
      <c:layout>
        <c:manualLayout>
          <c:xMode val="edge"/>
          <c:yMode val="edge"/>
          <c:x val="0.11560326120534976"/>
          <c:y val="3.2502997331720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69571673296941"/>
          <c:y val="9.0453277656190101E-2"/>
          <c:w val="0.56651301276731447"/>
          <c:h val="0.84668514907893033"/>
        </c:manualLayout>
      </c:layout>
      <c:radarChart>
        <c:radarStyle val="marker"/>
        <c:varyColors val="0"/>
        <c:ser>
          <c:idx val="0"/>
          <c:order val="0"/>
          <c:tx>
            <c:strRef>
              <c:f>'Per Design'!$C$1</c:f>
              <c:strCache>
                <c:ptCount val="1"/>
                <c:pt idx="0">
                  <c:v>Tablets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04170839802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868991565833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491988754444947E-2"/>
                  <c:y val="-4.486673343684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40690421281053E-2"/>
                  <c:y val="-1.5037655020571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1687746901010112E-3"/>
                  <c:y val="-9.533829988450265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Design'!$B$4:$B$8</c:f>
              <c:strCache>
                <c:ptCount val="5"/>
                <c:pt idx="0">
                  <c:v>Challenge</c:v>
                </c:pt>
                <c:pt idx="1">
                  <c:v>Fun</c:v>
                </c:pt>
                <c:pt idx="2">
                  <c:v>Intuitive</c:v>
                </c:pt>
                <c:pt idx="3">
                  <c:v>Unique</c:v>
                </c:pt>
                <c:pt idx="4">
                  <c:v>Overall</c:v>
                </c:pt>
              </c:strCache>
            </c:strRef>
          </c:cat>
          <c:val>
            <c:numRef>
              <c:f>'Per Design'!$F$4:$F$8</c:f>
              <c:numCache>
                <c:formatCode>0.00</c:formatCode>
                <c:ptCount val="5"/>
                <c:pt idx="0">
                  <c:v>2.8174603174603181</c:v>
                </c:pt>
                <c:pt idx="1">
                  <c:v>2.9411764705882355</c:v>
                </c:pt>
                <c:pt idx="2">
                  <c:v>3.6296296296296302</c:v>
                </c:pt>
                <c:pt idx="3">
                  <c:v>0.70921985815602873</c:v>
                </c:pt>
                <c:pt idx="4">
                  <c:v>0.54421768707482987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8011520"/>
        <c:axId val="108014208"/>
      </c:radarChart>
      <c:catAx>
        <c:axId val="1080115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8014208"/>
        <c:crosses val="autoZero"/>
        <c:auto val="1"/>
        <c:lblAlgn val="ctr"/>
        <c:lblOffset val="100"/>
        <c:noMultiLvlLbl val="0"/>
      </c:catAx>
      <c:valAx>
        <c:axId val="108014208"/>
        <c:scaling>
          <c:orientation val="minMax"/>
          <c:max val="5"/>
        </c:scaling>
        <c:delete val="1"/>
        <c:axPos val="l"/>
        <c:majorGridlines/>
        <c:numFmt formatCode="0.00" sourceLinked="1"/>
        <c:majorTickMark val="none"/>
        <c:minorTickMark val="none"/>
        <c:tickLblPos val="nextTo"/>
        <c:crossAx val="108011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214045</xdr:colOff>
      <xdr:row>66</xdr:row>
      <xdr:rowOff>39220</xdr:rowOff>
    </xdr:from>
    <xdr:to>
      <xdr:col>18</xdr:col>
      <xdr:colOff>292449</xdr:colOff>
      <xdr:row>80</xdr:row>
      <xdr:rowOff>98285</xdr:rowOff>
    </xdr:to>
    <xdr:grpSp>
      <xdr:nvGrpSpPr>
        <xdr:cNvPr id="41" name="Group 40"/>
        <xdr:cNvGrpSpPr/>
      </xdr:nvGrpSpPr>
      <xdr:grpSpPr>
        <a:xfrm>
          <a:off x="5559951" y="10254783"/>
          <a:ext cx="4811139" cy="2226002"/>
          <a:chOff x="9400719" y="291612"/>
          <a:chExt cx="4595583" cy="2195387"/>
        </a:xfrm>
      </xdr:grpSpPr>
      <xdr:graphicFrame macro="">
        <xdr:nvGraphicFramePr>
          <xdr:cNvPr id="42" name="Chart 41"/>
          <xdr:cNvGraphicFramePr>
            <a:graphicFrameLocks/>
          </xdr:cNvGraphicFramePr>
        </xdr:nvGraphicFramePr>
        <xdr:xfrm>
          <a:off x="9400719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3" name="Chart 42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218312</xdr:colOff>
      <xdr:row>80</xdr:row>
      <xdr:rowOff>71746</xdr:rowOff>
    </xdr:from>
    <xdr:to>
      <xdr:col>18</xdr:col>
      <xdr:colOff>296716</xdr:colOff>
      <xdr:row>94</xdr:row>
      <xdr:rowOff>136996</xdr:rowOff>
    </xdr:to>
    <xdr:grpSp>
      <xdr:nvGrpSpPr>
        <xdr:cNvPr id="44" name="Group 43"/>
        <xdr:cNvGrpSpPr/>
      </xdr:nvGrpSpPr>
      <xdr:grpSpPr>
        <a:xfrm>
          <a:off x="5564218" y="12454246"/>
          <a:ext cx="4811139" cy="2232188"/>
          <a:chOff x="9400719" y="291612"/>
          <a:chExt cx="4595583" cy="2195387"/>
        </a:xfrm>
      </xdr:grpSpPr>
      <xdr:graphicFrame macro="">
        <xdr:nvGraphicFramePr>
          <xdr:cNvPr id="45" name="Chart 44"/>
          <xdr:cNvGraphicFramePr>
            <a:graphicFrameLocks/>
          </xdr:cNvGraphicFramePr>
        </xdr:nvGraphicFramePr>
        <xdr:xfrm>
          <a:off x="9400719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46" name="Chart 45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11</xdr:col>
      <xdr:colOff>215721</xdr:colOff>
      <xdr:row>94</xdr:row>
      <xdr:rowOff>136070</xdr:rowOff>
    </xdr:from>
    <xdr:to>
      <xdr:col>18</xdr:col>
      <xdr:colOff>294125</xdr:colOff>
      <xdr:row>109</xdr:row>
      <xdr:rowOff>51642</xdr:rowOff>
    </xdr:to>
    <xdr:grpSp>
      <xdr:nvGrpSpPr>
        <xdr:cNvPr id="47" name="Group 46"/>
        <xdr:cNvGrpSpPr/>
      </xdr:nvGrpSpPr>
      <xdr:grpSpPr>
        <a:xfrm>
          <a:off x="5561627" y="14685508"/>
          <a:ext cx="4811139" cy="2237290"/>
          <a:chOff x="9400719" y="291612"/>
          <a:chExt cx="4595583" cy="2195387"/>
        </a:xfrm>
      </xdr:grpSpPr>
      <xdr:graphicFrame macro="">
        <xdr:nvGraphicFramePr>
          <xdr:cNvPr id="48" name="Chart 47"/>
          <xdr:cNvGraphicFramePr>
            <a:graphicFrameLocks/>
          </xdr:cNvGraphicFramePr>
        </xdr:nvGraphicFramePr>
        <xdr:xfrm>
          <a:off x="9400719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9" name="Chart 48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11</xdr:col>
      <xdr:colOff>229974</xdr:colOff>
      <xdr:row>109</xdr:row>
      <xdr:rowOff>27213</xdr:rowOff>
    </xdr:from>
    <xdr:to>
      <xdr:col>18</xdr:col>
      <xdr:colOff>308377</xdr:colOff>
      <xdr:row>123</xdr:row>
      <xdr:rowOff>92463</xdr:rowOff>
    </xdr:to>
    <xdr:grpSp>
      <xdr:nvGrpSpPr>
        <xdr:cNvPr id="50" name="Group 49"/>
        <xdr:cNvGrpSpPr/>
      </xdr:nvGrpSpPr>
      <xdr:grpSpPr>
        <a:xfrm>
          <a:off x="5575880" y="16898369"/>
          <a:ext cx="4811138" cy="2232188"/>
          <a:chOff x="9400720" y="291612"/>
          <a:chExt cx="4595582" cy="2195387"/>
        </a:xfrm>
      </xdr:grpSpPr>
      <xdr:graphicFrame macro="">
        <xdr:nvGraphicFramePr>
          <xdr:cNvPr id="51" name="Chart 50"/>
          <xdr:cNvGraphicFramePr>
            <a:graphicFrameLocks/>
          </xdr:cNvGraphicFramePr>
        </xdr:nvGraphicFramePr>
        <xdr:xfrm>
          <a:off x="9400720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52" name="Chart 51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</xdr:col>
      <xdr:colOff>113316</xdr:colOff>
      <xdr:row>67</xdr:row>
      <xdr:rowOff>3141</xdr:rowOff>
    </xdr:from>
    <xdr:to>
      <xdr:col>10</xdr:col>
      <xdr:colOff>333854</xdr:colOff>
      <xdr:row>81</xdr:row>
      <xdr:rowOff>62206</xdr:rowOff>
    </xdr:to>
    <xdr:grpSp>
      <xdr:nvGrpSpPr>
        <xdr:cNvPr id="3" name="Group 2"/>
        <xdr:cNvGrpSpPr/>
      </xdr:nvGrpSpPr>
      <xdr:grpSpPr>
        <a:xfrm>
          <a:off x="464550" y="10373485"/>
          <a:ext cx="4834210" cy="2226002"/>
          <a:chOff x="9400719" y="291612"/>
          <a:chExt cx="4595583" cy="2195387"/>
        </a:xfrm>
      </xdr:grpSpPr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9400719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7" name="Chart 26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</xdr:col>
      <xdr:colOff>103817</xdr:colOff>
      <xdr:row>81</xdr:row>
      <xdr:rowOff>42182</xdr:rowOff>
    </xdr:from>
    <xdr:to>
      <xdr:col>10</xdr:col>
      <xdr:colOff>324355</xdr:colOff>
      <xdr:row>95</xdr:row>
      <xdr:rowOff>103969</xdr:rowOff>
    </xdr:to>
    <xdr:grpSp>
      <xdr:nvGrpSpPr>
        <xdr:cNvPr id="32" name="Group 31"/>
        <xdr:cNvGrpSpPr/>
      </xdr:nvGrpSpPr>
      <xdr:grpSpPr>
        <a:xfrm>
          <a:off x="455051" y="12579463"/>
          <a:ext cx="4834210" cy="2228725"/>
          <a:chOff x="9400719" y="291612"/>
          <a:chExt cx="4595583" cy="2195387"/>
        </a:xfrm>
      </xdr:grpSpPr>
      <xdr:graphicFrame macro="">
        <xdr:nvGraphicFramePr>
          <xdr:cNvPr id="33" name="Chart 32"/>
          <xdr:cNvGraphicFramePr>
            <a:graphicFrameLocks/>
          </xdr:cNvGraphicFramePr>
        </xdr:nvGraphicFramePr>
        <xdr:xfrm>
          <a:off x="9400719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34" name="Chart 33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</xdr:col>
      <xdr:colOff>120835</xdr:colOff>
      <xdr:row>95</xdr:row>
      <xdr:rowOff>60031</xdr:rowOff>
    </xdr:from>
    <xdr:to>
      <xdr:col>10</xdr:col>
      <xdr:colOff>341373</xdr:colOff>
      <xdr:row>109</xdr:row>
      <xdr:rowOff>114613</xdr:rowOff>
    </xdr:to>
    <xdr:grpSp>
      <xdr:nvGrpSpPr>
        <xdr:cNvPr id="35" name="Group 34"/>
        <xdr:cNvGrpSpPr/>
      </xdr:nvGrpSpPr>
      <xdr:grpSpPr>
        <a:xfrm>
          <a:off x="472069" y="14764250"/>
          <a:ext cx="4834210" cy="2221519"/>
          <a:chOff x="9400719" y="291612"/>
          <a:chExt cx="4595583" cy="2195387"/>
        </a:xfrm>
      </xdr:grpSpPr>
      <xdr:graphicFrame macro="">
        <xdr:nvGraphicFramePr>
          <xdr:cNvPr id="36" name="Chart 35"/>
          <xdr:cNvGraphicFramePr>
            <a:graphicFrameLocks/>
          </xdr:cNvGraphicFramePr>
        </xdr:nvGraphicFramePr>
        <xdr:xfrm>
          <a:off x="9400719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37" name="Chart 36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1</xdr:col>
      <xdr:colOff>132571</xdr:colOff>
      <xdr:row>109</xdr:row>
      <xdr:rowOff>69635</xdr:rowOff>
    </xdr:from>
    <xdr:to>
      <xdr:col>10</xdr:col>
      <xdr:colOff>353109</xdr:colOff>
      <xdr:row>123</xdr:row>
      <xdr:rowOff>131422</xdr:rowOff>
    </xdr:to>
    <xdr:grpSp>
      <xdr:nvGrpSpPr>
        <xdr:cNvPr id="38" name="Group 37"/>
        <xdr:cNvGrpSpPr/>
      </xdr:nvGrpSpPr>
      <xdr:grpSpPr>
        <a:xfrm>
          <a:off x="483805" y="16940791"/>
          <a:ext cx="4834210" cy="2228725"/>
          <a:chOff x="9400719" y="291612"/>
          <a:chExt cx="4595583" cy="2195387"/>
        </a:xfrm>
      </xdr:grpSpPr>
      <xdr:graphicFrame macro="">
        <xdr:nvGraphicFramePr>
          <xdr:cNvPr id="39" name="Chart 38"/>
          <xdr:cNvGraphicFramePr>
            <a:graphicFrameLocks/>
          </xdr:cNvGraphicFramePr>
        </xdr:nvGraphicFramePr>
        <xdr:xfrm>
          <a:off x="9400719" y="291613"/>
          <a:ext cx="3179651" cy="2195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40" name="Chart 39" title="Design 1 Accuracy Chart"/>
          <xdr:cNvGraphicFramePr>
            <a:graphicFrameLocks/>
          </xdr:cNvGraphicFramePr>
        </xdr:nvGraphicFramePr>
        <xdr:xfrm>
          <a:off x="12153168" y="291612"/>
          <a:ext cx="1843134" cy="2177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323851</xdr:colOff>
      <xdr:row>0</xdr:row>
      <xdr:rowOff>65556</xdr:rowOff>
    </xdr:from>
    <xdr:to>
      <xdr:col>16</xdr:col>
      <xdr:colOff>571501</xdr:colOff>
      <xdr:row>17</xdr:row>
      <xdr:rowOff>13398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519277</xdr:colOff>
      <xdr:row>0</xdr:row>
      <xdr:rowOff>79610</xdr:rowOff>
    </xdr:from>
    <xdr:to>
      <xdr:col>11</xdr:col>
      <xdr:colOff>527070</xdr:colOff>
      <xdr:row>17</xdr:row>
      <xdr:rowOff>60992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7"/>
  <sheetViews>
    <sheetView tabSelected="1" topLeftCell="J108" zoomScale="160" zoomScaleNormal="160" workbookViewId="0">
      <selection activeCell="V93" sqref="V93"/>
    </sheetView>
  </sheetViews>
  <sheetFormatPr defaultRowHeight="12" customHeight="1" x14ac:dyDescent="0.25"/>
  <cols>
    <col min="1" max="1" width="5.28515625" customWidth="1"/>
    <col min="2" max="2" width="19.85546875" customWidth="1"/>
    <col min="3" max="3" width="6.7109375" customWidth="1"/>
    <col min="4" max="4" width="5.42578125" customWidth="1"/>
    <col min="5" max="5" width="6" style="1" customWidth="1"/>
    <col min="6" max="6" width="6.140625" style="1" customWidth="1"/>
    <col min="7" max="7" width="6.85546875" customWidth="1"/>
    <col min="8" max="8" width="6" customWidth="1"/>
    <col min="9" max="9" width="6" style="1" customWidth="1"/>
    <col min="10" max="10" width="6.28515625" style="1" customWidth="1"/>
    <col min="11" max="11" width="5.7109375" customWidth="1"/>
    <col min="12" max="12" width="16.42578125" customWidth="1"/>
    <col min="13" max="13" width="9" customWidth="1"/>
    <col min="19" max="19" width="9.140625" style="53"/>
  </cols>
  <sheetData>
    <row r="1" spans="1:45" s="4" customFormat="1" ht="12" customHeight="1" x14ac:dyDescent="0.25">
      <c r="A1" s="10"/>
      <c r="B1" s="2" t="s">
        <v>46</v>
      </c>
      <c r="C1" s="2" t="s">
        <v>21</v>
      </c>
      <c r="D1" s="3"/>
      <c r="E1" s="3"/>
      <c r="F1" s="3"/>
      <c r="G1" s="2" t="s">
        <v>22</v>
      </c>
      <c r="H1" s="3"/>
      <c r="I1" s="3"/>
      <c r="J1" s="56"/>
      <c r="K1" s="10"/>
      <c r="L1" s="58" t="s">
        <v>48</v>
      </c>
      <c r="M1" s="20" t="s">
        <v>21</v>
      </c>
      <c r="N1" s="21"/>
      <c r="O1" s="22"/>
      <c r="P1" s="20" t="s">
        <v>22</v>
      </c>
      <c r="Q1" s="21"/>
      <c r="R1" s="22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4" customFormat="1" ht="12" customHeight="1" x14ac:dyDescent="0.25">
      <c r="A2" s="10"/>
      <c r="B2" s="5" t="s">
        <v>47</v>
      </c>
      <c r="C2" s="5" t="s">
        <v>23</v>
      </c>
      <c r="D2" s="6" t="s">
        <v>24</v>
      </c>
      <c r="E2" s="6" t="s">
        <v>41</v>
      </c>
      <c r="F2" s="6" t="s">
        <v>42</v>
      </c>
      <c r="G2" s="5" t="s">
        <v>23</v>
      </c>
      <c r="H2" s="6" t="s">
        <v>24</v>
      </c>
      <c r="I2" s="6" t="s">
        <v>41</v>
      </c>
      <c r="J2" s="57" t="s">
        <v>42</v>
      </c>
      <c r="K2" s="10"/>
      <c r="L2" s="59" t="s">
        <v>49</v>
      </c>
      <c r="M2" s="23" t="s">
        <v>23</v>
      </c>
      <c r="N2" s="23" t="s">
        <v>24</v>
      </c>
      <c r="O2" s="24" t="s">
        <v>41</v>
      </c>
      <c r="P2" s="23" t="s">
        <v>23</v>
      </c>
      <c r="Q2" s="23" t="s">
        <v>24</v>
      </c>
      <c r="R2" s="24" t="s">
        <v>41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8" customFormat="1" ht="12" customHeight="1" x14ac:dyDescent="0.25">
      <c r="A3" s="10"/>
      <c r="B3" s="7" t="s">
        <v>14</v>
      </c>
      <c r="C3" s="14"/>
      <c r="D3" s="15"/>
      <c r="E3" s="15"/>
      <c r="F3" s="51"/>
      <c r="G3" s="14"/>
      <c r="H3" s="15"/>
      <c r="I3" s="15"/>
      <c r="J3" s="51"/>
      <c r="K3" s="10"/>
      <c r="L3" s="60" t="s">
        <v>14</v>
      </c>
      <c r="M3" s="25"/>
      <c r="N3" s="25"/>
      <c r="O3" s="26"/>
      <c r="P3" s="25"/>
      <c r="Q3" s="25"/>
      <c r="R3" s="26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8" customFormat="1" ht="12" customHeight="1" x14ac:dyDescent="0.25">
      <c r="A4" s="10"/>
      <c r="B4" s="9" t="s">
        <v>1</v>
      </c>
      <c r="C4" s="9">
        <v>42</v>
      </c>
      <c r="D4" s="10">
        <v>155</v>
      </c>
      <c r="E4" s="11">
        <f>D4/C4</f>
        <v>3.6904761904761907</v>
      </c>
      <c r="F4" s="12">
        <f>(E4-$E$52)*($E$53/$E$54)</f>
        <v>2.8174603174603181</v>
      </c>
      <c r="G4" s="50">
        <v>106</v>
      </c>
      <c r="H4" s="10">
        <v>399</v>
      </c>
      <c r="I4" s="11">
        <f>H4/G4</f>
        <v>3.7641509433962264</v>
      </c>
      <c r="J4" s="12">
        <f>(I4-$E$52)*($E$53/$E$54)</f>
        <v>2.9402515723270439</v>
      </c>
      <c r="K4" s="10"/>
      <c r="L4" s="61" t="s">
        <v>5</v>
      </c>
      <c r="M4" s="27">
        <v>45</v>
      </c>
      <c r="N4" s="27">
        <v>2043</v>
      </c>
      <c r="O4" s="28">
        <f>N4/M4</f>
        <v>45.4</v>
      </c>
      <c r="P4" s="27">
        <v>140</v>
      </c>
      <c r="Q4" s="27">
        <v>9612</v>
      </c>
      <c r="R4" s="28">
        <f>Q4/P4</f>
        <v>68.657142857142858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/>
      <c r="AJ4"/>
      <c r="AK4"/>
      <c r="AL4"/>
      <c r="AM4"/>
      <c r="AN4"/>
      <c r="AO4"/>
      <c r="AP4"/>
      <c r="AQ4"/>
      <c r="AR4"/>
      <c r="AS4"/>
    </row>
    <row r="5" spans="1:45" s="8" customFormat="1" ht="12" customHeight="1" x14ac:dyDescent="0.25">
      <c r="A5"/>
      <c r="B5" s="9" t="s">
        <v>3</v>
      </c>
      <c r="C5" s="9">
        <v>51</v>
      </c>
      <c r="D5" s="10">
        <v>192</v>
      </c>
      <c r="E5" s="11">
        <f>D5/C5</f>
        <v>3.7647058823529411</v>
      </c>
      <c r="F5" s="12">
        <f>(E5-$E$52)*($E$53/$E$54)</f>
        <v>2.9411764705882355</v>
      </c>
      <c r="G5" s="50">
        <v>117</v>
      </c>
      <c r="H5" s="10">
        <v>486</v>
      </c>
      <c r="I5" s="11">
        <f>H5/G5</f>
        <v>4.1538461538461542</v>
      </c>
      <c r="J5" s="12">
        <f>(I5-$E$52)*($E$53/$E$54)</f>
        <v>3.5897435897435903</v>
      </c>
      <c r="K5"/>
      <c r="L5" s="61" t="s">
        <v>6</v>
      </c>
      <c r="M5" s="27">
        <v>45</v>
      </c>
      <c r="N5" s="27">
        <v>4038</v>
      </c>
      <c r="O5" s="28">
        <f t="shared" ref="O5:O58" si="0">N5/M5</f>
        <v>89.733333333333334</v>
      </c>
      <c r="P5" s="27">
        <v>140</v>
      </c>
      <c r="Q5" s="27">
        <v>13735</v>
      </c>
      <c r="R5" s="28">
        <f t="shared" ref="R5:R58" si="1">Q5/P5</f>
        <v>98.107142857142861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8" customFormat="1" ht="12" customHeight="1" x14ac:dyDescent="0.25">
      <c r="A6"/>
      <c r="B6" s="9" t="s">
        <v>2</v>
      </c>
      <c r="C6" s="9">
        <v>45</v>
      </c>
      <c r="D6" s="10">
        <v>188</v>
      </c>
      <c r="E6" s="11">
        <f>D6/C6</f>
        <v>4.177777777777778</v>
      </c>
      <c r="F6" s="12">
        <f>(E6-$E$52)*($E$53/$E$54)</f>
        <v>3.6296296296296302</v>
      </c>
      <c r="G6" s="50">
        <v>112</v>
      </c>
      <c r="H6" s="10">
        <v>457</v>
      </c>
      <c r="I6" s="11">
        <f>H6/G6</f>
        <v>4.0803571428571432</v>
      </c>
      <c r="J6" s="12">
        <f>(I6-$E$52)*($E$53/$E$54)</f>
        <v>3.4672619047619055</v>
      </c>
      <c r="K6"/>
      <c r="L6" s="61" t="s">
        <v>7</v>
      </c>
      <c r="M6" s="27">
        <v>45</v>
      </c>
      <c r="N6" s="27">
        <v>1943</v>
      </c>
      <c r="O6" s="28">
        <f t="shared" si="0"/>
        <v>43.177777777777777</v>
      </c>
      <c r="P6" s="27">
        <v>140</v>
      </c>
      <c r="Q6" s="27">
        <v>3526</v>
      </c>
      <c r="R6" s="28">
        <f t="shared" si="1"/>
        <v>25.185714285714287</v>
      </c>
      <c r="S6"/>
      <c r="T6"/>
      <c r="U6"/>
      <c r="V6"/>
      <c r="W6"/>
      <c r="X6"/>
      <c r="Y6"/>
      <c r="Z6"/>
      <c r="AA6"/>
      <c r="AB6"/>
      <c r="AC6"/>
      <c r="AD6"/>
      <c r="AE6"/>
      <c r="AF6" s="10"/>
      <c r="AG6" s="10"/>
      <c r="AH6" s="10"/>
      <c r="AI6" s="10"/>
      <c r="AJ6" s="10"/>
      <c r="AK6" s="10"/>
      <c r="AL6"/>
      <c r="AM6"/>
      <c r="AN6"/>
      <c r="AO6"/>
      <c r="AP6"/>
      <c r="AQ6"/>
      <c r="AR6"/>
      <c r="AS6"/>
    </row>
    <row r="7" spans="1:45" s="8" customFormat="1" ht="12" customHeight="1" x14ac:dyDescent="0.25">
      <c r="A7"/>
      <c r="B7" s="9" t="s">
        <v>0</v>
      </c>
      <c r="C7" s="9">
        <v>47</v>
      </c>
      <c r="D7" s="10">
        <v>114</v>
      </c>
      <c r="E7" s="11">
        <f>D7/C7</f>
        <v>2.4255319148936172</v>
      </c>
      <c r="F7" s="12">
        <f>(E7-$E$52)*($E$53/$E$54)</f>
        <v>0.70921985815602873</v>
      </c>
      <c r="G7" s="50">
        <v>113</v>
      </c>
      <c r="H7" s="10">
        <v>427</v>
      </c>
      <c r="I7" s="11">
        <f>H7/G7</f>
        <v>3.7787610619469025</v>
      </c>
      <c r="J7" s="12">
        <f>(I7-$E$52)*($E$53/$E$54)</f>
        <v>2.9646017699115044</v>
      </c>
      <c r="K7"/>
      <c r="L7" s="61" t="s">
        <v>8</v>
      </c>
      <c r="M7" s="27">
        <v>45</v>
      </c>
      <c r="N7" s="27">
        <v>448</v>
      </c>
      <c r="O7" s="28">
        <f t="shared" si="0"/>
        <v>9.9555555555555557</v>
      </c>
      <c r="P7" s="27">
        <v>144</v>
      </c>
      <c r="Q7" s="27">
        <v>571</v>
      </c>
      <c r="R7" s="28">
        <f t="shared" si="1"/>
        <v>3.9652777777777777</v>
      </c>
      <c r="S7"/>
      <c r="T7"/>
      <c r="U7"/>
      <c r="V7"/>
      <c r="W7"/>
      <c r="X7"/>
      <c r="Y7"/>
      <c r="Z7"/>
      <c r="AA7"/>
      <c r="AB7"/>
      <c r="AC7"/>
      <c r="AD7"/>
      <c r="AE7"/>
      <c r="AF7" s="10"/>
      <c r="AG7" s="10"/>
      <c r="AH7" s="10"/>
      <c r="AI7" s="10"/>
      <c r="AJ7" s="10"/>
      <c r="AK7" s="10"/>
      <c r="AL7"/>
      <c r="AM7"/>
      <c r="AN7"/>
      <c r="AO7"/>
      <c r="AP7"/>
      <c r="AQ7"/>
      <c r="AR7"/>
      <c r="AS7"/>
    </row>
    <row r="8" spans="1:45" s="8" customFormat="1" ht="12" customHeight="1" x14ac:dyDescent="0.25">
      <c r="A8"/>
      <c r="B8" s="9" t="s">
        <v>4</v>
      </c>
      <c r="C8" s="9">
        <v>49</v>
      </c>
      <c r="D8" s="10">
        <v>114</v>
      </c>
      <c r="E8" s="11">
        <f>D8/C8</f>
        <v>2.3265306122448979</v>
      </c>
      <c r="F8" s="12">
        <f>(E8-$E$52)*($E$53/$E$54)</f>
        <v>0.54421768707482987</v>
      </c>
      <c r="G8" s="50">
        <v>112</v>
      </c>
      <c r="H8" s="10">
        <v>448</v>
      </c>
      <c r="I8" s="11">
        <f>H8/G8</f>
        <v>4</v>
      </c>
      <c r="J8" s="12">
        <f>(I8-$E$52)*($E$53/$E$54)</f>
        <v>3.3333333333333335</v>
      </c>
      <c r="K8"/>
      <c r="L8" s="61" t="s">
        <v>9</v>
      </c>
      <c r="M8" s="27">
        <v>46</v>
      </c>
      <c r="N8" s="27">
        <v>143</v>
      </c>
      <c r="O8" s="28">
        <f t="shared" si="0"/>
        <v>3.1086956521739131</v>
      </c>
      <c r="P8" s="27">
        <v>144</v>
      </c>
      <c r="Q8" s="27">
        <v>185</v>
      </c>
      <c r="R8" s="28">
        <f t="shared" si="1"/>
        <v>1.2847222222222223</v>
      </c>
      <c r="S8"/>
      <c r="T8"/>
      <c r="U8"/>
      <c r="V8"/>
      <c r="W8"/>
      <c r="X8"/>
      <c r="Y8"/>
      <c r="Z8"/>
      <c r="AA8"/>
      <c r="AB8"/>
      <c r="AC8"/>
      <c r="AD8"/>
      <c r="AE8"/>
      <c r="AF8" s="10"/>
      <c r="AG8" s="10"/>
      <c r="AH8" s="10"/>
      <c r="AI8" s="10"/>
      <c r="AJ8" s="10"/>
      <c r="AK8" s="10"/>
      <c r="AL8"/>
      <c r="AM8"/>
      <c r="AN8"/>
      <c r="AO8"/>
      <c r="AP8"/>
      <c r="AQ8"/>
      <c r="AR8"/>
      <c r="AS8"/>
    </row>
    <row r="9" spans="1:45" s="8" customFormat="1" ht="12" customHeight="1" x14ac:dyDescent="0.25">
      <c r="A9"/>
      <c r="B9" s="13" t="s">
        <v>15</v>
      </c>
      <c r="C9" s="14"/>
      <c r="D9" s="15"/>
      <c r="E9" s="15"/>
      <c r="F9" s="51"/>
      <c r="G9" s="14"/>
      <c r="H9" s="15"/>
      <c r="I9" s="15"/>
      <c r="J9" s="51"/>
      <c r="K9"/>
      <c r="L9" s="61" t="s">
        <v>10</v>
      </c>
      <c r="M9" s="27">
        <v>46</v>
      </c>
      <c r="N9" s="27">
        <v>574</v>
      </c>
      <c r="O9" s="28">
        <f t="shared" si="0"/>
        <v>12.478260869565217</v>
      </c>
      <c r="P9" s="27">
        <v>145</v>
      </c>
      <c r="Q9" s="27">
        <v>932</v>
      </c>
      <c r="R9" s="28">
        <f t="shared" si="1"/>
        <v>6.4275862068965521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8" customFormat="1" ht="12" customHeight="1" x14ac:dyDescent="0.25">
      <c r="A10"/>
      <c r="B10" s="9" t="s">
        <v>1</v>
      </c>
      <c r="C10" s="9">
        <v>31</v>
      </c>
      <c r="D10" s="10">
        <v>119</v>
      </c>
      <c r="E10" s="11">
        <f>D10/C10</f>
        <v>3.838709677419355</v>
      </c>
      <c r="F10" s="12">
        <f>(E10-$E$52)*($E$53/$E$54)</f>
        <v>3.0645161290322585</v>
      </c>
      <c r="G10" s="50">
        <v>43</v>
      </c>
      <c r="H10" s="10">
        <v>173</v>
      </c>
      <c r="I10" s="11">
        <f>H10/G10</f>
        <v>4.0232558139534884</v>
      </c>
      <c r="J10" s="12">
        <f>(I10-$E$52)*($E$53/$E$54)</f>
        <v>3.3720930232558142</v>
      </c>
      <c r="K10"/>
      <c r="L10" s="60" t="s">
        <v>15</v>
      </c>
      <c r="M10" s="25"/>
      <c r="N10" s="25"/>
      <c r="O10" s="29"/>
      <c r="P10" s="25"/>
      <c r="Q10" s="25"/>
      <c r="R10" s="29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10" customFormat="1" ht="12" customHeight="1" x14ac:dyDescent="0.25">
      <c r="A11"/>
      <c r="B11" s="9" t="s">
        <v>3</v>
      </c>
      <c r="C11" s="9">
        <v>36</v>
      </c>
      <c r="D11" s="10">
        <v>135</v>
      </c>
      <c r="E11" s="11">
        <f>D11/C11</f>
        <v>3.75</v>
      </c>
      <c r="F11" s="12">
        <f>(E11-$E$52)*($E$53/$E$54)</f>
        <v>2.916666666666667</v>
      </c>
      <c r="G11" s="50">
        <v>49</v>
      </c>
      <c r="H11" s="10">
        <v>189</v>
      </c>
      <c r="I11" s="11">
        <f>H11/G11</f>
        <v>3.8571428571428572</v>
      </c>
      <c r="J11" s="12">
        <f>(I11-$E$52)*($E$53/$E$54)</f>
        <v>3.0952380952380953</v>
      </c>
      <c r="K11"/>
      <c r="L11" s="61" t="s">
        <v>5</v>
      </c>
      <c r="M11" s="27">
        <v>33</v>
      </c>
      <c r="N11" s="27">
        <v>2093</v>
      </c>
      <c r="O11" s="28">
        <f t="shared" si="0"/>
        <v>63.424242424242422</v>
      </c>
      <c r="P11" s="27">
        <v>47</v>
      </c>
      <c r="Q11" s="27">
        <v>2989</v>
      </c>
      <c r="R11" s="28">
        <f t="shared" si="1"/>
        <v>63.595744680851062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10" customFormat="1" ht="12" customHeight="1" x14ac:dyDescent="0.25">
      <c r="A12"/>
      <c r="B12" s="9" t="s">
        <v>2</v>
      </c>
      <c r="C12" s="9">
        <v>32</v>
      </c>
      <c r="D12" s="10">
        <v>126</v>
      </c>
      <c r="E12" s="11">
        <f>D12/C12</f>
        <v>3.9375</v>
      </c>
      <c r="F12" s="12">
        <f>(E12-$E$52)*($E$53/$E$54)</f>
        <v>3.229166666666667</v>
      </c>
      <c r="G12" s="50">
        <v>44</v>
      </c>
      <c r="H12" s="10">
        <v>175</v>
      </c>
      <c r="I12" s="11">
        <f t="shared" ref="I12" si="2">H12/G12</f>
        <v>3.9772727272727271</v>
      </c>
      <c r="J12" s="12">
        <f>(I12-$E$52)*($E$53/$E$54)</f>
        <v>3.2954545454545454</v>
      </c>
      <c r="K12"/>
      <c r="L12" s="61" t="s">
        <v>6</v>
      </c>
      <c r="M12" s="27">
        <v>33</v>
      </c>
      <c r="N12" s="27">
        <v>3093</v>
      </c>
      <c r="O12" s="28">
        <f t="shared" si="0"/>
        <v>93.727272727272734</v>
      </c>
      <c r="P12" s="27">
        <v>46</v>
      </c>
      <c r="Q12" s="27">
        <v>3607</v>
      </c>
      <c r="R12" s="28">
        <f t="shared" si="1"/>
        <v>78.413043478260875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10" customFormat="1" ht="12" customHeight="1" x14ac:dyDescent="0.25">
      <c r="A13"/>
      <c r="B13" s="9" t="s">
        <v>0</v>
      </c>
      <c r="C13" s="9">
        <v>33</v>
      </c>
      <c r="D13" s="10">
        <v>131</v>
      </c>
      <c r="E13" s="11">
        <f>D13/C13</f>
        <v>3.9696969696969697</v>
      </c>
      <c r="F13" s="12">
        <f>(E13-$E$52)*($E$53/$E$54)</f>
        <v>3.2828282828282829</v>
      </c>
      <c r="G13" s="50">
        <v>45</v>
      </c>
      <c r="H13" s="10">
        <v>182</v>
      </c>
      <c r="I13" s="11">
        <f>H13/G13</f>
        <v>4.0444444444444443</v>
      </c>
      <c r="J13" s="12">
        <f>(I13-$E$52)*($E$53/$E$54)</f>
        <v>3.4074074074074074</v>
      </c>
      <c r="K13"/>
      <c r="L13" s="61" t="s">
        <v>7</v>
      </c>
      <c r="M13" s="27">
        <v>34</v>
      </c>
      <c r="N13" s="27">
        <v>839</v>
      </c>
      <c r="O13" s="28">
        <f t="shared" si="0"/>
        <v>24.676470588235293</v>
      </c>
      <c r="P13" s="27">
        <v>48</v>
      </c>
      <c r="Q13" s="27">
        <v>1209</v>
      </c>
      <c r="R13" s="28">
        <f t="shared" si="1"/>
        <v>25.1875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10" customFormat="1" ht="12" customHeight="1" x14ac:dyDescent="0.25">
      <c r="A14"/>
      <c r="B14" s="9" t="s">
        <v>4</v>
      </c>
      <c r="C14" s="9">
        <v>39</v>
      </c>
      <c r="D14" s="10">
        <v>156</v>
      </c>
      <c r="E14" s="11">
        <f>D14/C14</f>
        <v>4</v>
      </c>
      <c r="F14" s="12">
        <f>(E14-$E$52)*($E$53/$E$54)</f>
        <v>3.3333333333333335</v>
      </c>
      <c r="G14" s="50">
        <v>48</v>
      </c>
      <c r="H14" s="10">
        <v>181</v>
      </c>
      <c r="I14" s="11">
        <f>H14/G14</f>
        <v>3.7708333333333335</v>
      </c>
      <c r="J14" s="12">
        <f>(I14-$E$52)*($E$53/$E$54)</f>
        <v>2.9513888888888893</v>
      </c>
      <c r="K14"/>
      <c r="L14" s="61" t="s">
        <v>8</v>
      </c>
      <c r="M14" s="27">
        <v>34</v>
      </c>
      <c r="N14" s="27">
        <v>211</v>
      </c>
      <c r="O14" s="28">
        <f t="shared" si="0"/>
        <v>6.2058823529411766</v>
      </c>
      <c r="P14" s="27">
        <v>48</v>
      </c>
      <c r="Q14" s="27">
        <v>304</v>
      </c>
      <c r="R14" s="28">
        <f t="shared" si="1"/>
        <v>6.333333333333333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8" customFormat="1" ht="12" customHeight="1" x14ac:dyDescent="0.25">
      <c r="A15"/>
      <c r="B15" s="13" t="s">
        <v>16</v>
      </c>
      <c r="C15" s="14"/>
      <c r="D15" s="15"/>
      <c r="E15" s="15"/>
      <c r="F15" s="51"/>
      <c r="G15" s="14"/>
      <c r="H15" s="15"/>
      <c r="I15" s="15"/>
      <c r="J15" s="51"/>
      <c r="K15"/>
      <c r="L15" s="61" t="s">
        <v>9</v>
      </c>
      <c r="M15" s="27">
        <v>34</v>
      </c>
      <c r="N15" s="27">
        <v>133</v>
      </c>
      <c r="O15" s="28">
        <f t="shared" si="0"/>
        <v>3.9117647058823528</v>
      </c>
      <c r="P15" s="27">
        <v>48</v>
      </c>
      <c r="Q15" s="27">
        <v>141</v>
      </c>
      <c r="R15" s="28">
        <f t="shared" si="1"/>
        <v>2.9375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8" customFormat="1" ht="12" customHeight="1" x14ac:dyDescent="0.25">
      <c r="A16"/>
      <c r="B16" s="9" t="s">
        <v>1</v>
      </c>
      <c r="C16" s="9">
        <v>33</v>
      </c>
      <c r="D16" s="10">
        <v>125</v>
      </c>
      <c r="E16" s="11">
        <f>D16/C16</f>
        <v>3.7878787878787881</v>
      </c>
      <c r="F16" s="12">
        <f>(E16-$E$52)*($E$53/$E$54)</f>
        <v>2.9797979797979801</v>
      </c>
      <c r="G16" s="50">
        <v>33</v>
      </c>
      <c r="H16" s="10">
        <v>128</v>
      </c>
      <c r="I16" s="11">
        <f>H16/G16</f>
        <v>3.8787878787878789</v>
      </c>
      <c r="J16" s="12">
        <f>(I16-$E$52)*($E$53/$E$54)</f>
        <v>3.1313131313131315</v>
      </c>
      <c r="K16"/>
      <c r="L16" s="61" t="s">
        <v>10</v>
      </c>
      <c r="M16" s="27">
        <v>34</v>
      </c>
      <c r="N16" s="27">
        <v>364</v>
      </c>
      <c r="O16" s="28">
        <f t="shared" si="0"/>
        <v>10.705882352941176</v>
      </c>
      <c r="P16" s="27">
        <v>48</v>
      </c>
      <c r="Q16" s="27">
        <v>1368</v>
      </c>
      <c r="R16" s="28">
        <f t="shared" si="1"/>
        <v>28.5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10"/>
      <c r="AM16" s="10"/>
      <c r="AN16" s="10"/>
      <c r="AO16" s="10"/>
      <c r="AP16" s="10"/>
      <c r="AQ16" s="10"/>
      <c r="AR16" s="10"/>
      <c r="AS16" s="10"/>
    </row>
    <row r="17" spans="1:45" s="10" customFormat="1" ht="12" customHeight="1" x14ac:dyDescent="0.25">
      <c r="B17" s="9" t="s">
        <v>3</v>
      </c>
      <c r="C17" s="9">
        <v>36</v>
      </c>
      <c r="D17" s="10">
        <v>123</v>
      </c>
      <c r="E17" s="11">
        <f>D17/C17</f>
        <v>3.4166666666666665</v>
      </c>
      <c r="F17" s="12">
        <f>(E17-$E$52)*($E$53/$E$54)</f>
        <v>2.3611111111111112</v>
      </c>
      <c r="G17" s="50">
        <v>37</v>
      </c>
      <c r="H17" s="10">
        <v>129</v>
      </c>
      <c r="I17" s="11">
        <f t="shared" ref="I17" si="3">H17/G17</f>
        <v>3.4864864864864864</v>
      </c>
      <c r="J17" s="12">
        <f>(I17-$E$52)*($E$53/$E$54)</f>
        <v>2.4774774774774775</v>
      </c>
      <c r="L17" s="60" t="s">
        <v>16</v>
      </c>
      <c r="M17" s="25"/>
      <c r="N17" s="25"/>
      <c r="O17" s="29"/>
      <c r="P17" s="25"/>
      <c r="Q17" s="25"/>
      <c r="R17" s="29"/>
      <c r="AF17"/>
      <c r="AG17"/>
      <c r="AH17"/>
      <c r="AI17"/>
      <c r="AJ17"/>
      <c r="AK17"/>
    </row>
    <row r="18" spans="1:45" s="10" customFormat="1" ht="12" customHeight="1" x14ac:dyDescent="0.25">
      <c r="B18" s="9" t="s">
        <v>2</v>
      </c>
      <c r="C18" s="9">
        <v>33</v>
      </c>
      <c r="D18" s="10">
        <v>124</v>
      </c>
      <c r="E18" s="11">
        <f>D18/C18</f>
        <v>3.7575757575757578</v>
      </c>
      <c r="F18" s="12">
        <f>(E18-$E$52)*($E$53/$E$54)</f>
        <v>2.9292929292929299</v>
      </c>
      <c r="G18" s="50">
        <v>35</v>
      </c>
      <c r="H18" s="10">
        <v>122</v>
      </c>
      <c r="I18" s="11">
        <f>H18/G18</f>
        <v>3.4857142857142858</v>
      </c>
      <c r="J18" s="12">
        <f>(I18-$E$52)*($E$53/$E$54)</f>
        <v>2.4761904761904763</v>
      </c>
      <c r="L18" s="61" t="s">
        <v>5</v>
      </c>
      <c r="M18" s="27">
        <v>29</v>
      </c>
      <c r="N18" s="27">
        <v>969</v>
      </c>
      <c r="O18" s="28">
        <f t="shared" si="0"/>
        <v>33.413793103448278</v>
      </c>
      <c r="P18" s="27">
        <v>42</v>
      </c>
      <c r="Q18" s="27">
        <v>1696</v>
      </c>
      <c r="R18" s="28">
        <f t="shared" si="1"/>
        <v>40.38095238095238</v>
      </c>
      <c r="AF18"/>
      <c r="AG18"/>
      <c r="AH18"/>
      <c r="AI18"/>
      <c r="AJ18"/>
      <c r="AK18"/>
    </row>
    <row r="19" spans="1:45" s="10" customFormat="1" ht="12" customHeight="1" x14ac:dyDescent="0.25">
      <c r="B19" s="9" t="s">
        <v>0</v>
      </c>
      <c r="C19" s="9">
        <v>34</v>
      </c>
      <c r="D19" s="10">
        <v>129</v>
      </c>
      <c r="E19" s="11">
        <f>D19/C19</f>
        <v>3.7941176470588234</v>
      </c>
      <c r="F19" s="12">
        <f>(E19-$E$52)*($E$53/$E$54)</f>
        <v>2.9901960784313726</v>
      </c>
      <c r="G19" s="50">
        <v>35</v>
      </c>
      <c r="H19" s="10">
        <v>129</v>
      </c>
      <c r="I19" s="11">
        <f>H19/G19</f>
        <v>3.6857142857142855</v>
      </c>
      <c r="J19" s="12">
        <f>(I19-$E$52)*($E$53/$E$54)</f>
        <v>2.8095238095238093</v>
      </c>
      <c r="L19" s="61" t="s">
        <v>6</v>
      </c>
      <c r="M19" s="27">
        <v>29</v>
      </c>
      <c r="N19" s="27">
        <v>2315</v>
      </c>
      <c r="O19" s="28">
        <f t="shared" si="0"/>
        <v>79.827586206896555</v>
      </c>
      <c r="P19" s="27">
        <v>42</v>
      </c>
      <c r="Q19" s="27">
        <v>3176</v>
      </c>
      <c r="R19" s="28">
        <f t="shared" si="1"/>
        <v>75.61904761904762</v>
      </c>
      <c r="AF19"/>
      <c r="AG19"/>
      <c r="AH19"/>
      <c r="AI19"/>
      <c r="AJ19"/>
      <c r="AK19"/>
    </row>
    <row r="20" spans="1:45" s="10" customFormat="1" ht="12" customHeight="1" x14ac:dyDescent="0.25">
      <c r="B20" s="9" t="s">
        <v>4</v>
      </c>
      <c r="C20" s="9">
        <v>37</v>
      </c>
      <c r="D20" s="10">
        <v>131</v>
      </c>
      <c r="E20" s="11">
        <f>D20/C20</f>
        <v>3.5405405405405403</v>
      </c>
      <c r="F20" s="12">
        <f>(E20-$E$52)*($E$53/$E$54)</f>
        <v>2.5675675675675675</v>
      </c>
      <c r="G20" s="50">
        <v>38</v>
      </c>
      <c r="H20" s="10">
        <v>129</v>
      </c>
      <c r="I20" s="11">
        <f>H20/G20</f>
        <v>3.3947368421052633</v>
      </c>
      <c r="J20" s="12">
        <f>(I20-$E$52)*($E$53/$E$54)</f>
        <v>2.3245614035087723</v>
      </c>
      <c r="L20" s="61" t="s">
        <v>7</v>
      </c>
      <c r="M20" s="27">
        <v>29</v>
      </c>
      <c r="N20" s="27">
        <v>1510</v>
      </c>
      <c r="O20" s="28">
        <f t="shared" si="0"/>
        <v>52.068965517241381</v>
      </c>
      <c r="P20" s="27">
        <v>42</v>
      </c>
      <c r="Q20" s="27">
        <v>1983</v>
      </c>
      <c r="R20" s="28">
        <f t="shared" si="1"/>
        <v>47.214285714285715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8" customFormat="1" ht="12" customHeight="1" x14ac:dyDescent="0.25">
      <c r="A21"/>
      <c r="B21" s="13" t="s">
        <v>13</v>
      </c>
      <c r="C21" s="14"/>
      <c r="D21" s="15"/>
      <c r="E21" s="15"/>
      <c r="F21" s="51"/>
      <c r="G21" s="14"/>
      <c r="H21" s="15"/>
      <c r="I21" s="15"/>
      <c r="J21" s="51"/>
      <c r="K21"/>
      <c r="L21" s="61" t="s">
        <v>8</v>
      </c>
      <c r="M21" s="27">
        <v>29</v>
      </c>
      <c r="N21" s="27">
        <v>556</v>
      </c>
      <c r="O21" s="28">
        <f t="shared" si="0"/>
        <v>19.172413793103448</v>
      </c>
      <c r="P21" s="27">
        <v>42</v>
      </c>
      <c r="Q21" s="27">
        <v>751</v>
      </c>
      <c r="R21" s="28">
        <f t="shared" si="1"/>
        <v>17.88095238095238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 s="10"/>
      <c r="AG21" s="10"/>
      <c r="AH21" s="10"/>
      <c r="AI21" s="10"/>
      <c r="AJ21" s="10"/>
      <c r="AK21" s="10"/>
      <c r="AL21"/>
      <c r="AM21"/>
      <c r="AN21"/>
      <c r="AO21"/>
      <c r="AP21"/>
      <c r="AQ21"/>
      <c r="AR21"/>
      <c r="AS21"/>
    </row>
    <row r="22" spans="1:45" s="10" customFormat="1" ht="12" customHeight="1" x14ac:dyDescent="0.25">
      <c r="A22"/>
      <c r="B22" s="9" t="s">
        <v>1</v>
      </c>
      <c r="C22" s="9">
        <v>45</v>
      </c>
      <c r="D22" s="10">
        <v>192</v>
      </c>
      <c r="E22" s="11">
        <f>D22/C22</f>
        <v>4.2666666666666666</v>
      </c>
      <c r="F22" s="12">
        <f>(E22-$E$52)*($E$53/$E$54)</f>
        <v>3.7777777777777777</v>
      </c>
      <c r="G22" s="50">
        <v>70</v>
      </c>
      <c r="H22" s="10">
        <v>290</v>
      </c>
      <c r="I22" s="11">
        <f>H22/G22</f>
        <v>4.1428571428571432</v>
      </c>
      <c r="J22" s="12">
        <f>(I22-$E$52)*($E$53/$E$54)</f>
        <v>3.5714285714285721</v>
      </c>
      <c r="K22"/>
      <c r="L22" s="61" t="s">
        <v>9</v>
      </c>
      <c r="M22" s="27">
        <v>29</v>
      </c>
      <c r="N22" s="27">
        <v>210</v>
      </c>
      <c r="O22" s="28">
        <f t="shared" si="0"/>
        <v>7.2413793103448274</v>
      </c>
      <c r="P22" s="27">
        <v>43</v>
      </c>
      <c r="Q22" s="27">
        <v>275</v>
      </c>
      <c r="R22" s="28">
        <f t="shared" si="1"/>
        <v>6.3953488372093021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L22"/>
      <c r="AM22"/>
      <c r="AN22"/>
      <c r="AO22"/>
      <c r="AP22"/>
      <c r="AQ22"/>
      <c r="AR22"/>
      <c r="AS22"/>
    </row>
    <row r="23" spans="1:45" s="10" customFormat="1" ht="12" customHeight="1" x14ac:dyDescent="0.25">
      <c r="A23"/>
      <c r="B23" s="9" t="s">
        <v>3</v>
      </c>
      <c r="C23" s="9">
        <v>50</v>
      </c>
      <c r="D23" s="10">
        <v>207</v>
      </c>
      <c r="E23" s="11">
        <f>D23/C23</f>
        <v>4.1399999999999997</v>
      </c>
      <c r="F23" s="12">
        <f>(E23-$E$52)*($E$53/$E$54)</f>
        <v>3.5666666666666664</v>
      </c>
      <c r="G23" s="50">
        <v>79</v>
      </c>
      <c r="H23" s="10">
        <v>325</v>
      </c>
      <c r="I23" s="11">
        <f t="shared" ref="I23" si="4">H23/G23</f>
        <v>4.1139240506329111</v>
      </c>
      <c r="J23" s="12">
        <f>(I23-$E$52)*($E$53/$E$54)</f>
        <v>3.5232067510548521</v>
      </c>
      <c r="K23"/>
      <c r="L23" s="61" t="s">
        <v>10</v>
      </c>
      <c r="M23" s="27">
        <v>30</v>
      </c>
      <c r="N23" s="27">
        <v>375</v>
      </c>
      <c r="O23" s="28">
        <f t="shared" si="0"/>
        <v>12.5</v>
      </c>
      <c r="P23" s="27">
        <v>43</v>
      </c>
      <c r="Q23" s="27">
        <v>707</v>
      </c>
      <c r="R23" s="28">
        <f t="shared" si="1"/>
        <v>16.441860465116278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L23"/>
      <c r="AM23"/>
      <c r="AN23"/>
      <c r="AO23"/>
      <c r="AP23"/>
      <c r="AQ23"/>
      <c r="AR23"/>
      <c r="AS23"/>
    </row>
    <row r="24" spans="1:45" s="10" customFormat="1" ht="12" customHeight="1" x14ac:dyDescent="0.25">
      <c r="A24"/>
      <c r="B24" s="9" t="s">
        <v>2</v>
      </c>
      <c r="C24" s="9">
        <v>48</v>
      </c>
      <c r="D24" s="10">
        <v>183</v>
      </c>
      <c r="E24" s="11">
        <f>D24/C24</f>
        <v>3.8125</v>
      </c>
      <c r="F24" s="12">
        <f>(E24-$E$52)*($E$53/$E$54)</f>
        <v>3.0208333333333335</v>
      </c>
      <c r="G24" s="50">
        <v>70</v>
      </c>
      <c r="H24" s="10">
        <v>269</v>
      </c>
      <c r="I24" s="11">
        <f>H24/G24</f>
        <v>3.842857142857143</v>
      </c>
      <c r="J24" s="12">
        <f>(I24-$E$52)*($E$53/$E$54)</f>
        <v>3.0714285714285716</v>
      </c>
      <c r="K24"/>
      <c r="L24" s="60" t="s">
        <v>13</v>
      </c>
      <c r="M24" s="25"/>
      <c r="N24" s="25"/>
      <c r="O24" s="29"/>
      <c r="P24" s="25"/>
      <c r="Q24" s="25"/>
      <c r="R24" s="29"/>
      <c r="S24"/>
      <c r="T24"/>
      <c r="U24"/>
      <c r="V24"/>
      <c r="W24"/>
      <c r="X24"/>
      <c r="Y24"/>
      <c r="Z24"/>
      <c r="AA24"/>
      <c r="AB24"/>
      <c r="AC24"/>
      <c r="AD24"/>
      <c r="AE24"/>
      <c r="AL24"/>
      <c r="AM24"/>
      <c r="AN24"/>
      <c r="AO24"/>
      <c r="AP24"/>
      <c r="AQ24"/>
      <c r="AR24"/>
      <c r="AS24"/>
    </row>
    <row r="25" spans="1:45" s="10" customFormat="1" ht="12" customHeight="1" x14ac:dyDescent="0.25">
      <c r="A25"/>
      <c r="B25" s="9" t="s">
        <v>0</v>
      </c>
      <c r="C25" s="9">
        <v>48</v>
      </c>
      <c r="D25" s="10">
        <v>185</v>
      </c>
      <c r="E25" s="11">
        <f>D25/C25</f>
        <v>3.8541666666666665</v>
      </c>
      <c r="F25" s="12">
        <f>(E25-$E$52)*($E$53/$E$54)</f>
        <v>3.0902777777777777</v>
      </c>
      <c r="G25" s="50">
        <v>75</v>
      </c>
      <c r="H25" s="10">
        <v>299</v>
      </c>
      <c r="I25" s="11">
        <f>H25/G25</f>
        <v>3.9866666666666668</v>
      </c>
      <c r="J25" s="12">
        <f>(I25-$E$52)*($E$53/$E$54)</f>
        <v>3.3111111111111113</v>
      </c>
      <c r="K25"/>
      <c r="L25" s="61" t="s">
        <v>5</v>
      </c>
      <c r="M25" s="27">
        <v>45</v>
      </c>
      <c r="N25" s="27">
        <v>1418</v>
      </c>
      <c r="O25" s="28">
        <f t="shared" si="0"/>
        <v>31.511111111111113</v>
      </c>
      <c r="P25" s="27">
        <v>118</v>
      </c>
      <c r="Q25" s="27">
        <v>3397</v>
      </c>
      <c r="R25" s="28">
        <f t="shared" si="1"/>
        <v>28.788135593220339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10" customFormat="1" ht="12" customHeight="1" x14ac:dyDescent="0.25">
      <c r="A26"/>
      <c r="B26" s="9" t="s">
        <v>4</v>
      </c>
      <c r="C26" s="9">
        <v>47</v>
      </c>
      <c r="D26" s="10">
        <v>187</v>
      </c>
      <c r="E26" s="11">
        <f>D26/C26</f>
        <v>3.978723404255319</v>
      </c>
      <c r="F26" s="12">
        <f>(E26-$E$52)*($E$53/$E$54)</f>
        <v>3.2978723404255317</v>
      </c>
      <c r="G26" s="50">
        <v>85</v>
      </c>
      <c r="H26" s="10">
        <v>353</v>
      </c>
      <c r="I26" s="11">
        <f>H26/G26</f>
        <v>4.1529411764705886</v>
      </c>
      <c r="J26" s="12">
        <f>(I26-$E$52)*($E$53/$E$54)</f>
        <v>3.5882352941176476</v>
      </c>
      <c r="K26"/>
      <c r="L26" s="61" t="s">
        <v>6</v>
      </c>
      <c r="M26" s="27">
        <v>45</v>
      </c>
      <c r="N26" s="27">
        <v>2925</v>
      </c>
      <c r="O26" s="28">
        <f t="shared" si="0"/>
        <v>65</v>
      </c>
      <c r="P26" s="27">
        <v>118</v>
      </c>
      <c r="Q26" s="27">
        <v>6864</v>
      </c>
      <c r="R26" s="28">
        <f t="shared" si="1"/>
        <v>58.16949152542373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8" customFormat="1" ht="12" customHeight="1" x14ac:dyDescent="0.25">
      <c r="A27"/>
      <c r="B27" s="13" t="s">
        <v>17</v>
      </c>
      <c r="C27" s="14"/>
      <c r="D27" s="15"/>
      <c r="E27" s="15"/>
      <c r="F27" s="51"/>
      <c r="G27" s="14"/>
      <c r="H27" s="15"/>
      <c r="I27" s="15"/>
      <c r="J27" s="51"/>
      <c r="K27"/>
      <c r="L27" s="61" t="s">
        <v>7</v>
      </c>
      <c r="M27" s="27">
        <v>45</v>
      </c>
      <c r="N27" s="27">
        <v>2025</v>
      </c>
      <c r="O27" s="28">
        <f t="shared" si="0"/>
        <v>45</v>
      </c>
      <c r="P27" s="27">
        <v>120</v>
      </c>
      <c r="Q27" s="27">
        <v>7396</v>
      </c>
      <c r="R27" s="28">
        <f t="shared" si="1"/>
        <v>61.633333333333333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10" customFormat="1" ht="12" customHeight="1" x14ac:dyDescent="0.25">
      <c r="A28"/>
      <c r="B28" s="9" t="s">
        <v>1</v>
      </c>
      <c r="C28" s="9">
        <v>28</v>
      </c>
      <c r="D28" s="10">
        <v>123</v>
      </c>
      <c r="E28" s="11">
        <f>D28/C28</f>
        <v>4.3928571428571432</v>
      </c>
      <c r="F28" s="12">
        <f>(E28-$E$52)*($E$53/$E$54)</f>
        <v>3.988095238095239</v>
      </c>
      <c r="G28" s="50">
        <v>32</v>
      </c>
      <c r="H28" s="10">
        <v>134</v>
      </c>
      <c r="I28" s="11">
        <f>H28/G28</f>
        <v>4.1875</v>
      </c>
      <c r="J28" s="12">
        <f>(I28-$E$52)*($E$53/$E$54)</f>
        <v>3.6458333333333335</v>
      </c>
      <c r="K28"/>
      <c r="L28" s="61" t="s">
        <v>8</v>
      </c>
      <c r="M28" s="27">
        <v>45</v>
      </c>
      <c r="N28" s="27">
        <v>1399</v>
      </c>
      <c r="O28" s="28">
        <f t="shared" si="0"/>
        <v>31.088888888888889</v>
      </c>
      <c r="P28" s="27">
        <v>124</v>
      </c>
      <c r="Q28" s="27">
        <v>4312</v>
      </c>
      <c r="R28" s="28">
        <f t="shared" si="1"/>
        <v>34.774193548387096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10" customFormat="1" ht="12" customHeight="1" x14ac:dyDescent="0.25">
      <c r="A29"/>
      <c r="B29" s="9" t="s">
        <v>3</v>
      </c>
      <c r="C29" s="9">
        <v>29</v>
      </c>
      <c r="D29" s="10">
        <v>118</v>
      </c>
      <c r="E29" s="11">
        <f>D29/C29</f>
        <v>4.068965517241379</v>
      </c>
      <c r="F29" s="12">
        <f>(E29-$E$52)*($E$53/$E$54)</f>
        <v>3.4482758620689653</v>
      </c>
      <c r="G29" s="50">
        <v>33</v>
      </c>
      <c r="H29" s="10">
        <v>131</v>
      </c>
      <c r="I29" s="11">
        <f t="shared" ref="I29" si="5">H29/G29</f>
        <v>3.9696969696969697</v>
      </c>
      <c r="J29" s="12">
        <f>(I29-$E$52)*($E$53/$E$54)</f>
        <v>3.2828282828282829</v>
      </c>
      <c r="K29"/>
      <c r="L29" s="61" t="s">
        <v>9</v>
      </c>
      <c r="M29" s="27">
        <v>45</v>
      </c>
      <c r="N29" s="27">
        <v>652</v>
      </c>
      <c r="O29" s="28">
        <f t="shared" si="0"/>
        <v>14.488888888888889</v>
      </c>
      <c r="P29" s="27">
        <v>124</v>
      </c>
      <c r="Q29" s="27">
        <v>1246</v>
      </c>
      <c r="R29" s="28">
        <f t="shared" si="1"/>
        <v>10.048387096774194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s="10" customFormat="1" ht="12" customHeight="1" x14ac:dyDescent="0.25">
      <c r="A30"/>
      <c r="B30" s="9" t="s">
        <v>2</v>
      </c>
      <c r="C30" s="9">
        <v>28</v>
      </c>
      <c r="D30" s="10">
        <v>98</v>
      </c>
      <c r="E30" s="11">
        <f>D30/C30</f>
        <v>3.5</v>
      </c>
      <c r="F30" s="12">
        <f>(E30-$E$52)*($E$53/$E$54)</f>
        <v>2.5</v>
      </c>
      <c r="G30" s="50">
        <v>32</v>
      </c>
      <c r="H30" s="10">
        <v>115</v>
      </c>
      <c r="I30" s="11">
        <f>H30/G30</f>
        <v>3.59375</v>
      </c>
      <c r="J30" s="12">
        <f>(I30-$E$52)*($E$53/$E$54)</f>
        <v>2.65625</v>
      </c>
      <c r="K30"/>
      <c r="L30" s="61" t="s">
        <v>10</v>
      </c>
      <c r="M30" s="27">
        <v>50</v>
      </c>
      <c r="N30" s="27">
        <v>877</v>
      </c>
      <c r="O30" s="28">
        <f t="shared" si="0"/>
        <v>17.54</v>
      </c>
      <c r="P30" s="27">
        <v>124</v>
      </c>
      <c r="Q30" s="27">
        <v>1448</v>
      </c>
      <c r="R30" s="28">
        <f t="shared" si="1"/>
        <v>11.67741935483871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s="10" customFormat="1" ht="12" customHeight="1" x14ac:dyDescent="0.25">
      <c r="A31"/>
      <c r="B31" s="9" t="s">
        <v>0</v>
      </c>
      <c r="C31" s="9">
        <v>29</v>
      </c>
      <c r="D31" s="10">
        <v>119</v>
      </c>
      <c r="E31" s="11">
        <f>D31/C31</f>
        <v>4.1034482758620694</v>
      </c>
      <c r="F31" s="12">
        <f>(E31-$E$52)*($E$53/$E$54)</f>
        <v>3.5057471264367823</v>
      </c>
      <c r="G31" s="50">
        <v>31</v>
      </c>
      <c r="H31" s="10">
        <v>128</v>
      </c>
      <c r="I31" s="11">
        <f>H31/G31</f>
        <v>4.129032258064516</v>
      </c>
      <c r="J31" s="12">
        <f>(I31-$E$52)*($E$53/$E$54)</f>
        <v>3.5483870967741935</v>
      </c>
      <c r="K31"/>
      <c r="L31" s="60" t="s">
        <v>17</v>
      </c>
      <c r="M31" s="25"/>
      <c r="N31" s="25"/>
      <c r="O31" s="29"/>
      <c r="P31" s="25"/>
      <c r="Q31" s="25"/>
      <c r="R31" s="29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s="10" customFormat="1" ht="12" customHeight="1" x14ac:dyDescent="0.25">
      <c r="A32"/>
      <c r="B32" s="9" t="s">
        <v>4</v>
      </c>
      <c r="C32" s="9">
        <v>30</v>
      </c>
      <c r="D32" s="10">
        <v>114</v>
      </c>
      <c r="E32" s="11">
        <f>D32/C32</f>
        <v>3.8</v>
      </c>
      <c r="F32" s="12">
        <f>(E32-$E$52)*($E$53/$E$54)</f>
        <v>3</v>
      </c>
      <c r="G32" s="50">
        <v>33</v>
      </c>
      <c r="H32" s="10">
        <v>136</v>
      </c>
      <c r="I32" s="11">
        <f>H32/G32</f>
        <v>4.1212121212121211</v>
      </c>
      <c r="J32" s="12">
        <f>(I32-$E$52)*($E$53/$E$54)</f>
        <v>3.5353535353535355</v>
      </c>
      <c r="K32"/>
      <c r="L32" s="61" t="s">
        <v>5</v>
      </c>
      <c r="M32" s="27">
        <v>28</v>
      </c>
      <c r="N32" s="27">
        <v>1522</v>
      </c>
      <c r="O32" s="28">
        <f t="shared" si="0"/>
        <v>54.357142857142854</v>
      </c>
      <c r="P32" s="27">
        <v>41</v>
      </c>
      <c r="Q32" s="27">
        <v>1560</v>
      </c>
      <c r="R32" s="28">
        <f t="shared" si="1"/>
        <v>38.048780487804876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45" s="8" customFormat="1" ht="12" customHeight="1" x14ac:dyDescent="0.25">
      <c r="A33" s="10"/>
      <c r="B33" s="13" t="s">
        <v>18</v>
      </c>
      <c r="C33" s="14"/>
      <c r="D33" s="15"/>
      <c r="E33" s="15"/>
      <c r="F33" s="51"/>
      <c r="G33" s="14"/>
      <c r="H33" s="15"/>
      <c r="I33" s="15"/>
      <c r="J33" s="51"/>
      <c r="K33" s="10"/>
      <c r="L33" s="61" t="s">
        <v>6</v>
      </c>
      <c r="M33" s="27">
        <v>28</v>
      </c>
      <c r="N33" s="27">
        <v>2093</v>
      </c>
      <c r="O33" s="28">
        <f t="shared" si="0"/>
        <v>74.75</v>
      </c>
      <c r="P33" s="27">
        <v>40</v>
      </c>
      <c r="Q33" s="27">
        <v>3199</v>
      </c>
      <c r="R33" s="28">
        <f t="shared" si="1"/>
        <v>79.974999999999994</v>
      </c>
      <c r="S33" s="52"/>
      <c r="T33" s="10"/>
      <c r="U33"/>
      <c r="V33"/>
      <c r="W33"/>
      <c r="X33"/>
      <c r="Y33"/>
      <c r="Z33"/>
      <c r="AA33"/>
      <c r="AB33"/>
      <c r="AC33"/>
      <c r="AD33"/>
      <c r="AE33" s="10"/>
      <c r="AF33"/>
      <c r="AG33"/>
      <c r="AH33"/>
      <c r="AI33"/>
      <c r="AJ33"/>
      <c r="AK33"/>
      <c r="AL33" s="10"/>
      <c r="AM33" s="10"/>
      <c r="AN33" s="10"/>
      <c r="AO33" s="10"/>
      <c r="AP33" s="10"/>
      <c r="AQ33" s="10"/>
      <c r="AR33" s="10"/>
      <c r="AS33" s="10"/>
    </row>
    <row r="34" spans="1:45" s="10" customFormat="1" ht="12" customHeight="1" x14ac:dyDescent="0.25">
      <c r="B34" s="9" t="s">
        <v>1</v>
      </c>
      <c r="C34" s="9">
        <v>25</v>
      </c>
      <c r="D34" s="10">
        <v>114</v>
      </c>
      <c r="E34" s="11">
        <f>D34/C34</f>
        <v>4.5599999999999996</v>
      </c>
      <c r="F34" s="12">
        <f>(E34-$E$52)*($E$53/$E$54)</f>
        <v>4.2666666666666666</v>
      </c>
      <c r="G34" s="50">
        <v>22</v>
      </c>
      <c r="H34" s="10">
        <v>90</v>
      </c>
      <c r="I34" s="11">
        <f t="shared" ref="I34:I35" si="6">H34/G34</f>
        <v>4.0909090909090908</v>
      </c>
      <c r="J34" s="12">
        <f>(I34-$E$52)*($E$53/$E$54)</f>
        <v>3.4848484848484849</v>
      </c>
      <c r="L34" s="61" t="s">
        <v>7</v>
      </c>
      <c r="M34" s="27">
        <v>28</v>
      </c>
      <c r="N34" s="27">
        <v>1037</v>
      </c>
      <c r="O34" s="28">
        <f t="shared" si="0"/>
        <v>37.035714285714285</v>
      </c>
      <c r="P34" s="27">
        <v>40</v>
      </c>
      <c r="Q34" s="27">
        <v>1651</v>
      </c>
      <c r="R34" s="28">
        <f t="shared" si="1"/>
        <v>41.274999999999999</v>
      </c>
      <c r="S34" s="52"/>
      <c r="U34"/>
      <c r="V34"/>
      <c r="W34"/>
      <c r="X34"/>
      <c r="Y34"/>
      <c r="Z34"/>
      <c r="AA34"/>
      <c r="AB34"/>
      <c r="AC34"/>
      <c r="AD34"/>
      <c r="AF34"/>
      <c r="AG34"/>
      <c r="AH34"/>
      <c r="AI34"/>
      <c r="AJ34"/>
      <c r="AK34"/>
    </row>
    <row r="35" spans="1:45" s="10" customFormat="1" ht="12" customHeight="1" x14ac:dyDescent="0.25">
      <c r="B35" s="9" t="s">
        <v>3</v>
      </c>
      <c r="C35" s="9">
        <v>25</v>
      </c>
      <c r="D35" s="10">
        <v>84</v>
      </c>
      <c r="E35" s="11">
        <f>D35/C35</f>
        <v>3.36</v>
      </c>
      <c r="F35" s="12">
        <f>(E35-$E$52)*($E$53/$E$54)</f>
        <v>2.2666666666666666</v>
      </c>
      <c r="G35" s="50">
        <v>24</v>
      </c>
      <c r="H35" s="10">
        <v>96</v>
      </c>
      <c r="I35" s="11">
        <f t="shared" si="6"/>
        <v>4</v>
      </c>
      <c r="J35" s="12">
        <f>(I35-$E$52)*($E$53/$E$54)</f>
        <v>3.3333333333333335</v>
      </c>
      <c r="L35" s="61" t="s">
        <v>8</v>
      </c>
      <c r="M35" s="27">
        <v>28</v>
      </c>
      <c r="N35" s="27">
        <v>391</v>
      </c>
      <c r="O35" s="28">
        <f t="shared" si="0"/>
        <v>13.964285714285714</v>
      </c>
      <c r="P35" s="27">
        <v>40</v>
      </c>
      <c r="Q35" s="27">
        <v>691</v>
      </c>
      <c r="R35" s="28">
        <f t="shared" si="1"/>
        <v>17.274999999999999</v>
      </c>
      <c r="S35" s="52"/>
      <c r="U35"/>
      <c r="V35"/>
      <c r="W35"/>
      <c r="X35"/>
      <c r="Y35"/>
      <c r="Z35"/>
      <c r="AA35"/>
      <c r="AB35"/>
      <c r="AC35"/>
      <c r="AD35"/>
      <c r="AF35"/>
      <c r="AG35"/>
      <c r="AH35"/>
      <c r="AI35"/>
      <c r="AJ35"/>
      <c r="AK35"/>
    </row>
    <row r="36" spans="1:45" s="10" customFormat="1" ht="12" customHeight="1" x14ac:dyDescent="0.25">
      <c r="B36" s="9" t="s">
        <v>2</v>
      </c>
      <c r="C36" s="9">
        <v>25</v>
      </c>
      <c r="D36" s="10">
        <v>71</v>
      </c>
      <c r="E36" s="11">
        <f>D36/C36</f>
        <v>2.84</v>
      </c>
      <c r="F36" s="12">
        <f>(E36-$E$52)*($E$53/$E$54)</f>
        <v>1.4</v>
      </c>
      <c r="G36" s="50">
        <v>22</v>
      </c>
      <c r="H36" s="10">
        <v>73</v>
      </c>
      <c r="I36" s="11">
        <f t="shared" ref="I36" si="7">H36/G36</f>
        <v>3.3181818181818183</v>
      </c>
      <c r="J36" s="12">
        <f>(I36-$E$52)*($E$53/$E$54)</f>
        <v>2.1969696969696972</v>
      </c>
      <c r="L36" s="61" t="s">
        <v>9</v>
      </c>
      <c r="M36" s="27">
        <v>28</v>
      </c>
      <c r="N36" s="27">
        <v>242</v>
      </c>
      <c r="O36" s="28">
        <f t="shared" si="0"/>
        <v>8.6428571428571423</v>
      </c>
      <c r="P36" s="27">
        <v>41</v>
      </c>
      <c r="Q36" s="27">
        <v>313</v>
      </c>
      <c r="R36" s="28">
        <f t="shared" si="1"/>
        <v>7.6341463414634143</v>
      </c>
      <c r="S36" s="52"/>
      <c r="U36"/>
      <c r="V36"/>
      <c r="W36"/>
      <c r="X36"/>
      <c r="Y36"/>
      <c r="Z36"/>
      <c r="AA36"/>
      <c r="AB36"/>
      <c r="AC36"/>
      <c r="AD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s="10" customFormat="1" ht="12" customHeight="1" x14ac:dyDescent="0.25">
      <c r="A37"/>
      <c r="B37" s="9" t="s">
        <v>0</v>
      </c>
      <c r="C37" s="9">
        <v>26</v>
      </c>
      <c r="D37" s="10">
        <v>118</v>
      </c>
      <c r="E37" s="11">
        <f>D37/C37</f>
        <v>4.5384615384615383</v>
      </c>
      <c r="F37" s="12">
        <f>(E37-$E$52)*($E$53/$E$54)</f>
        <v>4.2307692307692308</v>
      </c>
      <c r="G37" s="50">
        <v>28</v>
      </c>
      <c r="H37" s="10">
        <v>107</v>
      </c>
      <c r="I37" s="11">
        <f>H37/G37</f>
        <v>3.8214285714285716</v>
      </c>
      <c r="J37" s="12">
        <f>(I37-$E$52)*($E$53/$E$54)</f>
        <v>3.035714285714286</v>
      </c>
      <c r="K37"/>
      <c r="L37" s="61" t="s">
        <v>10</v>
      </c>
      <c r="M37" s="27">
        <v>29</v>
      </c>
      <c r="N37" s="27">
        <v>427</v>
      </c>
      <c r="O37" s="28">
        <f t="shared" si="0"/>
        <v>14.724137931034482</v>
      </c>
      <c r="P37" s="27">
        <v>41</v>
      </c>
      <c r="Q37" s="27">
        <v>847</v>
      </c>
      <c r="R37" s="28">
        <f t="shared" si="1"/>
        <v>20.658536585365855</v>
      </c>
      <c r="S37" s="52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  <c r="AO37"/>
      <c r="AP37"/>
      <c r="AQ37"/>
      <c r="AR37"/>
      <c r="AS37"/>
    </row>
    <row r="38" spans="1:45" s="10" customFormat="1" ht="12" customHeight="1" x14ac:dyDescent="0.25">
      <c r="A38"/>
      <c r="B38" s="9" t="s">
        <v>4</v>
      </c>
      <c r="C38" s="9">
        <v>27</v>
      </c>
      <c r="D38" s="10">
        <v>92</v>
      </c>
      <c r="E38" s="11">
        <f>D38/C38</f>
        <v>3.4074074074074074</v>
      </c>
      <c r="F38" s="12">
        <f>(E38-$E$52)*($E$53/$E$54)</f>
        <v>2.3456790123456792</v>
      </c>
      <c r="G38" s="50">
        <v>27</v>
      </c>
      <c r="H38" s="10">
        <v>108</v>
      </c>
      <c r="I38" s="11">
        <f t="shared" ref="I38" si="8">H38/G38</f>
        <v>4</v>
      </c>
      <c r="J38" s="12">
        <f>(I38-$E$52)*($E$53/$E$54)</f>
        <v>3.3333333333333335</v>
      </c>
      <c r="K38"/>
      <c r="L38" s="60" t="s">
        <v>18</v>
      </c>
      <c r="M38" s="25"/>
      <c r="N38" s="25"/>
      <c r="O38" s="29"/>
      <c r="P38" s="25"/>
      <c r="Q38" s="25"/>
      <c r="R38" s="29"/>
      <c r="S38" s="52"/>
      <c r="T38"/>
      <c r="U38"/>
      <c r="V38"/>
      <c r="W38"/>
      <c r="X38"/>
      <c r="Y38"/>
      <c r="Z38"/>
      <c r="AA38"/>
      <c r="AB38"/>
      <c r="AC38"/>
      <c r="AD38"/>
      <c r="AE38"/>
      <c r="AL38"/>
      <c r="AM38"/>
      <c r="AN38"/>
      <c r="AO38"/>
      <c r="AP38"/>
      <c r="AQ38"/>
      <c r="AR38"/>
      <c r="AS38"/>
    </row>
    <row r="39" spans="1:45" s="8" customFormat="1" ht="12" customHeight="1" x14ac:dyDescent="0.25">
      <c r="A39"/>
      <c r="B39" s="13" t="s">
        <v>19</v>
      </c>
      <c r="C39" s="14"/>
      <c r="D39" s="15"/>
      <c r="E39" s="15"/>
      <c r="F39" s="51"/>
      <c r="G39" s="14"/>
      <c r="H39" s="15"/>
      <c r="I39" s="15"/>
      <c r="J39" s="51"/>
      <c r="K39"/>
      <c r="L39" s="61" t="s">
        <v>5</v>
      </c>
      <c r="M39" s="27">
        <v>23</v>
      </c>
      <c r="N39" s="27">
        <v>665</v>
      </c>
      <c r="O39" s="28">
        <f t="shared" si="0"/>
        <v>28.913043478260871</v>
      </c>
      <c r="P39" s="27">
        <v>31</v>
      </c>
      <c r="Q39" s="27">
        <v>1026</v>
      </c>
      <c r="R39" s="28">
        <f t="shared" si="1"/>
        <v>33.096774193548384</v>
      </c>
      <c r="S39" s="52"/>
      <c r="T39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/>
      <c r="AF39" s="10"/>
      <c r="AG39" s="10"/>
      <c r="AH39" s="10"/>
      <c r="AI39" s="10"/>
      <c r="AJ39" s="10"/>
      <c r="AK39" s="10"/>
      <c r="AL39"/>
      <c r="AM39"/>
      <c r="AN39"/>
      <c r="AO39"/>
      <c r="AP39"/>
      <c r="AQ39"/>
      <c r="AR39"/>
      <c r="AS39"/>
    </row>
    <row r="40" spans="1:45" s="10" customFormat="1" ht="12" customHeight="1" x14ac:dyDescent="0.25">
      <c r="A40"/>
      <c r="B40" s="9" t="s">
        <v>1</v>
      </c>
      <c r="C40" s="9">
        <v>23</v>
      </c>
      <c r="D40" s="10">
        <v>98</v>
      </c>
      <c r="E40" s="11">
        <f>D40/C40</f>
        <v>4.2608695652173916</v>
      </c>
      <c r="F40" s="12">
        <f>(E40-$E$52)*($E$53/$E$54)</f>
        <v>3.7681159420289863</v>
      </c>
      <c r="G40" s="50">
        <v>26</v>
      </c>
      <c r="H40" s="10">
        <v>116</v>
      </c>
      <c r="I40" s="11">
        <f t="shared" ref="I40:I41" si="9">H40/G40</f>
        <v>4.4615384615384617</v>
      </c>
      <c r="J40" s="12">
        <f>(I40-$E$52)*($E$53/$E$54)</f>
        <v>4.1025641025641031</v>
      </c>
      <c r="K40"/>
      <c r="L40" s="61" t="s">
        <v>6</v>
      </c>
      <c r="M40" s="27">
        <v>23</v>
      </c>
      <c r="N40" s="27">
        <v>1591</v>
      </c>
      <c r="O40" s="28">
        <f t="shared" si="0"/>
        <v>69.173913043478265</v>
      </c>
      <c r="P40" s="27">
        <v>32</v>
      </c>
      <c r="Q40" s="27">
        <v>1758</v>
      </c>
      <c r="R40" s="28">
        <f t="shared" si="1"/>
        <v>54.9375</v>
      </c>
      <c r="S40" s="52"/>
      <c r="T40"/>
      <c r="AE40"/>
      <c r="AL40"/>
      <c r="AM40"/>
      <c r="AN40"/>
      <c r="AO40"/>
      <c r="AP40"/>
      <c r="AQ40"/>
      <c r="AR40"/>
      <c r="AS40"/>
    </row>
    <row r="41" spans="1:45" s="10" customFormat="1" ht="12" customHeight="1" x14ac:dyDescent="0.25">
      <c r="A41"/>
      <c r="B41" s="9" t="s">
        <v>3</v>
      </c>
      <c r="C41" s="9">
        <v>23</v>
      </c>
      <c r="D41" s="10">
        <v>70</v>
      </c>
      <c r="E41" s="11">
        <f>D41/C41</f>
        <v>3.0434782608695654</v>
      </c>
      <c r="F41" s="12">
        <f>(E41-$E$52)*($E$53/$E$54)</f>
        <v>1.7391304347826091</v>
      </c>
      <c r="G41" s="50">
        <v>27</v>
      </c>
      <c r="H41" s="10">
        <v>91</v>
      </c>
      <c r="I41" s="11">
        <f t="shared" si="9"/>
        <v>3.3703703703703702</v>
      </c>
      <c r="J41" s="12">
        <f>(I41-$E$52)*($E$53/$E$54)</f>
        <v>2.2839506172839505</v>
      </c>
      <c r="K41"/>
      <c r="L41" s="61" t="s">
        <v>7</v>
      </c>
      <c r="M41" s="27">
        <v>23</v>
      </c>
      <c r="N41" s="27">
        <v>891</v>
      </c>
      <c r="O41" s="28">
        <f t="shared" si="0"/>
        <v>38.739130434782609</v>
      </c>
      <c r="P41" s="27">
        <v>33</v>
      </c>
      <c r="Q41" s="27">
        <v>1357</v>
      </c>
      <c r="R41" s="28">
        <f t="shared" si="1"/>
        <v>41.121212121212125</v>
      </c>
      <c r="S41" s="52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10" customFormat="1" ht="12" customHeight="1" x14ac:dyDescent="0.25">
      <c r="A42"/>
      <c r="B42" s="9" t="s">
        <v>2</v>
      </c>
      <c r="C42" s="9">
        <v>23</v>
      </c>
      <c r="D42" s="10">
        <v>61</v>
      </c>
      <c r="E42" s="11">
        <f>D42/C42</f>
        <v>2.652173913043478</v>
      </c>
      <c r="F42" s="12">
        <f>(E42-$E$52)*($E$53/$E$54)</f>
        <v>1.0869565217391302</v>
      </c>
      <c r="G42" s="50">
        <v>26</v>
      </c>
      <c r="H42" s="10">
        <v>96</v>
      </c>
      <c r="I42" s="11">
        <f t="shared" ref="I42" si="10">H42/G42</f>
        <v>3.6923076923076925</v>
      </c>
      <c r="J42" s="12">
        <f>(I42-$E$52)*($E$53/$E$54)</f>
        <v>2.8205128205128212</v>
      </c>
      <c r="K42"/>
      <c r="L42" s="61" t="s">
        <v>8</v>
      </c>
      <c r="M42" s="27">
        <v>23</v>
      </c>
      <c r="N42" s="27">
        <v>526</v>
      </c>
      <c r="O42" s="28">
        <f t="shared" si="0"/>
        <v>22.869565217391305</v>
      </c>
      <c r="P42" s="27">
        <v>33</v>
      </c>
      <c r="Q42" s="27">
        <v>832</v>
      </c>
      <c r="R42" s="28">
        <f t="shared" si="1"/>
        <v>25.212121212121211</v>
      </c>
      <c r="S42" s="5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10" customFormat="1" ht="12" customHeight="1" x14ac:dyDescent="0.25">
      <c r="A43"/>
      <c r="B43" s="9" t="s">
        <v>0</v>
      </c>
      <c r="C43" s="9">
        <v>22</v>
      </c>
      <c r="D43" s="10">
        <v>92</v>
      </c>
      <c r="E43" s="11">
        <f>D43/C43</f>
        <v>4.1818181818181817</v>
      </c>
      <c r="F43" s="12">
        <f>(E43-$E$52)*($E$53/$E$54)</f>
        <v>3.6363636363636362</v>
      </c>
      <c r="G43" s="50">
        <v>28</v>
      </c>
      <c r="H43" s="10">
        <v>108</v>
      </c>
      <c r="I43" s="11">
        <f>H43/G43</f>
        <v>3.8571428571428572</v>
      </c>
      <c r="J43" s="12">
        <f>(I43-$E$52)*($E$53/$E$54)</f>
        <v>3.0952380952380953</v>
      </c>
      <c r="K43"/>
      <c r="L43" s="61" t="s">
        <v>9</v>
      </c>
      <c r="M43" s="27">
        <v>23</v>
      </c>
      <c r="N43" s="27">
        <v>434</v>
      </c>
      <c r="O43" s="28">
        <f t="shared" si="0"/>
        <v>18.869565217391305</v>
      </c>
      <c r="P43" s="27">
        <v>35</v>
      </c>
      <c r="Q43" s="27">
        <v>718</v>
      </c>
      <c r="R43" s="28">
        <f t="shared" si="1"/>
        <v>20.514285714285716</v>
      </c>
      <c r="S43" s="52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s="10" customFormat="1" ht="12" customHeight="1" x14ac:dyDescent="0.25">
      <c r="A44"/>
      <c r="B44" s="9" t="s">
        <v>4</v>
      </c>
      <c r="C44" s="9">
        <v>22</v>
      </c>
      <c r="D44" s="10">
        <v>71</v>
      </c>
      <c r="E44" s="11">
        <f>D44/C44</f>
        <v>3.2272727272727271</v>
      </c>
      <c r="F44" s="12">
        <f>(E44-$E$52)*($E$53/$E$54)</f>
        <v>2.0454545454545454</v>
      </c>
      <c r="G44" s="50">
        <v>27</v>
      </c>
      <c r="H44" s="10">
        <v>94</v>
      </c>
      <c r="I44" s="11">
        <f t="shared" ref="I44" si="11">H44/G44</f>
        <v>3.4814814814814814</v>
      </c>
      <c r="J44" s="12">
        <f>(I44-$E$52)*($E$53/$E$54)</f>
        <v>2.4691358024691357</v>
      </c>
      <c r="K44"/>
      <c r="L44" s="61" t="s">
        <v>10</v>
      </c>
      <c r="M44" s="27">
        <v>23</v>
      </c>
      <c r="N44" s="27">
        <v>585</v>
      </c>
      <c r="O44" s="28">
        <f t="shared" si="0"/>
        <v>25.434782608695652</v>
      </c>
      <c r="P44" s="27">
        <v>34</v>
      </c>
      <c r="Q44" s="27">
        <v>921</v>
      </c>
      <c r="R44" s="28">
        <f t="shared" si="1"/>
        <v>27.088235294117649</v>
      </c>
      <c r="S44" s="52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s="8" customFormat="1" ht="12" customHeight="1" x14ac:dyDescent="0.25">
      <c r="A45"/>
      <c r="B45" s="13" t="s">
        <v>20</v>
      </c>
      <c r="C45" s="14"/>
      <c r="D45" s="15"/>
      <c r="E45" s="15"/>
      <c r="F45" s="51"/>
      <c r="G45" s="14"/>
      <c r="H45" s="15"/>
      <c r="I45" s="15"/>
      <c r="J45" s="51"/>
      <c r="K45"/>
      <c r="L45" s="60" t="s">
        <v>19</v>
      </c>
      <c r="M45" s="25"/>
      <c r="N45" s="25"/>
      <c r="O45" s="29"/>
      <c r="P45" s="25"/>
      <c r="Q45" s="25"/>
      <c r="R45" s="29"/>
      <c r="S45" s="52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s="10" customFormat="1" ht="12" customHeight="1" x14ac:dyDescent="0.25">
      <c r="A46"/>
      <c r="B46" s="16" t="s">
        <v>1</v>
      </c>
      <c r="C46" s="16">
        <v>40</v>
      </c>
      <c r="D46" s="17">
        <v>157</v>
      </c>
      <c r="E46" s="18">
        <f>D46/C46</f>
        <v>3.9249999999999998</v>
      </c>
      <c r="F46" s="19">
        <f>(E46-$E$52)*($E$53/$E$54)</f>
        <v>3.208333333333333</v>
      </c>
      <c r="G46" s="17">
        <v>41</v>
      </c>
      <c r="H46" s="17">
        <v>160</v>
      </c>
      <c r="I46" s="18">
        <f t="shared" ref="I46:I47" si="12">H46/G46</f>
        <v>3.9024390243902438</v>
      </c>
      <c r="J46" s="19">
        <f>(I46-$E$52)*($E$53/$E$54)</f>
        <v>3.1707317073170733</v>
      </c>
      <c r="K46"/>
      <c r="L46" s="61" t="s">
        <v>5</v>
      </c>
      <c r="M46" s="27">
        <v>21</v>
      </c>
      <c r="N46" s="27">
        <v>423</v>
      </c>
      <c r="O46" s="28">
        <f t="shared" si="0"/>
        <v>20.142857142857142</v>
      </c>
      <c r="P46" s="27">
        <v>30</v>
      </c>
      <c r="Q46" s="27">
        <v>749</v>
      </c>
      <c r="R46" s="28">
        <f t="shared" si="1"/>
        <v>24.966666666666665</v>
      </c>
      <c r="S46" s="52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10" customFormat="1" ht="12" customHeight="1" x14ac:dyDescent="0.25">
      <c r="A47"/>
      <c r="B47" s="9" t="s">
        <v>3</v>
      </c>
      <c r="C47" s="9">
        <v>42</v>
      </c>
      <c r="D47" s="10">
        <v>182</v>
      </c>
      <c r="E47" s="11">
        <f>D47/C47</f>
        <v>4.333333333333333</v>
      </c>
      <c r="F47" s="12">
        <f>(E47-$E$52)*($E$53/$E$54)</f>
        <v>3.8888888888888884</v>
      </c>
      <c r="G47" s="50">
        <v>44</v>
      </c>
      <c r="H47" s="10">
        <v>165</v>
      </c>
      <c r="I47" s="11">
        <f t="shared" si="12"/>
        <v>3.75</v>
      </c>
      <c r="J47" s="12">
        <f>(I47-$E$52)*($E$53/$E$54)</f>
        <v>2.916666666666667</v>
      </c>
      <c r="K47"/>
      <c r="L47" s="61" t="s">
        <v>6</v>
      </c>
      <c r="M47" s="27">
        <v>21</v>
      </c>
      <c r="N47" s="27">
        <v>923</v>
      </c>
      <c r="O47" s="28">
        <f t="shared" si="0"/>
        <v>43.952380952380949</v>
      </c>
      <c r="P47" s="27">
        <v>32</v>
      </c>
      <c r="Q47" s="27">
        <v>1707</v>
      </c>
      <c r="R47" s="28">
        <f t="shared" si="1"/>
        <v>53.34375</v>
      </c>
      <c r="S47" s="52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s="10" customFormat="1" ht="12" customHeight="1" x14ac:dyDescent="0.25">
      <c r="A48"/>
      <c r="B48" s="9" t="s">
        <v>2</v>
      </c>
      <c r="C48" s="9">
        <v>40</v>
      </c>
      <c r="D48" s="10">
        <v>165</v>
      </c>
      <c r="E48" s="11">
        <f>D48/C48</f>
        <v>4.125</v>
      </c>
      <c r="F48" s="12">
        <f>(E48-$E$52)*($E$53/$E$54)</f>
        <v>3.541666666666667</v>
      </c>
      <c r="G48" s="50">
        <v>43</v>
      </c>
      <c r="H48" s="10">
        <v>156</v>
      </c>
      <c r="I48" s="11">
        <f t="shared" ref="I48" si="13">H48/G48</f>
        <v>3.6279069767441858</v>
      </c>
      <c r="J48" s="12">
        <f>(I48-$E$52)*($E$53/$E$54)</f>
        <v>2.7131782945736433</v>
      </c>
      <c r="K48"/>
      <c r="L48" s="61" t="s">
        <v>7</v>
      </c>
      <c r="M48" s="27">
        <v>21</v>
      </c>
      <c r="N48" s="27">
        <v>1045</v>
      </c>
      <c r="O48" s="28">
        <f t="shared" si="0"/>
        <v>49.761904761904759</v>
      </c>
      <c r="P48" s="27">
        <v>32</v>
      </c>
      <c r="Q48" s="27">
        <v>1749</v>
      </c>
      <c r="R48" s="28">
        <f t="shared" si="1"/>
        <v>54.65625</v>
      </c>
      <c r="S48" s="52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45" s="10" customFormat="1" ht="12" customHeight="1" x14ac:dyDescent="0.25">
      <c r="B49" s="9" t="s">
        <v>0</v>
      </c>
      <c r="C49" s="9">
        <v>43</v>
      </c>
      <c r="D49" s="10">
        <v>173</v>
      </c>
      <c r="E49" s="11">
        <f>D49/C49</f>
        <v>4.0232558139534884</v>
      </c>
      <c r="F49" s="12">
        <f>(E49-$E$52)*($E$53/$E$54)</f>
        <v>3.3720930232558142</v>
      </c>
      <c r="G49" s="50">
        <v>44</v>
      </c>
      <c r="H49" s="10">
        <v>148</v>
      </c>
      <c r="I49" s="11">
        <f>H49/G49</f>
        <v>3.3636363636363638</v>
      </c>
      <c r="J49" s="12">
        <f>(I49-$E$52)*($E$53/$E$54)</f>
        <v>2.2727272727272729</v>
      </c>
      <c r="L49" s="61" t="s">
        <v>8</v>
      </c>
      <c r="M49" s="27">
        <v>22</v>
      </c>
      <c r="N49" s="27">
        <v>925</v>
      </c>
      <c r="O49" s="28">
        <f t="shared" si="0"/>
        <v>42.045454545454547</v>
      </c>
      <c r="P49" s="27">
        <v>32</v>
      </c>
      <c r="Q49" s="27">
        <v>1060</v>
      </c>
      <c r="R49" s="28">
        <f t="shared" si="1"/>
        <v>33.125</v>
      </c>
      <c r="S49" s="52"/>
      <c r="AF49"/>
      <c r="AG49"/>
      <c r="AH49"/>
      <c r="AI49"/>
      <c r="AJ49"/>
      <c r="AK49"/>
    </row>
    <row r="50" spans="1:45" s="10" customFormat="1" ht="12" customHeight="1" x14ac:dyDescent="0.25">
      <c r="B50" s="9" t="s">
        <v>4</v>
      </c>
      <c r="C50" s="9">
        <v>40</v>
      </c>
      <c r="D50" s="10">
        <v>168</v>
      </c>
      <c r="E50" s="11">
        <f>D50/C50</f>
        <v>4.2</v>
      </c>
      <c r="F50" s="12">
        <f>(E50-$E$52)*($E$53/$E$54)</f>
        <v>3.666666666666667</v>
      </c>
      <c r="G50" s="50">
        <v>45</v>
      </c>
      <c r="H50" s="10">
        <v>174</v>
      </c>
      <c r="I50" s="11">
        <f t="shared" ref="I50" si="14">H50/G50</f>
        <v>3.8666666666666667</v>
      </c>
      <c r="J50" s="12">
        <f>(I50-$E$52)*($E$53/$E$54)</f>
        <v>3.1111111111111112</v>
      </c>
      <c r="L50" s="61" t="s">
        <v>9</v>
      </c>
      <c r="M50" s="27">
        <v>22</v>
      </c>
      <c r="N50" s="27">
        <v>463</v>
      </c>
      <c r="O50" s="28">
        <f t="shared" si="0"/>
        <v>21.045454545454547</v>
      </c>
      <c r="P50" s="27">
        <v>33</v>
      </c>
      <c r="Q50" s="27">
        <v>475</v>
      </c>
      <c r="R50" s="28">
        <f t="shared" si="1"/>
        <v>14.393939393939394</v>
      </c>
      <c r="S50" s="52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12" customHeight="1" x14ac:dyDescent="0.25">
      <c r="B51" s="53"/>
      <c r="E51" s="53"/>
      <c r="F51"/>
      <c r="I51"/>
      <c r="J51"/>
      <c r="L51" s="61" t="s">
        <v>10</v>
      </c>
      <c r="M51" s="27">
        <v>22</v>
      </c>
      <c r="N51" s="27">
        <v>521</v>
      </c>
      <c r="O51" s="28">
        <f t="shared" si="0"/>
        <v>23.681818181818183</v>
      </c>
      <c r="P51" s="27">
        <v>34</v>
      </c>
      <c r="Q51" s="27">
        <v>803</v>
      </c>
      <c r="R51" s="28">
        <f t="shared" si="1"/>
        <v>23.617647058823529</v>
      </c>
    </row>
    <row r="52" spans="1:45" ht="12" customHeight="1" x14ac:dyDescent="0.25">
      <c r="B52" s="54" t="s">
        <v>44</v>
      </c>
      <c r="E52" s="55">
        <v>2</v>
      </c>
      <c r="F52"/>
      <c r="I52"/>
      <c r="J52"/>
      <c r="L52" s="60" t="s">
        <v>20</v>
      </c>
      <c r="M52" s="25"/>
      <c r="N52" s="25"/>
      <c r="O52" s="29"/>
      <c r="P52" s="25"/>
      <c r="Q52" s="25"/>
      <c r="R52" s="29"/>
    </row>
    <row r="53" spans="1:45" ht="12" customHeight="1" x14ac:dyDescent="0.25">
      <c r="B53" s="54" t="s">
        <v>45</v>
      </c>
      <c r="E53" s="55">
        <v>5</v>
      </c>
      <c r="F53"/>
      <c r="I53"/>
      <c r="J53"/>
      <c r="L53" s="61" t="s">
        <v>5</v>
      </c>
      <c r="M53" s="27">
        <v>37</v>
      </c>
      <c r="N53" s="27">
        <v>1248</v>
      </c>
      <c r="O53" s="28">
        <f t="shared" si="0"/>
        <v>33.729729729729726</v>
      </c>
      <c r="P53" s="27">
        <v>48</v>
      </c>
      <c r="Q53" s="27">
        <v>1304</v>
      </c>
      <c r="R53" s="28">
        <f t="shared" si="1"/>
        <v>27.166666666666668</v>
      </c>
      <c r="AF53" s="10"/>
      <c r="AG53" s="10"/>
      <c r="AH53" s="10"/>
      <c r="AI53" s="10"/>
      <c r="AJ53" s="10"/>
      <c r="AK53" s="10"/>
    </row>
    <row r="54" spans="1:45" ht="12" customHeight="1" x14ac:dyDescent="0.25">
      <c r="B54" s="54" t="s">
        <v>43</v>
      </c>
      <c r="E54" s="55">
        <v>3</v>
      </c>
      <c r="F54"/>
      <c r="I54"/>
      <c r="J54"/>
      <c r="L54" s="61" t="s">
        <v>6</v>
      </c>
      <c r="M54" s="27">
        <v>37</v>
      </c>
      <c r="N54" s="27">
        <v>2457</v>
      </c>
      <c r="O54" s="28">
        <f t="shared" si="0"/>
        <v>66.405405405405403</v>
      </c>
      <c r="P54" s="27">
        <v>48</v>
      </c>
      <c r="Q54" s="27">
        <v>2987</v>
      </c>
      <c r="R54" s="28">
        <f t="shared" si="1"/>
        <v>62.229166666666664</v>
      </c>
      <c r="AF54" s="10"/>
      <c r="AG54" s="10"/>
      <c r="AH54" s="10"/>
      <c r="AI54" s="10"/>
      <c r="AJ54" s="10"/>
      <c r="AK54" s="10"/>
    </row>
    <row r="55" spans="1:45" ht="12" customHeight="1" x14ac:dyDescent="0.25">
      <c r="E55"/>
      <c r="F55"/>
      <c r="I55"/>
      <c r="J55"/>
      <c r="L55" s="61" t="s">
        <v>7</v>
      </c>
      <c r="M55" s="27">
        <v>37</v>
      </c>
      <c r="N55" s="27">
        <v>1650</v>
      </c>
      <c r="O55" s="28">
        <f t="shared" si="0"/>
        <v>44.594594594594597</v>
      </c>
      <c r="P55" s="27">
        <v>50</v>
      </c>
      <c r="Q55" s="27">
        <v>2795</v>
      </c>
      <c r="R55" s="28">
        <f t="shared" si="1"/>
        <v>55.9</v>
      </c>
    </row>
    <row r="56" spans="1:45" ht="12" customHeight="1" x14ac:dyDescent="0.25">
      <c r="E56"/>
      <c r="F56"/>
      <c r="I56"/>
      <c r="J56"/>
      <c r="L56" s="61" t="s">
        <v>8</v>
      </c>
      <c r="M56" s="27">
        <v>37</v>
      </c>
      <c r="N56" s="27">
        <v>999</v>
      </c>
      <c r="O56" s="28">
        <f t="shared" si="0"/>
        <v>27</v>
      </c>
      <c r="P56" s="27">
        <v>50</v>
      </c>
      <c r="Q56" s="27">
        <v>1504</v>
      </c>
      <c r="R56" s="28">
        <f t="shared" si="1"/>
        <v>30.08</v>
      </c>
    </row>
    <row r="57" spans="1:45" ht="12" customHeight="1" x14ac:dyDescent="0.25">
      <c r="E57"/>
      <c r="F57" s="10"/>
      <c r="G57" s="10"/>
      <c r="H57" s="10"/>
      <c r="I57" s="10"/>
      <c r="J57" s="10"/>
      <c r="K57" s="10"/>
      <c r="L57" s="61" t="s">
        <v>9</v>
      </c>
      <c r="M57" s="27">
        <v>37</v>
      </c>
      <c r="N57" s="27">
        <v>700</v>
      </c>
      <c r="O57" s="28">
        <f t="shared" si="0"/>
        <v>18.918918918918919</v>
      </c>
      <c r="P57" s="27">
        <v>50</v>
      </c>
      <c r="Q57" s="27">
        <v>892</v>
      </c>
      <c r="R57" s="28">
        <f t="shared" si="1"/>
        <v>17.84</v>
      </c>
    </row>
    <row r="58" spans="1:45" ht="12" customHeight="1" x14ac:dyDescent="0.25">
      <c r="E58"/>
      <c r="F58" s="10"/>
      <c r="G58" s="10"/>
      <c r="H58" s="10"/>
      <c r="I58" s="10"/>
      <c r="J58" s="10"/>
      <c r="K58" s="10"/>
      <c r="L58" s="62" t="s">
        <v>10</v>
      </c>
      <c r="M58" s="30">
        <v>37</v>
      </c>
      <c r="N58" s="30">
        <v>494</v>
      </c>
      <c r="O58" s="31">
        <f t="shared" si="0"/>
        <v>13.351351351351351</v>
      </c>
      <c r="P58" s="30">
        <v>51</v>
      </c>
      <c r="Q58" s="30">
        <v>629</v>
      </c>
      <c r="R58" s="31">
        <f t="shared" si="1"/>
        <v>12.333333333333334</v>
      </c>
    </row>
    <row r="59" spans="1:45" ht="12" customHeight="1" x14ac:dyDescent="0.25">
      <c r="E59"/>
      <c r="F59"/>
      <c r="I59"/>
      <c r="J59"/>
    </row>
    <row r="60" spans="1:45" ht="12" customHeight="1" x14ac:dyDescent="0.25">
      <c r="E60"/>
      <c r="F60"/>
      <c r="I60"/>
      <c r="J60"/>
    </row>
    <row r="61" spans="1:45" ht="12" customHeight="1" x14ac:dyDescent="0.25">
      <c r="A61" s="10"/>
      <c r="B61" s="10"/>
      <c r="C61" s="10"/>
      <c r="D61" s="10"/>
      <c r="E61" s="10"/>
      <c r="F61"/>
      <c r="I61"/>
      <c r="J61"/>
    </row>
    <row r="62" spans="1:45" ht="12" customHeight="1" x14ac:dyDescent="0.25">
      <c r="A62" s="10"/>
      <c r="B62" s="10"/>
      <c r="C62" s="10"/>
      <c r="D62" s="10"/>
      <c r="E62" s="10"/>
      <c r="F62"/>
      <c r="I62"/>
      <c r="J62"/>
    </row>
    <row r="63" spans="1:45" ht="12" customHeight="1" x14ac:dyDescent="0.25">
      <c r="E63"/>
      <c r="F63"/>
      <c r="I63"/>
      <c r="J63"/>
    </row>
    <row r="64" spans="1:45" ht="12" customHeight="1" x14ac:dyDescent="0.25">
      <c r="E64"/>
      <c r="F64"/>
      <c r="I64"/>
      <c r="J64"/>
    </row>
    <row r="65" spans="5:19" ht="12" customHeight="1" x14ac:dyDescent="0.25">
      <c r="E65"/>
      <c r="F65"/>
      <c r="I65"/>
      <c r="J65"/>
      <c r="S65"/>
    </row>
    <row r="66" spans="5:19" ht="12" customHeight="1" x14ac:dyDescent="0.25">
      <c r="E66"/>
      <c r="F66"/>
      <c r="H66" s="53"/>
      <c r="I66" s="53"/>
      <c r="J66" s="53"/>
      <c r="S66"/>
    </row>
    <row r="67" spans="5:19" ht="12" customHeight="1" x14ac:dyDescent="0.25">
      <c r="E67"/>
      <c r="F67"/>
      <c r="I67"/>
      <c r="J67"/>
      <c r="S67"/>
    </row>
    <row r="68" spans="5:19" ht="12" customHeight="1" x14ac:dyDescent="0.25">
      <c r="E68"/>
      <c r="F68"/>
      <c r="I68"/>
      <c r="J68"/>
      <c r="S68"/>
    </row>
    <row r="69" spans="5:19" ht="12" customHeight="1" x14ac:dyDescent="0.25">
      <c r="E69"/>
      <c r="F69"/>
      <c r="I69"/>
      <c r="J69"/>
      <c r="S69"/>
    </row>
    <row r="70" spans="5:19" ht="12" customHeight="1" x14ac:dyDescent="0.25">
      <c r="E70"/>
      <c r="F70"/>
      <c r="I70"/>
      <c r="J70"/>
      <c r="S70"/>
    </row>
    <row r="71" spans="5:19" ht="12" customHeight="1" x14ac:dyDescent="0.25">
      <c r="E71"/>
      <c r="F71"/>
      <c r="I71"/>
      <c r="J71"/>
      <c r="S71"/>
    </row>
    <row r="72" spans="5:19" ht="12" customHeight="1" x14ac:dyDescent="0.25">
      <c r="E72"/>
      <c r="F72"/>
      <c r="I72"/>
      <c r="J72"/>
      <c r="S72"/>
    </row>
    <row r="73" spans="5:19" ht="12" customHeight="1" x14ac:dyDescent="0.25">
      <c r="E73"/>
      <c r="F73"/>
      <c r="I73"/>
      <c r="J73"/>
      <c r="S73"/>
    </row>
    <row r="74" spans="5:19" ht="12" customHeight="1" x14ac:dyDescent="0.25">
      <c r="E74"/>
      <c r="F74"/>
      <c r="I74"/>
      <c r="J74"/>
      <c r="S74"/>
    </row>
    <row r="75" spans="5:19" ht="12" customHeight="1" x14ac:dyDescent="0.25">
      <c r="E75"/>
      <c r="F75"/>
      <c r="I75"/>
      <c r="J75"/>
      <c r="S75"/>
    </row>
    <row r="76" spans="5:19" ht="12" customHeight="1" x14ac:dyDescent="0.25">
      <c r="E76"/>
      <c r="F76"/>
      <c r="I76"/>
      <c r="J76"/>
      <c r="S76"/>
    </row>
    <row r="77" spans="5:19" ht="12" customHeight="1" x14ac:dyDescent="0.25">
      <c r="E77"/>
      <c r="F77"/>
      <c r="I77"/>
      <c r="J77"/>
      <c r="S77"/>
    </row>
    <row r="78" spans="5:19" ht="12" customHeight="1" x14ac:dyDescent="0.25">
      <c r="E78"/>
      <c r="F78"/>
      <c r="I78"/>
      <c r="J78"/>
      <c r="S78"/>
    </row>
    <row r="79" spans="5:19" ht="12" customHeight="1" x14ac:dyDescent="0.25">
      <c r="E79"/>
      <c r="F79"/>
      <c r="I79"/>
      <c r="J79"/>
      <c r="S79"/>
    </row>
    <row r="80" spans="5:19" ht="12" customHeight="1" x14ac:dyDescent="0.25">
      <c r="E80"/>
      <c r="F80"/>
      <c r="I80"/>
      <c r="J80"/>
      <c r="S80"/>
    </row>
    <row r="81" spans="5:19" ht="12" customHeight="1" x14ac:dyDescent="0.25">
      <c r="E81"/>
      <c r="F81"/>
      <c r="I81"/>
      <c r="J81"/>
      <c r="S81"/>
    </row>
    <row r="82" spans="5:19" ht="12" customHeight="1" x14ac:dyDescent="0.25">
      <c r="E82"/>
      <c r="F82"/>
      <c r="I82"/>
      <c r="J82"/>
      <c r="S82"/>
    </row>
    <row r="83" spans="5:19" ht="12" customHeight="1" x14ac:dyDescent="0.25">
      <c r="E83"/>
      <c r="F83"/>
      <c r="I83"/>
      <c r="J83"/>
      <c r="S83"/>
    </row>
    <row r="84" spans="5:19" ht="12" customHeight="1" x14ac:dyDescent="0.25">
      <c r="E84"/>
      <c r="F84"/>
      <c r="I84"/>
      <c r="J84"/>
      <c r="S84"/>
    </row>
    <row r="85" spans="5:19" ht="12" customHeight="1" x14ac:dyDescent="0.25">
      <c r="E85"/>
      <c r="F85"/>
      <c r="I85"/>
      <c r="J85"/>
      <c r="S85"/>
    </row>
    <row r="86" spans="5:19" ht="12" customHeight="1" x14ac:dyDescent="0.25">
      <c r="E86"/>
      <c r="F86"/>
      <c r="I86"/>
      <c r="J86"/>
      <c r="S86"/>
    </row>
    <row r="87" spans="5:19" ht="12" customHeight="1" x14ac:dyDescent="0.25">
      <c r="E87"/>
      <c r="F87"/>
      <c r="I87"/>
      <c r="J87"/>
      <c r="S87"/>
    </row>
    <row r="88" spans="5:19" ht="12" customHeight="1" x14ac:dyDescent="0.25">
      <c r="E88"/>
      <c r="F88"/>
      <c r="I88"/>
      <c r="J88"/>
      <c r="S88"/>
    </row>
    <row r="89" spans="5:19" ht="12" customHeight="1" x14ac:dyDescent="0.25">
      <c r="E89"/>
      <c r="F89"/>
      <c r="I89"/>
      <c r="J89"/>
      <c r="S89"/>
    </row>
    <row r="90" spans="5:19" ht="12" customHeight="1" x14ac:dyDescent="0.25">
      <c r="E90"/>
      <c r="F90"/>
      <c r="I90"/>
      <c r="J90"/>
      <c r="S90"/>
    </row>
    <row r="91" spans="5:19" ht="12" customHeight="1" x14ac:dyDescent="0.25">
      <c r="E91"/>
      <c r="F91"/>
      <c r="I91"/>
      <c r="J91"/>
      <c r="S91"/>
    </row>
    <row r="92" spans="5:19" ht="12" customHeight="1" x14ac:dyDescent="0.25">
      <c r="E92"/>
      <c r="F92"/>
      <c r="I92"/>
      <c r="J92"/>
      <c r="S92"/>
    </row>
    <row r="93" spans="5:19" ht="12" customHeight="1" x14ac:dyDescent="0.25">
      <c r="E93"/>
      <c r="F93"/>
      <c r="I93"/>
      <c r="J93"/>
      <c r="S93"/>
    </row>
    <row r="94" spans="5:19" ht="12" customHeight="1" x14ac:dyDescent="0.25">
      <c r="E94"/>
      <c r="F94"/>
      <c r="I94"/>
      <c r="J94"/>
      <c r="S94"/>
    </row>
    <row r="95" spans="5:19" ht="12" customHeight="1" x14ac:dyDescent="0.25">
      <c r="E95"/>
      <c r="F95"/>
      <c r="I95"/>
      <c r="J95"/>
      <c r="S95"/>
    </row>
    <row r="96" spans="5:19" ht="12" customHeight="1" x14ac:dyDescent="0.25">
      <c r="E96"/>
      <c r="F96"/>
      <c r="I96"/>
      <c r="J96"/>
      <c r="S96"/>
    </row>
    <row r="97" spans="5:19" ht="12" customHeight="1" x14ac:dyDescent="0.25">
      <c r="E97"/>
      <c r="F97"/>
      <c r="I97"/>
      <c r="J97"/>
      <c r="S97"/>
    </row>
    <row r="98" spans="5:19" ht="12" customHeight="1" x14ac:dyDescent="0.25">
      <c r="E98"/>
      <c r="F98"/>
      <c r="I98"/>
      <c r="J98"/>
      <c r="S98"/>
    </row>
    <row r="99" spans="5:19" ht="12" customHeight="1" x14ac:dyDescent="0.25">
      <c r="E99"/>
      <c r="F99"/>
      <c r="I99"/>
      <c r="J99"/>
      <c r="S99"/>
    </row>
    <row r="100" spans="5:19" ht="12" customHeight="1" x14ac:dyDescent="0.25">
      <c r="E100"/>
      <c r="F100"/>
      <c r="I100"/>
      <c r="J100"/>
      <c r="S100"/>
    </row>
    <row r="101" spans="5:19" ht="12" customHeight="1" x14ac:dyDescent="0.25">
      <c r="E101"/>
      <c r="F101"/>
      <c r="I101"/>
      <c r="J101"/>
      <c r="S101"/>
    </row>
    <row r="102" spans="5:19" ht="12" customHeight="1" x14ac:dyDescent="0.25">
      <c r="E102"/>
      <c r="F102"/>
      <c r="I102"/>
      <c r="J102"/>
      <c r="S102"/>
    </row>
    <row r="103" spans="5:19" ht="12" customHeight="1" x14ac:dyDescent="0.25">
      <c r="E103"/>
      <c r="F103"/>
      <c r="I103"/>
      <c r="J103"/>
      <c r="S103"/>
    </row>
    <row r="104" spans="5:19" ht="12" customHeight="1" x14ac:dyDescent="0.25">
      <c r="E104"/>
      <c r="F104"/>
      <c r="I104"/>
      <c r="J104"/>
      <c r="S104"/>
    </row>
    <row r="105" spans="5:19" ht="12" customHeight="1" x14ac:dyDescent="0.25">
      <c r="E105"/>
      <c r="F105"/>
      <c r="I105"/>
      <c r="J105"/>
      <c r="S105"/>
    </row>
    <row r="106" spans="5:19" ht="12" customHeight="1" x14ac:dyDescent="0.25">
      <c r="E106"/>
      <c r="F106"/>
      <c r="I106"/>
      <c r="J106"/>
      <c r="S106"/>
    </row>
    <row r="107" spans="5:19" ht="12" customHeight="1" x14ac:dyDescent="0.25">
      <c r="E107"/>
      <c r="F107"/>
      <c r="I107"/>
      <c r="J107"/>
      <c r="S107"/>
    </row>
    <row r="108" spans="5:19" ht="12" customHeight="1" x14ac:dyDescent="0.25">
      <c r="E108"/>
      <c r="F108"/>
      <c r="I108"/>
      <c r="J108"/>
      <c r="S108"/>
    </row>
    <row r="109" spans="5:19" ht="12" customHeight="1" x14ac:dyDescent="0.25">
      <c r="E109"/>
      <c r="F109"/>
      <c r="I109"/>
      <c r="J109"/>
      <c r="S109"/>
    </row>
    <row r="110" spans="5:19" ht="12" customHeight="1" x14ac:dyDescent="0.25">
      <c r="E110"/>
      <c r="F110"/>
      <c r="I110"/>
      <c r="J110"/>
      <c r="S110"/>
    </row>
    <row r="111" spans="5:19" ht="12" customHeight="1" x14ac:dyDescent="0.25">
      <c r="E111"/>
      <c r="F111"/>
      <c r="I111"/>
      <c r="J111"/>
      <c r="S111"/>
    </row>
    <row r="112" spans="5:19" ht="12" customHeight="1" x14ac:dyDescent="0.25">
      <c r="E112"/>
      <c r="F112"/>
      <c r="I112"/>
      <c r="J112"/>
      <c r="S112"/>
    </row>
    <row r="113" spans="5:19" ht="12" customHeight="1" x14ac:dyDescent="0.25">
      <c r="E113"/>
      <c r="F113"/>
      <c r="I113"/>
      <c r="J113"/>
      <c r="S113"/>
    </row>
    <row r="114" spans="5:19" ht="12" customHeight="1" x14ac:dyDescent="0.25">
      <c r="E114"/>
      <c r="F114"/>
      <c r="I114"/>
      <c r="J114"/>
      <c r="S114"/>
    </row>
    <row r="115" spans="5:19" ht="12" customHeight="1" x14ac:dyDescent="0.25">
      <c r="E115"/>
      <c r="F115"/>
      <c r="I115"/>
      <c r="J115"/>
      <c r="S115"/>
    </row>
    <row r="116" spans="5:19" ht="12" customHeight="1" x14ac:dyDescent="0.25">
      <c r="E116"/>
      <c r="F116"/>
      <c r="I116"/>
      <c r="J116"/>
      <c r="S116"/>
    </row>
    <row r="117" spans="5:19" ht="12" customHeight="1" x14ac:dyDescent="0.25">
      <c r="E117"/>
      <c r="F117"/>
      <c r="I117"/>
      <c r="J117"/>
      <c r="S117"/>
    </row>
    <row r="118" spans="5:19" ht="12" customHeight="1" x14ac:dyDescent="0.25">
      <c r="E118"/>
      <c r="F118"/>
      <c r="I118"/>
      <c r="J118"/>
      <c r="S118"/>
    </row>
    <row r="119" spans="5:19" ht="12" customHeight="1" x14ac:dyDescent="0.25">
      <c r="E119"/>
      <c r="F119"/>
      <c r="I119"/>
      <c r="J119"/>
      <c r="S119"/>
    </row>
    <row r="120" spans="5:19" ht="12" customHeight="1" x14ac:dyDescent="0.25">
      <c r="E120"/>
      <c r="F120"/>
      <c r="I120"/>
      <c r="J120"/>
      <c r="S120"/>
    </row>
    <row r="121" spans="5:19" ht="12" customHeight="1" x14ac:dyDescent="0.25">
      <c r="E121"/>
      <c r="F121"/>
      <c r="I121"/>
      <c r="J121"/>
      <c r="S121"/>
    </row>
    <row r="122" spans="5:19" ht="12" customHeight="1" x14ac:dyDescent="0.25">
      <c r="E122"/>
      <c r="F122"/>
      <c r="I122"/>
      <c r="J122"/>
      <c r="S122"/>
    </row>
    <row r="123" spans="5:19" ht="12" customHeight="1" x14ac:dyDescent="0.25">
      <c r="E123"/>
      <c r="F123"/>
      <c r="I123"/>
      <c r="J123"/>
      <c r="S123"/>
    </row>
    <row r="124" spans="5:19" ht="12" customHeight="1" x14ac:dyDescent="0.25">
      <c r="E124"/>
      <c r="F124"/>
      <c r="I124"/>
      <c r="J124"/>
      <c r="S124"/>
    </row>
    <row r="125" spans="5:19" ht="12" customHeight="1" x14ac:dyDescent="0.25">
      <c r="E125"/>
      <c r="F125"/>
      <c r="I125"/>
      <c r="J125"/>
      <c r="S125"/>
    </row>
    <row r="126" spans="5:19" ht="12" customHeight="1" x14ac:dyDescent="0.25">
      <c r="E126"/>
      <c r="F126"/>
      <c r="I126"/>
      <c r="J126"/>
      <c r="S126"/>
    </row>
    <row r="127" spans="5:19" ht="12" customHeight="1" x14ac:dyDescent="0.25">
      <c r="E127"/>
      <c r="F127"/>
      <c r="I127"/>
      <c r="J127"/>
      <c r="S127"/>
    </row>
    <row r="128" spans="5:19" ht="12" customHeight="1" x14ac:dyDescent="0.25">
      <c r="E128"/>
      <c r="F128"/>
      <c r="I128"/>
      <c r="J128"/>
      <c r="S128"/>
    </row>
    <row r="129" spans="5:19" ht="12" customHeight="1" x14ac:dyDescent="0.25">
      <c r="E129"/>
      <c r="F129"/>
      <c r="I129"/>
      <c r="J129"/>
      <c r="S129"/>
    </row>
    <row r="130" spans="5:19" ht="12" customHeight="1" x14ac:dyDescent="0.25">
      <c r="E130"/>
      <c r="F130"/>
      <c r="I130"/>
      <c r="J130"/>
      <c r="S130"/>
    </row>
    <row r="131" spans="5:19" ht="12" customHeight="1" x14ac:dyDescent="0.25">
      <c r="E131"/>
      <c r="F131"/>
      <c r="I131"/>
      <c r="J131"/>
      <c r="S131"/>
    </row>
    <row r="132" spans="5:19" ht="12" customHeight="1" x14ac:dyDescent="0.25">
      <c r="E132"/>
      <c r="F132"/>
      <c r="I132"/>
      <c r="J132"/>
      <c r="S132"/>
    </row>
    <row r="133" spans="5:19" ht="12" customHeight="1" x14ac:dyDescent="0.25">
      <c r="E133"/>
      <c r="F133"/>
      <c r="I133"/>
      <c r="J133"/>
      <c r="S133"/>
    </row>
    <row r="134" spans="5:19" ht="12" customHeight="1" x14ac:dyDescent="0.25">
      <c r="E134"/>
      <c r="F134"/>
      <c r="I134"/>
      <c r="J134"/>
      <c r="S134"/>
    </row>
    <row r="135" spans="5:19" ht="12" customHeight="1" x14ac:dyDescent="0.25">
      <c r="E135"/>
      <c r="F135"/>
      <c r="I135"/>
      <c r="J135"/>
      <c r="S135"/>
    </row>
    <row r="136" spans="5:19" ht="12" customHeight="1" x14ac:dyDescent="0.25">
      <c r="E136"/>
      <c r="F136"/>
      <c r="I136"/>
      <c r="J136"/>
      <c r="S136"/>
    </row>
    <row r="137" spans="5:19" ht="12" customHeight="1" x14ac:dyDescent="0.25">
      <c r="E137"/>
      <c r="F137"/>
      <c r="I137"/>
      <c r="J137"/>
      <c r="S137"/>
    </row>
    <row r="138" spans="5:19" ht="12" customHeight="1" x14ac:dyDescent="0.25">
      <c r="E138"/>
      <c r="F138"/>
      <c r="I138"/>
      <c r="J138"/>
      <c r="S138"/>
    </row>
    <row r="139" spans="5:19" ht="12" customHeight="1" x14ac:dyDescent="0.25">
      <c r="E139"/>
      <c r="F139"/>
      <c r="I139"/>
      <c r="J139"/>
      <c r="S139"/>
    </row>
    <row r="140" spans="5:19" ht="12" customHeight="1" x14ac:dyDescent="0.25">
      <c r="E140"/>
      <c r="F140"/>
      <c r="I140"/>
      <c r="J140"/>
      <c r="S140"/>
    </row>
    <row r="141" spans="5:19" ht="12" customHeight="1" x14ac:dyDescent="0.25">
      <c r="E141"/>
      <c r="F141"/>
      <c r="I141"/>
      <c r="J141"/>
      <c r="S141"/>
    </row>
    <row r="142" spans="5:19" ht="12" customHeight="1" x14ac:dyDescent="0.25">
      <c r="E142"/>
      <c r="F142"/>
      <c r="I142"/>
      <c r="J142"/>
      <c r="S142"/>
    </row>
    <row r="143" spans="5:19" ht="12" customHeight="1" x14ac:dyDescent="0.25">
      <c r="E143"/>
      <c r="F143"/>
      <c r="I143"/>
      <c r="J143"/>
      <c r="S143"/>
    </row>
    <row r="144" spans="5:19" ht="12" customHeight="1" x14ac:dyDescent="0.25">
      <c r="E144"/>
      <c r="F144"/>
      <c r="I144"/>
      <c r="J144"/>
      <c r="S144"/>
    </row>
    <row r="145" spans="5:19" ht="12" customHeight="1" x14ac:dyDescent="0.25">
      <c r="E145"/>
      <c r="F145"/>
      <c r="I145"/>
      <c r="J145"/>
      <c r="S145"/>
    </row>
    <row r="146" spans="5:19" ht="12" customHeight="1" x14ac:dyDescent="0.25">
      <c r="E146"/>
      <c r="F146"/>
      <c r="I146"/>
      <c r="J146"/>
      <c r="S146"/>
    </row>
    <row r="147" spans="5:19" ht="12" customHeight="1" x14ac:dyDescent="0.25">
      <c r="E147"/>
      <c r="F147"/>
      <c r="I147"/>
      <c r="J147"/>
      <c r="S147"/>
    </row>
    <row r="148" spans="5:19" ht="12" customHeight="1" x14ac:dyDescent="0.25">
      <c r="E148"/>
      <c r="F148"/>
      <c r="I148"/>
      <c r="J148"/>
      <c r="S148"/>
    </row>
    <row r="149" spans="5:19" ht="12" customHeight="1" x14ac:dyDescent="0.25">
      <c r="E149"/>
      <c r="F149"/>
      <c r="I149"/>
      <c r="J149"/>
      <c r="S149"/>
    </row>
    <row r="150" spans="5:19" ht="12" customHeight="1" x14ac:dyDescent="0.25">
      <c r="E150"/>
      <c r="F150"/>
      <c r="I150"/>
      <c r="J150"/>
      <c r="S150"/>
    </row>
    <row r="151" spans="5:19" ht="12" customHeight="1" x14ac:dyDescent="0.25">
      <c r="E151"/>
      <c r="F151"/>
      <c r="I151"/>
      <c r="J151"/>
      <c r="S151"/>
    </row>
    <row r="152" spans="5:19" ht="12" customHeight="1" x14ac:dyDescent="0.25">
      <c r="E152"/>
      <c r="F152"/>
      <c r="I152"/>
      <c r="J152"/>
      <c r="S152"/>
    </row>
    <row r="153" spans="5:19" ht="12" customHeight="1" x14ac:dyDescent="0.25">
      <c r="E153"/>
      <c r="F153"/>
      <c r="I153"/>
      <c r="J153"/>
      <c r="S153"/>
    </row>
    <row r="154" spans="5:19" ht="12" customHeight="1" x14ac:dyDescent="0.25">
      <c r="E154"/>
      <c r="F154"/>
      <c r="I154"/>
      <c r="J154"/>
      <c r="S154"/>
    </row>
    <row r="155" spans="5:19" ht="12" customHeight="1" x14ac:dyDescent="0.25">
      <c r="E155"/>
      <c r="F155"/>
      <c r="I155"/>
      <c r="J155"/>
      <c r="S155"/>
    </row>
    <row r="156" spans="5:19" ht="12" customHeight="1" x14ac:dyDescent="0.25">
      <c r="E156"/>
      <c r="F156"/>
      <c r="I156"/>
      <c r="J156"/>
      <c r="S156"/>
    </row>
    <row r="157" spans="5:19" ht="12" customHeight="1" x14ac:dyDescent="0.25">
      <c r="E157"/>
      <c r="F157"/>
      <c r="I157"/>
      <c r="J157"/>
      <c r="S157"/>
    </row>
    <row r="158" spans="5:19" ht="12" customHeight="1" x14ac:dyDescent="0.25">
      <c r="E158"/>
      <c r="F158"/>
      <c r="I158"/>
      <c r="J158"/>
      <c r="S158"/>
    </row>
    <row r="159" spans="5:19" ht="12" customHeight="1" x14ac:dyDescent="0.25">
      <c r="E159"/>
      <c r="F159"/>
      <c r="I159"/>
      <c r="J159"/>
      <c r="S159"/>
    </row>
    <row r="160" spans="5:19" ht="12" customHeight="1" x14ac:dyDescent="0.25">
      <c r="E160"/>
      <c r="F160"/>
      <c r="I160"/>
      <c r="J160"/>
      <c r="S160"/>
    </row>
    <row r="161" spans="5:19" ht="12" customHeight="1" x14ac:dyDescent="0.25">
      <c r="E161"/>
      <c r="F161"/>
      <c r="I161"/>
      <c r="J161"/>
      <c r="S161"/>
    </row>
    <row r="162" spans="5:19" ht="12" customHeight="1" x14ac:dyDescent="0.25">
      <c r="E162"/>
      <c r="F162"/>
      <c r="I162"/>
      <c r="J162"/>
      <c r="S162"/>
    </row>
    <row r="163" spans="5:19" ht="12" customHeight="1" x14ac:dyDescent="0.25">
      <c r="E163"/>
      <c r="F163"/>
      <c r="I163"/>
      <c r="J163"/>
      <c r="S163"/>
    </row>
    <row r="164" spans="5:19" ht="12" customHeight="1" x14ac:dyDescent="0.25">
      <c r="E164"/>
      <c r="F164"/>
      <c r="I164"/>
      <c r="J164"/>
      <c r="S164"/>
    </row>
    <row r="165" spans="5:19" ht="12" customHeight="1" x14ac:dyDescent="0.25">
      <c r="E165"/>
      <c r="F165"/>
      <c r="I165"/>
      <c r="J165"/>
      <c r="S165"/>
    </row>
    <row r="166" spans="5:19" ht="12" customHeight="1" x14ac:dyDescent="0.25">
      <c r="E166"/>
      <c r="F166"/>
      <c r="I166"/>
      <c r="J166"/>
      <c r="S166"/>
    </row>
    <row r="167" spans="5:19" ht="12" customHeight="1" x14ac:dyDescent="0.25">
      <c r="E167"/>
      <c r="F167"/>
      <c r="I167"/>
      <c r="J167"/>
      <c r="S167"/>
    </row>
    <row r="168" spans="5:19" ht="12" customHeight="1" x14ac:dyDescent="0.25">
      <c r="E168"/>
      <c r="F168"/>
      <c r="I168"/>
      <c r="J168"/>
      <c r="S168"/>
    </row>
    <row r="169" spans="5:19" ht="12" customHeight="1" x14ac:dyDescent="0.25">
      <c r="E169"/>
      <c r="F169"/>
      <c r="I169"/>
      <c r="J169"/>
      <c r="S169"/>
    </row>
    <row r="170" spans="5:19" ht="12" customHeight="1" x14ac:dyDescent="0.25">
      <c r="E170"/>
      <c r="F170"/>
      <c r="I170"/>
      <c r="J170"/>
      <c r="S170"/>
    </row>
    <row r="171" spans="5:19" ht="12" customHeight="1" x14ac:dyDescent="0.25">
      <c r="E171"/>
      <c r="F171"/>
      <c r="I171"/>
      <c r="J171"/>
      <c r="S171"/>
    </row>
    <row r="172" spans="5:19" ht="12" customHeight="1" x14ac:dyDescent="0.25">
      <c r="E172"/>
      <c r="F172"/>
      <c r="I172"/>
      <c r="J172"/>
      <c r="S172"/>
    </row>
    <row r="173" spans="5:19" ht="12" customHeight="1" x14ac:dyDescent="0.25">
      <c r="E173"/>
      <c r="F173"/>
      <c r="I173"/>
      <c r="J173"/>
      <c r="S173"/>
    </row>
    <row r="174" spans="5:19" ht="12" customHeight="1" x14ac:dyDescent="0.25">
      <c r="E174"/>
      <c r="F174"/>
      <c r="I174"/>
      <c r="J174"/>
      <c r="S174"/>
    </row>
    <row r="175" spans="5:19" ht="12" customHeight="1" x14ac:dyDescent="0.25">
      <c r="E175"/>
      <c r="F175"/>
      <c r="I175"/>
      <c r="J175"/>
      <c r="S175"/>
    </row>
    <row r="176" spans="5:19" ht="12" customHeight="1" x14ac:dyDescent="0.25">
      <c r="E176"/>
      <c r="F176"/>
      <c r="I176"/>
      <c r="J176"/>
      <c r="S176"/>
    </row>
    <row r="177" spans="5:19" ht="12" customHeight="1" x14ac:dyDescent="0.25">
      <c r="E177"/>
      <c r="F177"/>
      <c r="I177"/>
      <c r="J177"/>
      <c r="S17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topLeftCell="A37" zoomScaleNormal="100" workbookViewId="0">
      <selection activeCell="O23" sqref="O23"/>
    </sheetView>
  </sheetViews>
  <sheetFormatPr defaultRowHeight="14.1" customHeight="1" x14ac:dyDescent="0.25"/>
  <cols>
    <col min="1" max="1" width="18.7109375" customWidth="1"/>
    <col min="2" max="2" width="9.28515625" customWidth="1"/>
    <col min="3" max="3" width="9.140625" customWidth="1"/>
    <col min="4" max="4" width="6.85546875" customWidth="1"/>
    <col min="5" max="6" width="9.28515625" customWidth="1"/>
    <col min="7" max="7" width="7.140625" customWidth="1"/>
    <col min="9" max="9" width="12.85546875" customWidth="1"/>
  </cols>
  <sheetData>
    <row r="1" spans="1:77" s="4" customFormat="1" ht="14.1" customHeight="1" x14ac:dyDescent="0.25">
      <c r="A1" s="32" t="s">
        <v>26</v>
      </c>
      <c r="B1" s="33" t="s">
        <v>21</v>
      </c>
      <c r="C1" s="34"/>
      <c r="D1" s="35"/>
      <c r="E1" s="33" t="s">
        <v>22</v>
      </c>
      <c r="F1" s="34"/>
      <c r="G1" s="35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s="4" customFormat="1" ht="14.1" customHeight="1" x14ac:dyDescent="0.25">
      <c r="A2" s="36" t="s">
        <v>32</v>
      </c>
      <c r="B2" s="37" t="s">
        <v>12</v>
      </c>
      <c r="C2" s="37" t="s">
        <v>11</v>
      </c>
      <c r="D2" s="38" t="s">
        <v>25</v>
      </c>
      <c r="E2" s="37" t="s">
        <v>12</v>
      </c>
      <c r="F2" s="37" t="s">
        <v>11</v>
      </c>
      <c r="G2" s="38" t="s">
        <v>25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ht="14.1" customHeight="1" x14ac:dyDescent="0.25">
      <c r="A3" s="39" t="s">
        <v>14</v>
      </c>
      <c r="B3" s="40">
        <v>71</v>
      </c>
      <c r="C3" s="41">
        <v>44</v>
      </c>
      <c r="D3" s="42">
        <f>100*C3/B3</f>
        <v>61.971830985915496</v>
      </c>
      <c r="E3" s="40">
        <v>206</v>
      </c>
      <c r="F3" s="41">
        <v>140</v>
      </c>
      <c r="G3" s="43">
        <f>100*F3/E3</f>
        <v>67.961165048543691</v>
      </c>
    </row>
    <row r="4" spans="1:77" ht="14.1" customHeight="1" x14ac:dyDescent="0.25">
      <c r="A4" s="39" t="s">
        <v>15</v>
      </c>
      <c r="B4" s="40">
        <v>44</v>
      </c>
      <c r="C4" s="41">
        <v>32</v>
      </c>
      <c r="D4" s="42">
        <f t="shared" ref="D4:D10" si="0">100*C4/B4</f>
        <v>72.727272727272734</v>
      </c>
      <c r="E4" s="40">
        <v>84</v>
      </c>
      <c r="F4" s="41">
        <v>44</v>
      </c>
      <c r="G4" s="43">
        <f t="shared" ref="G4:G10" si="1">100*F4/E4</f>
        <v>52.38095238095238</v>
      </c>
      <c r="I4" s="10"/>
    </row>
    <row r="5" spans="1:77" ht="14.1" customHeight="1" x14ac:dyDescent="0.25">
      <c r="A5" s="39" t="s">
        <v>16</v>
      </c>
      <c r="B5" s="40">
        <v>46</v>
      </c>
      <c r="C5" s="41">
        <v>29</v>
      </c>
      <c r="D5" s="42">
        <f t="shared" si="0"/>
        <v>63.043478260869563</v>
      </c>
      <c r="E5" s="40">
        <v>55</v>
      </c>
      <c r="F5" s="41">
        <v>39</v>
      </c>
      <c r="G5" s="43">
        <f t="shared" si="1"/>
        <v>70.909090909090907</v>
      </c>
      <c r="I5" s="10"/>
    </row>
    <row r="6" spans="1:77" ht="14.1" customHeight="1" x14ac:dyDescent="0.25">
      <c r="A6" s="39" t="s">
        <v>13</v>
      </c>
      <c r="B6" s="40">
        <v>57</v>
      </c>
      <c r="C6" s="41">
        <v>43</v>
      </c>
      <c r="D6" s="42">
        <f t="shared" si="0"/>
        <v>75.438596491228068</v>
      </c>
      <c r="E6" s="40">
        <v>150</v>
      </c>
      <c r="F6" s="41">
        <v>117</v>
      </c>
      <c r="G6" s="43">
        <f t="shared" si="1"/>
        <v>78</v>
      </c>
      <c r="I6" s="10"/>
    </row>
    <row r="7" spans="1:77" ht="14.1" customHeight="1" x14ac:dyDescent="0.25">
      <c r="A7" s="39" t="s">
        <v>17</v>
      </c>
      <c r="B7" s="40">
        <v>38</v>
      </c>
      <c r="C7" s="41">
        <v>28</v>
      </c>
      <c r="D7" s="42">
        <f t="shared" si="0"/>
        <v>73.684210526315795</v>
      </c>
      <c r="E7" s="40">
        <v>71</v>
      </c>
      <c r="F7" s="41">
        <v>40</v>
      </c>
      <c r="G7" s="43">
        <f t="shared" si="1"/>
        <v>56.338028169014088</v>
      </c>
      <c r="I7" s="10"/>
    </row>
    <row r="8" spans="1:77" ht="14.1" customHeight="1" x14ac:dyDescent="0.25">
      <c r="A8" s="39" t="s">
        <v>18</v>
      </c>
      <c r="B8" s="40">
        <v>34</v>
      </c>
      <c r="C8" s="41">
        <v>22</v>
      </c>
      <c r="D8" s="42">
        <f t="shared" si="0"/>
        <v>64.705882352941174</v>
      </c>
      <c r="E8" s="40">
        <v>48</v>
      </c>
      <c r="F8" s="41">
        <v>30</v>
      </c>
      <c r="G8" s="43">
        <f t="shared" si="1"/>
        <v>62.5</v>
      </c>
      <c r="I8" s="10"/>
    </row>
    <row r="9" spans="1:77" ht="14.1" customHeight="1" x14ac:dyDescent="0.25">
      <c r="A9" s="39" t="s">
        <v>19</v>
      </c>
      <c r="B9" s="40">
        <v>31</v>
      </c>
      <c r="C9" s="41">
        <v>21</v>
      </c>
      <c r="D9" s="42">
        <f t="shared" si="0"/>
        <v>67.741935483870961</v>
      </c>
      <c r="E9" s="40">
        <v>54</v>
      </c>
      <c r="F9" s="41">
        <v>31</v>
      </c>
      <c r="G9" s="43">
        <f t="shared" si="1"/>
        <v>57.407407407407405</v>
      </c>
      <c r="I9" s="10"/>
    </row>
    <row r="10" spans="1:77" ht="14.1" customHeight="1" x14ac:dyDescent="0.25">
      <c r="A10" s="44" t="s">
        <v>28</v>
      </c>
      <c r="B10" s="45">
        <v>43</v>
      </c>
      <c r="C10" s="46">
        <v>36</v>
      </c>
      <c r="D10" s="47">
        <f t="shared" si="0"/>
        <v>83.720930232558146</v>
      </c>
      <c r="E10" s="45">
        <v>76</v>
      </c>
      <c r="F10" s="46">
        <v>46</v>
      </c>
      <c r="G10" s="48">
        <f t="shared" si="1"/>
        <v>60.526315789473685</v>
      </c>
      <c r="I10" s="10"/>
    </row>
    <row r="11" spans="1:77" ht="14.1" customHeight="1" x14ac:dyDescent="0.25">
      <c r="A11" s="49"/>
      <c r="B11" s="49"/>
      <c r="C11" s="49"/>
      <c r="D11" s="49"/>
      <c r="E11" s="49"/>
      <c r="F11" s="49"/>
      <c r="G11" s="49"/>
      <c r="H11" s="10"/>
      <c r="I11" s="10"/>
    </row>
    <row r="12" spans="1:77" ht="14.1" customHeight="1" x14ac:dyDescent="0.25">
      <c r="A12" s="32" t="s">
        <v>29</v>
      </c>
      <c r="B12" s="33" t="s">
        <v>21</v>
      </c>
      <c r="C12" s="34"/>
      <c r="D12" s="35"/>
      <c r="E12" s="33" t="s">
        <v>22</v>
      </c>
      <c r="F12" s="34"/>
      <c r="G12" s="35"/>
      <c r="H12" s="10"/>
      <c r="I12" s="10"/>
    </row>
    <row r="13" spans="1:77" ht="14.1" customHeight="1" x14ac:dyDescent="0.25">
      <c r="A13" s="36" t="s">
        <v>32</v>
      </c>
      <c r="B13" s="37" t="s">
        <v>11</v>
      </c>
      <c r="C13" s="37" t="s">
        <v>30</v>
      </c>
      <c r="D13" s="38" t="s">
        <v>25</v>
      </c>
      <c r="E13" s="37" t="s">
        <v>11</v>
      </c>
      <c r="F13" s="37" t="s">
        <v>30</v>
      </c>
      <c r="G13" s="38" t="s">
        <v>25</v>
      </c>
      <c r="H13" s="10"/>
      <c r="I13" s="10"/>
    </row>
    <row r="14" spans="1:77" ht="14.1" customHeight="1" x14ac:dyDescent="0.25">
      <c r="A14" s="39" t="s">
        <v>14</v>
      </c>
      <c r="B14" s="41">
        <v>44</v>
      </c>
      <c r="C14" s="41">
        <v>45</v>
      </c>
      <c r="D14" s="42">
        <f>100*C14/B14</f>
        <v>102.27272727272727</v>
      </c>
      <c r="E14" s="41">
        <v>140</v>
      </c>
      <c r="F14" s="41">
        <v>114</v>
      </c>
      <c r="G14" s="43">
        <f>100*F14/E14</f>
        <v>81.428571428571431</v>
      </c>
      <c r="H14" s="10"/>
      <c r="I14" s="10"/>
    </row>
    <row r="15" spans="1:77" ht="14.1" customHeight="1" x14ac:dyDescent="0.25">
      <c r="A15" s="39" t="s">
        <v>15</v>
      </c>
      <c r="B15" s="41">
        <v>32</v>
      </c>
      <c r="C15" s="41">
        <v>30</v>
      </c>
      <c r="D15" s="42">
        <f t="shared" ref="D15:D21" si="2">100*C15/B15</f>
        <v>93.75</v>
      </c>
      <c r="E15" s="41">
        <v>44</v>
      </c>
      <c r="F15" s="41">
        <v>43</v>
      </c>
      <c r="G15" s="43">
        <f t="shared" ref="G15:G21" si="3">100*F15/E15</f>
        <v>97.727272727272734</v>
      </c>
      <c r="H15" s="10"/>
      <c r="I15" s="10"/>
    </row>
    <row r="16" spans="1:77" ht="14.1" customHeight="1" x14ac:dyDescent="0.25">
      <c r="A16" s="39" t="s">
        <v>16</v>
      </c>
      <c r="B16" s="41">
        <v>29</v>
      </c>
      <c r="C16" s="41">
        <v>32</v>
      </c>
      <c r="D16" s="42">
        <f t="shared" si="2"/>
        <v>110.34482758620689</v>
      </c>
      <c r="E16" s="41">
        <v>39</v>
      </c>
      <c r="F16" s="41">
        <v>34</v>
      </c>
      <c r="G16" s="43">
        <f t="shared" si="3"/>
        <v>87.179487179487182</v>
      </c>
      <c r="H16" s="10"/>
      <c r="I16" s="10"/>
    </row>
    <row r="17" spans="1:9" ht="14.1" customHeight="1" x14ac:dyDescent="0.25">
      <c r="A17" s="39" t="s">
        <v>13</v>
      </c>
      <c r="B17" s="41">
        <v>43</v>
      </c>
      <c r="C17" s="41">
        <v>45</v>
      </c>
      <c r="D17" s="42">
        <f t="shared" si="2"/>
        <v>104.65116279069767</v>
      </c>
      <c r="E17" s="41">
        <v>117</v>
      </c>
      <c r="F17" s="41">
        <v>71</v>
      </c>
      <c r="G17" s="43">
        <f t="shared" si="3"/>
        <v>60.683760683760681</v>
      </c>
      <c r="H17" s="10"/>
      <c r="I17" s="10"/>
    </row>
    <row r="18" spans="1:9" ht="14.1" customHeight="1" x14ac:dyDescent="0.25">
      <c r="A18" s="39" t="s">
        <v>17</v>
      </c>
      <c r="B18" s="41">
        <v>28</v>
      </c>
      <c r="C18" s="41">
        <v>26</v>
      </c>
      <c r="D18" s="42">
        <f t="shared" si="2"/>
        <v>92.857142857142861</v>
      </c>
      <c r="E18" s="41">
        <v>40</v>
      </c>
      <c r="F18" s="41">
        <v>31</v>
      </c>
      <c r="G18" s="43">
        <f t="shared" si="3"/>
        <v>77.5</v>
      </c>
      <c r="H18" s="10"/>
      <c r="I18" s="10"/>
    </row>
    <row r="19" spans="1:9" ht="14.1" customHeight="1" x14ac:dyDescent="0.25">
      <c r="A19" s="39" t="s">
        <v>18</v>
      </c>
      <c r="B19" s="41">
        <v>22</v>
      </c>
      <c r="C19" s="41">
        <v>24</v>
      </c>
      <c r="D19" s="42">
        <f t="shared" si="2"/>
        <v>109.09090909090909</v>
      </c>
      <c r="E19" s="41">
        <v>30</v>
      </c>
      <c r="F19" s="41">
        <v>23</v>
      </c>
      <c r="G19" s="43">
        <f t="shared" si="3"/>
        <v>76.666666666666671</v>
      </c>
      <c r="H19" s="10"/>
      <c r="I19" s="10"/>
    </row>
    <row r="20" spans="1:9" ht="14.1" customHeight="1" x14ac:dyDescent="0.25">
      <c r="A20" s="39" t="s">
        <v>19</v>
      </c>
      <c r="B20" s="41">
        <v>21</v>
      </c>
      <c r="C20" s="41">
        <v>21</v>
      </c>
      <c r="D20" s="42">
        <f t="shared" si="2"/>
        <v>100</v>
      </c>
      <c r="E20" s="41">
        <v>31</v>
      </c>
      <c r="F20" s="41">
        <v>27</v>
      </c>
      <c r="G20" s="43">
        <f t="shared" si="3"/>
        <v>87.096774193548384</v>
      </c>
      <c r="H20" s="10"/>
      <c r="I20" s="10"/>
    </row>
    <row r="21" spans="1:9" ht="14.1" customHeight="1" x14ac:dyDescent="0.25">
      <c r="A21" s="44" t="s">
        <v>28</v>
      </c>
      <c r="B21" s="46">
        <v>36</v>
      </c>
      <c r="C21" s="46">
        <v>38</v>
      </c>
      <c r="D21" s="47">
        <f t="shared" si="2"/>
        <v>105.55555555555556</v>
      </c>
      <c r="E21" s="46">
        <v>46</v>
      </c>
      <c r="F21" s="46">
        <v>42</v>
      </c>
      <c r="G21" s="48">
        <f t="shared" si="3"/>
        <v>91.304347826086953</v>
      </c>
    </row>
    <row r="22" spans="1:9" ht="14.1" customHeight="1" x14ac:dyDescent="0.25">
      <c r="A22" s="49"/>
      <c r="B22" s="49"/>
      <c r="C22" s="49"/>
      <c r="D22" s="49"/>
      <c r="E22" s="49"/>
      <c r="F22" s="49"/>
      <c r="G22" s="49"/>
    </row>
    <row r="23" spans="1:9" ht="14.1" customHeight="1" x14ac:dyDescent="0.25">
      <c r="A23" s="32" t="s">
        <v>27</v>
      </c>
      <c r="B23" s="33" t="s">
        <v>21</v>
      </c>
      <c r="C23" s="34"/>
      <c r="D23" s="35"/>
      <c r="E23" s="33" t="s">
        <v>22</v>
      </c>
      <c r="F23" s="34"/>
      <c r="G23" s="35"/>
    </row>
    <row r="24" spans="1:9" ht="14.1" customHeight="1" x14ac:dyDescent="0.25">
      <c r="A24" s="36" t="s">
        <v>32</v>
      </c>
      <c r="B24" s="37" t="s">
        <v>23</v>
      </c>
      <c r="C24" s="37" t="s">
        <v>24</v>
      </c>
      <c r="D24" s="38" t="s">
        <v>41</v>
      </c>
      <c r="E24" s="37" t="s">
        <v>23</v>
      </c>
      <c r="F24" s="37" t="s">
        <v>24</v>
      </c>
      <c r="G24" s="38" t="s">
        <v>41</v>
      </c>
    </row>
    <row r="25" spans="1:9" ht="14.1" customHeight="1" x14ac:dyDescent="0.25">
      <c r="A25" s="39" t="s">
        <v>14</v>
      </c>
      <c r="B25" s="40">
        <v>47</v>
      </c>
      <c r="C25" s="41">
        <v>3981</v>
      </c>
      <c r="D25" s="42">
        <f>C25/B25</f>
        <v>84.702127659574472</v>
      </c>
      <c r="E25" s="40">
        <v>153</v>
      </c>
      <c r="F25" s="41">
        <v>17052</v>
      </c>
      <c r="G25" s="43">
        <f>F25/E25</f>
        <v>111.45098039215686</v>
      </c>
    </row>
    <row r="26" spans="1:9" ht="14.1" customHeight="1" x14ac:dyDescent="0.25">
      <c r="A26" s="39" t="s">
        <v>15</v>
      </c>
      <c r="B26" s="40">
        <v>34</v>
      </c>
      <c r="C26" s="41">
        <v>3127</v>
      </c>
      <c r="D26" s="42">
        <f t="shared" ref="D26:D32" si="4">C26/B26</f>
        <v>91.970588235294116</v>
      </c>
      <c r="E26" s="40">
        <v>48</v>
      </c>
      <c r="F26" s="41">
        <v>2467</v>
      </c>
      <c r="G26" s="43">
        <f t="shared" ref="G26:G32" si="5">F26/E26</f>
        <v>51.395833333333336</v>
      </c>
    </row>
    <row r="27" spans="1:9" ht="14.1" customHeight="1" x14ac:dyDescent="0.25">
      <c r="A27" s="39" t="s">
        <v>16</v>
      </c>
      <c r="B27" s="40">
        <v>31</v>
      </c>
      <c r="C27" s="41">
        <v>1516</v>
      </c>
      <c r="D27" s="42">
        <f t="shared" si="4"/>
        <v>48.903225806451616</v>
      </c>
      <c r="E27" s="40">
        <v>43</v>
      </c>
      <c r="F27" s="41">
        <v>2031</v>
      </c>
      <c r="G27" s="43">
        <f t="shared" si="5"/>
        <v>47.232558139534881</v>
      </c>
    </row>
    <row r="28" spans="1:9" ht="14.1" customHeight="1" x14ac:dyDescent="0.25">
      <c r="A28" s="39" t="s">
        <v>13</v>
      </c>
      <c r="B28" s="40">
        <v>52</v>
      </c>
      <c r="C28" s="41">
        <v>2075</v>
      </c>
      <c r="D28" s="42">
        <f t="shared" si="4"/>
        <v>39.903846153846153</v>
      </c>
      <c r="E28" s="40">
        <v>131</v>
      </c>
      <c r="F28" s="41">
        <v>4605</v>
      </c>
      <c r="G28" s="43">
        <f t="shared" si="5"/>
        <v>35.152671755725194</v>
      </c>
    </row>
    <row r="29" spans="1:9" ht="14.1" customHeight="1" x14ac:dyDescent="0.25">
      <c r="A29" s="39" t="s">
        <v>17</v>
      </c>
      <c r="B29" s="40">
        <v>29</v>
      </c>
      <c r="C29" s="41">
        <v>2189</v>
      </c>
      <c r="D29" s="42">
        <f t="shared" si="4"/>
        <v>75.482758620689651</v>
      </c>
      <c r="E29" s="40">
        <v>42</v>
      </c>
      <c r="F29" s="41">
        <v>1758</v>
      </c>
      <c r="G29" s="43">
        <f t="shared" si="5"/>
        <v>41.857142857142854</v>
      </c>
    </row>
    <row r="30" spans="1:9" ht="14.1" customHeight="1" x14ac:dyDescent="0.25">
      <c r="A30" s="39" t="s">
        <v>18</v>
      </c>
      <c r="B30" s="40">
        <v>23</v>
      </c>
      <c r="C30" s="41">
        <v>864</v>
      </c>
      <c r="D30" s="42">
        <f t="shared" si="4"/>
        <v>37.565217391304351</v>
      </c>
      <c r="E30" s="40">
        <v>35</v>
      </c>
      <c r="F30" s="41">
        <v>1060</v>
      </c>
      <c r="G30" s="43">
        <f t="shared" si="5"/>
        <v>30.285714285714285</v>
      </c>
    </row>
    <row r="31" spans="1:9" ht="14.1" customHeight="1" x14ac:dyDescent="0.25">
      <c r="A31" s="39" t="s">
        <v>19</v>
      </c>
      <c r="B31" s="40">
        <v>22</v>
      </c>
      <c r="C31" s="41">
        <v>468</v>
      </c>
      <c r="D31" s="42">
        <f t="shared" si="4"/>
        <v>21.272727272727273</v>
      </c>
      <c r="E31" s="40">
        <v>35</v>
      </c>
      <c r="F31" s="41">
        <v>937</v>
      </c>
      <c r="G31" s="43">
        <f t="shared" si="5"/>
        <v>26.771428571428572</v>
      </c>
    </row>
    <row r="32" spans="1:9" ht="14.1" customHeight="1" x14ac:dyDescent="0.25">
      <c r="A32" s="44" t="s">
        <v>28</v>
      </c>
      <c r="B32" s="45">
        <v>37</v>
      </c>
      <c r="C32" s="46">
        <v>1651</v>
      </c>
      <c r="D32" s="47">
        <f t="shared" si="4"/>
        <v>44.621621621621621</v>
      </c>
      <c r="E32" s="45">
        <v>54</v>
      </c>
      <c r="F32" s="46">
        <v>1965</v>
      </c>
      <c r="G32" s="48">
        <f t="shared" si="5"/>
        <v>36.388888888888886</v>
      </c>
    </row>
    <row r="33" spans="1:7" ht="14.1" customHeight="1" x14ac:dyDescent="0.25">
      <c r="A33" s="49"/>
      <c r="B33" s="49"/>
      <c r="C33" s="49"/>
      <c r="D33" s="49"/>
      <c r="E33" s="49"/>
      <c r="F33" s="49"/>
      <c r="G33" s="49"/>
    </row>
    <row r="34" spans="1:7" ht="14.1" customHeight="1" x14ac:dyDescent="0.25">
      <c r="A34" s="32" t="s">
        <v>31</v>
      </c>
      <c r="B34" s="33" t="s">
        <v>21</v>
      </c>
      <c r="C34" s="34"/>
      <c r="D34" s="35"/>
      <c r="E34" s="33" t="s">
        <v>22</v>
      </c>
      <c r="F34" s="34"/>
      <c r="G34" s="35"/>
    </row>
    <row r="35" spans="1:7" ht="14.1" customHeight="1" x14ac:dyDescent="0.25">
      <c r="A35" s="36" t="s">
        <v>32</v>
      </c>
      <c r="B35" s="37" t="s">
        <v>23</v>
      </c>
      <c r="C35" s="37" t="s">
        <v>24</v>
      </c>
      <c r="D35" s="38" t="s">
        <v>41</v>
      </c>
      <c r="E35" s="37" t="s">
        <v>23</v>
      </c>
      <c r="F35" s="37" t="s">
        <v>24</v>
      </c>
      <c r="G35" s="38" t="s">
        <v>41</v>
      </c>
    </row>
    <row r="36" spans="1:7" ht="14.1" customHeight="1" x14ac:dyDescent="0.25">
      <c r="A36" s="39" t="s">
        <v>14</v>
      </c>
      <c r="B36" s="40">
        <v>44</v>
      </c>
      <c r="C36" s="41">
        <v>3235</v>
      </c>
      <c r="D36" s="42">
        <f>C36/B36</f>
        <v>73.522727272727266</v>
      </c>
      <c r="E36" s="40">
        <v>142</v>
      </c>
      <c r="F36" s="41">
        <v>11511</v>
      </c>
      <c r="G36" s="43">
        <f>F36/E36</f>
        <v>81.063380281690144</v>
      </c>
    </row>
    <row r="37" spans="1:7" ht="14.1" customHeight="1" x14ac:dyDescent="0.25">
      <c r="A37" s="39" t="s">
        <v>15</v>
      </c>
      <c r="B37" s="40">
        <v>32</v>
      </c>
      <c r="C37" s="41">
        <v>2472</v>
      </c>
      <c r="D37" s="42">
        <f t="shared" ref="D37:D43" si="6">C37/B37</f>
        <v>77.25</v>
      </c>
      <c r="E37" s="40">
        <v>46</v>
      </c>
      <c r="F37" s="41">
        <v>3263</v>
      </c>
      <c r="G37" s="43">
        <f t="shared" ref="G37:G43" si="7">F37/E37</f>
        <v>70.934782608695656</v>
      </c>
    </row>
    <row r="38" spans="1:7" ht="14.1" customHeight="1" x14ac:dyDescent="0.25">
      <c r="A38" s="39" t="s">
        <v>16</v>
      </c>
      <c r="B38" s="40">
        <v>29</v>
      </c>
      <c r="C38" s="41">
        <v>1951</v>
      </c>
      <c r="D38" s="42">
        <f t="shared" si="6"/>
        <v>67.275862068965523</v>
      </c>
      <c r="E38" s="40">
        <v>39</v>
      </c>
      <c r="F38" s="41">
        <v>2625</v>
      </c>
      <c r="G38" s="43">
        <f t="shared" si="7"/>
        <v>67.307692307692307</v>
      </c>
    </row>
    <row r="39" spans="1:7" ht="14.1" customHeight="1" x14ac:dyDescent="0.25">
      <c r="A39" s="39" t="s">
        <v>13</v>
      </c>
      <c r="B39" s="40">
        <v>44</v>
      </c>
      <c r="C39" s="41">
        <v>2677</v>
      </c>
      <c r="D39" s="42">
        <f t="shared" si="6"/>
        <v>60.840909090909093</v>
      </c>
      <c r="E39" s="40">
        <v>117</v>
      </c>
      <c r="F39" s="41">
        <v>7249</v>
      </c>
      <c r="G39" s="43">
        <f t="shared" si="7"/>
        <v>61.957264957264954</v>
      </c>
    </row>
    <row r="40" spans="1:7" ht="14.1" customHeight="1" x14ac:dyDescent="0.25">
      <c r="A40" s="39" t="s">
        <v>17</v>
      </c>
      <c r="B40" s="40">
        <v>28</v>
      </c>
      <c r="C40" s="41">
        <v>2038</v>
      </c>
      <c r="D40" s="42">
        <f t="shared" si="6"/>
        <v>72.785714285714292</v>
      </c>
      <c r="E40" s="40">
        <v>41</v>
      </c>
      <c r="F40" s="41">
        <v>2861</v>
      </c>
      <c r="G40" s="43">
        <f t="shared" si="7"/>
        <v>69.780487804878049</v>
      </c>
    </row>
    <row r="41" spans="1:7" ht="14.1" customHeight="1" x14ac:dyDescent="0.25">
      <c r="A41" s="39" t="s">
        <v>18</v>
      </c>
      <c r="B41" s="40">
        <v>22</v>
      </c>
      <c r="C41" s="41">
        <v>1331</v>
      </c>
      <c r="D41" s="42">
        <f t="shared" si="6"/>
        <v>60.5</v>
      </c>
      <c r="E41" s="40">
        <v>31</v>
      </c>
      <c r="F41" s="41">
        <v>1853</v>
      </c>
      <c r="G41" s="43">
        <f t="shared" si="7"/>
        <v>59.774193548387096</v>
      </c>
    </row>
    <row r="42" spans="1:7" ht="14.1" customHeight="1" x14ac:dyDescent="0.25">
      <c r="A42" s="39" t="s">
        <v>19</v>
      </c>
      <c r="B42" s="40">
        <v>21</v>
      </c>
      <c r="C42" s="41">
        <v>1238</v>
      </c>
      <c r="D42" s="42">
        <f t="shared" si="6"/>
        <v>58.952380952380949</v>
      </c>
      <c r="E42" s="40">
        <v>31</v>
      </c>
      <c r="F42" s="41">
        <v>1931</v>
      </c>
      <c r="G42" s="43">
        <f t="shared" si="7"/>
        <v>62.29032258064516</v>
      </c>
    </row>
    <row r="43" spans="1:7" ht="14.1" customHeight="1" x14ac:dyDescent="0.25">
      <c r="A43" s="44" t="s">
        <v>28</v>
      </c>
      <c r="B43" s="45">
        <v>36</v>
      </c>
      <c r="C43" s="46">
        <v>2438</v>
      </c>
      <c r="D43" s="47">
        <f t="shared" si="6"/>
        <v>67.722222222222229</v>
      </c>
      <c r="E43" s="45">
        <v>46</v>
      </c>
      <c r="F43" s="46">
        <v>3113</v>
      </c>
      <c r="G43" s="48">
        <f t="shared" si="7"/>
        <v>67.673913043478265</v>
      </c>
    </row>
    <row r="46" spans="1:7" ht="14.1" customHeight="1" x14ac:dyDescent="0.25">
      <c r="A46" s="10" t="s">
        <v>33</v>
      </c>
      <c r="C46" s="41"/>
    </row>
    <row r="47" spans="1:7" ht="14.1" customHeight="1" x14ac:dyDescent="0.25">
      <c r="A47" s="10" t="s">
        <v>34</v>
      </c>
      <c r="C47" s="41"/>
    </row>
    <row r="48" spans="1:7" ht="14.1" customHeight="1" x14ac:dyDescent="0.25">
      <c r="A48" s="10" t="s">
        <v>35</v>
      </c>
      <c r="C48" s="41"/>
    </row>
    <row r="49" spans="1:1" ht="14.1" customHeight="1" x14ac:dyDescent="0.25">
      <c r="A49" s="10" t="s">
        <v>36</v>
      </c>
    </row>
    <row r="50" spans="1:1" ht="14.1" customHeight="1" x14ac:dyDescent="0.25">
      <c r="A50" s="10" t="s">
        <v>37</v>
      </c>
    </row>
    <row r="51" spans="1:1" ht="14.1" customHeight="1" x14ac:dyDescent="0.25">
      <c r="A51" s="10" t="s">
        <v>38</v>
      </c>
    </row>
    <row r="52" spans="1:1" ht="14.1" customHeight="1" x14ac:dyDescent="0.25">
      <c r="A52" s="10" t="s">
        <v>39</v>
      </c>
    </row>
    <row r="53" spans="1:1" ht="14.1" customHeight="1" x14ac:dyDescent="0.25">
      <c r="A53" s="10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Design</vt:lpstr>
      <vt:lpstr>Completion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Keripo</dc:creator>
  <cp:lastModifiedBy>Keripo</cp:lastModifiedBy>
  <cp:lastPrinted>2012-04-24T10:27:46Z</cp:lastPrinted>
  <dcterms:created xsi:type="dcterms:W3CDTF">2012-04-18T23:51:26Z</dcterms:created>
  <dcterms:modified xsi:type="dcterms:W3CDTF">2012-04-24T11:03:15Z</dcterms:modified>
</cp:coreProperties>
</file>