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yuhe/Downloads/"/>
    </mc:Choice>
  </mc:AlternateContent>
  <xr:revisionPtr revIDLastSave="0" documentId="13_ncr:1_{4AD2FAA4-C189-1C4C-8180-303911CD166A}" xr6:coauthVersionLast="32" xr6:coauthVersionMax="32" xr10:uidLastSave="{00000000-0000-0000-0000-000000000000}"/>
  <bookViews>
    <workbookView xWindow="1000" yWindow="460" windowWidth="37400" windowHeight="21140" xr2:uid="{00000000-000D-0000-FFFF-FFFF00000000}"/>
  </bookViews>
  <sheets>
    <sheet name="VTI" sheetId="1" r:id="rId1"/>
  </sheets>
  <calcPr calcId="179017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R26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H3" i="1" l="1"/>
  <c r="G3" i="1"/>
  <c r="G4" i="1"/>
  <c r="G2" i="1"/>
  <c r="H2" i="1"/>
  <c r="M6" i="1" l="1"/>
  <c r="M14" i="1"/>
  <c r="M22" i="1"/>
  <c r="M30" i="1"/>
  <c r="M38" i="1"/>
  <c r="M46" i="1"/>
  <c r="M54" i="1"/>
  <c r="M62" i="1"/>
  <c r="M70" i="1"/>
  <c r="M78" i="1"/>
  <c r="M86" i="1"/>
  <c r="M94" i="1"/>
  <c r="M102" i="1"/>
  <c r="M50" i="1"/>
  <c r="M74" i="1"/>
  <c r="M98" i="1"/>
  <c r="M43" i="1"/>
  <c r="M99" i="1"/>
  <c r="M92" i="1"/>
  <c r="M45" i="1"/>
  <c r="M101" i="1"/>
  <c r="M7" i="1"/>
  <c r="M15" i="1"/>
  <c r="M23" i="1"/>
  <c r="M31" i="1"/>
  <c r="M39" i="1"/>
  <c r="M47" i="1"/>
  <c r="M55" i="1"/>
  <c r="M63" i="1"/>
  <c r="M71" i="1"/>
  <c r="M79" i="1"/>
  <c r="M87" i="1"/>
  <c r="M95" i="1"/>
  <c r="M2" i="1"/>
  <c r="M97" i="1"/>
  <c r="M3" i="1"/>
  <c r="M20" i="1"/>
  <c r="M68" i="1"/>
  <c r="M53" i="1"/>
  <c r="M8" i="1"/>
  <c r="M16" i="1"/>
  <c r="M24" i="1"/>
  <c r="M32" i="1"/>
  <c r="M40" i="1"/>
  <c r="M48" i="1"/>
  <c r="M56" i="1"/>
  <c r="M64" i="1"/>
  <c r="M72" i="1"/>
  <c r="M80" i="1"/>
  <c r="M88" i="1"/>
  <c r="M96" i="1"/>
  <c r="M82" i="1"/>
  <c r="M35" i="1"/>
  <c r="M59" i="1"/>
  <c r="M83" i="1"/>
  <c r="M4" i="1"/>
  <c r="M28" i="1"/>
  <c r="M52" i="1"/>
  <c r="M76" i="1"/>
  <c r="M100" i="1"/>
  <c r="M5" i="1"/>
  <c r="M21" i="1"/>
  <c r="M37" i="1"/>
  <c r="M69" i="1"/>
  <c r="M85" i="1"/>
  <c r="M9" i="1"/>
  <c r="M17" i="1"/>
  <c r="M25" i="1"/>
  <c r="M33" i="1"/>
  <c r="M41" i="1"/>
  <c r="M49" i="1"/>
  <c r="M57" i="1"/>
  <c r="M65" i="1"/>
  <c r="M73" i="1"/>
  <c r="M81" i="1"/>
  <c r="M89" i="1"/>
  <c r="M66" i="1"/>
  <c r="M29" i="1"/>
  <c r="M93" i="1"/>
  <c r="M10" i="1"/>
  <c r="M18" i="1"/>
  <c r="M26" i="1"/>
  <c r="M34" i="1"/>
  <c r="M42" i="1"/>
  <c r="M58" i="1"/>
  <c r="M90" i="1"/>
  <c r="M27" i="1"/>
  <c r="M67" i="1"/>
  <c r="M91" i="1"/>
  <c r="M12" i="1"/>
  <c r="M36" i="1"/>
  <c r="M44" i="1"/>
  <c r="M60" i="1"/>
  <c r="M84" i="1"/>
  <c r="M13" i="1"/>
  <c r="M61" i="1"/>
  <c r="M77" i="1"/>
  <c r="M11" i="1"/>
  <c r="M19" i="1"/>
  <c r="M51" i="1"/>
  <c r="M75" i="1"/>
</calcChain>
</file>

<file path=xl/sharedStrings.xml><?xml version="1.0" encoding="utf-8"?>
<sst xmlns="http://schemas.openxmlformats.org/spreadsheetml/2006/main" count="17" uniqueCount="15">
  <si>
    <t>Date</t>
  </si>
  <si>
    <t>VTI Return</t>
  </si>
  <si>
    <t>VTI Close price</t>
  </si>
  <si>
    <t>VGLT Close price</t>
  </si>
  <si>
    <t>VGLT Return</t>
  </si>
  <si>
    <t>mean</t>
  </si>
  <si>
    <t>standard deviation</t>
  </si>
  <si>
    <t>Weight of VTI</t>
  </si>
  <si>
    <t>Weight of VGLT</t>
  </si>
  <si>
    <t>Return of the portfolio</t>
  </si>
  <si>
    <t>Standard deviation of portfolio</t>
  </si>
  <si>
    <t>covariance</t>
  </si>
  <si>
    <t>Smallest standard deviation</t>
  </si>
  <si>
    <t>50-50 allocation</t>
  </si>
  <si>
    <t>50-50 allocation, probability return &gt;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</si>
</sst>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4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VTI!$M$1</c:f>
              <c:strCache>
                <c:ptCount val="1"/>
                <c:pt idx="0">
                  <c:v>Return of the portfolio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VTI!$L$2:$L$102</c:f>
              <c:numCache>
                <c:formatCode>General</c:formatCode>
                <c:ptCount val="101"/>
                <c:pt idx="0">
                  <c:v>2.9850434208086092E-2</c:v>
                </c:pt>
                <c:pt idx="1">
                  <c:v>2.9493097277490155E-2</c:v>
                </c:pt>
                <c:pt idx="2">
                  <c:v>2.913857052679138E-2</c:v>
                </c:pt>
                <c:pt idx="3">
                  <c:v>2.8786957782773275E-2</c:v>
                </c:pt>
                <c:pt idx="4">
                  <c:v>2.8438367132214603E-2</c:v>
                </c:pt>
                <c:pt idx="5">
                  <c:v>2.809291107420436E-2</c:v>
                </c:pt>
                <c:pt idx="6">
                  <c:v>2.7750706672385151E-2</c:v>
                </c:pt>
                <c:pt idx="7">
                  <c:v>2.7411875706114069E-2</c:v>
                </c:pt>
                <c:pt idx="8">
                  <c:v>2.7076544819367353E-2</c:v>
                </c:pt>
                <c:pt idx="9">
                  <c:v>2.6744845666035327E-2</c:v>
                </c:pt>
                <c:pt idx="10">
                  <c:v>2.6416915050057714E-2</c:v>
                </c:pt>
                <c:pt idx="11">
                  <c:v>2.609289505863541E-2</c:v>
                </c:pt>
                <c:pt idx="12">
                  <c:v>2.5772933186524034E-2</c:v>
                </c:pt>
                <c:pt idx="13">
                  <c:v>2.5457182449167094E-2</c:v>
                </c:pt>
                <c:pt idx="14">
                  <c:v>2.5145801482164123E-2</c:v>
                </c:pt>
                <c:pt idx="15">
                  <c:v>2.4838954624293502E-2</c:v>
                </c:pt>
                <c:pt idx="16">
                  <c:v>2.4536811981023383E-2</c:v>
                </c:pt>
                <c:pt idx="17">
                  <c:v>2.4239549465152017E-2</c:v>
                </c:pt>
                <c:pt idx="18">
                  <c:v>2.3947348810924505E-2</c:v>
                </c:pt>
                <c:pt idx="19">
                  <c:v>2.3660397557684881E-2</c:v>
                </c:pt>
                <c:pt idx="20">
                  <c:v>2.337888899884662E-2</c:v>
                </c:pt>
                <c:pt idx="21">
                  <c:v>2.3103022091712579E-2</c:v>
                </c:pt>
                <c:pt idx="22">
                  <c:v>2.2833001323457343E-2</c:v>
                </c:pt>
                <c:pt idx="23">
                  <c:v>2.2569036528414934E-2</c:v>
                </c:pt>
                <c:pt idx="24">
                  <c:v>2.2311342651708067E-2</c:v>
                </c:pt>
                <c:pt idx="25">
                  <c:v>2.2060139454228418E-2</c:v>
                </c:pt>
                <c:pt idx="26">
                  <c:v>2.1815651154049015E-2</c:v>
                </c:pt>
                <c:pt idx="27">
                  <c:v>2.1578105999540187E-2</c:v>
                </c:pt>
                <c:pt idx="28">
                  <c:v>2.1347735769788368E-2</c:v>
                </c:pt>
                <c:pt idx="29">
                  <c:v>2.1124775198403622E-2</c:v>
                </c:pt>
                <c:pt idx="30">
                  <c:v>2.0909461317464708E-2</c:v>
                </c:pt>
                <c:pt idx="31">
                  <c:v>2.0702032719206457E-2</c:v>
                </c:pt>
                <c:pt idx="32">
                  <c:v>2.0502728734115218E-2</c:v>
                </c:pt>
                <c:pt idx="33">
                  <c:v>2.0311788525371421E-2</c:v>
                </c:pt>
                <c:pt idx="34">
                  <c:v>2.0129450101062967E-2</c:v>
                </c:pt>
                <c:pt idx="35">
                  <c:v>1.9955949247280499E-2</c:v>
                </c:pt>
                <c:pt idx="36">
                  <c:v>1.9791518387075904E-2</c:v>
                </c:pt>
                <c:pt idx="37">
                  <c:v>1.9636385372287065E-2</c:v>
                </c:pt>
                <c:pt idx="38">
                  <c:v>1.9490772217361032E-2</c:v>
                </c:pt>
                <c:pt idx="39">
                  <c:v>1.9354893786487519E-2</c:v>
                </c:pt>
                <c:pt idx="40">
                  <c:v>1.9228956447515586E-2</c:v>
                </c:pt>
                <c:pt idx="41">
                  <c:v>1.9113156708188379E-2</c:v>
                </c:pt>
                <c:pt idx="42">
                  <c:v>1.9007679852106073E-2</c:v>
                </c:pt>
                <c:pt idx="43">
                  <c:v>1.8912698593422071E-2</c:v>
                </c:pt>
                <c:pt idx="44">
                  <c:v>1.8828371770500403E-2</c:v>
                </c:pt>
                <c:pt idx="45">
                  <c:v>1.875484309952502E-2</c:v>
                </c:pt>
                <c:pt idx="46">
                  <c:v>1.869224000927934E-2</c:v>
                </c:pt>
                <c:pt idx="47">
                  <c:v>1.8640672577948544E-2</c:v>
                </c:pt>
                <c:pt idx="48">
                  <c:v>1.8600232591802168E-2</c:v>
                </c:pt>
                <c:pt idx="49">
                  <c:v>1.8570992743983123E-2</c:v>
                </c:pt>
                <c:pt idx="50">
                  <c:v>1.8553005989383104E-2</c:v>
                </c:pt>
                <c:pt idx="51">
                  <c:v>1.854630506877783E-2</c:v>
                </c:pt>
                <c:pt idx="52">
                  <c:v>1.8550902212111964E-2</c:v>
                </c:pt>
                <c:pt idx="53">
                  <c:v>1.8566789027173874E-2</c:v>
                </c:pt>
                <c:pt idx="54">
                  <c:v>1.8593936576015987E-2</c:v>
                </c:pt>
                <c:pt idx="55">
                  <c:v>1.8632295637502735E-2</c:v>
                </c:pt>
                <c:pt idx="56">
                  <c:v>1.8681797150455821E-2</c:v>
                </c:pt>
                <c:pt idx="57">
                  <c:v>1.8742352828162539E-2</c:v>
                </c:pt>
                <c:pt idx="58">
                  <c:v>1.8813855931652152E-2</c:v>
                </c:pt>
                <c:pt idx="59">
                  <c:v>1.8896182186242561E-2</c:v>
                </c:pt>
                <c:pt idx="60">
                  <c:v>1.8989190823504191E-2</c:v>
                </c:pt>
                <c:pt idx="61">
                  <c:v>1.9092725729039275E-2</c:v>
                </c:pt>
                <c:pt idx="62">
                  <c:v>1.9206616675361075E-2</c:v>
                </c:pt>
                <c:pt idx="63">
                  <c:v>1.9330680618676505E-2</c:v>
                </c:pt>
                <c:pt idx="64">
                  <c:v>1.9464723038496338E-2</c:v>
                </c:pt>
                <c:pt idx="65">
                  <c:v>1.9608539299665901E-2</c:v>
                </c:pt>
                <c:pt idx="66">
                  <c:v>1.9761916017552332E-2</c:v>
                </c:pt>
                <c:pt idx="67">
                  <c:v>1.9924632408657335E-2</c:v>
                </c:pt>
                <c:pt idx="68">
                  <c:v>2.0096461610754325E-2</c:v>
                </c:pt>
                <c:pt idx="69">
                  <c:v>2.0277171958683084E-2</c:v>
                </c:pt>
                <c:pt idx="70">
                  <c:v>2.0466528204083914E-2</c:v>
                </c:pt>
                <c:pt idx="71">
                  <c:v>2.0664292669535018E-2</c:v>
                </c:pt>
                <c:pt idx="72">
                  <c:v>2.0870226329700214E-2</c:v>
                </c:pt>
                <c:pt idx="73">
                  <c:v>2.1084089814139548E-2</c:v>
                </c:pt>
                <c:pt idx="74">
                  <c:v>2.1305644328336357E-2</c:v>
                </c:pt>
                <c:pt idx="75">
                  <c:v>2.1534652491217891E-2</c:v>
                </c:pt>
                <c:pt idx="76">
                  <c:v>2.1770879088969738E-2</c:v>
                </c:pt>
                <c:pt idx="77">
                  <c:v>2.2014091746257444E-2</c:v>
                </c:pt>
                <c:pt idx="78">
                  <c:v>2.2264061517068664E-2</c:v>
                </c:pt>
                <c:pt idx="79">
                  <c:v>2.2520563398282754E-2</c:v>
                </c:pt>
                <c:pt idx="80">
                  <c:v>2.2783376769772413E-2</c:v>
                </c:pt>
                <c:pt idx="81">
                  <c:v>2.305228576535991E-2</c:v>
                </c:pt>
                <c:pt idx="82">
                  <c:v>2.3327079579306582E-2</c:v>
                </c:pt>
                <c:pt idx="83">
                  <c:v>2.3607552713228591E-2</c:v>
                </c:pt>
                <c:pt idx="84">
                  <c:v>2.3893505168424086E-2</c:v>
                </c:pt>
                <c:pt idx="85">
                  <c:v>2.4184742588587289E-2</c:v>
                </c:pt>
                <c:pt idx="86">
                  <c:v>2.4481076357791631E-2</c:v>
                </c:pt>
                <c:pt idx="87">
                  <c:v>2.4782323658464684E-2</c:v>
                </c:pt>
                <c:pt idx="88">
                  <c:v>2.5088307493867531E-2</c:v>
                </c:pt>
                <c:pt idx="89">
                  <c:v>2.5398856679344415E-2</c:v>
                </c:pt>
                <c:pt idx="90">
                  <c:v>2.5713805806336493E-2</c:v>
                </c:pt>
                <c:pt idx="91">
                  <c:v>2.6032995182866836E-2</c:v>
                </c:pt>
                <c:pt idx="92">
                  <c:v>2.6356270753910324E-2</c:v>
                </c:pt>
                <c:pt idx="93">
                  <c:v>2.6683484004769067E-2</c:v>
                </c:pt>
                <c:pt idx="94">
                  <c:v>2.7014491850286246E-2</c:v>
                </c:pt>
                <c:pt idx="95">
                  <c:v>2.7349156512453451E-2</c:v>
                </c:pt>
                <c:pt idx="96">
                  <c:v>2.768734538870141E-2</c:v>
                </c:pt>
                <c:pt idx="97">
                  <c:v>2.8028930912913762E-2</c:v>
                </c:pt>
                <c:pt idx="98">
                  <c:v>2.8373790410969376E-2</c:v>
                </c:pt>
                <c:pt idx="99">
                  <c:v>2.872180595240174E-2</c:v>
                </c:pt>
                <c:pt idx="100">
                  <c:v>2.9072864199564164E-2</c:v>
                </c:pt>
              </c:numCache>
            </c:numRef>
          </c:xVal>
          <c:yVal>
            <c:numRef>
              <c:f>VTI!$M$2:$M$102</c:f>
              <c:numCache>
                <c:formatCode>General</c:formatCode>
                <c:ptCount val="101"/>
                <c:pt idx="0">
                  <c:v>2.6217793973416018E-3</c:v>
                </c:pt>
                <c:pt idx="1">
                  <c:v>2.7056143362782035E-3</c:v>
                </c:pt>
                <c:pt idx="2">
                  <c:v>2.7894492752148043E-3</c:v>
                </c:pt>
                <c:pt idx="3">
                  <c:v>2.8732842141514061E-3</c:v>
                </c:pt>
                <c:pt idx="4">
                  <c:v>2.9571191530880078E-3</c:v>
                </c:pt>
                <c:pt idx="5">
                  <c:v>3.0409540920246095E-3</c:v>
                </c:pt>
                <c:pt idx="6">
                  <c:v>3.1247890309612104E-3</c:v>
                </c:pt>
                <c:pt idx="7">
                  <c:v>3.2086239698978121E-3</c:v>
                </c:pt>
                <c:pt idx="8">
                  <c:v>3.2924589088344138E-3</c:v>
                </c:pt>
                <c:pt idx="9">
                  <c:v>3.3762938477710151E-3</c:v>
                </c:pt>
                <c:pt idx="10">
                  <c:v>3.4601287867076168E-3</c:v>
                </c:pt>
                <c:pt idx="11">
                  <c:v>3.5439637256442181E-3</c:v>
                </c:pt>
                <c:pt idx="12">
                  <c:v>3.6277986645808194E-3</c:v>
                </c:pt>
                <c:pt idx="13">
                  <c:v>3.7116336035174211E-3</c:v>
                </c:pt>
                <c:pt idx="14">
                  <c:v>3.7954685424540229E-3</c:v>
                </c:pt>
                <c:pt idx="15">
                  <c:v>3.8793034813906237E-3</c:v>
                </c:pt>
                <c:pt idx="16">
                  <c:v>3.9631384203272259E-3</c:v>
                </c:pt>
                <c:pt idx="17">
                  <c:v>4.0469733592638276E-3</c:v>
                </c:pt>
                <c:pt idx="18">
                  <c:v>4.1308082982004285E-3</c:v>
                </c:pt>
                <c:pt idx="19">
                  <c:v>4.2146432371370302E-3</c:v>
                </c:pt>
                <c:pt idx="20">
                  <c:v>4.298478176073631E-3</c:v>
                </c:pt>
                <c:pt idx="21">
                  <c:v>4.3823131150102328E-3</c:v>
                </c:pt>
                <c:pt idx="22">
                  <c:v>4.4661480539468345E-3</c:v>
                </c:pt>
                <c:pt idx="23">
                  <c:v>4.5499829928834362E-3</c:v>
                </c:pt>
                <c:pt idx="24">
                  <c:v>4.6338179318200371E-3</c:v>
                </c:pt>
                <c:pt idx="25">
                  <c:v>4.7176528707566388E-3</c:v>
                </c:pt>
                <c:pt idx="26">
                  <c:v>4.8014878096932405E-3</c:v>
                </c:pt>
                <c:pt idx="27">
                  <c:v>4.8853227486298422E-3</c:v>
                </c:pt>
                <c:pt idx="28">
                  <c:v>4.9691576875664431E-3</c:v>
                </c:pt>
                <c:pt idx="29">
                  <c:v>5.0529926265030448E-3</c:v>
                </c:pt>
                <c:pt idx="30">
                  <c:v>5.1368275654396457E-3</c:v>
                </c:pt>
                <c:pt idx="31">
                  <c:v>5.2206625043762474E-3</c:v>
                </c:pt>
                <c:pt idx="32">
                  <c:v>5.3044974433128491E-3</c:v>
                </c:pt>
                <c:pt idx="33">
                  <c:v>5.3883323822494509E-3</c:v>
                </c:pt>
                <c:pt idx="34">
                  <c:v>5.4721673211860526E-3</c:v>
                </c:pt>
                <c:pt idx="35">
                  <c:v>5.5560022601226534E-3</c:v>
                </c:pt>
                <c:pt idx="36">
                  <c:v>5.6398371990592552E-3</c:v>
                </c:pt>
                <c:pt idx="37">
                  <c:v>5.7236721379958569E-3</c:v>
                </c:pt>
                <c:pt idx="38">
                  <c:v>5.8075070769324586E-3</c:v>
                </c:pt>
                <c:pt idx="39">
                  <c:v>5.8913420158690595E-3</c:v>
                </c:pt>
                <c:pt idx="40">
                  <c:v>5.9751769548056612E-3</c:v>
                </c:pt>
                <c:pt idx="41">
                  <c:v>6.0590118937422621E-3</c:v>
                </c:pt>
                <c:pt idx="42">
                  <c:v>6.1428468326788638E-3</c:v>
                </c:pt>
                <c:pt idx="43">
                  <c:v>6.2266817716154655E-3</c:v>
                </c:pt>
                <c:pt idx="44">
                  <c:v>6.3105167105520672E-3</c:v>
                </c:pt>
                <c:pt idx="45">
                  <c:v>6.394351649488669E-3</c:v>
                </c:pt>
                <c:pt idx="46">
                  <c:v>6.4781865884252707E-3</c:v>
                </c:pt>
                <c:pt idx="47">
                  <c:v>6.5620215273618707E-3</c:v>
                </c:pt>
                <c:pt idx="48">
                  <c:v>6.6458564662984724E-3</c:v>
                </c:pt>
                <c:pt idx="49">
                  <c:v>6.7296914052350741E-3</c:v>
                </c:pt>
                <c:pt idx="50">
                  <c:v>6.8135263441716758E-3</c:v>
                </c:pt>
                <c:pt idx="51">
                  <c:v>6.8973612831082776E-3</c:v>
                </c:pt>
                <c:pt idx="52">
                  <c:v>6.9811962220448793E-3</c:v>
                </c:pt>
                <c:pt idx="53">
                  <c:v>7.065031160981481E-3</c:v>
                </c:pt>
                <c:pt idx="54">
                  <c:v>7.1488660999180827E-3</c:v>
                </c:pt>
                <c:pt idx="55">
                  <c:v>7.2327010388546836E-3</c:v>
                </c:pt>
                <c:pt idx="56">
                  <c:v>7.3165359777912853E-3</c:v>
                </c:pt>
                <c:pt idx="57">
                  <c:v>7.4003709167278853E-3</c:v>
                </c:pt>
                <c:pt idx="58">
                  <c:v>7.484205855664487E-3</c:v>
                </c:pt>
                <c:pt idx="59">
                  <c:v>7.5680407946010888E-3</c:v>
                </c:pt>
                <c:pt idx="60">
                  <c:v>7.6518757335376905E-3</c:v>
                </c:pt>
                <c:pt idx="61">
                  <c:v>7.7357106724742922E-3</c:v>
                </c:pt>
                <c:pt idx="62">
                  <c:v>7.8195456114108931E-3</c:v>
                </c:pt>
                <c:pt idx="63">
                  <c:v>7.9033805503474948E-3</c:v>
                </c:pt>
                <c:pt idx="64">
                  <c:v>7.9872154892840965E-3</c:v>
                </c:pt>
                <c:pt idx="65">
                  <c:v>8.0710504282206982E-3</c:v>
                </c:pt>
                <c:pt idx="66">
                  <c:v>8.1548853671573E-3</c:v>
                </c:pt>
                <c:pt idx="67">
                  <c:v>8.2387203060939017E-3</c:v>
                </c:pt>
                <c:pt idx="68">
                  <c:v>8.3225552450305034E-3</c:v>
                </c:pt>
                <c:pt idx="69">
                  <c:v>8.4063901839671034E-3</c:v>
                </c:pt>
                <c:pt idx="70">
                  <c:v>8.4902251229037051E-3</c:v>
                </c:pt>
                <c:pt idx="71">
                  <c:v>8.5740600618403068E-3</c:v>
                </c:pt>
                <c:pt idx="72">
                  <c:v>8.6578950007769086E-3</c:v>
                </c:pt>
                <c:pt idx="73">
                  <c:v>8.7417299397135103E-3</c:v>
                </c:pt>
                <c:pt idx="74">
                  <c:v>8.825564878650112E-3</c:v>
                </c:pt>
                <c:pt idx="75">
                  <c:v>8.9093998175867137E-3</c:v>
                </c:pt>
                <c:pt idx="76">
                  <c:v>8.9932347565233137E-3</c:v>
                </c:pt>
                <c:pt idx="77">
                  <c:v>9.0770696954599155E-3</c:v>
                </c:pt>
                <c:pt idx="78">
                  <c:v>9.1609046343965172E-3</c:v>
                </c:pt>
                <c:pt idx="79">
                  <c:v>9.2447395733331189E-3</c:v>
                </c:pt>
                <c:pt idx="80">
                  <c:v>9.3285745122697206E-3</c:v>
                </c:pt>
                <c:pt idx="81">
                  <c:v>9.4124094512063224E-3</c:v>
                </c:pt>
                <c:pt idx="82">
                  <c:v>9.4962443901429223E-3</c:v>
                </c:pt>
                <c:pt idx="83">
                  <c:v>9.5800793290795258E-3</c:v>
                </c:pt>
                <c:pt idx="84">
                  <c:v>9.6639142680161258E-3</c:v>
                </c:pt>
                <c:pt idx="85">
                  <c:v>9.7477492069527275E-3</c:v>
                </c:pt>
                <c:pt idx="86">
                  <c:v>9.8315841458893292E-3</c:v>
                </c:pt>
                <c:pt idx="87">
                  <c:v>9.915419084825931E-3</c:v>
                </c:pt>
                <c:pt idx="88">
                  <c:v>9.9992540237625327E-3</c:v>
                </c:pt>
                <c:pt idx="89">
                  <c:v>1.0083088962699133E-2</c:v>
                </c:pt>
                <c:pt idx="90">
                  <c:v>1.0166923901635736E-2</c:v>
                </c:pt>
                <c:pt idx="91">
                  <c:v>1.0250758840572336E-2</c:v>
                </c:pt>
                <c:pt idx="92">
                  <c:v>1.0334593779508938E-2</c:v>
                </c:pt>
                <c:pt idx="93">
                  <c:v>1.041842871844554E-2</c:v>
                </c:pt>
                <c:pt idx="94">
                  <c:v>1.050226365738214E-2</c:v>
                </c:pt>
                <c:pt idx="95">
                  <c:v>1.0586098596318743E-2</c:v>
                </c:pt>
                <c:pt idx="96">
                  <c:v>1.0669933535255343E-2</c:v>
                </c:pt>
                <c:pt idx="97">
                  <c:v>1.0753768474191946E-2</c:v>
                </c:pt>
                <c:pt idx="98">
                  <c:v>1.0837603413128546E-2</c:v>
                </c:pt>
                <c:pt idx="99">
                  <c:v>1.092143835206515E-2</c:v>
                </c:pt>
                <c:pt idx="100">
                  <c:v>1.100527329100175E-2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C-0740-B839-D558087E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63967"/>
        <c:axId val="2121465663"/>
      </c:scatterChart>
      <c:valAx>
        <c:axId val="212146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65663"/>
        <c:crosses val="autoZero"/>
        <c:crossBetween val="midCat"/>
      </c:valAx>
      <c:valAx>
        <c:axId val="212146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6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2</xdr:row>
      <xdr:rowOff>158750</xdr:rowOff>
    </xdr:from>
    <xdr:to>
      <xdr:col>18</xdr:col>
      <xdr:colOff>819150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E8BF0-740C-9B49-B3D2-AA8667886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topLeftCell="B1" workbookViewId="0">
      <selection activeCell="L15" sqref="L15"/>
    </sheetView>
  </sheetViews>
  <sheetFormatPr baseColWidth="10" defaultRowHeight="16" x14ac:dyDescent="0.2"/>
  <cols>
    <col min="2" max="2" width="13.1640625" bestFit="1" customWidth="1"/>
    <col min="3" max="3" width="14.83203125" bestFit="1" customWidth="1"/>
    <col min="6" max="6" width="16.5" bestFit="1" customWidth="1"/>
    <col min="10" max="10" width="12.5" bestFit="1" customWidth="1"/>
    <col min="11" max="11" width="14.1640625" bestFit="1" customWidth="1"/>
    <col min="12" max="12" width="26.6640625" bestFit="1" customWidth="1"/>
    <col min="13" max="13" width="19.6640625" bestFit="1" customWidth="1"/>
  </cols>
  <sheetData>
    <row r="1" spans="1:13" x14ac:dyDescent="0.2">
      <c r="A1" t="s">
        <v>0</v>
      </c>
      <c r="B1" t="s">
        <v>2</v>
      </c>
      <c r="C1" t="s">
        <v>3</v>
      </c>
      <c r="D1" t="s">
        <v>1</v>
      </c>
      <c r="E1" t="s">
        <v>4</v>
      </c>
      <c r="G1" t="s">
        <v>1</v>
      </c>
      <c r="H1" t="s">
        <v>4</v>
      </c>
      <c r="J1" t="s">
        <v>7</v>
      </c>
      <c r="K1" t="s">
        <v>8</v>
      </c>
      <c r="L1" t="s">
        <v>10</v>
      </c>
      <c r="M1" t="s">
        <v>9</v>
      </c>
    </row>
    <row r="2" spans="1:13" x14ac:dyDescent="0.2">
      <c r="A2" s="1">
        <v>41275</v>
      </c>
      <c r="B2">
        <v>69.909430999999998</v>
      </c>
      <c r="C2">
        <v>63.153084</v>
      </c>
      <c r="F2" t="s">
        <v>5</v>
      </c>
      <c r="G2">
        <f>AVERAGE(D3:D66)</f>
        <v>1.100527329100175E-2</v>
      </c>
      <c r="H2">
        <f>AVERAGE(E3:E66)</f>
        <v>2.6217793973416018E-3</v>
      </c>
      <c r="J2">
        <v>0</v>
      </c>
      <c r="K2">
        <f xml:space="preserve"> 1- J2</f>
        <v>1</v>
      </c>
      <c r="L2">
        <f>SQRT(J2^2 * $G$3^2 + K2^2 * $H$3^2 + 2  * J2 * K2 * $G$4)</f>
        <v>2.9850434208086092E-2</v>
      </c>
      <c r="M2">
        <f t="shared" ref="M2:M33" si="0">J2 * $G$2 + K2 * $H$2</f>
        <v>2.6217793973416018E-3</v>
      </c>
    </row>
    <row r="3" spans="1:13" x14ac:dyDescent="0.2">
      <c r="A3" s="1">
        <v>41306</v>
      </c>
      <c r="B3">
        <v>70.805358999999996</v>
      </c>
      <c r="C3">
        <v>63.905330999999997</v>
      </c>
      <c r="D3">
        <f>(B3 - B2) / B2</f>
        <v>1.2815552739944313E-2</v>
      </c>
      <c r="E3">
        <f>(C3 - C2) / C2</f>
        <v>1.1911484797797E-2</v>
      </c>
      <c r="F3" t="s">
        <v>6</v>
      </c>
      <c r="G3">
        <f>STDEV(D3:D66)</f>
        <v>2.9072864199564164E-2</v>
      </c>
      <c r="H3">
        <f>STDEV(E3:E66)</f>
        <v>2.9850434208086092E-2</v>
      </c>
      <c r="J3">
        <v>0.01</v>
      </c>
      <c r="K3">
        <f t="shared" ref="K3:K66" si="1" xml:space="preserve"> 1- J3</f>
        <v>0.99</v>
      </c>
      <c r="L3">
        <f t="shared" ref="L3:L66" si="2">SQRT(J3^2 * $G$3^2 + K3^2 * $H$3^2 + 2  * J3 * K3 * $G$4)</f>
        <v>2.9493097277490155E-2</v>
      </c>
      <c r="M3">
        <f t="shared" si="0"/>
        <v>2.7056143362782035E-3</v>
      </c>
    </row>
    <row r="4" spans="1:13" x14ac:dyDescent="0.2">
      <c r="A4" s="1">
        <v>41334</v>
      </c>
      <c r="B4">
        <v>73.266907000000003</v>
      </c>
      <c r="C4">
        <v>63.838348000000003</v>
      </c>
      <c r="D4">
        <f t="shared" ref="D4:D66" si="3">(B4 - B3) / B3</f>
        <v>3.4764995683448305E-2</v>
      </c>
      <c r="E4">
        <f t="shared" ref="E4:E66" si="4">(C4 - C3) / C3</f>
        <v>-1.0481598162756305E-3</v>
      </c>
      <c r="F4" t="s">
        <v>11</v>
      </c>
      <c r="G4">
        <f>_xlfn.COVARIANCE.P(D3:D66,E3:E66)</f>
        <v>-1.7971186510461738E-4</v>
      </c>
      <c r="J4">
        <v>0.02</v>
      </c>
      <c r="K4">
        <f t="shared" si="1"/>
        <v>0.98</v>
      </c>
      <c r="L4">
        <f t="shared" si="2"/>
        <v>2.913857052679138E-2</v>
      </c>
      <c r="M4">
        <f t="shared" si="0"/>
        <v>2.7894492752148043E-3</v>
      </c>
    </row>
    <row r="5" spans="1:13" x14ac:dyDescent="0.2">
      <c r="A5" s="1">
        <v>41365</v>
      </c>
      <c r="B5">
        <v>74.782944000000001</v>
      </c>
      <c r="C5">
        <v>66.325851</v>
      </c>
      <c r="D5">
        <f t="shared" si="3"/>
        <v>2.0691974891201524E-2</v>
      </c>
      <c r="E5">
        <f t="shared" si="4"/>
        <v>3.8965654311731199E-2</v>
      </c>
      <c r="J5">
        <v>0.03</v>
      </c>
      <c r="K5">
        <f t="shared" si="1"/>
        <v>0.97</v>
      </c>
      <c r="L5">
        <f t="shared" si="2"/>
        <v>2.8786957782773275E-2</v>
      </c>
      <c r="M5">
        <f t="shared" si="0"/>
        <v>2.8732842141514061E-3</v>
      </c>
    </row>
    <row r="6" spans="1:13" x14ac:dyDescent="0.2">
      <c r="A6" s="1">
        <v>41395</v>
      </c>
      <c r="B6">
        <v>76.610245000000006</v>
      </c>
      <c r="C6">
        <v>62.284430999999998</v>
      </c>
      <c r="D6">
        <f t="shared" si="3"/>
        <v>2.4434729394980835E-2</v>
      </c>
      <c r="E6">
        <f t="shared" si="4"/>
        <v>-6.093280280715889E-2</v>
      </c>
      <c r="J6">
        <v>0.04</v>
      </c>
      <c r="K6">
        <f t="shared" si="1"/>
        <v>0.96</v>
      </c>
      <c r="L6">
        <f t="shared" si="2"/>
        <v>2.8438367132214603E-2</v>
      </c>
      <c r="M6">
        <f t="shared" si="0"/>
        <v>2.9571191530880078E-3</v>
      </c>
    </row>
    <row r="7" spans="1:13" x14ac:dyDescent="0.2">
      <c r="A7" s="1">
        <v>41426</v>
      </c>
      <c r="B7">
        <v>75.155677999999995</v>
      </c>
      <c r="C7">
        <v>60.138542000000001</v>
      </c>
      <c r="D7">
        <f t="shared" si="3"/>
        <v>-1.8986585932469102E-2</v>
      </c>
      <c r="E7">
        <f t="shared" si="4"/>
        <v>-3.4453056173861442E-2</v>
      </c>
      <c r="J7">
        <v>0.05</v>
      </c>
      <c r="K7">
        <f t="shared" si="1"/>
        <v>0.95</v>
      </c>
      <c r="L7">
        <f t="shared" si="2"/>
        <v>2.809291107420436E-2</v>
      </c>
      <c r="M7">
        <f t="shared" si="0"/>
        <v>3.0409540920246095E-3</v>
      </c>
    </row>
    <row r="8" spans="1:13" x14ac:dyDescent="0.2">
      <c r="A8" s="1">
        <v>41456</v>
      </c>
      <c r="B8">
        <v>79.848145000000002</v>
      </c>
      <c r="C8">
        <v>59.074463000000002</v>
      </c>
      <c r="D8">
        <f t="shared" si="3"/>
        <v>6.2436626544703756E-2</v>
      </c>
      <c r="E8">
        <f t="shared" si="4"/>
        <v>-1.7693794438847544E-2</v>
      </c>
      <c r="J8">
        <v>0.06</v>
      </c>
      <c r="K8">
        <f t="shared" si="1"/>
        <v>0.94</v>
      </c>
      <c r="L8">
        <f t="shared" si="2"/>
        <v>2.7750706672385151E-2</v>
      </c>
      <c r="M8">
        <f t="shared" si="0"/>
        <v>3.1247890309612104E-3</v>
      </c>
    </row>
    <row r="9" spans="1:13" x14ac:dyDescent="0.2">
      <c r="A9" s="1">
        <v>41487</v>
      </c>
      <c r="B9">
        <v>77.427672999999999</v>
      </c>
      <c r="C9">
        <v>58.636744999999998</v>
      </c>
      <c r="D9">
        <f t="shared" si="3"/>
        <v>-3.0313440594017603E-2</v>
      </c>
      <c r="E9">
        <f t="shared" si="4"/>
        <v>-7.4095976124235576E-3</v>
      </c>
      <c r="J9">
        <v>7.0000000000000007E-2</v>
      </c>
      <c r="K9">
        <f t="shared" si="1"/>
        <v>0.92999999999999994</v>
      </c>
      <c r="L9">
        <f t="shared" si="2"/>
        <v>2.7411875706114069E-2</v>
      </c>
      <c r="M9">
        <f t="shared" si="0"/>
        <v>3.2086239698978121E-3</v>
      </c>
    </row>
    <row r="10" spans="1:13" x14ac:dyDescent="0.2">
      <c r="A10" s="1">
        <v>41518</v>
      </c>
      <c r="B10">
        <v>80.058228</v>
      </c>
      <c r="C10">
        <v>58.854064999999999</v>
      </c>
      <c r="D10">
        <f t="shared" si="3"/>
        <v>3.397435177988626E-2</v>
      </c>
      <c r="E10">
        <f t="shared" si="4"/>
        <v>3.7062084534194534E-3</v>
      </c>
      <c r="J10">
        <v>0.08</v>
      </c>
      <c r="K10">
        <f t="shared" si="1"/>
        <v>0.92</v>
      </c>
      <c r="L10">
        <f t="shared" si="2"/>
        <v>2.7076544819367353E-2</v>
      </c>
      <c r="M10">
        <f t="shared" si="0"/>
        <v>3.2924589088344138E-3</v>
      </c>
    </row>
    <row r="11" spans="1:13" x14ac:dyDescent="0.2">
      <c r="A11" s="1">
        <v>41548</v>
      </c>
      <c r="B11">
        <v>83.877716000000007</v>
      </c>
      <c r="C11">
        <v>59.466014999999999</v>
      </c>
      <c r="D11">
        <f t="shared" si="3"/>
        <v>4.7708875095261997E-2</v>
      </c>
      <c r="E11">
        <f t="shared" si="4"/>
        <v>1.0397752474701623E-2</v>
      </c>
      <c r="J11">
        <v>0.09</v>
      </c>
      <c r="K11">
        <f t="shared" si="1"/>
        <v>0.91</v>
      </c>
      <c r="L11">
        <f t="shared" si="2"/>
        <v>2.6744845666035327E-2</v>
      </c>
      <c r="M11">
        <f t="shared" si="0"/>
        <v>3.3762938477710151E-3</v>
      </c>
    </row>
    <row r="12" spans="1:13" x14ac:dyDescent="0.2">
      <c r="A12" s="1">
        <v>41579</v>
      </c>
      <c r="B12">
        <v>86.144660999999999</v>
      </c>
      <c r="C12">
        <v>58.018337000000002</v>
      </c>
      <c r="D12">
        <f t="shared" si="3"/>
        <v>2.7026785040260185E-2</v>
      </c>
      <c r="E12">
        <f t="shared" si="4"/>
        <v>-2.4344627767641673E-2</v>
      </c>
      <c r="J12">
        <v>0.1</v>
      </c>
      <c r="K12">
        <f t="shared" si="1"/>
        <v>0.9</v>
      </c>
      <c r="L12">
        <f t="shared" si="2"/>
        <v>2.6416915050057714E-2</v>
      </c>
      <c r="M12">
        <f t="shared" si="0"/>
        <v>3.4601287867076168E-3</v>
      </c>
    </row>
    <row r="13" spans="1:13" x14ac:dyDescent="0.2">
      <c r="A13" s="1">
        <v>41609</v>
      </c>
      <c r="B13">
        <v>88.035324000000003</v>
      </c>
      <c r="C13">
        <v>56.876896000000002</v>
      </c>
      <c r="D13">
        <f t="shared" si="3"/>
        <v>2.1947535436932109E-2</v>
      </c>
      <c r="E13">
        <f t="shared" si="4"/>
        <v>-1.9673797268611824E-2</v>
      </c>
      <c r="J13">
        <v>0.11</v>
      </c>
      <c r="K13">
        <f t="shared" si="1"/>
        <v>0.89</v>
      </c>
      <c r="L13">
        <f t="shared" si="2"/>
        <v>2.609289505863541E-2</v>
      </c>
      <c r="M13">
        <f t="shared" si="0"/>
        <v>3.5439637256442181E-3</v>
      </c>
    </row>
    <row r="14" spans="1:13" x14ac:dyDescent="0.2">
      <c r="A14" s="1">
        <v>41640</v>
      </c>
      <c r="B14">
        <v>85.694626</v>
      </c>
      <c r="C14">
        <v>60.541344000000002</v>
      </c>
      <c r="D14">
        <f t="shared" si="3"/>
        <v>-2.6588168176674209E-2</v>
      </c>
      <c r="E14">
        <f t="shared" si="4"/>
        <v>6.4427707166016937E-2</v>
      </c>
      <c r="J14">
        <v>0.12</v>
      </c>
      <c r="K14">
        <f t="shared" si="1"/>
        <v>0.88</v>
      </c>
      <c r="L14">
        <f t="shared" si="2"/>
        <v>2.5772933186524034E-2</v>
      </c>
      <c r="M14">
        <f t="shared" si="0"/>
        <v>3.6277986645808194E-3</v>
      </c>
    </row>
    <row r="15" spans="1:13" x14ac:dyDescent="0.2">
      <c r="A15" s="1">
        <v>41671</v>
      </c>
      <c r="B15">
        <v>89.864943999999994</v>
      </c>
      <c r="C15">
        <v>60.666035000000001</v>
      </c>
      <c r="D15">
        <f t="shared" si="3"/>
        <v>4.8664871937243705E-2</v>
      </c>
      <c r="E15">
        <f t="shared" si="4"/>
        <v>2.0596007911551904E-3</v>
      </c>
      <c r="J15">
        <v>0.13</v>
      </c>
      <c r="K15">
        <f t="shared" si="1"/>
        <v>0.87</v>
      </c>
      <c r="L15">
        <f t="shared" si="2"/>
        <v>2.5457182449167094E-2</v>
      </c>
      <c r="M15">
        <f t="shared" si="0"/>
        <v>3.7116336035174211E-3</v>
      </c>
    </row>
    <row r="16" spans="1:13" x14ac:dyDescent="0.2">
      <c r="A16" s="1">
        <v>41699</v>
      </c>
      <c r="B16">
        <v>89.929535000000001</v>
      </c>
      <c r="C16">
        <v>61.118431000000001</v>
      </c>
      <c r="D16">
        <f t="shared" si="3"/>
        <v>7.1875635954335177E-4</v>
      </c>
      <c r="E16">
        <f t="shared" si="4"/>
        <v>7.4571545676258592E-3</v>
      </c>
      <c r="J16">
        <v>0.14000000000000001</v>
      </c>
      <c r="K16">
        <f t="shared" si="1"/>
        <v>0.86</v>
      </c>
      <c r="L16">
        <f t="shared" si="2"/>
        <v>2.5145801482164123E-2</v>
      </c>
      <c r="M16">
        <f t="shared" si="0"/>
        <v>3.7954685424540229E-3</v>
      </c>
    </row>
    <row r="17" spans="1:18" x14ac:dyDescent="0.2">
      <c r="A17" s="1">
        <v>41730</v>
      </c>
      <c r="B17">
        <v>90.378281000000001</v>
      </c>
      <c r="C17">
        <v>62.276378999999999</v>
      </c>
      <c r="D17">
        <f t="shared" si="3"/>
        <v>4.9899735387267359E-3</v>
      </c>
      <c r="E17">
        <f t="shared" si="4"/>
        <v>1.8945970651635308E-2</v>
      </c>
      <c r="J17">
        <v>0.15</v>
      </c>
      <c r="K17">
        <f t="shared" si="1"/>
        <v>0.85</v>
      </c>
      <c r="L17">
        <f t="shared" si="2"/>
        <v>2.4838954624293502E-2</v>
      </c>
      <c r="M17">
        <f t="shared" si="0"/>
        <v>3.8793034813906237E-3</v>
      </c>
    </row>
    <row r="18" spans="1:18" x14ac:dyDescent="0.2">
      <c r="A18" s="1">
        <v>41760</v>
      </c>
      <c r="B18">
        <v>92.277953999999994</v>
      </c>
      <c r="C18">
        <v>63.939022000000001</v>
      </c>
      <c r="D18">
        <f t="shared" si="3"/>
        <v>2.1019131797826437E-2</v>
      </c>
      <c r="E18">
        <f t="shared" si="4"/>
        <v>2.669781105931035E-2</v>
      </c>
      <c r="J18">
        <v>0.16</v>
      </c>
      <c r="K18">
        <f t="shared" si="1"/>
        <v>0.84</v>
      </c>
      <c r="L18">
        <f t="shared" si="2"/>
        <v>2.4536811981023383E-2</v>
      </c>
      <c r="M18">
        <f t="shared" si="0"/>
        <v>3.9631384203272259E-3</v>
      </c>
    </row>
    <row r="19" spans="1:18" x14ac:dyDescent="0.2">
      <c r="A19" s="1">
        <v>41791</v>
      </c>
      <c r="B19">
        <v>94.307372999999998</v>
      </c>
      <c r="C19">
        <v>63.862853999999999</v>
      </c>
      <c r="D19">
        <f t="shared" si="3"/>
        <v>2.1992457700135012E-2</v>
      </c>
      <c r="E19">
        <f t="shared" si="4"/>
        <v>-1.1912600102016368E-3</v>
      </c>
      <c r="J19">
        <v>0.17</v>
      </c>
      <c r="K19">
        <f t="shared" si="1"/>
        <v>0.83</v>
      </c>
      <c r="L19">
        <f t="shared" si="2"/>
        <v>2.4239549465152017E-2</v>
      </c>
      <c r="M19">
        <f t="shared" si="0"/>
        <v>4.0469733592638276E-3</v>
      </c>
    </row>
    <row r="20" spans="1:18" x14ac:dyDescent="0.2">
      <c r="A20" s="1">
        <v>41821</v>
      </c>
      <c r="B20">
        <v>92.807845999999998</v>
      </c>
      <c r="C20">
        <v>64.180808999999996</v>
      </c>
      <c r="D20">
        <f t="shared" si="3"/>
        <v>-1.5900421698736115E-2</v>
      </c>
      <c r="E20">
        <f t="shared" si="4"/>
        <v>4.9787157961966085E-3</v>
      </c>
      <c r="J20">
        <v>0.18</v>
      </c>
      <c r="K20">
        <f t="shared" si="1"/>
        <v>0.82000000000000006</v>
      </c>
      <c r="L20">
        <f t="shared" si="2"/>
        <v>2.3947348810924505E-2</v>
      </c>
      <c r="M20">
        <f t="shared" si="0"/>
        <v>4.1308082982004285E-3</v>
      </c>
    </row>
    <row r="21" spans="1:18" x14ac:dyDescent="0.2">
      <c r="A21" s="1">
        <v>41852</v>
      </c>
      <c r="B21">
        <v>96.660110000000003</v>
      </c>
      <c r="C21">
        <v>66.938713000000007</v>
      </c>
      <c r="D21">
        <f t="shared" si="3"/>
        <v>4.1507956126899073E-2</v>
      </c>
      <c r="E21">
        <f t="shared" si="4"/>
        <v>4.2970851302295221E-2</v>
      </c>
      <c r="J21">
        <v>0.19</v>
      </c>
      <c r="K21">
        <f t="shared" si="1"/>
        <v>0.81</v>
      </c>
      <c r="L21">
        <f t="shared" si="2"/>
        <v>2.3660397557684881E-2</v>
      </c>
      <c r="M21">
        <f t="shared" si="0"/>
        <v>4.2146432371370302E-3</v>
      </c>
    </row>
    <row r="22" spans="1:18" x14ac:dyDescent="0.2">
      <c r="A22" s="1">
        <v>41883</v>
      </c>
      <c r="B22">
        <v>94.203590000000005</v>
      </c>
      <c r="C22">
        <v>65.627426</v>
      </c>
      <c r="D22">
        <f t="shared" si="3"/>
        <v>-2.5413999632319863E-2</v>
      </c>
      <c r="E22">
        <f t="shared" si="4"/>
        <v>-1.9589366768972792E-2</v>
      </c>
      <c r="J22">
        <v>0.2</v>
      </c>
      <c r="K22">
        <f t="shared" si="1"/>
        <v>0.8</v>
      </c>
      <c r="L22">
        <f t="shared" si="2"/>
        <v>2.337888899884662E-2</v>
      </c>
      <c r="M22">
        <f t="shared" si="0"/>
        <v>4.298478176073631E-3</v>
      </c>
    </row>
    <row r="23" spans="1:18" x14ac:dyDescent="0.2">
      <c r="A23" s="1">
        <v>41913</v>
      </c>
      <c r="B23">
        <v>97.232078999999999</v>
      </c>
      <c r="C23">
        <v>67.413048000000003</v>
      </c>
      <c r="D23">
        <f t="shared" si="3"/>
        <v>3.2148339569649027E-2</v>
      </c>
      <c r="E23">
        <f t="shared" si="4"/>
        <v>2.7208472262800671E-2</v>
      </c>
      <c r="J23">
        <v>0.21</v>
      </c>
      <c r="K23">
        <f t="shared" si="1"/>
        <v>0.79</v>
      </c>
      <c r="L23">
        <f t="shared" si="2"/>
        <v>2.3103022091712579E-2</v>
      </c>
      <c r="M23">
        <f t="shared" si="0"/>
        <v>4.3823131150102328E-3</v>
      </c>
    </row>
    <row r="24" spans="1:18" x14ac:dyDescent="0.2">
      <c r="A24" s="1">
        <v>41944</v>
      </c>
      <c r="B24">
        <v>99.643715</v>
      </c>
      <c r="C24">
        <v>69.070114000000004</v>
      </c>
      <c r="D24">
        <f t="shared" si="3"/>
        <v>2.4802884241526928E-2</v>
      </c>
      <c r="E24">
        <f t="shared" si="4"/>
        <v>2.4580790353819937E-2</v>
      </c>
      <c r="J24">
        <v>0.22</v>
      </c>
      <c r="K24">
        <f t="shared" si="1"/>
        <v>0.78</v>
      </c>
      <c r="L24">
        <f t="shared" si="2"/>
        <v>2.2833001323457343E-2</v>
      </c>
      <c r="M24">
        <f t="shared" si="0"/>
        <v>4.4661480539468345E-3</v>
      </c>
    </row>
    <row r="25" spans="1:18" x14ac:dyDescent="0.2">
      <c r="A25" s="1">
        <v>41974</v>
      </c>
      <c r="B25">
        <v>99.082886000000002</v>
      </c>
      <c r="C25">
        <v>71.046097000000003</v>
      </c>
      <c r="D25">
        <f t="shared" si="3"/>
        <v>-5.6283429416496391E-3</v>
      </c>
      <c r="E25">
        <f t="shared" si="4"/>
        <v>2.8608364538098188E-2</v>
      </c>
      <c r="J25">
        <v>0.23</v>
      </c>
      <c r="K25">
        <f t="shared" si="1"/>
        <v>0.77</v>
      </c>
      <c r="L25">
        <f t="shared" si="2"/>
        <v>2.2569036528414934E-2</v>
      </c>
      <c r="M25">
        <f t="shared" si="0"/>
        <v>4.5499829928834362E-3</v>
      </c>
      <c r="R25" t="s">
        <v>14</v>
      </c>
    </row>
    <row r="26" spans="1:18" x14ac:dyDescent="0.2">
      <c r="A26" s="1">
        <v>42005</v>
      </c>
      <c r="B26">
        <v>96.880500999999995</v>
      </c>
      <c r="C26">
        <v>77.550110000000004</v>
      </c>
      <c r="D26">
        <f t="shared" si="3"/>
        <v>-2.22277033795726E-2</v>
      </c>
      <c r="E26">
        <f t="shared" si="4"/>
        <v>9.1546380091787449E-2</v>
      </c>
      <c r="J26">
        <v>0.24</v>
      </c>
      <c r="K26">
        <f t="shared" si="1"/>
        <v>0.76</v>
      </c>
      <c r="L26">
        <f t="shared" si="2"/>
        <v>2.2311342651708067E-2</v>
      </c>
      <c r="M26">
        <f t="shared" si="0"/>
        <v>4.6338179318200371E-3</v>
      </c>
      <c r="R26">
        <f>1 - NORMDIST(0.01, L52, M52, TRUE)</f>
        <v>0.89531469944069353</v>
      </c>
    </row>
    <row r="27" spans="1:18" x14ac:dyDescent="0.2">
      <c r="A27" s="1">
        <v>42036</v>
      </c>
      <c r="B27">
        <v>102.44336699999999</v>
      </c>
      <c r="C27">
        <v>73.144919999999999</v>
      </c>
      <c r="D27">
        <f t="shared" si="3"/>
        <v>5.7419872343558588E-2</v>
      </c>
      <c r="E27">
        <f t="shared" si="4"/>
        <v>-5.6804432643615906E-2</v>
      </c>
      <c r="J27">
        <v>0.25</v>
      </c>
      <c r="K27">
        <f t="shared" si="1"/>
        <v>0.75</v>
      </c>
      <c r="L27">
        <f t="shared" si="2"/>
        <v>2.2060139454228418E-2</v>
      </c>
      <c r="M27">
        <f t="shared" si="0"/>
        <v>4.7176528707566388E-3</v>
      </c>
    </row>
    <row r="28" spans="1:18" x14ac:dyDescent="0.2">
      <c r="A28" s="1">
        <v>42064</v>
      </c>
      <c r="B28">
        <v>100.780128</v>
      </c>
      <c r="C28">
        <v>73.859009</v>
      </c>
      <c r="D28">
        <f t="shared" si="3"/>
        <v>-1.6235692448491958E-2</v>
      </c>
      <c r="E28">
        <f t="shared" si="4"/>
        <v>9.7626602093488016E-3</v>
      </c>
      <c r="J28">
        <v>0.26</v>
      </c>
      <c r="K28">
        <f t="shared" si="1"/>
        <v>0.74</v>
      </c>
      <c r="L28">
        <f t="shared" si="2"/>
        <v>2.1815651154049015E-2</v>
      </c>
      <c r="M28">
        <f t="shared" si="0"/>
        <v>4.8014878096932405E-3</v>
      </c>
    </row>
    <row r="29" spans="1:18" x14ac:dyDescent="0.2">
      <c r="A29" s="1">
        <v>42095</v>
      </c>
      <c r="B29">
        <v>101.875153</v>
      </c>
      <c r="C29">
        <v>72.020179999999996</v>
      </c>
      <c r="D29">
        <f t="shared" si="3"/>
        <v>1.0865485306785803E-2</v>
      </c>
      <c r="E29">
        <f t="shared" si="4"/>
        <v>-2.4896475391377158E-2</v>
      </c>
      <c r="J29">
        <v>0.27</v>
      </c>
      <c r="K29">
        <f t="shared" si="1"/>
        <v>0.73</v>
      </c>
      <c r="L29">
        <f t="shared" si="2"/>
        <v>2.1578105999540187E-2</v>
      </c>
      <c r="M29">
        <f t="shared" si="0"/>
        <v>4.8853227486298422E-3</v>
      </c>
    </row>
    <row r="30" spans="1:18" x14ac:dyDescent="0.2">
      <c r="A30" s="1">
        <v>42125</v>
      </c>
      <c r="B30">
        <v>103.196877</v>
      </c>
      <c r="C30">
        <v>70.376632999999998</v>
      </c>
      <c r="D30">
        <f t="shared" si="3"/>
        <v>1.2973958429294366E-2</v>
      </c>
      <c r="E30">
        <f t="shared" si="4"/>
        <v>-2.2820645546845316E-2</v>
      </c>
      <c r="J30">
        <v>0.28000000000000003</v>
      </c>
      <c r="K30">
        <f t="shared" si="1"/>
        <v>0.72</v>
      </c>
      <c r="L30">
        <f t="shared" si="2"/>
        <v>2.1347735769788368E-2</v>
      </c>
      <c r="M30">
        <f t="shared" si="0"/>
        <v>4.9691576875664431E-3</v>
      </c>
    </row>
    <row r="31" spans="1:18" x14ac:dyDescent="0.2">
      <c r="A31" s="1">
        <v>42156</v>
      </c>
      <c r="B31">
        <v>101.034935</v>
      </c>
      <c r="C31">
        <v>67.880661000000003</v>
      </c>
      <c r="D31">
        <f t="shared" si="3"/>
        <v>-2.094968435914971E-2</v>
      </c>
      <c r="E31">
        <f t="shared" si="4"/>
        <v>-3.5465919490635406E-2</v>
      </c>
      <c r="J31">
        <v>0.28999999999999998</v>
      </c>
      <c r="K31">
        <f t="shared" si="1"/>
        <v>0.71</v>
      </c>
      <c r="L31">
        <f t="shared" si="2"/>
        <v>2.1124775198403622E-2</v>
      </c>
      <c r="M31">
        <f t="shared" si="0"/>
        <v>5.0529926265030448E-3</v>
      </c>
    </row>
    <row r="32" spans="1:18" x14ac:dyDescent="0.2">
      <c r="A32" s="1">
        <v>42186</v>
      </c>
      <c r="B32">
        <v>103.194031</v>
      </c>
      <c r="C32">
        <v>70.610557999999997</v>
      </c>
      <c r="D32">
        <f t="shared" si="3"/>
        <v>2.1369796496627538E-2</v>
      </c>
      <c r="E32">
        <f t="shared" si="4"/>
        <v>4.0216122821785633E-2</v>
      </c>
      <c r="J32">
        <v>0.3</v>
      </c>
      <c r="K32">
        <f t="shared" si="1"/>
        <v>0.7</v>
      </c>
      <c r="L32">
        <f t="shared" si="2"/>
        <v>2.0909461317464708E-2</v>
      </c>
      <c r="M32">
        <f t="shared" si="0"/>
        <v>5.1368275654396457E-3</v>
      </c>
    </row>
    <row r="33" spans="1:13" x14ac:dyDescent="0.2">
      <c r="A33" s="1">
        <v>42217</v>
      </c>
      <c r="B33">
        <v>96.907973999999996</v>
      </c>
      <c r="C33">
        <v>70.513283000000001</v>
      </c>
      <c r="D33">
        <f t="shared" si="3"/>
        <v>-6.0914928306269961E-2</v>
      </c>
      <c r="E33">
        <f t="shared" si="4"/>
        <v>-1.3776268415836089E-3</v>
      </c>
      <c r="J33">
        <v>0.31</v>
      </c>
      <c r="K33">
        <f t="shared" si="1"/>
        <v>0.69</v>
      </c>
      <c r="L33">
        <f t="shared" si="2"/>
        <v>2.0702032719206457E-2</v>
      </c>
      <c r="M33">
        <f t="shared" si="0"/>
        <v>5.2206625043762474E-3</v>
      </c>
    </row>
    <row r="34" spans="1:13" x14ac:dyDescent="0.2">
      <c r="A34" s="1">
        <v>42248</v>
      </c>
      <c r="B34">
        <v>93.599013999999997</v>
      </c>
      <c r="C34">
        <v>71.514663999999996</v>
      </c>
      <c r="D34">
        <f t="shared" si="3"/>
        <v>-3.4145384155900307E-2</v>
      </c>
      <c r="E34">
        <f t="shared" si="4"/>
        <v>1.4201310127625101E-2</v>
      </c>
      <c r="J34">
        <v>0.32</v>
      </c>
      <c r="K34">
        <f t="shared" si="1"/>
        <v>0.67999999999999994</v>
      </c>
      <c r="L34">
        <f t="shared" si="2"/>
        <v>2.0502728734115218E-2</v>
      </c>
      <c r="M34">
        <f t="shared" ref="M34:M65" si="5">J34 * $G$2 + K34 * $H$2</f>
        <v>5.3044974433128491E-3</v>
      </c>
    </row>
    <row r="35" spans="1:13" x14ac:dyDescent="0.2">
      <c r="A35" s="1">
        <v>42278</v>
      </c>
      <c r="B35">
        <v>101.518196</v>
      </c>
      <c r="C35">
        <v>70.724898999999994</v>
      </c>
      <c r="D35">
        <f t="shared" si="3"/>
        <v>8.4607536570844716E-2</v>
      </c>
      <c r="E35">
        <f t="shared" si="4"/>
        <v>-1.104339943483483E-2</v>
      </c>
      <c r="J35">
        <v>0.33</v>
      </c>
      <c r="K35">
        <f t="shared" si="1"/>
        <v>0.66999999999999993</v>
      </c>
      <c r="L35">
        <f t="shared" si="2"/>
        <v>2.0311788525371421E-2</v>
      </c>
      <c r="M35">
        <f t="shared" si="5"/>
        <v>5.3883323822494509E-3</v>
      </c>
    </row>
    <row r="36" spans="1:13" x14ac:dyDescent="0.2">
      <c r="A36" s="1">
        <v>42309</v>
      </c>
      <c r="B36">
        <v>102.12808200000001</v>
      </c>
      <c r="C36">
        <v>70.635300000000001</v>
      </c>
      <c r="D36">
        <f t="shared" si="3"/>
        <v>6.007652066630528E-3</v>
      </c>
      <c r="E36">
        <f t="shared" si="4"/>
        <v>-1.2668664256415929E-3</v>
      </c>
      <c r="J36">
        <v>0.34</v>
      </c>
      <c r="K36">
        <f t="shared" si="1"/>
        <v>0.65999999999999992</v>
      </c>
      <c r="L36">
        <f t="shared" si="2"/>
        <v>2.0129450101062967E-2</v>
      </c>
      <c r="M36">
        <f t="shared" si="5"/>
        <v>5.4721673211860526E-3</v>
      </c>
    </row>
    <row r="37" spans="1:13" x14ac:dyDescent="0.2">
      <c r="A37" s="1">
        <v>42339</v>
      </c>
      <c r="B37">
        <v>99.393105000000006</v>
      </c>
      <c r="C37">
        <v>70.127823000000006</v>
      </c>
      <c r="D37">
        <f t="shared" si="3"/>
        <v>-2.6779872356752971E-2</v>
      </c>
      <c r="E37">
        <f t="shared" si="4"/>
        <v>-7.1844672564566779E-3</v>
      </c>
      <c r="J37">
        <v>0.35</v>
      </c>
      <c r="K37">
        <f t="shared" si="1"/>
        <v>0.65</v>
      </c>
      <c r="L37">
        <f t="shared" si="2"/>
        <v>1.9955949247280499E-2</v>
      </c>
      <c r="M37">
        <f t="shared" si="5"/>
        <v>5.5560022601226534E-3</v>
      </c>
    </row>
    <row r="38" spans="1:13" x14ac:dyDescent="0.2">
      <c r="A38" s="1">
        <v>42370</v>
      </c>
      <c r="B38">
        <v>94.237899999999996</v>
      </c>
      <c r="C38">
        <v>74.160522</v>
      </c>
      <c r="D38">
        <f t="shared" si="3"/>
        <v>-5.1866827180819121E-2</v>
      </c>
      <c r="E38">
        <f t="shared" si="4"/>
        <v>5.7504979157844291E-2</v>
      </c>
      <c r="J38">
        <v>0.36</v>
      </c>
      <c r="K38">
        <f t="shared" si="1"/>
        <v>0.64</v>
      </c>
      <c r="L38">
        <f t="shared" si="2"/>
        <v>1.9791518387075904E-2</v>
      </c>
      <c r="M38">
        <f t="shared" si="5"/>
        <v>5.6398371990592552E-3</v>
      </c>
    </row>
    <row r="39" spans="1:13" x14ac:dyDescent="0.2">
      <c r="A39" s="1">
        <v>42401</v>
      </c>
      <c r="B39">
        <v>94.228317000000004</v>
      </c>
      <c r="C39">
        <v>76.096717999999996</v>
      </c>
      <c r="D39">
        <f t="shared" si="3"/>
        <v>-1.0168944766375445E-4</v>
      </c>
      <c r="E39">
        <f t="shared" si="4"/>
        <v>2.6108176530904074E-2</v>
      </c>
      <c r="J39">
        <v>0.37</v>
      </c>
      <c r="K39">
        <f t="shared" si="1"/>
        <v>0.63</v>
      </c>
      <c r="L39">
        <f t="shared" si="2"/>
        <v>1.9636385372287065E-2</v>
      </c>
      <c r="M39">
        <f t="shared" si="5"/>
        <v>5.7236721379958569E-3</v>
      </c>
    </row>
    <row r="40" spans="1:13" x14ac:dyDescent="0.2">
      <c r="A40" s="1">
        <v>42430</v>
      </c>
      <c r="B40">
        <v>100.457802</v>
      </c>
      <c r="C40">
        <v>76.085136000000006</v>
      </c>
      <c r="D40">
        <f t="shared" si="3"/>
        <v>6.6110540847291122E-2</v>
      </c>
      <c r="E40">
        <f t="shared" si="4"/>
        <v>-1.5220104499105979E-4</v>
      </c>
      <c r="J40">
        <v>0.38</v>
      </c>
      <c r="K40">
        <f t="shared" si="1"/>
        <v>0.62</v>
      </c>
      <c r="L40">
        <f t="shared" si="2"/>
        <v>1.9490772217361032E-2</v>
      </c>
      <c r="M40">
        <f t="shared" si="5"/>
        <v>5.8075070769324586E-3</v>
      </c>
    </row>
    <row r="41" spans="1:13" x14ac:dyDescent="0.2">
      <c r="A41" s="1">
        <v>42461</v>
      </c>
      <c r="B41">
        <v>101.592209</v>
      </c>
      <c r="C41">
        <v>75.848740000000006</v>
      </c>
      <c r="D41">
        <f t="shared" si="3"/>
        <v>1.1292373289234379E-2</v>
      </c>
      <c r="E41">
        <f t="shared" si="4"/>
        <v>-3.1069931977252318E-3</v>
      </c>
      <c r="J41">
        <v>0.39</v>
      </c>
      <c r="K41">
        <f t="shared" si="1"/>
        <v>0.61</v>
      </c>
      <c r="L41">
        <f t="shared" si="2"/>
        <v>1.9354893786487519E-2</v>
      </c>
      <c r="M41">
        <f t="shared" si="5"/>
        <v>5.8913420158690595E-3</v>
      </c>
    </row>
    <row r="42" spans="1:13" x14ac:dyDescent="0.2">
      <c r="A42" s="1">
        <v>42491</v>
      </c>
      <c r="B42">
        <v>103.354271</v>
      </c>
      <c r="C42">
        <v>76.334372999999999</v>
      </c>
      <c r="D42">
        <f t="shared" si="3"/>
        <v>1.7344459947711152E-2</v>
      </c>
      <c r="E42">
        <f t="shared" si="4"/>
        <v>6.402650854846011E-3</v>
      </c>
      <c r="J42">
        <v>0.4</v>
      </c>
      <c r="K42">
        <f t="shared" si="1"/>
        <v>0.6</v>
      </c>
      <c r="L42">
        <f t="shared" si="2"/>
        <v>1.9228956447515586E-2</v>
      </c>
      <c r="M42">
        <f t="shared" si="5"/>
        <v>5.9751769548056612E-3</v>
      </c>
    </row>
    <row r="43" spans="1:13" x14ac:dyDescent="0.2">
      <c r="A43" s="1">
        <v>42522</v>
      </c>
      <c r="B43">
        <v>103.180954</v>
      </c>
      <c r="C43">
        <v>81.051772999999997</v>
      </c>
      <c r="D43">
        <f t="shared" si="3"/>
        <v>-1.6769215081590318E-3</v>
      </c>
      <c r="E43">
        <f t="shared" si="4"/>
        <v>6.1799158290066755E-2</v>
      </c>
      <c r="J43">
        <v>0.41</v>
      </c>
      <c r="K43">
        <f t="shared" si="1"/>
        <v>0.59000000000000008</v>
      </c>
      <c r="L43">
        <f t="shared" si="2"/>
        <v>1.9113156708188379E-2</v>
      </c>
      <c r="M43">
        <f t="shared" si="5"/>
        <v>6.0590118937422621E-3</v>
      </c>
    </row>
    <row r="44" spans="1:13" x14ac:dyDescent="0.2">
      <c r="A44" s="1">
        <v>42552</v>
      </c>
      <c r="B44">
        <v>107.756798</v>
      </c>
      <c r="C44">
        <v>82.750450000000001</v>
      </c>
      <c r="D44">
        <f t="shared" si="3"/>
        <v>4.4347758211268365E-2</v>
      </c>
      <c r="E44">
        <f t="shared" si="4"/>
        <v>2.0957925251061486E-2</v>
      </c>
      <c r="J44">
        <v>0.42</v>
      </c>
      <c r="K44">
        <f t="shared" si="1"/>
        <v>0.58000000000000007</v>
      </c>
      <c r="L44">
        <f t="shared" si="2"/>
        <v>1.9007679852106073E-2</v>
      </c>
      <c r="M44">
        <f t="shared" si="5"/>
        <v>6.1428468326788638E-3</v>
      </c>
    </row>
    <row r="45" spans="1:13" x14ac:dyDescent="0.2">
      <c r="A45" s="1">
        <v>42583</v>
      </c>
      <c r="B45">
        <v>107.97924</v>
      </c>
      <c r="C45">
        <v>81.903732000000005</v>
      </c>
      <c r="D45">
        <f t="shared" si="3"/>
        <v>2.0642966766700036E-3</v>
      </c>
      <c r="E45">
        <f t="shared" si="4"/>
        <v>-1.0232186048535031E-2</v>
      </c>
      <c r="J45">
        <v>0.43</v>
      </c>
      <c r="K45">
        <f t="shared" si="1"/>
        <v>0.57000000000000006</v>
      </c>
      <c r="L45">
        <f t="shared" si="2"/>
        <v>1.8912698593422071E-2</v>
      </c>
      <c r="M45">
        <f t="shared" si="5"/>
        <v>6.2266817716154655E-3</v>
      </c>
    </row>
    <row r="46" spans="1:13" x14ac:dyDescent="0.2">
      <c r="A46" s="1">
        <v>42614</v>
      </c>
      <c r="B46">
        <v>107.669769</v>
      </c>
      <c r="C46">
        <v>80.892319000000001</v>
      </c>
      <c r="D46">
        <f t="shared" si="3"/>
        <v>-2.8660231355582986E-3</v>
      </c>
      <c r="E46">
        <f t="shared" si="4"/>
        <v>-1.2348802372033603E-2</v>
      </c>
      <c r="J46">
        <v>0.44</v>
      </c>
      <c r="K46">
        <f t="shared" si="1"/>
        <v>0.56000000000000005</v>
      </c>
      <c r="L46">
        <f t="shared" si="2"/>
        <v>1.8828371770500403E-2</v>
      </c>
      <c r="M46">
        <f t="shared" si="5"/>
        <v>6.3105167105520672E-3</v>
      </c>
    </row>
    <row r="47" spans="1:13" x14ac:dyDescent="0.2">
      <c r="A47" s="1">
        <v>42644</v>
      </c>
      <c r="B47">
        <v>105.822975</v>
      </c>
      <c r="C47">
        <v>77.448952000000006</v>
      </c>
      <c r="D47">
        <f t="shared" si="3"/>
        <v>-1.7152391215773877E-2</v>
      </c>
      <c r="E47">
        <f t="shared" si="4"/>
        <v>-4.2567292452080588E-2</v>
      </c>
      <c r="J47">
        <v>0.45</v>
      </c>
      <c r="K47">
        <f t="shared" si="1"/>
        <v>0.55000000000000004</v>
      </c>
      <c r="L47">
        <f t="shared" si="2"/>
        <v>1.875484309952502E-2</v>
      </c>
      <c r="M47">
        <f t="shared" si="5"/>
        <v>6.394351649488669E-3</v>
      </c>
    </row>
    <row r="48" spans="1:13" x14ac:dyDescent="0.2">
      <c r="A48" s="1">
        <v>42675</v>
      </c>
      <c r="B48">
        <v>110.57524100000001</v>
      </c>
      <c r="C48">
        <v>71.457581000000005</v>
      </c>
      <c r="D48">
        <f t="shared" si="3"/>
        <v>4.490769608395536E-2</v>
      </c>
      <c r="E48">
        <f t="shared" si="4"/>
        <v>-7.7358968007727208E-2</v>
      </c>
      <c r="J48">
        <v>0.46</v>
      </c>
      <c r="K48">
        <f t="shared" si="1"/>
        <v>0.54</v>
      </c>
      <c r="L48">
        <f t="shared" si="2"/>
        <v>1.869224000927934E-2</v>
      </c>
      <c r="M48">
        <f t="shared" si="5"/>
        <v>6.4781865884252707E-3</v>
      </c>
    </row>
    <row r="49" spans="1:15" x14ac:dyDescent="0.2">
      <c r="A49" s="1">
        <v>42705</v>
      </c>
      <c r="B49">
        <v>112.071861</v>
      </c>
      <c r="C49">
        <v>70.992592000000002</v>
      </c>
      <c r="D49">
        <f t="shared" si="3"/>
        <v>1.3534856324663067E-2</v>
      </c>
      <c r="E49">
        <f t="shared" si="4"/>
        <v>-6.5072032035341744E-3</v>
      </c>
      <c r="J49">
        <v>0.47</v>
      </c>
      <c r="K49">
        <f t="shared" si="1"/>
        <v>0.53</v>
      </c>
      <c r="L49">
        <f t="shared" si="2"/>
        <v>1.8640672577948544E-2</v>
      </c>
      <c r="M49">
        <f t="shared" si="5"/>
        <v>6.5620215273618707E-3</v>
      </c>
    </row>
    <row r="50" spans="1:15" x14ac:dyDescent="0.2">
      <c r="A50" s="1">
        <v>42736</v>
      </c>
      <c r="B50">
        <v>114.86470799999999</v>
      </c>
      <c r="C50">
        <v>71.747169</v>
      </c>
      <c r="D50">
        <f t="shared" si="3"/>
        <v>2.4920144763188993E-2</v>
      </c>
      <c r="E50">
        <f t="shared" si="4"/>
        <v>1.0628954074532137E-2</v>
      </c>
      <c r="J50">
        <v>0.48</v>
      </c>
      <c r="K50">
        <f t="shared" si="1"/>
        <v>0.52</v>
      </c>
      <c r="L50">
        <f t="shared" si="2"/>
        <v>1.8600232591802168E-2</v>
      </c>
      <c r="M50">
        <f t="shared" si="5"/>
        <v>6.6458564662984724E-3</v>
      </c>
    </row>
    <row r="51" spans="1:15" x14ac:dyDescent="0.2">
      <c r="A51" s="1">
        <v>42767</v>
      </c>
      <c r="B51">
        <v>119.10882599999999</v>
      </c>
      <c r="C51">
        <v>72.782905999999997</v>
      </c>
      <c r="D51">
        <f t="shared" si="3"/>
        <v>3.6948842459078035E-2</v>
      </c>
      <c r="E51">
        <f t="shared" si="4"/>
        <v>1.4435928475449637E-2</v>
      </c>
      <c r="J51">
        <v>0.49</v>
      </c>
      <c r="K51">
        <f t="shared" si="1"/>
        <v>0.51</v>
      </c>
      <c r="L51">
        <f t="shared" si="2"/>
        <v>1.8570992743983123E-2</v>
      </c>
      <c r="M51">
        <f t="shared" si="5"/>
        <v>6.7296914052350741E-3</v>
      </c>
    </row>
    <row r="52" spans="1:15" x14ac:dyDescent="0.2">
      <c r="A52" s="1">
        <v>42795</v>
      </c>
      <c r="B52">
        <v>118.639427</v>
      </c>
      <c r="C52">
        <v>72.299057000000005</v>
      </c>
      <c r="D52">
        <f t="shared" si="3"/>
        <v>-3.9409254189105656E-3</v>
      </c>
      <c r="E52">
        <f t="shared" si="4"/>
        <v>-6.6478384361293875E-3</v>
      </c>
      <c r="J52">
        <v>0.5</v>
      </c>
      <c r="K52">
        <f t="shared" si="1"/>
        <v>0.5</v>
      </c>
      <c r="L52">
        <f t="shared" si="2"/>
        <v>1.8553005989383104E-2</v>
      </c>
      <c r="M52" s="3">
        <f t="shared" si="5"/>
        <v>6.8135263441716758E-3</v>
      </c>
      <c r="O52" t="s">
        <v>13</v>
      </c>
    </row>
    <row r="53" spans="1:15" x14ac:dyDescent="0.2">
      <c r="A53" s="1">
        <v>42826</v>
      </c>
      <c r="B53">
        <v>120.44180299999999</v>
      </c>
      <c r="C53">
        <v>73.463218999999995</v>
      </c>
      <c r="D53">
        <f t="shared" si="3"/>
        <v>1.519204909848389E-2</v>
      </c>
      <c r="E53">
        <f t="shared" si="4"/>
        <v>1.6102035743011008E-2</v>
      </c>
      <c r="J53">
        <v>0.51</v>
      </c>
      <c r="K53">
        <f t="shared" si="1"/>
        <v>0.49</v>
      </c>
      <c r="L53">
        <f t="shared" si="2"/>
        <v>1.854630506877783E-2</v>
      </c>
      <c r="M53" s="2">
        <f t="shared" si="5"/>
        <v>6.8973612831082776E-3</v>
      </c>
      <c r="O53" t="s">
        <v>12</v>
      </c>
    </row>
    <row r="54" spans="1:15" x14ac:dyDescent="0.2">
      <c r="A54" s="1">
        <v>42856</v>
      </c>
      <c r="B54">
        <v>121.659882</v>
      </c>
      <c r="C54">
        <v>74.756034999999997</v>
      </c>
      <c r="D54">
        <f t="shared" si="3"/>
        <v>1.0113423825114966E-2</v>
      </c>
      <c r="E54">
        <f t="shared" si="4"/>
        <v>1.7598139825590844E-2</v>
      </c>
      <c r="J54">
        <v>0.52</v>
      </c>
      <c r="K54">
        <f t="shared" si="1"/>
        <v>0.48</v>
      </c>
      <c r="L54">
        <f t="shared" si="2"/>
        <v>1.8550902212111964E-2</v>
      </c>
      <c r="M54">
        <f t="shared" si="5"/>
        <v>6.9811962220448793E-3</v>
      </c>
    </row>
    <row r="55" spans="1:15" x14ac:dyDescent="0.2">
      <c r="A55" s="1">
        <v>42887</v>
      </c>
      <c r="B55">
        <v>122.249268</v>
      </c>
      <c r="C55">
        <v>75.255554000000004</v>
      </c>
      <c r="D55">
        <f t="shared" si="3"/>
        <v>4.8445386458619505E-3</v>
      </c>
      <c r="E55">
        <f t="shared" si="4"/>
        <v>6.6819889524639253E-3</v>
      </c>
      <c r="J55">
        <v>0.53</v>
      </c>
      <c r="K55">
        <f t="shared" si="1"/>
        <v>0.47</v>
      </c>
      <c r="L55">
        <f t="shared" si="2"/>
        <v>1.8566789027173874E-2</v>
      </c>
      <c r="M55">
        <f t="shared" si="5"/>
        <v>7.065031160981481E-3</v>
      </c>
    </row>
    <row r="56" spans="1:15" x14ac:dyDescent="0.2">
      <c r="A56" s="1">
        <v>42917</v>
      </c>
      <c r="B56">
        <v>125.121574</v>
      </c>
      <c r="C56">
        <v>74.840423999999999</v>
      </c>
      <c r="D56">
        <f t="shared" si="3"/>
        <v>2.3495486287901494E-2</v>
      </c>
      <c r="E56">
        <f t="shared" si="4"/>
        <v>-5.516270599775332E-3</v>
      </c>
      <c r="J56">
        <v>0.54</v>
      </c>
      <c r="K56">
        <f t="shared" si="1"/>
        <v>0.45999999999999996</v>
      </c>
      <c r="L56">
        <f t="shared" si="2"/>
        <v>1.8593936576015987E-2</v>
      </c>
      <c r="M56">
        <f t="shared" si="5"/>
        <v>7.1488660999180827E-3</v>
      </c>
    </row>
    <row r="57" spans="1:15" x14ac:dyDescent="0.2">
      <c r="A57" s="1">
        <v>42948</v>
      </c>
      <c r="B57">
        <v>125.309074</v>
      </c>
      <c r="C57">
        <v>77.280608999999998</v>
      </c>
      <c r="D57">
        <f t="shared" si="3"/>
        <v>1.4985425295241251E-3</v>
      </c>
      <c r="E57">
        <f t="shared" si="4"/>
        <v>3.2605173375287129E-2</v>
      </c>
      <c r="J57">
        <v>0.55000000000000004</v>
      </c>
      <c r="K57">
        <f t="shared" si="1"/>
        <v>0.44999999999999996</v>
      </c>
      <c r="L57">
        <f t="shared" si="2"/>
        <v>1.8632295637502735E-2</v>
      </c>
      <c r="M57">
        <f t="shared" si="5"/>
        <v>7.2327010388546836E-3</v>
      </c>
    </row>
    <row r="58" spans="1:15" x14ac:dyDescent="0.2">
      <c r="A58" s="1">
        <v>42979</v>
      </c>
      <c r="B58">
        <v>127.81564299999999</v>
      </c>
      <c r="C58">
        <v>75.560181</v>
      </c>
      <c r="D58">
        <f t="shared" si="3"/>
        <v>2.0003092513475911E-2</v>
      </c>
      <c r="E58">
        <f t="shared" si="4"/>
        <v>-2.226209164578398E-2</v>
      </c>
      <c r="J58">
        <v>0.56000000000000005</v>
      </c>
      <c r="K58">
        <f t="shared" si="1"/>
        <v>0.43999999999999995</v>
      </c>
      <c r="L58">
        <f t="shared" si="2"/>
        <v>1.8681797150455821E-2</v>
      </c>
      <c r="M58">
        <f t="shared" si="5"/>
        <v>7.3165359777912853E-3</v>
      </c>
    </row>
    <row r="59" spans="1:15" x14ac:dyDescent="0.2">
      <c r="A59" s="1">
        <v>43009</v>
      </c>
      <c r="B59">
        <v>131.15167199999999</v>
      </c>
      <c r="C59">
        <v>75.492203000000003</v>
      </c>
      <c r="D59">
        <f t="shared" si="3"/>
        <v>2.6100318565858142E-2</v>
      </c>
      <c r="E59">
        <f t="shared" si="4"/>
        <v>-8.9965374752075486E-4</v>
      </c>
      <c r="J59">
        <v>0.56999999999999995</v>
      </c>
      <c r="K59">
        <f t="shared" si="1"/>
        <v>0.43000000000000005</v>
      </c>
      <c r="L59">
        <f t="shared" si="2"/>
        <v>1.8742352828162539E-2</v>
      </c>
      <c r="M59">
        <f t="shared" si="5"/>
        <v>7.4003709167278853E-3</v>
      </c>
    </row>
    <row r="60" spans="1:15" x14ac:dyDescent="0.2">
      <c r="A60" s="1">
        <v>43040</v>
      </c>
      <c r="B60">
        <v>135.12596099999999</v>
      </c>
      <c r="C60">
        <v>76.029610000000005</v>
      </c>
      <c r="D60">
        <f t="shared" si="3"/>
        <v>3.0302999110831001E-2</v>
      </c>
      <c r="E60">
        <f t="shared" si="4"/>
        <v>7.1187086698211964E-3</v>
      </c>
      <c r="J60">
        <v>0.57999999999999996</v>
      </c>
      <c r="K60">
        <f t="shared" si="1"/>
        <v>0.42000000000000004</v>
      </c>
      <c r="L60">
        <f t="shared" si="2"/>
        <v>1.8813855931652152E-2</v>
      </c>
      <c r="M60">
        <f t="shared" si="5"/>
        <v>7.484205855664487E-3</v>
      </c>
    </row>
    <row r="61" spans="1:15" x14ac:dyDescent="0.2">
      <c r="A61" s="1">
        <v>43070</v>
      </c>
      <c r="B61">
        <v>136.027863</v>
      </c>
      <c r="C61">
        <v>77.137939000000003</v>
      </c>
      <c r="D61">
        <f t="shared" si="3"/>
        <v>6.6745279243564971E-3</v>
      </c>
      <c r="E61">
        <f t="shared" si="4"/>
        <v>1.4577596807349106E-2</v>
      </c>
      <c r="J61">
        <v>0.59</v>
      </c>
      <c r="K61">
        <f t="shared" si="1"/>
        <v>0.41000000000000003</v>
      </c>
      <c r="L61">
        <f t="shared" si="2"/>
        <v>1.8896182186242561E-2</v>
      </c>
      <c r="M61">
        <f t="shared" si="5"/>
        <v>7.5680407946010888E-3</v>
      </c>
    </row>
    <row r="62" spans="1:15" x14ac:dyDescent="0.2">
      <c r="A62" s="1">
        <v>43101</v>
      </c>
      <c r="B62">
        <v>143.84579500000001</v>
      </c>
      <c r="C62">
        <v>75.021987999999993</v>
      </c>
      <c r="D62">
        <f t="shared" si="3"/>
        <v>5.7473019332811348E-2</v>
      </c>
      <c r="E62">
        <f t="shared" si="4"/>
        <v>-2.7430743255922478E-2</v>
      </c>
      <c r="J62">
        <v>0.6</v>
      </c>
      <c r="K62">
        <f t="shared" si="1"/>
        <v>0.4</v>
      </c>
      <c r="L62">
        <f t="shared" si="2"/>
        <v>1.8989190823504191E-2</v>
      </c>
      <c r="M62">
        <f t="shared" si="5"/>
        <v>7.6518757335376905E-3</v>
      </c>
    </row>
    <row r="63" spans="1:15" x14ac:dyDescent="0.2">
      <c r="A63" s="1">
        <v>43132</v>
      </c>
      <c r="B63">
        <v>138.437759</v>
      </c>
      <c r="C63">
        <v>72.607688999999993</v>
      </c>
      <c r="D63">
        <f t="shared" si="3"/>
        <v>-3.7596065981629907E-2</v>
      </c>
      <c r="E63">
        <f t="shared" si="4"/>
        <v>-3.2181218658188585E-2</v>
      </c>
      <c r="J63">
        <v>0.61</v>
      </c>
      <c r="K63">
        <f t="shared" si="1"/>
        <v>0.39</v>
      </c>
      <c r="L63">
        <f t="shared" si="2"/>
        <v>1.9092725729039275E-2</v>
      </c>
      <c r="M63">
        <f t="shared" si="5"/>
        <v>7.7357106724742922E-3</v>
      </c>
    </row>
    <row r="64" spans="1:15" x14ac:dyDescent="0.2">
      <c r="A64" s="1">
        <v>43160</v>
      </c>
      <c r="B64">
        <v>135.17103599999999</v>
      </c>
      <c r="C64">
        <v>74.693420000000003</v>
      </c>
      <c r="D64">
        <f t="shared" si="3"/>
        <v>-2.3597052015267114E-2</v>
      </c>
      <c r="E64">
        <f t="shared" si="4"/>
        <v>2.8726034786756675E-2</v>
      </c>
      <c r="J64">
        <v>0.62</v>
      </c>
      <c r="K64">
        <f t="shared" si="1"/>
        <v>0.38</v>
      </c>
      <c r="L64">
        <f t="shared" si="2"/>
        <v>1.9206616675361075E-2</v>
      </c>
      <c r="M64">
        <f t="shared" si="5"/>
        <v>7.8195456114108931E-3</v>
      </c>
    </row>
    <row r="65" spans="1:13" x14ac:dyDescent="0.2">
      <c r="A65" s="1">
        <v>43191</v>
      </c>
      <c r="B65">
        <v>137.240005</v>
      </c>
      <c r="C65">
        <v>72.450599999999994</v>
      </c>
      <c r="D65">
        <f t="shared" si="3"/>
        <v>1.5306304229258182E-2</v>
      </c>
      <c r="E65">
        <f t="shared" si="4"/>
        <v>-3.0027009072552961E-2</v>
      </c>
      <c r="J65">
        <v>0.63</v>
      </c>
      <c r="K65">
        <f t="shared" si="1"/>
        <v>0.37</v>
      </c>
      <c r="L65">
        <f t="shared" si="2"/>
        <v>1.9330680618676505E-2</v>
      </c>
      <c r="M65">
        <f t="shared" si="5"/>
        <v>7.9033805503474948E-3</v>
      </c>
    </row>
    <row r="66" spans="1:13" x14ac:dyDescent="0.2">
      <c r="A66" s="1">
        <v>43216</v>
      </c>
      <c r="B66">
        <v>137.220001</v>
      </c>
      <c r="C66">
        <v>72.620002999999997</v>
      </c>
      <c r="D66">
        <f t="shared" si="3"/>
        <v>-1.4575924855147107E-4</v>
      </c>
      <c r="E66">
        <f t="shared" si="4"/>
        <v>2.3381862952136026E-3</v>
      </c>
      <c r="J66">
        <v>0.64</v>
      </c>
      <c r="K66">
        <f t="shared" si="1"/>
        <v>0.36</v>
      </c>
      <c r="L66">
        <f t="shared" si="2"/>
        <v>1.9464723038496338E-2</v>
      </c>
      <c r="M66">
        <f t="shared" ref="M66:M102" si="6">J66 * $G$2 + K66 * $H$2</f>
        <v>7.9872154892840965E-3</v>
      </c>
    </row>
    <row r="67" spans="1:13" x14ac:dyDescent="0.2">
      <c r="J67">
        <v>0.65</v>
      </c>
      <c r="K67">
        <f t="shared" ref="K67:K102" si="7" xml:space="preserve"> 1- J67</f>
        <v>0.35</v>
      </c>
      <c r="L67">
        <f t="shared" ref="L67:L102" si="8">SQRT(J67^2 * $G$3^2 + K67^2 * $H$3^2 + 2  * J67 * K67 * $G$4)</f>
        <v>1.9608539299665901E-2</v>
      </c>
      <c r="M67">
        <f t="shared" si="6"/>
        <v>8.0710504282206982E-3</v>
      </c>
    </row>
    <row r="68" spans="1:13" x14ac:dyDescent="0.2">
      <c r="J68">
        <v>0.66</v>
      </c>
      <c r="K68">
        <f t="shared" si="7"/>
        <v>0.33999999999999997</v>
      </c>
      <c r="L68">
        <f t="shared" si="8"/>
        <v>1.9761916017552332E-2</v>
      </c>
      <c r="M68">
        <f t="shared" si="6"/>
        <v>8.1548853671573E-3</v>
      </c>
    </row>
    <row r="69" spans="1:13" x14ac:dyDescent="0.2">
      <c r="J69">
        <v>0.67</v>
      </c>
      <c r="K69">
        <f t="shared" si="7"/>
        <v>0.32999999999999996</v>
      </c>
      <c r="L69">
        <f t="shared" si="8"/>
        <v>1.9924632408657335E-2</v>
      </c>
      <c r="M69">
        <f t="shared" si="6"/>
        <v>8.2387203060939017E-3</v>
      </c>
    </row>
    <row r="70" spans="1:13" x14ac:dyDescent="0.2">
      <c r="J70">
        <v>0.68</v>
      </c>
      <c r="K70">
        <f t="shared" si="7"/>
        <v>0.31999999999999995</v>
      </c>
      <c r="L70">
        <f t="shared" si="8"/>
        <v>2.0096461610754325E-2</v>
      </c>
      <c r="M70">
        <f t="shared" si="6"/>
        <v>8.3225552450305034E-3</v>
      </c>
    </row>
    <row r="71" spans="1:13" x14ac:dyDescent="0.2">
      <c r="J71">
        <v>0.69</v>
      </c>
      <c r="K71">
        <f t="shared" si="7"/>
        <v>0.31000000000000005</v>
      </c>
      <c r="L71">
        <f t="shared" si="8"/>
        <v>2.0277171958683084E-2</v>
      </c>
      <c r="M71">
        <f t="shared" si="6"/>
        <v>8.4063901839671034E-3</v>
      </c>
    </row>
    <row r="72" spans="1:13" x14ac:dyDescent="0.2">
      <c r="J72">
        <v>0.7</v>
      </c>
      <c r="K72">
        <f t="shared" si="7"/>
        <v>0.30000000000000004</v>
      </c>
      <c r="L72">
        <f t="shared" si="8"/>
        <v>2.0466528204083914E-2</v>
      </c>
      <c r="M72">
        <f t="shared" si="6"/>
        <v>8.4902251229037051E-3</v>
      </c>
    </row>
    <row r="73" spans="1:13" x14ac:dyDescent="0.2">
      <c r="J73">
        <v>0.71</v>
      </c>
      <c r="K73">
        <f t="shared" si="7"/>
        <v>0.29000000000000004</v>
      </c>
      <c r="L73">
        <f t="shared" si="8"/>
        <v>2.0664292669535018E-2</v>
      </c>
      <c r="M73">
        <f t="shared" si="6"/>
        <v>8.5740600618403068E-3</v>
      </c>
    </row>
    <row r="74" spans="1:13" x14ac:dyDescent="0.2">
      <c r="J74">
        <v>0.72</v>
      </c>
      <c r="K74">
        <f t="shared" si="7"/>
        <v>0.28000000000000003</v>
      </c>
      <c r="L74">
        <f t="shared" si="8"/>
        <v>2.0870226329700214E-2</v>
      </c>
      <c r="M74">
        <f t="shared" si="6"/>
        <v>8.6578950007769086E-3</v>
      </c>
    </row>
    <row r="75" spans="1:13" x14ac:dyDescent="0.2">
      <c r="J75">
        <v>0.73</v>
      </c>
      <c r="K75">
        <f t="shared" si="7"/>
        <v>0.27</v>
      </c>
      <c r="L75">
        <f t="shared" si="8"/>
        <v>2.1084089814139548E-2</v>
      </c>
      <c r="M75">
        <f t="shared" si="6"/>
        <v>8.7417299397135103E-3</v>
      </c>
    </row>
    <row r="76" spans="1:13" x14ac:dyDescent="0.2">
      <c r="J76">
        <v>0.74</v>
      </c>
      <c r="K76">
        <f t="shared" si="7"/>
        <v>0.26</v>
      </c>
      <c r="L76">
        <f t="shared" si="8"/>
        <v>2.1305644328336357E-2</v>
      </c>
      <c r="M76">
        <f t="shared" si="6"/>
        <v>8.825564878650112E-3</v>
      </c>
    </row>
    <row r="77" spans="1:13" x14ac:dyDescent="0.2">
      <c r="J77">
        <v>0.75</v>
      </c>
      <c r="K77">
        <f t="shared" si="7"/>
        <v>0.25</v>
      </c>
      <c r="L77">
        <f t="shared" si="8"/>
        <v>2.1534652491217891E-2</v>
      </c>
      <c r="M77">
        <f t="shared" si="6"/>
        <v>8.9093998175867137E-3</v>
      </c>
    </row>
    <row r="78" spans="1:13" x14ac:dyDescent="0.2">
      <c r="J78">
        <v>0.76</v>
      </c>
      <c r="K78">
        <f t="shared" si="7"/>
        <v>0.24</v>
      </c>
      <c r="L78">
        <f t="shared" si="8"/>
        <v>2.1770879088969738E-2</v>
      </c>
      <c r="M78">
        <f t="shared" si="6"/>
        <v>8.9932347565233137E-3</v>
      </c>
    </row>
    <row r="79" spans="1:13" x14ac:dyDescent="0.2">
      <c r="J79">
        <v>0.77</v>
      </c>
      <c r="K79">
        <f t="shared" si="7"/>
        <v>0.22999999999999998</v>
      </c>
      <c r="L79">
        <f t="shared" si="8"/>
        <v>2.2014091746257444E-2</v>
      </c>
      <c r="M79">
        <f t="shared" si="6"/>
        <v>9.0770696954599155E-3</v>
      </c>
    </row>
    <row r="80" spans="1:13" x14ac:dyDescent="0.2">
      <c r="J80">
        <v>0.78</v>
      </c>
      <c r="K80">
        <f t="shared" si="7"/>
        <v>0.21999999999999997</v>
      </c>
      <c r="L80">
        <f t="shared" si="8"/>
        <v>2.2264061517068664E-2</v>
      </c>
      <c r="M80">
        <f t="shared" si="6"/>
        <v>9.1609046343965172E-3</v>
      </c>
    </row>
    <row r="81" spans="10:13" x14ac:dyDescent="0.2">
      <c r="J81">
        <v>0.79</v>
      </c>
      <c r="K81">
        <f t="shared" si="7"/>
        <v>0.20999999999999996</v>
      </c>
      <c r="L81">
        <f t="shared" si="8"/>
        <v>2.2520563398282754E-2</v>
      </c>
      <c r="M81">
        <f t="shared" si="6"/>
        <v>9.2447395733331189E-3</v>
      </c>
    </row>
    <row r="82" spans="10:13" x14ac:dyDescent="0.2">
      <c r="J82">
        <v>0.8</v>
      </c>
      <c r="K82">
        <f t="shared" si="7"/>
        <v>0.19999999999999996</v>
      </c>
      <c r="L82">
        <f t="shared" si="8"/>
        <v>2.2783376769772413E-2</v>
      </c>
      <c r="M82">
        <f t="shared" si="6"/>
        <v>9.3285745122697206E-3</v>
      </c>
    </row>
    <row r="83" spans="10:13" x14ac:dyDescent="0.2">
      <c r="J83">
        <v>0.81</v>
      </c>
      <c r="K83">
        <f t="shared" si="7"/>
        <v>0.18999999999999995</v>
      </c>
      <c r="L83">
        <f t="shared" si="8"/>
        <v>2.305228576535991E-2</v>
      </c>
      <c r="M83">
        <f t="shared" si="6"/>
        <v>9.4124094512063224E-3</v>
      </c>
    </row>
    <row r="84" spans="10:13" x14ac:dyDescent="0.2">
      <c r="J84">
        <v>0.82</v>
      </c>
      <c r="K84">
        <f t="shared" si="7"/>
        <v>0.18000000000000005</v>
      </c>
      <c r="L84">
        <f t="shared" si="8"/>
        <v>2.3327079579306582E-2</v>
      </c>
      <c r="M84">
        <f t="shared" si="6"/>
        <v>9.4962443901429223E-3</v>
      </c>
    </row>
    <row r="85" spans="10:13" x14ac:dyDescent="0.2">
      <c r="J85">
        <v>0.83</v>
      </c>
      <c r="K85">
        <f t="shared" si="7"/>
        <v>0.17000000000000004</v>
      </c>
      <c r="L85">
        <f t="shared" si="8"/>
        <v>2.3607552713228591E-2</v>
      </c>
      <c r="M85">
        <f t="shared" si="6"/>
        <v>9.5800793290795258E-3</v>
      </c>
    </row>
    <row r="86" spans="10:13" x14ac:dyDescent="0.2">
      <c r="J86">
        <v>0.84</v>
      </c>
      <c r="K86">
        <f t="shared" si="7"/>
        <v>0.16000000000000003</v>
      </c>
      <c r="L86">
        <f t="shared" si="8"/>
        <v>2.3893505168424086E-2</v>
      </c>
      <c r="M86">
        <f t="shared" si="6"/>
        <v>9.6639142680161258E-3</v>
      </c>
    </row>
    <row r="87" spans="10:13" x14ac:dyDescent="0.2">
      <c r="J87">
        <v>0.85</v>
      </c>
      <c r="K87">
        <f t="shared" si="7"/>
        <v>0.15000000000000002</v>
      </c>
      <c r="L87">
        <f t="shared" si="8"/>
        <v>2.4184742588587289E-2</v>
      </c>
      <c r="M87">
        <f t="shared" si="6"/>
        <v>9.7477492069527275E-3</v>
      </c>
    </row>
    <row r="88" spans="10:13" x14ac:dyDescent="0.2">
      <c r="J88">
        <v>0.86</v>
      </c>
      <c r="K88">
        <f t="shared" si="7"/>
        <v>0.14000000000000001</v>
      </c>
      <c r="L88">
        <f t="shared" si="8"/>
        <v>2.4481076357791631E-2</v>
      </c>
      <c r="M88">
        <f t="shared" si="6"/>
        <v>9.8315841458893292E-3</v>
      </c>
    </row>
    <row r="89" spans="10:13" x14ac:dyDescent="0.2">
      <c r="J89">
        <v>0.87</v>
      </c>
      <c r="K89">
        <f t="shared" si="7"/>
        <v>0.13</v>
      </c>
      <c r="L89">
        <f t="shared" si="8"/>
        <v>2.4782323658464684E-2</v>
      </c>
      <c r="M89">
        <f t="shared" si="6"/>
        <v>9.915419084825931E-3</v>
      </c>
    </row>
    <row r="90" spans="10:13" x14ac:dyDescent="0.2">
      <c r="J90">
        <v>0.88</v>
      </c>
      <c r="K90">
        <f t="shared" si="7"/>
        <v>0.12</v>
      </c>
      <c r="L90">
        <f t="shared" si="8"/>
        <v>2.5088307493867531E-2</v>
      </c>
      <c r="M90">
        <f t="shared" si="6"/>
        <v>9.9992540237625327E-3</v>
      </c>
    </row>
    <row r="91" spans="10:13" x14ac:dyDescent="0.2">
      <c r="J91">
        <v>0.89</v>
      </c>
      <c r="K91">
        <f t="shared" si="7"/>
        <v>0.10999999999999999</v>
      </c>
      <c r="L91">
        <f t="shared" si="8"/>
        <v>2.5398856679344415E-2</v>
      </c>
      <c r="M91">
        <f t="shared" si="6"/>
        <v>1.0083088962699133E-2</v>
      </c>
    </row>
    <row r="92" spans="10:13" x14ac:dyDescent="0.2">
      <c r="J92">
        <v>0.9</v>
      </c>
      <c r="K92">
        <f t="shared" si="7"/>
        <v>9.9999999999999978E-2</v>
      </c>
      <c r="L92">
        <f t="shared" si="8"/>
        <v>2.5713805806336493E-2</v>
      </c>
      <c r="M92">
        <f t="shared" si="6"/>
        <v>1.0166923901635736E-2</v>
      </c>
    </row>
    <row r="93" spans="10:13" x14ac:dyDescent="0.2">
      <c r="J93">
        <v>0.91</v>
      </c>
      <c r="K93">
        <f t="shared" si="7"/>
        <v>8.9999999999999969E-2</v>
      </c>
      <c r="L93">
        <f t="shared" si="8"/>
        <v>2.6032995182866836E-2</v>
      </c>
      <c r="M93">
        <f t="shared" si="6"/>
        <v>1.0250758840572336E-2</v>
      </c>
    </row>
    <row r="94" spans="10:13" x14ac:dyDescent="0.2">
      <c r="J94">
        <v>0.92</v>
      </c>
      <c r="K94">
        <f t="shared" si="7"/>
        <v>7.999999999999996E-2</v>
      </c>
      <c r="L94">
        <f t="shared" si="8"/>
        <v>2.6356270753910324E-2</v>
      </c>
      <c r="M94">
        <f t="shared" si="6"/>
        <v>1.0334593779508938E-2</v>
      </c>
    </row>
    <row r="95" spans="10:13" x14ac:dyDescent="0.2">
      <c r="J95">
        <v>0.93</v>
      </c>
      <c r="K95">
        <f t="shared" si="7"/>
        <v>6.9999999999999951E-2</v>
      </c>
      <c r="L95">
        <f t="shared" si="8"/>
        <v>2.6683484004769067E-2</v>
      </c>
      <c r="M95">
        <f t="shared" si="6"/>
        <v>1.041842871844554E-2</v>
      </c>
    </row>
    <row r="96" spans="10:13" x14ac:dyDescent="0.2">
      <c r="J96">
        <v>0.94</v>
      </c>
      <c r="K96">
        <f t="shared" si="7"/>
        <v>6.0000000000000053E-2</v>
      </c>
      <c r="L96">
        <f t="shared" si="8"/>
        <v>2.7014491850286246E-2</v>
      </c>
      <c r="M96">
        <f t="shared" si="6"/>
        <v>1.050226365738214E-2</v>
      </c>
    </row>
    <row r="97" spans="10:13" x14ac:dyDescent="0.2">
      <c r="J97">
        <v>0.95</v>
      </c>
      <c r="K97">
        <f t="shared" si="7"/>
        <v>5.0000000000000044E-2</v>
      </c>
      <c r="L97">
        <f t="shared" si="8"/>
        <v>2.7349156512453451E-2</v>
      </c>
      <c r="M97">
        <f t="shared" si="6"/>
        <v>1.0586098596318743E-2</v>
      </c>
    </row>
    <row r="98" spans="10:13" x14ac:dyDescent="0.2">
      <c r="J98">
        <v>0.96</v>
      </c>
      <c r="K98">
        <f t="shared" si="7"/>
        <v>4.0000000000000036E-2</v>
      </c>
      <c r="L98">
        <f t="shared" si="8"/>
        <v>2.768734538870141E-2</v>
      </c>
      <c r="M98">
        <f t="shared" si="6"/>
        <v>1.0669933535255343E-2</v>
      </c>
    </row>
    <row r="99" spans="10:13" x14ac:dyDescent="0.2">
      <c r="J99">
        <v>0.97</v>
      </c>
      <c r="K99">
        <f t="shared" si="7"/>
        <v>3.0000000000000027E-2</v>
      </c>
      <c r="L99">
        <f t="shared" si="8"/>
        <v>2.8028930912913762E-2</v>
      </c>
      <c r="M99">
        <f t="shared" si="6"/>
        <v>1.0753768474191946E-2</v>
      </c>
    </row>
    <row r="100" spans="10:13" x14ac:dyDescent="0.2">
      <c r="J100">
        <v>0.98</v>
      </c>
      <c r="K100">
        <f t="shared" si="7"/>
        <v>2.0000000000000018E-2</v>
      </c>
      <c r="L100">
        <f t="shared" si="8"/>
        <v>2.8373790410969376E-2</v>
      </c>
      <c r="M100">
        <f t="shared" si="6"/>
        <v>1.0837603413128546E-2</v>
      </c>
    </row>
    <row r="101" spans="10:13" x14ac:dyDescent="0.2">
      <c r="J101">
        <v>0.99</v>
      </c>
      <c r="K101">
        <f t="shared" si="7"/>
        <v>1.0000000000000009E-2</v>
      </c>
      <c r="L101">
        <f t="shared" si="8"/>
        <v>2.872180595240174E-2</v>
      </c>
      <c r="M101">
        <f t="shared" si="6"/>
        <v>1.092143835206515E-2</v>
      </c>
    </row>
    <row r="102" spans="10:13" x14ac:dyDescent="0.2">
      <c r="J102">
        <v>1</v>
      </c>
      <c r="K102">
        <f t="shared" si="7"/>
        <v>0</v>
      </c>
      <c r="L102">
        <f t="shared" si="8"/>
        <v>2.9072864199564164E-2</v>
      </c>
      <c r="M102">
        <f t="shared" si="6"/>
        <v>1.100527329100175E-2</v>
      </c>
    </row>
  </sheetData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Jingyu He</cp:lastModifiedBy>
  <dcterms:modified xsi:type="dcterms:W3CDTF">2018-04-27T06:09:58Z</dcterms:modified>
</cp:coreProperties>
</file>