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" i="1" l="1"/>
  <c r="D54" i="1"/>
  <c r="D53" i="1"/>
  <c r="D44" i="1"/>
  <c r="D43" i="1"/>
  <c r="D42" i="1"/>
  <c r="D22" i="1"/>
  <c r="D27" i="1"/>
  <c r="D41" i="1"/>
  <c r="E31" i="1"/>
  <c r="D34" i="1"/>
  <c r="D33" i="1"/>
  <c r="D59" i="1"/>
  <c r="D58" i="1"/>
  <c r="D50" i="1"/>
  <c r="D49" i="1"/>
  <c r="J5" i="1"/>
  <c r="E6" i="1"/>
  <c r="E14" i="1" s="1"/>
  <c r="D6" i="1"/>
  <c r="D14" i="1" s="1"/>
  <c r="G4" i="1"/>
  <c r="E10" i="1" s="1"/>
  <c r="D52" i="1" s="1"/>
  <c r="G3" i="1"/>
  <c r="E9" i="1" s="1"/>
  <c r="D30" i="1" l="1"/>
  <c r="E30" i="1"/>
  <c r="D13" i="1"/>
  <c r="D15" i="1" s="1"/>
  <c r="D31" i="1"/>
  <c r="D10" i="1"/>
  <c r="F10" i="1" s="1"/>
  <c r="E13" i="1"/>
  <c r="D9" i="1"/>
  <c r="F9" i="1" s="1"/>
  <c r="E18" i="1" l="1"/>
  <c r="E15" i="1"/>
  <c r="D39" i="1"/>
  <c r="E19" i="1"/>
</calcChain>
</file>

<file path=xl/sharedStrings.xml><?xml version="1.0" encoding="utf-8"?>
<sst xmlns="http://schemas.openxmlformats.org/spreadsheetml/2006/main" count="57" uniqueCount="44">
  <si>
    <t>Doping</t>
  </si>
  <si>
    <t>Lost</t>
  </si>
  <si>
    <t>Won</t>
  </si>
  <si>
    <t>p(behaviour)</t>
  </si>
  <si>
    <t>Clean</t>
  </si>
  <si>
    <t>p(outcome)</t>
  </si>
  <si>
    <t>p(outcome|behaviour)</t>
  </si>
  <si>
    <t>p(behaviour|outcome)</t>
  </si>
  <si>
    <t>Sum</t>
  </si>
  <si>
    <t>p(doper|positive)</t>
  </si>
  <si>
    <t>p(positive|doper)</t>
  </si>
  <si>
    <t>p(positive|clean)</t>
  </si>
  <si>
    <t>Question 1</t>
  </si>
  <si>
    <t>Question 2</t>
  </si>
  <si>
    <t>p(positive)</t>
  </si>
  <si>
    <t>a</t>
  </si>
  <si>
    <t>p(doper,positive|won)</t>
  </si>
  <si>
    <t>test result</t>
  </si>
  <si>
    <t>positive</t>
  </si>
  <si>
    <t>negative</t>
  </si>
  <si>
    <t>Check below</t>
  </si>
  <si>
    <t>p(won|doper,positive) = p(won|doper)</t>
  </si>
  <si>
    <t>Therefore prefer only to test winners.</t>
  </si>
  <si>
    <t>p(clean|positive)</t>
  </si>
  <si>
    <t>p(clean|positive,won)</t>
  </si>
  <si>
    <t>p(positive|won)</t>
  </si>
  <si>
    <t>p(positive,won)</t>
  </si>
  <si>
    <t>p(positive,won|clean)</t>
  </si>
  <si>
    <t>Therefore only test winners.</t>
  </si>
  <si>
    <t>They care only about the number of people correctly identified as dopers.</t>
  </si>
  <si>
    <t>They want only to minimise the proportion of falsely accused athletes.</t>
  </si>
  <si>
    <t>They care only about the proportion of people correctly identified as dopers.</t>
  </si>
  <si>
    <t>Therefore test everyone.</t>
  </si>
  <si>
    <t>b</t>
  </si>
  <si>
    <t>c</t>
  </si>
  <si>
    <t>d</t>
  </si>
  <si>
    <t>p(doper|positive,won)</t>
  </si>
  <si>
    <t>p(positive,won|doper)</t>
  </si>
  <si>
    <t>number of correct dopers from testing everyone</t>
  </si>
  <si>
    <t>number of correct dopers from testing winners</t>
  </si>
  <si>
    <t>Utility from testing everyone</t>
  </si>
  <si>
    <t>Utility from testing winners only</t>
  </si>
  <si>
    <t>They care 10 times as much about as they do about falsely accused athletes.</t>
  </si>
  <si>
    <t>Not quite right above - see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</si>
</sst>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" fontId="0" fillId="0" borderId="0" xfId="0" applyNumberFormat="1"/>
    <xf numFmtId="4" fontId="0" fillId="0" borderId="0" xfId="0" applyNumberForma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workbookViewId="0">
      <selection activeCell="C12" sqref="C12:E14"/>
    </sheetView>
  </sheetViews>
  <sheetFormatPr defaultRowHeight="15" x14ac:dyDescent="0.25"/>
  <cols>
    <col min="2" max="2" width="82.42578125" bestFit="1" customWidth="1"/>
    <col min="3" max="3" width="44.7109375" bestFit="1" customWidth="1"/>
    <col min="7" max="7" width="21.7109375" bestFit="1" customWidth="1"/>
    <col min="8" max="8" width="21" bestFit="1" customWidth="1"/>
  </cols>
  <sheetData>
    <row r="2" spans="2:10" x14ac:dyDescent="0.25">
      <c r="B2" s="3" t="s">
        <v>12</v>
      </c>
      <c r="C2" s="1"/>
      <c r="D2" s="2" t="s">
        <v>1</v>
      </c>
      <c r="E2" s="2" t="s">
        <v>2</v>
      </c>
      <c r="F2" s="2"/>
      <c r="G2" s="2" t="s">
        <v>3</v>
      </c>
    </row>
    <row r="3" spans="2:10" x14ac:dyDescent="0.25">
      <c r="C3" s="2" t="s">
        <v>4</v>
      </c>
      <c r="D3" s="1">
        <v>0.7</v>
      </c>
      <c r="E3" s="1">
        <v>0.05</v>
      </c>
      <c r="F3" s="1"/>
      <c r="G3" s="1">
        <f>SUM(D3:E3)</f>
        <v>0.75</v>
      </c>
    </row>
    <row r="4" spans="2:10" x14ac:dyDescent="0.25">
      <c r="C4" s="2" t="s">
        <v>0</v>
      </c>
      <c r="D4" s="1">
        <v>0.15</v>
      </c>
      <c r="E4" s="1">
        <v>0.1</v>
      </c>
      <c r="F4" s="1"/>
      <c r="G4" s="1">
        <f>SUM(D4:E4)</f>
        <v>0.25</v>
      </c>
    </row>
    <row r="5" spans="2:10" x14ac:dyDescent="0.25">
      <c r="C5" s="2"/>
      <c r="D5" s="1"/>
      <c r="E5" s="1"/>
      <c r="F5" s="1"/>
      <c r="G5" s="1"/>
      <c r="I5" t="s">
        <v>8</v>
      </c>
      <c r="J5">
        <f>SUM(D3:E4)</f>
        <v>1</v>
      </c>
    </row>
    <row r="6" spans="2:10" x14ac:dyDescent="0.25">
      <c r="C6" s="3" t="s">
        <v>5</v>
      </c>
      <c r="D6" s="1">
        <f>SUM(D3:D4)</f>
        <v>0.85</v>
      </c>
      <c r="E6" s="1">
        <f>SUM(E3:E4)</f>
        <v>0.15000000000000002</v>
      </c>
      <c r="F6" s="1"/>
    </row>
    <row r="8" spans="2:10" x14ac:dyDescent="0.25">
      <c r="C8" s="2" t="s">
        <v>6</v>
      </c>
      <c r="D8" s="2" t="s">
        <v>1</v>
      </c>
      <c r="E8" s="2" t="s">
        <v>2</v>
      </c>
    </row>
    <row r="9" spans="2:10" x14ac:dyDescent="0.25">
      <c r="C9" s="2" t="s">
        <v>4</v>
      </c>
      <c r="D9" s="5">
        <f>D3/$G3</f>
        <v>0.93333333333333324</v>
      </c>
      <c r="E9" s="15">
        <f>E3/$G3</f>
        <v>6.6666666666666666E-2</v>
      </c>
      <c r="F9" s="4">
        <f>SUM(D9:E9)</f>
        <v>0.99999999999999989</v>
      </c>
    </row>
    <row r="10" spans="2:10" x14ac:dyDescent="0.25">
      <c r="C10" s="2" t="s">
        <v>0</v>
      </c>
      <c r="D10" s="5">
        <f>D4/$G4</f>
        <v>0.6</v>
      </c>
      <c r="E10" s="5">
        <f>E4/$G4</f>
        <v>0.4</v>
      </c>
      <c r="F10" s="4">
        <f>SUM(D10:E10)</f>
        <v>1</v>
      </c>
    </row>
    <row r="12" spans="2:10" x14ac:dyDescent="0.25">
      <c r="C12" s="2" t="s">
        <v>7</v>
      </c>
      <c r="D12" s="2" t="s">
        <v>1</v>
      </c>
      <c r="E12" s="2" t="s">
        <v>2</v>
      </c>
    </row>
    <row r="13" spans="2:10" x14ac:dyDescent="0.25">
      <c r="C13" s="2" t="s">
        <v>4</v>
      </c>
      <c r="D13" s="5">
        <f>D3/D$6</f>
        <v>0.82352941176470584</v>
      </c>
      <c r="E13" s="5">
        <f>E3/E$6</f>
        <v>0.33333333333333331</v>
      </c>
    </row>
    <row r="14" spans="2:10" x14ac:dyDescent="0.25">
      <c r="C14" s="2" t="s">
        <v>0</v>
      </c>
      <c r="D14" s="5">
        <f>D4/D$6</f>
        <v>0.17647058823529413</v>
      </c>
      <c r="E14" s="5">
        <f>E4/E$6</f>
        <v>0.66666666666666663</v>
      </c>
    </row>
    <row r="15" spans="2:10" x14ac:dyDescent="0.25">
      <c r="D15" s="5">
        <f>SUM(D13:D14)</f>
        <v>1</v>
      </c>
      <c r="E15" s="5">
        <f>SUM(E13:E14)</f>
        <v>1</v>
      </c>
    </row>
    <row r="17" spans="1:8" x14ac:dyDescent="0.25">
      <c r="B17" s="3" t="s">
        <v>13</v>
      </c>
      <c r="E17" t="s">
        <v>20</v>
      </c>
    </row>
    <row r="18" spans="1:8" x14ac:dyDescent="0.25">
      <c r="C18" s="3" t="s">
        <v>10</v>
      </c>
      <c r="D18" s="7">
        <v>0.9</v>
      </c>
      <c r="E18" s="6">
        <f>E31/SUM(D31:E31)</f>
        <v>0.9</v>
      </c>
    </row>
    <row r="19" spans="1:8" x14ac:dyDescent="0.25">
      <c r="C19" s="3" t="s">
        <v>11</v>
      </c>
      <c r="D19" s="7">
        <v>0.05</v>
      </c>
      <c r="E19" s="6">
        <f>E30/SUM(D30:E30)</f>
        <v>5.0000000000000017E-2</v>
      </c>
    </row>
    <row r="20" spans="1:8" x14ac:dyDescent="0.25">
      <c r="C20" s="3"/>
      <c r="D20" s="1"/>
    </row>
    <row r="21" spans="1:8" x14ac:dyDescent="0.25">
      <c r="C21" s="3"/>
      <c r="D21" s="1"/>
    </row>
    <row r="22" spans="1:8" x14ac:dyDescent="0.25">
      <c r="C22" s="3" t="s">
        <v>14</v>
      </c>
      <c r="D22" s="5">
        <f>D18*G4+D19*G3</f>
        <v>0.26250000000000001</v>
      </c>
    </row>
    <row r="23" spans="1:8" x14ac:dyDescent="0.25">
      <c r="C23" s="3" t="s">
        <v>9</v>
      </c>
      <c r="D23" s="16">
        <f>D18*G4/D22</f>
        <v>0.8571428571428571</v>
      </c>
    </row>
    <row r="24" spans="1:8" x14ac:dyDescent="0.25">
      <c r="D24" s="5"/>
    </row>
    <row r="26" spans="1:8" x14ac:dyDescent="0.25">
      <c r="A26" t="s">
        <v>15</v>
      </c>
      <c r="B26" t="s">
        <v>31</v>
      </c>
    </row>
    <row r="27" spans="1:8" x14ac:dyDescent="0.25">
      <c r="B27" s="3"/>
      <c r="C27" s="3" t="s">
        <v>9</v>
      </c>
      <c r="D27" s="11">
        <f>D23</f>
        <v>0.8571428571428571</v>
      </c>
    </row>
    <row r="28" spans="1:8" x14ac:dyDescent="0.25">
      <c r="C28" s="3"/>
    </row>
    <row r="29" spans="1:8" x14ac:dyDescent="0.25">
      <c r="C29" s="2" t="s">
        <v>17</v>
      </c>
      <c r="D29" s="3" t="s">
        <v>19</v>
      </c>
      <c r="E29" s="3" t="s">
        <v>18</v>
      </c>
      <c r="G29" s="2"/>
      <c r="H29" s="2"/>
    </row>
    <row r="30" spans="1:8" x14ac:dyDescent="0.25">
      <c r="C30" s="2" t="s">
        <v>4</v>
      </c>
      <c r="D30" s="1">
        <f>$G$3*(1-D19)</f>
        <v>0.71249999999999991</v>
      </c>
      <c r="E30" s="1">
        <f>$G$3*D19</f>
        <v>3.7500000000000006E-2</v>
      </c>
      <c r="G30" s="1"/>
      <c r="H30" s="1"/>
    </row>
    <row r="31" spans="1:8" x14ac:dyDescent="0.25">
      <c r="C31" s="2" t="s">
        <v>0</v>
      </c>
      <c r="D31" s="1">
        <f>$G$4*(1-D18)</f>
        <v>2.4999999999999994E-2</v>
      </c>
      <c r="E31" s="1">
        <f>$G$4*D18</f>
        <v>0.22500000000000001</v>
      </c>
      <c r="G31" s="1"/>
      <c r="H31" s="1"/>
    </row>
    <row r="33" spans="1:5" x14ac:dyDescent="0.25">
      <c r="C33" s="2" t="s">
        <v>21</v>
      </c>
      <c r="D33" s="8">
        <f>E10</f>
        <v>0.4</v>
      </c>
      <c r="E33" s="2"/>
    </row>
    <row r="34" spans="1:5" x14ac:dyDescent="0.25">
      <c r="C34" s="13" t="s">
        <v>16</v>
      </c>
      <c r="D34" s="9">
        <f>D33*E31/E6</f>
        <v>0.6</v>
      </c>
    </row>
    <row r="35" spans="1:5" x14ac:dyDescent="0.25">
      <c r="C35" s="12" t="s">
        <v>43</v>
      </c>
    </row>
    <row r="36" spans="1:5" x14ac:dyDescent="0.25">
      <c r="C36" s="2" t="s">
        <v>22</v>
      </c>
    </row>
    <row r="37" spans="1:5" x14ac:dyDescent="0.25">
      <c r="C37" s="2"/>
    </row>
    <row r="38" spans="1:5" x14ac:dyDescent="0.25">
      <c r="A38" t="s">
        <v>33</v>
      </c>
      <c r="B38" t="s">
        <v>30</v>
      </c>
    </row>
    <row r="39" spans="1:5" x14ac:dyDescent="0.25">
      <c r="B39" s="3"/>
      <c r="C39" s="2" t="s">
        <v>23</v>
      </c>
      <c r="D39" s="10">
        <f>D19*G3/D22</f>
        <v>0.14285714285714288</v>
      </c>
    </row>
    <row r="41" spans="1:5" x14ac:dyDescent="0.25">
      <c r="C41" s="2" t="s">
        <v>25</v>
      </c>
      <c r="D41" s="5">
        <f>D19*E13+D18*E14</f>
        <v>0.6166666666666667</v>
      </c>
    </row>
    <row r="42" spans="1:5" x14ac:dyDescent="0.25">
      <c r="C42" s="2" t="s">
        <v>26</v>
      </c>
      <c r="D42" s="5">
        <f>D41*E6</f>
        <v>9.2500000000000013E-2</v>
      </c>
    </row>
    <row r="43" spans="1:5" x14ac:dyDescent="0.25">
      <c r="C43" s="2" t="s">
        <v>27</v>
      </c>
      <c r="D43">
        <f>D19*E9</f>
        <v>3.3333333333333335E-3</v>
      </c>
    </row>
    <row r="44" spans="1:5" x14ac:dyDescent="0.25">
      <c r="C44" s="2" t="s">
        <v>24</v>
      </c>
      <c r="D44" s="14">
        <f>D43*G3/D42</f>
        <v>2.7027027027027025E-2</v>
      </c>
    </row>
    <row r="46" spans="1:5" x14ac:dyDescent="0.25">
      <c r="C46" s="2" t="s">
        <v>28</v>
      </c>
    </row>
    <row r="47" spans="1:5" x14ac:dyDescent="0.25">
      <c r="C47" s="2"/>
    </row>
    <row r="48" spans="1:5" x14ac:dyDescent="0.25">
      <c r="A48" t="s">
        <v>34</v>
      </c>
      <c r="B48" t="s">
        <v>29</v>
      </c>
    </row>
    <row r="49" spans="1:4" x14ac:dyDescent="0.25">
      <c r="B49" s="3"/>
      <c r="C49" s="3" t="s">
        <v>9</v>
      </c>
      <c r="D49" s="8">
        <f>E14</f>
        <v>0.66666666666666663</v>
      </c>
    </row>
    <row r="50" spans="1:4" x14ac:dyDescent="0.25">
      <c r="B50" s="3"/>
      <c r="C50" s="3" t="s">
        <v>38</v>
      </c>
      <c r="D50" s="10">
        <f>D49</f>
        <v>0.66666666666666663</v>
      </c>
    </row>
    <row r="51" spans="1:4" x14ac:dyDescent="0.25">
      <c r="C51" s="3"/>
      <c r="D51" s="1"/>
    </row>
    <row r="52" spans="1:4" x14ac:dyDescent="0.25">
      <c r="C52" s="3" t="s">
        <v>37</v>
      </c>
      <c r="D52" s="1">
        <f>D18*E10</f>
        <v>0.36000000000000004</v>
      </c>
    </row>
    <row r="53" spans="1:4" x14ac:dyDescent="0.25">
      <c r="C53" s="3" t="s">
        <v>36</v>
      </c>
      <c r="D53" s="16">
        <f>D52*G4/D42</f>
        <v>0.97297297297297292</v>
      </c>
    </row>
    <row r="54" spans="1:4" x14ac:dyDescent="0.25">
      <c r="C54" s="3" t="s">
        <v>39</v>
      </c>
      <c r="D54" s="10">
        <f>D53*E6</f>
        <v>0.14594594594594595</v>
      </c>
    </row>
    <row r="56" spans="1:4" x14ac:dyDescent="0.25">
      <c r="C56" s="2" t="s">
        <v>32</v>
      </c>
    </row>
    <row r="57" spans="1:4" x14ac:dyDescent="0.25">
      <c r="B57" s="3"/>
    </row>
    <row r="58" spans="1:4" x14ac:dyDescent="0.25">
      <c r="A58" t="s">
        <v>35</v>
      </c>
      <c r="B58" t="s">
        <v>42</v>
      </c>
      <c r="C58" s="3" t="s">
        <v>40</v>
      </c>
      <c r="D58" s="5">
        <f>1*(D23-B59*(1-D23))</f>
        <v>0.14285714285714257</v>
      </c>
    </row>
    <row r="59" spans="1:4" x14ac:dyDescent="0.25">
      <c r="B59" s="1">
        <v>5</v>
      </c>
      <c r="C59" s="3" t="s">
        <v>41</v>
      </c>
      <c r="D59" s="5">
        <f>E6*(D53-B59*(1-D53))</f>
        <v>0.12567567567567564</v>
      </c>
    </row>
    <row r="61" spans="1:4" x14ac:dyDescent="0.25">
      <c r="C6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2015-06-25T19:27:37Z</dcterms:created>
  <dcterms:modified xsi:type="dcterms:W3CDTF">2015-06-26T00:18:38Z</dcterms:modified>
</cp:coreProperties>
</file>