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ropbox\Chicago\Research\Human capital and the household\codes\model\"/>
    </mc:Choice>
  </mc:AlternateContent>
  <bookViews>
    <workbookView xWindow="0" yWindow="0" windowWidth="20490" windowHeight="7905" activeTab="1"/>
  </bookViews>
  <sheets>
    <sheet name="model_v1" sheetId="1" r:id="rId1"/>
    <sheet name="model_v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C16" i="2" s="1"/>
  <c r="C8" i="2" l="1"/>
  <c r="C9" i="2" s="1"/>
  <c r="C18" i="2" s="1"/>
  <c r="M17" i="1" l="1"/>
  <c r="M23" i="1"/>
  <c r="M22" i="1"/>
  <c r="M16" i="1" l="1"/>
  <c r="M15" i="1"/>
  <c r="Q9" i="1" l="1"/>
  <c r="Q8" i="1"/>
  <c r="M9" i="1" l="1"/>
  <c r="M8" i="1" l="1"/>
  <c r="I9" i="1" l="1"/>
  <c r="I8" i="1" l="1"/>
  <c r="C16" i="1" l="1"/>
  <c r="C17" i="1" s="1"/>
  <c r="E16" i="1" l="1"/>
  <c r="E17" i="1" s="1"/>
  <c r="C9" i="1"/>
  <c r="C10" i="1" s="1"/>
  <c r="C19" i="1" l="1"/>
  <c r="E19" i="1"/>
  <c r="D3" i="1"/>
  <c r="E3" i="1" s="1"/>
</calcChain>
</file>

<file path=xl/sharedStrings.xml><?xml version="1.0" encoding="utf-8"?>
<sst xmlns="http://schemas.openxmlformats.org/spreadsheetml/2006/main" count="60" uniqueCount="28">
  <si>
    <t>emax</t>
  </si>
  <si>
    <t>grid size</t>
  </si>
  <si>
    <t>minutes</t>
  </si>
  <si>
    <t>max it (hours)</t>
  </si>
  <si>
    <t>D</t>
  </si>
  <si>
    <t>How long emaX? (secs)</t>
  </si>
  <si>
    <t>Over the betas</t>
  </si>
  <si>
    <t>N size</t>
  </si>
  <si>
    <t>How long sim data</t>
  </si>
  <si>
    <t>M</t>
  </si>
  <si>
    <t>How long M data sets</t>
  </si>
  <si>
    <t>Number of it on beta</t>
  </si>
  <si>
    <t>iteration on beta (hours)</t>
  </si>
  <si>
    <t>secs</t>
  </si>
  <si>
    <t>hours</t>
  </si>
  <si>
    <t>Total time</t>
  </si>
  <si>
    <t>if paralelizing on M</t>
  </si>
  <si>
    <t>seconds</t>
  </si>
  <si>
    <t>per it</t>
  </si>
  <si>
    <t>Nelder-Mead iterations</t>
  </si>
  <si>
    <t>Production function outside model</t>
  </si>
  <si>
    <t>minutes per it</t>
  </si>
  <si>
    <t>Production function outside model, less moments</t>
  </si>
  <si>
    <t>New Model, Production function outside model, matching ATE</t>
  </si>
  <si>
    <t>New Model, Production function outside model, matching levels</t>
  </si>
  <si>
    <t>Current function value</t>
  </si>
  <si>
    <t>VERSION: proposal</t>
  </si>
  <si>
    <t>VERSION: afer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</si>
</sst>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4"/>
  <sheetViews>
    <sheetView workbookViewId="0">
      <selection activeCell="C19" sqref="C19"/>
    </sheetView>
  </sheetViews>
  <sheetFormatPr defaultRowHeight="15" x14ac:dyDescent="0.25"/>
  <cols>
    <col min="2" max="2" width="25.75" bestFit="1" customWidth="1"/>
  </cols>
  <sheetData>
    <row r="1" spans="2:18" x14ac:dyDescent="0.25">
      <c r="B1" t="s">
        <v>26</v>
      </c>
    </row>
    <row r="2" spans="2:18" x14ac:dyDescent="0.25">
      <c r="B2" t="s">
        <v>1</v>
      </c>
      <c r="C2">
        <v>5760</v>
      </c>
      <c r="D2" t="s">
        <v>2</v>
      </c>
      <c r="E2" t="s">
        <v>3</v>
      </c>
    </row>
    <row r="3" spans="2:18" x14ac:dyDescent="0.25">
      <c r="B3" t="s">
        <v>0</v>
      </c>
      <c r="C3">
        <v>1239</v>
      </c>
      <c r="D3">
        <f>C3/60</f>
        <v>20.65</v>
      </c>
      <c r="E3">
        <f>D3*200/60</f>
        <v>68.833333333333329</v>
      </c>
    </row>
    <row r="5" spans="2:18" x14ac:dyDescent="0.25">
      <c r="M5" t="s">
        <v>20</v>
      </c>
      <c r="Q5" t="s">
        <v>22</v>
      </c>
    </row>
    <row r="6" spans="2:18" x14ac:dyDescent="0.25">
      <c r="B6" s="1" t="s">
        <v>1</v>
      </c>
      <c r="C6" s="1">
        <v>2400</v>
      </c>
      <c r="I6">
        <v>541</v>
      </c>
      <c r="J6" s="2" t="s">
        <v>19</v>
      </c>
      <c r="M6">
        <v>51</v>
      </c>
      <c r="N6" s="2" t="s">
        <v>19</v>
      </c>
      <c r="Q6">
        <v>171</v>
      </c>
      <c r="R6" s="2" t="s">
        <v>19</v>
      </c>
    </row>
    <row r="7" spans="2:18" x14ac:dyDescent="0.25">
      <c r="B7" s="1" t="s">
        <v>4</v>
      </c>
      <c r="C7" s="1">
        <v>50</v>
      </c>
      <c r="I7">
        <v>98752</v>
      </c>
      <c r="J7" t="s">
        <v>17</v>
      </c>
      <c r="M7">
        <v>25341</v>
      </c>
      <c r="N7" t="s">
        <v>17</v>
      </c>
      <c r="Q7">
        <v>76417</v>
      </c>
      <c r="R7" t="s">
        <v>17</v>
      </c>
    </row>
    <row r="8" spans="2:18" x14ac:dyDescent="0.25">
      <c r="B8" s="1" t="s">
        <v>5</v>
      </c>
      <c r="C8" s="1">
        <v>41</v>
      </c>
      <c r="I8">
        <f>I7/(60*60)</f>
        <v>27.431111111111111</v>
      </c>
      <c r="J8" t="s">
        <v>14</v>
      </c>
      <c r="M8">
        <f>M7/(60*60)</f>
        <v>7.0391666666666666</v>
      </c>
      <c r="N8" t="s">
        <v>14</v>
      </c>
      <c r="Q8">
        <f>Q7/(60*60)</f>
        <v>21.226944444444445</v>
      </c>
      <c r="R8" t="s">
        <v>14</v>
      </c>
    </row>
    <row r="9" spans="2:18" x14ac:dyDescent="0.25">
      <c r="B9" s="1" t="s">
        <v>2</v>
      </c>
      <c r="C9" s="1">
        <f>C8/60</f>
        <v>0.68333333333333335</v>
      </c>
      <c r="I9">
        <f>I7/I6</f>
        <v>182.53604436229205</v>
      </c>
      <c r="J9" t="s">
        <v>18</v>
      </c>
      <c r="M9">
        <f>M7/(M6*60)</f>
        <v>8.2813725490196077</v>
      </c>
      <c r="N9" t="s">
        <v>21</v>
      </c>
      <c r="Q9">
        <f>Q7/(Q6*60)</f>
        <v>7.4480506822612087</v>
      </c>
      <c r="R9" t="s">
        <v>21</v>
      </c>
    </row>
    <row r="10" spans="2:18" x14ac:dyDescent="0.25">
      <c r="B10" s="1" t="s">
        <v>12</v>
      </c>
      <c r="C10" s="1">
        <f>C9*200/60</f>
        <v>2.2777777777777777</v>
      </c>
      <c r="D10" t="s">
        <v>6</v>
      </c>
    </row>
    <row r="11" spans="2:18" x14ac:dyDescent="0.25">
      <c r="B11" s="1"/>
      <c r="C11" s="1"/>
    </row>
    <row r="12" spans="2:18" x14ac:dyDescent="0.25">
      <c r="M12" t="s">
        <v>23</v>
      </c>
    </row>
    <row r="13" spans="2:18" x14ac:dyDescent="0.25">
      <c r="B13" s="1" t="s">
        <v>7</v>
      </c>
      <c r="C13">
        <v>800</v>
      </c>
      <c r="M13">
        <v>123</v>
      </c>
      <c r="N13" s="2" t="s">
        <v>19</v>
      </c>
    </row>
    <row r="14" spans="2:18" x14ac:dyDescent="0.25">
      <c r="B14" s="1" t="s">
        <v>8</v>
      </c>
      <c r="C14">
        <v>7.0000000000000007E-2</v>
      </c>
      <c r="D14" t="s">
        <v>13</v>
      </c>
      <c r="M14">
        <v>22623</v>
      </c>
      <c r="N14" t="s">
        <v>17</v>
      </c>
    </row>
    <row r="15" spans="2:18" x14ac:dyDescent="0.25">
      <c r="B15" s="1" t="s">
        <v>9</v>
      </c>
      <c r="C15">
        <v>300</v>
      </c>
      <c r="M15">
        <f>M14/(60*60)</f>
        <v>6.2841666666666667</v>
      </c>
      <c r="N15" t="s">
        <v>14</v>
      </c>
    </row>
    <row r="16" spans="2:18" x14ac:dyDescent="0.25">
      <c r="B16" s="1" t="s">
        <v>10</v>
      </c>
      <c r="C16">
        <f>C15*C14</f>
        <v>21.000000000000004</v>
      </c>
      <c r="D16" t="s">
        <v>13</v>
      </c>
      <c r="E16">
        <f>C16/20</f>
        <v>1.0500000000000003</v>
      </c>
      <c r="F16" t="s">
        <v>16</v>
      </c>
      <c r="M16">
        <f>M14/(M13*60)</f>
        <v>3.0654471544715447</v>
      </c>
      <c r="N16" t="s">
        <v>21</v>
      </c>
    </row>
    <row r="17" spans="2:14" x14ac:dyDescent="0.25">
      <c r="B17" s="1" t="s">
        <v>11</v>
      </c>
      <c r="C17">
        <f>C16*200/(60*60)</f>
        <v>1.166666666666667</v>
      </c>
      <c r="D17" t="s">
        <v>14</v>
      </c>
      <c r="E17">
        <f>E16*200/(60*60)</f>
        <v>5.8333333333333348E-2</v>
      </c>
      <c r="F17" t="s">
        <v>16</v>
      </c>
      <c r="M17">
        <f>6115/1000</f>
        <v>6.1150000000000002</v>
      </c>
      <c r="N17" t="s">
        <v>25</v>
      </c>
    </row>
    <row r="19" spans="2:14" x14ac:dyDescent="0.25">
      <c r="B19" s="1" t="s">
        <v>15</v>
      </c>
      <c r="C19" s="1">
        <f>C17+C10</f>
        <v>3.4444444444444446</v>
      </c>
      <c r="E19">
        <f>C10+E17</f>
        <v>2.3361111111111112</v>
      </c>
      <c r="M19" t="s">
        <v>24</v>
      </c>
    </row>
    <row r="20" spans="2:14" x14ac:dyDescent="0.25">
      <c r="M20">
        <v>221</v>
      </c>
      <c r="N20" s="2" t="s">
        <v>19</v>
      </c>
    </row>
    <row r="21" spans="2:14" x14ac:dyDescent="0.25">
      <c r="M21">
        <v>42189</v>
      </c>
      <c r="N21" t="s">
        <v>17</v>
      </c>
    </row>
    <row r="22" spans="2:14" x14ac:dyDescent="0.25">
      <c r="M22">
        <f>M21/(60*60)</f>
        <v>11.719166666666666</v>
      </c>
      <c r="N22" t="s">
        <v>14</v>
      </c>
    </row>
    <row r="23" spans="2:14" x14ac:dyDescent="0.25">
      <c r="M23">
        <f>M21/(M20*60)</f>
        <v>3.1816742081447962</v>
      </c>
      <c r="N23" t="s">
        <v>21</v>
      </c>
    </row>
    <row r="24" spans="2:14" x14ac:dyDescent="0.25">
      <c r="M24">
        <v>0.02</v>
      </c>
      <c r="N24" t="s">
        <v>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14" sqref="C14"/>
    </sheetView>
  </sheetViews>
  <sheetFormatPr defaultRowHeight="15" x14ac:dyDescent="0.25"/>
  <cols>
    <col min="2" max="2" width="23.125" bestFit="1" customWidth="1"/>
  </cols>
  <sheetData>
    <row r="1" spans="1:3" x14ac:dyDescent="0.25">
      <c r="A1" t="s">
        <v>27</v>
      </c>
    </row>
    <row r="5" spans="1:3" x14ac:dyDescent="0.25">
      <c r="B5" s="1" t="s">
        <v>1</v>
      </c>
      <c r="C5" s="1">
        <v>1536</v>
      </c>
    </row>
    <row r="6" spans="1:3" x14ac:dyDescent="0.25">
      <c r="B6" s="1" t="s">
        <v>4</v>
      </c>
      <c r="C6" s="1">
        <v>50</v>
      </c>
    </row>
    <row r="7" spans="1:3" x14ac:dyDescent="0.25">
      <c r="B7" s="1" t="s">
        <v>5</v>
      </c>
      <c r="C7" s="1">
        <v>58</v>
      </c>
    </row>
    <row r="8" spans="1:3" x14ac:dyDescent="0.25">
      <c r="B8" s="1" t="s">
        <v>2</v>
      </c>
      <c r="C8" s="1">
        <f>C7/60</f>
        <v>0.96666666666666667</v>
      </c>
    </row>
    <row r="9" spans="1:3" x14ac:dyDescent="0.25">
      <c r="B9" s="1" t="s">
        <v>12</v>
      </c>
      <c r="C9" s="1">
        <f>C8*200/60</f>
        <v>3.2222222222222223</v>
      </c>
    </row>
    <row r="10" spans="1:3" x14ac:dyDescent="0.25">
      <c r="B10" s="1"/>
      <c r="C10" s="1"/>
    </row>
    <row r="12" spans="1:3" x14ac:dyDescent="0.25">
      <c r="B12" s="1" t="s">
        <v>7</v>
      </c>
      <c r="C12">
        <v>691</v>
      </c>
    </row>
    <row r="13" spans="1:3" x14ac:dyDescent="0.25">
      <c r="B13" s="1" t="s">
        <v>8</v>
      </c>
      <c r="C13">
        <v>0.11</v>
      </c>
    </row>
    <row r="14" spans="1:3" x14ac:dyDescent="0.25">
      <c r="B14" s="1" t="s">
        <v>9</v>
      </c>
      <c r="C14">
        <v>30</v>
      </c>
    </row>
    <row r="15" spans="1:3" x14ac:dyDescent="0.25">
      <c r="B15" s="1" t="s">
        <v>10</v>
      </c>
      <c r="C15">
        <f>C14*C13</f>
        <v>3.3</v>
      </c>
    </row>
    <row r="16" spans="1:3" x14ac:dyDescent="0.25">
      <c r="B16" s="1" t="s">
        <v>11</v>
      </c>
      <c r="C16">
        <f>C15*200/(60*60)</f>
        <v>0.18333333333333332</v>
      </c>
    </row>
    <row r="18" spans="2:3" x14ac:dyDescent="0.25">
      <c r="B18" s="1" t="s">
        <v>15</v>
      </c>
      <c r="C18" s="1">
        <f>C16+C9</f>
        <v>3.4055555555555554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model_v1</vt:lpstr>
      <vt:lpstr>model_v2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Rodriguez</dc:creator>
  <cp:lastModifiedBy>Jorge Rodriguez</cp:lastModifiedBy>
  <dcterms:created xsi:type="dcterms:W3CDTF">2016-02-10T16:52:42Z</dcterms:created>
  <dcterms:modified xsi:type="dcterms:W3CDTF">2016-10-11T15:02:41Z</dcterms:modified>
</cp:coreProperties>
</file>