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DS-DecisionAnalytics\Unit_01\Bonus\"/>
    </mc:Choice>
  </mc:AlternateContent>
  <xr:revisionPtr revIDLastSave="0" documentId="13_ncr:1_{49D4B2A6-17B1-405A-B6A4-C088A9EFD580}" xr6:coauthVersionLast="43" xr6:coauthVersionMax="43" xr10:uidLastSave="{00000000-0000-0000-0000-000000000000}"/>
  <bookViews>
    <workbookView xWindow="60" yWindow="60" windowWidth="30690" windowHeight="23130" xr2:uid="{B6F74961-BBD6-4EF4-9916-33A9D3691670}"/>
  </bookViews>
  <sheets>
    <sheet name="NUProduction" sheetId="1" r:id="rId1"/>
    <sheet name="Period 1" sheetId="2" r:id="rId2"/>
  </sheets>
  <externalReferences>
    <externalReference r:id="rId3"/>
  </externalReferences>
  <definedNames>
    <definedName name="BaseTax">#REF!</definedName>
    <definedName name="BracketFloor">#REF!</definedName>
    <definedName name="Margin">#REF!</definedName>
    <definedName name="MarginalRate">#REF!</definedName>
    <definedName name="MarginalTax">#REF!</definedName>
    <definedName name="TaxableIncome">#REF!</definedName>
    <definedName name="TaxTable">#REF!</definedName>
    <definedName name="Total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F37" i="1"/>
  <c r="L18" i="2"/>
  <c r="L17" i="2"/>
  <c r="L14" i="2"/>
  <c r="L15" i="2"/>
  <c r="L16" i="2"/>
  <c r="L13" i="2"/>
  <c r="J9" i="2"/>
  <c r="I9" i="2"/>
  <c r="H9" i="2"/>
  <c r="G9" i="2"/>
  <c r="F9" i="2"/>
  <c r="E9" i="2"/>
  <c r="K23" i="1"/>
  <c r="L23" i="1"/>
  <c r="N23" i="1"/>
  <c r="O23" i="1"/>
  <c r="Q23" i="1"/>
  <c r="R23" i="1"/>
  <c r="K24" i="1"/>
  <c r="L24" i="1"/>
  <c r="N24" i="1"/>
  <c r="O24" i="1"/>
  <c r="Q24" i="1"/>
  <c r="R24" i="1"/>
  <c r="O9" i="2" l="1"/>
</calcChain>
</file>

<file path=xl/sharedStrings.xml><?xml version="1.0" encoding="utf-8"?>
<sst xmlns="http://schemas.openxmlformats.org/spreadsheetml/2006/main" count="104" uniqueCount="54">
  <si>
    <t>Plant B</t>
  </si>
  <si>
    <t>Plant A</t>
  </si>
  <si>
    <t>Flugel</t>
  </si>
  <si>
    <t>Gadget</t>
  </si>
  <si>
    <t>Widget</t>
  </si>
  <si>
    <t>Transportation</t>
  </si>
  <si>
    <t>1 ton = 2,000 lbs</t>
  </si>
  <si>
    <t>Total (Tons)</t>
  </si>
  <si>
    <t>RM II (per lb)</t>
  </si>
  <si>
    <t>RM I (per lb)</t>
  </si>
  <si>
    <t>Materials</t>
  </si>
  <si>
    <t>Total</t>
  </si>
  <si>
    <t>Inventory</t>
  </si>
  <si>
    <t>Overtime</t>
  </si>
  <si>
    <t>Regular</t>
  </si>
  <si>
    <t>Increase</t>
  </si>
  <si>
    <t>Period 5</t>
  </si>
  <si>
    <t>Period 4</t>
  </si>
  <si>
    <t>Period 3</t>
  </si>
  <si>
    <t>Period 2</t>
  </si>
  <si>
    <t>Period 1</t>
  </si>
  <si>
    <t>Labor (hr)</t>
  </si>
  <si>
    <t>Raw Material II (lb)</t>
  </si>
  <si>
    <t>Raw Material I (lb)</t>
  </si>
  <si>
    <t>Total Budget</t>
  </si>
  <si>
    <t>Flugels</t>
  </si>
  <si>
    <t>Gadgets</t>
  </si>
  <si>
    <t>Widgets</t>
  </si>
  <si>
    <t>Cost</t>
  </si>
  <si>
    <t>Additional Demand</t>
  </si>
  <si>
    <t>Advertising</t>
  </si>
  <si>
    <t>Product</t>
  </si>
  <si>
    <t>Product Revenue</t>
  </si>
  <si>
    <t>Product Demand</t>
  </si>
  <si>
    <t>Decision Variables</t>
  </si>
  <si>
    <t>Flugles</t>
  </si>
  <si>
    <t>Revenue per Product</t>
  </si>
  <si>
    <t>Objective Cell:</t>
  </si>
  <si>
    <t>Constraints</t>
  </si>
  <si>
    <t>x11</t>
  </si>
  <si>
    <t>x12</t>
  </si>
  <si>
    <t>x21</t>
  </si>
  <si>
    <t>x22</t>
  </si>
  <si>
    <t>x31</t>
  </si>
  <si>
    <t>x32</t>
  </si>
  <si>
    <t>Raw Material I, Plant A</t>
  </si>
  <si>
    <t>Raw Material I, Plant B</t>
  </si>
  <si>
    <t>Raw Material II, Plant A</t>
  </si>
  <si>
    <t>Raw Material II, Plant B</t>
  </si>
  <si>
    <t>Labor, Plant A</t>
  </si>
  <si>
    <t>Labor, Plant B</t>
  </si>
  <si>
    <t>&lt;=</t>
  </si>
  <si>
    <t>&gt;=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</si>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</sst>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2" applyNumberFormat="0" applyAlignment="0" applyProtection="0"/>
    <xf numFmtId="0" fontId="3" fillId="0" borderId="3" applyNumberFormat="0" applyFill="0" applyAlignment="0" applyProtection="0"/>
  </cellStyleXfs>
  <cellXfs count="26">
    <xf numFmtId="0" fontId="0" fillId="0" borderId="0" xfId="0"/>
    <xf numFmtId="8" fontId="0" fillId="0" borderId="0" xfId="0" applyNumberFormat="1"/>
    <xf numFmtId="0" fontId="1" fillId="0" borderId="1" xfId="1"/>
    <xf numFmtId="0" fontId="5" fillId="0" borderId="0" xfId="2" applyFont="1" applyAlignment="1">
      <alignment horizontal="center"/>
    </xf>
    <xf numFmtId="0" fontId="6" fillId="0" borderId="0" xfId="0" applyFont="1"/>
    <xf numFmtId="3" fontId="6" fillId="0" borderId="0" xfId="0" applyNumberFormat="1" applyFont="1"/>
    <xf numFmtId="0" fontId="5" fillId="0" borderId="0" xfId="2" applyFont="1" applyAlignment="1">
      <alignment horizontal="center"/>
    </xf>
    <xf numFmtId="2" fontId="0" fillId="0" borderId="0" xfId="0" applyNumberFormat="1"/>
    <xf numFmtId="0" fontId="1" fillId="0" borderId="1" xfId="1" applyAlignment="1">
      <alignment horizontal="right"/>
    </xf>
    <xf numFmtId="0" fontId="6" fillId="0" borderId="0" xfId="0" applyFont="1" applyAlignment="1">
      <alignment horizontal="right"/>
    </xf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horizontal="center"/>
    </xf>
    <xf numFmtId="0" fontId="3" fillId="0" borderId="3" xfId="4" applyAlignment="1">
      <alignment horizontal="center"/>
    </xf>
    <xf numFmtId="0" fontId="1" fillId="0" borderId="4" xfId="1" applyBorder="1" applyAlignment="1">
      <alignment horizontal="center"/>
    </xf>
    <xf numFmtId="0" fontId="0" fillId="0" borderId="0" xfId="0"/>
    <xf numFmtId="0" fontId="3" fillId="0" borderId="0" xfId="0" applyFont="1"/>
    <xf numFmtId="0" fontId="0" fillId="0" borderId="0" xfId="0" applyAlignment="1"/>
    <xf numFmtId="8" fontId="0" fillId="0" borderId="0" xfId="0" applyNumberFormat="1" applyAlignment="1"/>
    <xf numFmtId="0" fontId="2" fillId="2" borderId="2" xfId="3"/>
    <xf numFmtId="0" fontId="4" fillId="3" borderId="0" xfId="0" applyFont="1" applyFill="1" applyAlignment="1">
      <alignment horizontal="center"/>
    </xf>
    <xf numFmtId="0" fontId="3" fillId="0" borderId="3" xfId="4"/>
    <xf numFmtId="4" fontId="0" fillId="0" borderId="0" xfId="0" applyNumberFormat="1"/>
    <xf numFmtId="3" fontId="0" fillId="0" borderId="0" xfId="0" applyNumberFormat="1"/>
  </cellXfs>
  <cellStyles count="5">
    <cellStyle name="Heading 3" xfId="1" builtinId="18"/>
    <cellStyle name="Heading 4" xfId="2" builtinId="19"/>
    <cellStyle name="Normal" xfId="0" builtinId="0"/>
    <cellStyle name="Output" xfId="3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more\Downloads\Assignme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ir Furnitur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EE88-BE19-4727-8987-B9FFB4758AB0}">
  <dimension ref="D2:R44"/>
  <sheetViews>
    <sheetView showGridLines="0" tabSelected="1" topLeftCell="B1" zoomScaleNormal="100" workbookViewId="0">
      <selection activeCell="R39" sqref="R39"/>
    </sheetView>
  </sheetViews>
  <sheetFormatPr defaultRowHeight="15" x14ac:dyDescent="0.25"/>
  <cols>
    <col min="4" max="4" width="11.140625" bestFit="1" customWidth="1"/>
    <col min="5" max="5" width="18.42578125" bestFit="1" customWidth="1"/>
    <col min="6" max="6" width="19" customWidth="1"/>
    <col min="7" max="7" width="12" customWidth="1"/>
    <col min="8" max="8" width="18" bestFit="1" customWidth="1"/>
    <col min="11" max="11" width="15.28515625" customWidth="1"/>
    <col min="13" max="15" width="9.85546875" bestFit="1" customWidth="1"/>
  </cols>
  <sheetData>
    <row r="2" spans="4:17" x14ac:dyDescent="0.25">
      <c r="D2" s="3" t="s">
        <v>33</v>
      </c>
      <c r="E2" s="3"/>
      <c r="F2" s="3"/>
      <c r="G2" s="3"/>
      <c r="H2" s="3"/>
      <c r="I2" s="3"/>
      <c r="L2" s="3" t="s">
        <v>32</v>
      </c>
      <c r="M2" s="3"/>
      <c r="N2" s="3"/>
      <c r="O2" s="3"/>
      <c r="P2" s="3"/>
      <c r="Q2" s="3"/>
    </row>
    <row r="3" spans="4:17" ht="15.75" thickBot="1" x14ac:dyDescent="0.3">
      <c r="D3" s="11" t="s">
        <v>31</v>
      </c>
      <c r="E3" s="8" t="s">
        <v>20</v>
      </c>
      <c r="F3" s="8" t="s">
        <v>19</v>
      </c>
      <c r="G3" s="8" t="s">
        <v>18</v>
      </c>
      <c r="H3" s="8" t="s">
        <v>17</v>
      </c>
      <c r="I3" s="8" t="s">
        <v>16</v>
      </c>
      <c r="M3" s="2" t="s">
        <v>4</v>
      </c>
      <c r="N3" s="2" t="s">
        <v>3</v>
      </c>
      <c r="O3" s="2" t="s">
        <v>2</v>
      </c>
    </row>
    <row r="4" spans="4:17" x14ac:dyDescent="0.25">
      <c r="D4" s="12" t="s">
        <v>27</v>
      </c>
      <c r="E4">
        <v>70</v>
      </c>
      <c r="F4">
        <v>125</v>
      </c>
      <c r="G4">
        <v>185</v>
      </c>
      <c r="H4">
        <v>190</v>
      </c>
      <c r="I4">
        <v>200</v>
      </c>
      <c r="M4" s="1">
        <v>2490</v>
      </c>
      <c r="N4" s="1">
        <v>1990</v>
      </c>
      <c r="O4" s="1">
        <v>2970</v>
      </c>
    </row>
    <row r="5" spans="4:17" x14ac:dyDescent="0.25">
      <c r="D5" s="12" t="s">
        <v>26</v>
      </c>
      <c r="E5">
        <v>200</v>
      </c>
      <c r="F5">
        <v>300</v>
      </c>
      <c r="G5">
        <v>295</v>
      </c>
      <c r="H5">
        <v>245</v>
      </c>
      <c r="I5">
        <v>240</v>
      </c>
    </row>
    <row r="6" spans="4:17" x14ac:dyDescent="0.25">
      <c r="D6" s="12" t="s">
        <v>25</v>
      </c>
      <c r="E6">
        <v>140</v>
      </c>
      <c r="F6">
        <v>175</v>
      </c>
      <c r="G6">
        <v>205</v>
      </c>
      <c r="H6">
        <v>235</v>
      </c>
      <c r="I6">
        <v>230</v>
      </c>
    </row>
    <row r="9" spans="4:17" x14ac:dyDescent="0.25">
      <c r="D9" s="14" t="s">
        <v>30</v>
      </c>
      <c r="E9" s="13" t="s">
        <v>29</v>
      </c>
      <c r="F9" s="13" t="s">
        <v>28</v>
      </c>
      <c r="G9" s="13"/>
    </row>
    <row r="10" spans="4:17" x14ac:dyDescent="0.25">
      <c r="D10" s="12" t="s">
        <v>27</v>
      </c>
      <c r="E10">
        <v>1</v>
      </c>
      <c r="F10" s="1">
        <v>160</v>
      </c>
    </row>
    <row r="11" spans="4:17" x14ac:dyDescent="0.25">
      <c r="D11" s="12" t="s">
        <v>26</v>
      </c>
      <c r="E11">
        <v>1</v>
      </c>
      <c r="F11" s="1">
        <v>120</v>
      </c>
    </row>
    <row r="12" spans="4:17" x14ac:dyDescent="0.25">
      <c r="D12" s="12" t="s">
        <v>25</v>
      </c>
      <c r="E12">
        <v>1</v>
      </c>
      <c r="F12" s="1">
        <v>180</v>
      </c>
    </row>
    <row r="13" spans="4:17" x14ac:dyDescent="0.25">
      <c r="D13" s="12" t="s">
        <v>24</v>
      </c>
      <c r="F13" s="1">
        <v>70000</v>
      </c>
    </row>
    <row r="15" spans="4:17" ht="15.75" thickBot="1" x14ac:dyDescent="0.3">
      <c r="E15" s="10" t="s">
        <v>4</v>
      </c>
      <c r="F15" s="10"/>
      <c r="G15" s="10"/>
      <c r="H15" s="10" t="s">
        <v>3</v>
      </c>
      <c r="I15" s="10"/>
      <c r="J15" s="10"/>
      <c r="K15" s="10" t="s">
        <v>2</v>
      </c>
      <c r="L15" s="10"/>
      <c r="M15" s="10"/>
    </row>
    <row r="16" spans="4:17" x14ac:dyDescent="0.25">
      <c r="D16" s="12"/>
      <c r="E16" s="4" t="s">
        <v>23</v>
      </c>
      <c r="F16" s="4" t="s">
        <v>22</v>
      </c>
      <c r="G16" s="4" t="s">
        <v>21</v>
      </c>
      <c r="H16" s="4" t="s">
        <v>23</v>
      </c>
      <c r="I16" s="4" t="s">
        <v>22</v>
      </c>
      <c r="J16" s="4" t="s">
        <v>21</v>
      </c>
      <c r="K16" s="4" t="s">
        <v>23</v>
      </c>
      <c r="L16" s="4" t="s">
        <v>22</v>
      </c>
      <c r="M16" s="4" t="s">
        <v>21</v>
      </c>
    </row>
    <row r="17" spans="4:18" x14ac:dyDescent="0.25">
      <c r="D17" s="12" t="s">
        <v>1</v>
      </c>
      <c r="E17">
        <v>194</v>
      </c>
      <c r="F17">
        <v>8.6</v>
      </c>
      <c r="G17">
        <v>9.5</v>
      </c>
      <c r="H17">
        <v>230</v>
      </c>
      <c r="I17">
        <v>1</v>
      </c>
      <c r="J17">
        <v>7.1</v>
      </c>
      <c r="K17">
        <v>178</v>
      </c>
      <c r="L17">
        <v>11.6</v>
      </c>
      <c r="M17">
        <v>11.1</v>
      </c>
    </row>
    <row r="18" spans="4:18" x14ac:dyDescent="0.25">
      <c r="D18" s="12" t="s">
        <v>0</v>
      </c>
      <c r="E18">
        <v>188</v>
      </c>
      <c r="F18">
        <v>9.1999999999999993</v>
      </c>
      <c r="G18">
        <v>9.1</v>
      </c>
      <c r="H18">
        <v>225</v>
      </c>
      <c r="I18">
        <v>1</v>
      </c>
      <c r="J18">
        <v>7.8</v>
      </c>
      <c r="K18">
        <v>170</v>
      </c>
      <c r="L18">
        <v>10.8</v>
      </c>
      <c r="M18">
        <v>10.6</v>
      </c>
    </row>
    <row r="21" spans="4:18" ht="15.75" thickBot="1" x14ac:dyDescent="0.3">
      <c r="D21" s="11" t="s">
        <v>21</v>
      </c>
      <c r="E21" s="10" t="s">
        <v>20</v>
      </c>
      <c r="F21" s="10"/>
      <c r="G21" s="10" t="s">
        <v>19</v>
      </c>
      <c r="H21" s="10"/>
      <c r="I21" s="10" t="s">
        <v>18</v>
      </c>
      <c r="J21" s="10"/>
      <c r="K21" s="10"/>
      <c r="L21" s="10" t="s">
        <v>17</v>
      </c>
      <c r="M21" s="10"/>
      <c r="N21" s="10"/>
      <c r="O21" s="10" t="s">
        <v>16</v>
      </c>
      <c r="P21" s="10"/>
      <c r="Q21" s="10"/>
    </row>
    <row r="22" spans="4:18" x14ac:dyDescent="0.25">
      <c r="E22" s="4" t="s">
        <v>11</v>
      </c>
      <c r="F22" s="9" t="s">
        <v>14</v>
      </c>
      <c r="G22" s="9" t="s">
        <v>13</v>
      </c>
      <c r="H22" s="9" t="s">
        <v>14</v>
      </c>
      <c r="I22" s="9" t="s">
        <v>13</v>
      </c>
      <c r="J22" s="9" t="s">
        <v>15</v>
      </c>
      <c r="K22" s="9" t="s">
        <v>14</v>
      </c>
      <c r="L22" s="9" t="s">
        <v>13</v>
      </c>
      <c r="M22" s="9" t="s">
        <v>15</v>
      </c>
      <c r="N22" s="9" t="s">
        <v>14</v>
      </c>
      <c r="O22" s="9" t="s">
        <v>13</v>
      </c>
      <c r="P22" s="9" t="s">
        <v>15</v>
      </c>
      <c r="Q22" s="9" t="s">
        <v>14</v>
      </c>
      <c r="R22" s="9" t="s">
        <v>13</v>
      </c>
    </row>
    <row r="23" spans="4:18" x14ac:dyDescent="0.25">
      <c r="D23" t="s">
        <v>1</v>
      </c>
      <c r="E23">
        <v>2500</v>
      </c>
      <c r="F23" s="1">
        <v>11</v>
      </c>
      <c r="G23" s="1">
        <v>16.5</v>
      </c>
      <c r="H23" s="1">
        <v>11</v>
      </c>
      <c r="I23" s="1">
        <v>16.5</v>
      </c>
      <c r="J23" s="1">
        <v>0.05</v>
      </c>
      <c r="K23" s="1">
        <f>H23+(H23*J23)</f>
        <v>11.55</v>
      </c>
      <c r="L23" s="1">
        <f>I23+(I23*J23)</f>
        <v>17.324999999999999</v>
      </c>
      <c r="M23" s="1">
        <v>0.05</v>
      </c>
      <c r="N23" s="1">
        <f>K23+(K23*M23)</f>
        <v>12.127500000000001</v>
      </c>
      <c r="O23" s="1">
        <f>L23+(L23*M23)</f>
        <v>18.19125</v>
      </c>
      <c r="P23" s="1">
        <v>0.05</v>
      </c>
      <c r="Q23" s="1">
        <f>N23+(N23*P23)</f>
        <v>12.733875000000001</v>
      </c>
      <c r="R23" s="1">
        <f>O23+(O23*P23)</f>
        <v>19.1008125</v>
      </c>
    </row>
    <row r="24" spans="4:18" x14ac:dyDescent="0.25">
      <c r="D24" t="s">
        <v>0</v>
      </c>
      <c r="E24">
        <v>3800</v>
      </c>
      <c r="F24" s="1">
        <v>11</v>
      </c>
      <c r="G24" s="1">
        <v>16.5</v>
      </c>
      <c r="H24" s="1">
        <v>11</v>
      </c>
      <c r="I24" s="1">
        <v>16.5</v>
      </c>
      <c r="J24" s="1">
        <v>0.1</v>
      </c>
      <c r="K24" s="1">
        <f>H24+(H24*J24)</f>
        <v>12.1</v>
      </c>
      <c r="L24" s="1">
        <f>I24+(I24*J24)</f>
        <v>18.149999999999999</v>
      </c>
      <c r="M24" s="1">
        <v>0.1</v>
      </c>
      <c r="N24" s="1">
        <f>K24+(K24*M24)</f>
        <v>13.309999999999999</v>
      </c>
      <c r="O24" s="1">
        <f>L24+(L24*M24)</f>
        <v>19.965</v>
      </c>
      <c r="P24" s="1">
        <v>0.1</v>
      </c>
      <c r="Q24" s="1">
        <f>N24+(N24*P24)</f>
        <v>14.640999999999998</v>
      </c>
      <c r="R24" s="1">
        <f>O24+(O24*P24)</f>
        <v>21.961500000000001</v>
      </c>
    </row>
    <row r="27" spans="4:18" x14ac:dyDescent="0.25">
      <c r="E27" s="3" t="s">
        <v>12</v>
      </c>
      <c r="F27" s="3"/>
      <c r="G27" s="3"/>
      <c r="H27" s="3"/>
    </row>
    <row r="28" spans="4:18" ht="15.75" thickBot="1" x14ac:dyDescent="0.3">
      <c r="E28" s="8" t="s">
        <v>11</v>
      </c>
      <c r="F28" s="8" t="s">
        <v>4</v>
      </c>
      <c r="G28" s="8" t="s">
        <v>3</v>
      </c>
      <c r="H28" s="8" t="s">
        <v>2</v>
      </c>
    </row>
    <row r="29" spans="4:18" x14ac:dyDescent="0.25">
      <c r="D29" t="s">
        <v>1</v>
      </c>
      <c r="E29">
        <v>70</v>
      </c>
      <c r="F29" s="7">
        <v>7.5</v>
      </c>
      <c r="G29" s="7">
        <v>5.5</v>
      </c>
      <c r="H29" s="7">
        <v>6.5</v>
      </c>
    </row>
    <row r="30" spans="4:18" x14ac:dyDescent="0.25">
      <c r="D30" t="s">
        <v>0</v>
      </c>
      <c r="E30">
        <v>50</v>
      </c>
      <c r="F30" s="7">
        <v>7.8</v>
      </c>
      <c r="G30" s="7">
        <v>5.7</v>
      </c>
      <c r="H30" s="7">
        <v>7</v>
      </c>
    </row>
    <row r="32" spans="4:18" x14ac:dyDescent="0.25">
      <c r="E32" s="3" t="s">
        <v>10</v>
      </c>
      <c r="F32" s="3"/>
      <c r="G32" s="3"/>
      <c r="H32" s="3"/>
    </row>
    <row r="33" spans="4:8" x14ac:dyDescent="0.25">
      <c r="D33" s="6"/>
      <c r="E33" s="6" t="s">
        <v>9</v>
      </c>
      <c r="F33" s="6" t="s">
        <v>8</v>
      </c>
      <c r="G33" s="6"/>
      <c r="H33" s="6"/>
    </row>
    <row r="34" spans="4:8" x14ac:dyDescent="0.25">
      <c r="D34" t="s">
        <v>1</v>
      </c>
      <c r="E34" s="1">
        <v>1.25</v>
      </c>
      <c r="F34" s="1">
        <v>2.65</v>
      </c>
    </row>
    <row r="35" spans="4:8" x14ac:dyDescent="0.25">
      <c r="D35" t="s">
        <v>0</v>
      </c>
      <c r="E35" s="1">
        <v>1.45</v>
      </c>
      <c r="F35" s="1">
        <v>2.9</v>
      </c>
    </row>
    <row r="36" spans="4:8" x14ac:dyDescent="0.25">
      <c r="D36" t="s">
        <v>7</v>
      </c>
      <c r="E36" s="5">
        <v>70</v>
      </c>
      <c r="F36" s="4">
        <v>2.5</v>
      </c>
      <c r="H36" t="s">
        <v>6</v>
      </c>
    </row>
    <row r="37" spans="4:8" x14ac:dyDescent="0.25">
      <c r="E37" s="25">
        <f>E36*H$37</f>
        <v>140000</v>
      </c>
      <c r="F37" s="25">
        <f>F36*H37</f>
        <v>5000</v>
      </c>
      <c r="H37" s="24">
        <v>2000</v>
      </c>
    </row>
    <row r="40" spans="4:8" x14ac:dyDescent="0.25">
      <c r="E40" s="3" t="s">
        <v>5</v>
      </c>
      <c r="F40" s="3"/>
      <c r="G40" s="3"/>
      <c r="H40" s="3"/>
    </row>
    <row r="41" spans="4:8" ht="15.75" thickBot="1" x14ac:dyDescent="0.3">
      <c r="F41" s="2" t="s">
        <v>4</v>
      </c>
      <c r="G41" s="2" t="s">
        <v>3</v>
      </c>
      <c r="H41" s="2" t="s">
        <v>2</v>
      </c>
    </row>
    <row r="42" spans="4:8" x14ac:dyDescent="0.25">
      <c r="E42" t="s">
        <v>1</v>
      </c>
      <c r="F42" s="1">
        <v>6.3</v>
      </c>
      <c r="G42" s="1">
        <v>4.5999999999999996</v>
      </c>
      <c r="H42" s="1">
        <v>5.5</v>
      </c>
    </row>
    <row r="43" spans="4:8" x14ac:dyDescent="0.25">
      <c r="E43" t="s">
        <v>0</v>
      </c>
      <c r="F43" s="1">
        <v>6.5</v>
      </c>
      <c r="G43" s="1">
        <v>5</v>
      </c>
      <c r="H43" s="1">
        <v>5.7</v>
      </c>
    </row>
    <row r="44" spans="4:8" x14ac:dyDescent="0.25">
      <c r="F44" s="1"/>
    </row>
  </sheetData>
  <mergeCells count="13">
    <mergeCell ref="G21:H21"/>
    <mergeCell ref="L21:N21"/>
    <mergeCell ref="I21:K21"/>
    <mergeCell ref="L2:Q2"/>
    <mergeCell ref="O21:Q21"/>
    <mergeCell ref="E27:H27"/>
    <mergeCell ref="E32:H32"/>
    <mergeCell ref="E40:H40"/>
    <mergeCell ref="D2:I2"/>
    <mergeCell ref="E15:G15"/>
    <mergeCell ref="H15:J15"/>
    <mergeCell ref="K15:M15"/>
    <mergeCell ref="E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0D4B-CCDC-41F9-8BF1-A972F6F912FE}">
  <dimension ref="B4:O22"/>
  <sheetViews>
    <sheetView showGridLines="0" workbookViewId="0">
      <selection activeCell="D15" sqref="D15"/>
    </sheetView>
  </sheetViews>
  <sheetFormatPr defaultRowHeight="15" x14ac:dyDescent="0.25"/>
  <cols>
    <col min="2" max="2" width="17.5703125" bestFit="1" customWidth="1"/>
    <col min="3" max="3" width="17.5703125" customWidth="1"/>
    <col min="5" max="10" width="9.85546875" bestFit="1" customWidth="1"/>
  </cols>
  <sheetData>
    <row r="4" spans="2:15" x14ac:dyDescent="0.25">
      <c r="D4" s="17"/>
      <c r="E4" s="17"/>
      <c r="F4" s="17"/>
      <c r="G4" s="17"/>
      <c r="H4" s="17"/>
      <c r="I4" s="17"/>
    </row>
    <row r="5" spans="2:15" ht="15.75" thickBot="1" x14ac:dyDescent="0.3">
      <c r="B5" s="18" t="s">
        <v>34</v>
      </c>
      <c r="C5" s="18"/>
      <c r="D5" s="19"/>
      <c r="E5" s="15" t="s">
        <v>33</v>
      </c>
      <c r="F5" s="15"/>
      <c r="G5" s="15"/>
      <c r="H5" s="15"/>
      <c r="I5" s="15"/>
      <c r="J5" s="15"/>
      <c r="K5" s="19"/>
      <c r="L5" s="19"/>
      <c r="M5" s="19"/>
      <c r="N5" s="19"/>
    </row>
    <row r="6" spans="2:15" ht="16.5" thickTop="1" thickBot="1" x14ac:dyDescent="0.3">
      <c r="D6" s="19"/>
      <c r="E6" s="16" t="s">
        <v>27</v>
      </c>
      <c r="F6" s="16"/>
      <c r="G6" s="16" t="s">
        <v>26</v>
      </c>
      <c r="H6" s="16"/>
      <c r="I6" s="16" t="s">
        <v>35</v>
      </c>
      <c r="J6" s="16"/>
      <c r="K6" s="19"/>
      <c r="L6" s="19"/>
      <c r="M6" s="19"/>
      <c r="N6" s="19"/>
    </row>
    <row r="7" spans="2:15" x14ac:dyDescent="0.25">
      <c r="D7" s="19"/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/>
      <c r="L7" s="19"/>
      <c r="M7" s="19"/>
      <c r="N7" s="19"/>
    </row>
    <row r="8" spans="2:15" x14ac:dyDescent="0.25"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2:15" x14ac:dyDescent="0.25">
      <c r="B9" s="4" t="s">
        <v>36</v>
      </c>
      <c r="C9" s="4"/>
      <c r="D9" s="19"/>
      <c r="E9" s="20">
        <f>NUProduction!M4</f>
        <v>2490</v>
      </c>
      <c r="F9" s="20">
        <f>NUProduction!M4</f>
        <v>2490</v>
      </c>
      <c r="G9" s="20">
        <f>NUProduction!N4</f>
        <v>1990</v>
      </c>
      <c r="H9" s="20">
        <f>NUProduction!N4</f>
        <v>1990</v>
      </c>
      <c r="I9" s="20">
        <f>NUProduction!O4</f>
        <v>2970</v>
      </c>
      <c r="J9" s="20">
        <f>NUProduction!O4</f>
        <v>2970</v>
      </c>
      <c r="K9" s="19"/>
      <c r="L9" s="19"/>
      <c r="M9" s="19" t="s">
        <v>37</v>
      </c>
      <c r="N9" s="19"/>
      <c r="O9" s="21">
        <f>SUMPRODUCT(E9:J9,E7:J7)</f>
        <v>0</v>
      </c>
    </row>
    <row r="10" spans="2:15" x14ac:dyDescent="0.25"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5" x14ac:dyDescent="0.25"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2:15" ht="15.75" thickBot="1" x14ac:dyDescent="0.3">
      <c r="D12" s="19"/>
      <c r="E12" s="8" t="s">
        <v>39</v>
      </c>
      <c r="F12" s="8" t="s">
        <v>40</v>
      </c>
      <c r="G12" s="8" t="s">
        <v>41</v>
      </c>
      <c r="H12" s="8" t="s">
        <v>42</v>
      </c>
      <c r="I12" s="8" t="s">
        <v>43</v>
      </c>
      <c r="J12" s="8" t="s">
        <v>44</v>
      </c>
      <c r="K12" s="19"/>
      <c r="L12" s="19"/>
      <c r="M12" s="19"/>
      <c r="N12" s="23" t="s">
        <v>53</v>
      </c>
    </row>
    <row r="13" spans="2:15" x14ac:dyDescent="0.25">
      <c r="B13" s="18" t="s">
        <v>38</v>
      </c>
      <c r="C13" s="4" t="s">
        <v>45</v>
      </c>
      <c r="D13" s="19"/>
      <c r="E13" s="19">
        <v>194</v>
      </c>
      <c r="F13" s="19">
        <v>0</v>
      </c>
      <c r="G13" s="19">
        <v>230</v>
      </c>
      <c r="H13" s="19">
        <v>0</v>
      </c>
      <c r="I13" s="19">
        <v>178</v>
      </c>
      <c r="J13" s="19">
        <v>0</v>
      </c>
      <c r="K13" s="19"/>
      <c r="L13" s="19">
        <f>SUMPRODUCT(E13:J13,E$7:J$7)</f>
        <v>0</v>
      </c>
      <c r="M13" s="22" t="s">
        <v>51</v>
      </c>
    </row>
    <row r="14" spans="2:15" x14ac:dyDescent="0.25">
      <c r="C14" s="4" t="s">
        <v>46</v>
      </c>
      <c r="D14" s="19"/>
      <c r="E14" s="19">
        <v>0</v>
      </c>
      <c r="F14" s="19">
        <v>188</v>
      </c>
      <c r="G14" s="19">
        <v>0</v>
      </c>
      <c r="H14" s="19">
        <v>225</v>
      </c>
      <c r="I14" s="19">
        <v>0</v>
      </c>
      <c r="J14" s="19">
        <v>170</v>
      </c>
      <c r="K14" s="19"/>
      <c r="L14" s="19">
        <f t="shared" ref="L14:L17" si="0">SUMPRODUCT(E14:J14,E$7:J$7)</f>
        <v>0</v>
      </c>
      <c r="M14" s="22" t="s">
        <v>51</v>
      </c>
    </row>
    <row r="15" spans="2:15" x14ac:dyDescent="0.25">
      <c r="C15" s="4" t="s">
        <v>47</v>
      </c>
      <c r="D15" s="19"/>
      <c r="E15" s="19">
        <v>8.6</v>
      </c>
      <c r="F15" s="19">
        <v>0</v>
      </c>
      <c r="G15" s="19">
        <v>1</v>
      </c>
      <c r="H15" s="19">
        <v>0</v>
      </c>
      <c r="I15" s="19">
        <v>11.6</v>
      </c>
      <c r="J15" s="19">
        <v>0</v>
      </c>
      <c r="K15" s="19"/>
      <c r="L15" s="19">
        <f t="shared" si="0"/>
        <v>0</v>
      </c>
      <c r="M15" s="22" t="s">
        <v>52</v>
      </c>
    </row>
    <row r="16" spans="2:15" x14ac:dyDescent="0.25">
      <c r="C16" s="4" t="s">
        <v>48</v>
      </c>
      <c r="D16" s="19"/>
      <c r="E16" s="19">
        <v>0</v>
      </c>
      <c r="F16" s="19">
        <v>9.1999999999999993</v>
      </c>
      <c r="G16" s="19">
        <v>0</v>
      </c>
      <c r="H16" s="19">
        <v>1</v>
      </c>
      <c r="I16" s="19">
        <v>0</v>
      </c>
      <c r="J16" s="19">
        <v>10.8</v>
      </c>
      <c r="K16" s="19"/>
      <c r="L16" s="19">
        <f t="shared" si="0"/>
        <v>0</v>
      </c>
      <c r="M16" s="22" t="s">
        <v>52</v>
      </c>
    </row>
    <row r="17" spans="3:13" x14ac:dyDescent="0.25">
      <c r="C17" s="4" t="s">
        <v>49</v>
      </c>
      <c r="D17" s="19"/>
      <c r="E17" s="19">
        <v>9.5</v>
      </c>
      <c r="F17" s="19">
        <v>0</v>
      </c>
      <c r="G17" s="19">
        <v>7.1</v>
      </c>
      <c r="H17" s="19">
        <v>0</v>
      </c>
      <c r="I17" s="19">
        <v>11.1</v>
      </c>
      <c r="J17" s="19">
        <v>0</v>
      </c>
      <c r="K17" s="19"/>
      <c r="L17" s="19">
        <f>SUMPRODUCT(E17:J17,E$7:J$7)</f>
        <v>0</v>
      </c>
      <c r="M17" s="22" t="s">
        <v>52</v>
      </c>
    </row>
    <row r="18" spans="3:13" x14ac:dyDescent="0.25">
      <c r="C18" s="4" t="s">
        <v>50</v>
      </c>
      <c r="D18" s="19"/>
      <c r="E18" s="19">
        <v>0</v>
      </c>
      <c r="F18" s="19">
        <v>9.1</v>
      </c>
      <c r="G18" s="19">
        <v>0</v>
      </c>
      <c r="H18" s="19">
        <v>7.8</v>
      </c>
      <c r="I18" s="19">
        <v>0</v>
      </c>
      <c r="J18" s="19">
        <v>10.6</v>
      </c>
      <c r="K18" s="19"/>
      <c r="L18" s="19">
        <f>SUMPRODUCT(E18:J18,E$7:J$7)</f>
        <v>0</v>
      </c>
      <c r="M18" s="22" t="s">
        <v>52</v>
      </c>
    </row>
    <row r="19" spans="3:13" x14ac:dyDescent="0.25"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3:13" x14ac:dyDescent="0.25"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3:13" x14ac:dyDescent="0.25"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3:13" x14ac:dyDescent="0.25">
      <c r="D22" s="19"/>
      <c r="E22" s="19"/>
      <c r="F22" s="19"/>
      <c r="G22" s="19"/>
      <c r="H22" s="19"/>
      <c r="I22" s="19"/>
      <c r="J22" s="19"/>
      <c r="K22" s="19"/>
      <c r="L22" s="19"/>
      <c r="M22" s="19"/>
    </row>
  </sheetData>
  <mergeCells count="5">
    <mergeCell ref="D4:I4"/>
    <mergeCell ref="E5:J5"/>
    <mergeCell ref="E6:F6"/>
    <mergeCell ref="G6:H6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NUProduction</vt:lpstr>
      <vt:lpstr>Period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2019-06-16T18:08:31Z</dcterms:created>
  <dcterms:modified xsi:type="dcterms:W3CDTF">2019-06-16T19:05:21Z</dcterms:modified>
</cp:coreProperties>
</file>