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SDS-RegressionAnalysis\Computational\05_Logistic_Regression\"/>
    </mc:Choice>
  </mc:AlternateContent>
  <xr:revisionPtr revIDLastSave="0" documentId="13_ncr:1_{27A67729-1AEC-42A1-80C2-1E28201824DD}" xr6:coauthVersionLast="41" xr6:coauthVersionMax="41" xr10:uidLastSave="{00000000-0000-0000-0000-000000000000}"/>
  <bookViews>
    <workbookView xWindow="13260" yWindow="4080" windowWidth="31050" windowHeight="21150" activeTab="1" xr2:uid="{6C50D1E5-E28C-4265-98D7-BF4C8047156E}"/>
  </bookViews>
  <sheets>
    <sheet name="Texting and Driving" sheetId="1" r:id="rId1"/>
    <sheet name="Relig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5" i="2" l="1"/>
  <c r="J46" i="2"/>
  <c r="K46" i="2"/>
  <c r="L46" i="2"/>
  <c r="M46" i="2"/>
  <c r="N46" i="2"/>
  <c r="J45" i="2"/>
  <c r="K45" i="2"/>
  <c r="L45" i="2"/>
  <c r="M45" i="2"/>
  <c r="N45" i="2"/>
  <c r="J42" i="2"/>
  <c r="K42" i="2"/>
  <c r="L42" i="2"/>
  <c r="M42" i="2"/>
  <c r="N42" i="2"/>
  <c r="J43" i="2"/>
  <c r="K43" i="2"/>
  <c r="L43" i="2"/>
  <c r="M43" i="2"/>
  <c r="N43" i="2"/>
  <c r="I43" i="2"/>
  <c r="I46" i="2" s="1"/>
  <c r="I42" i="2"/>
  <c r="J38" i="2"/>
  <c r="K38" i="2"/>
  <c r="L38" i="2"/>
  <c r="M38" i="2"/>
  <c r="N38" i="2"/>
  <c r="I38" i="2"/>
  <c r="K26" i="2"/>
  <c r="L26" i="2"/>
  <c r="L27" i="2"/>
  <c r="L30" i="2"/>
  <c r="L29" i="2"/>
  <c r="K27" i="2"/>
  <c r="K30" i="2" s="1"/>
  <c r="K29" i="2"/>
  <c r="J22" i="2"/>
  <c r="I22" i="2"/>
  <c r="J6" i="2" l="1"/>
  <c r="L11" i="2" s="1"/>
  <c r="L14" i="2" s="1"/>
  <c r="I6" i="2"/>
  <c r="K10" i="2" s="1"/>
  <c r="K13" i="2" s="1"/>
  <c r="D7" i="2"/>
  <c r="D10" i="2" s="1"/>
  <c r="D11" i="2" s="1"/>
  <c r="E7" i="1"/>
  <c r="D7" i="1"/>
  <c r="E6" i="1"/>
  <c r="D6" i="1"/>
  <c r="F5" i="1"/>
  <c r="E5" i="1"/>
  <c r="D5" i="1"/>
  <c r="F4" i="1"/>
  <c r="F3" i="1"/>
  <c r="K11" i="2" l="1"/>
  <c r="K14" i="2" s="1"/>
  <c r="L10" i="2"/>
  <c r="L13" i="2" s="1"/>
  <c r="E10" i="2"/>
  <c r="E11" i="2" s="1"/>
</calcChain>
</file>

<file path=xl/sharedStrings.xml><?xml version="1.0" encoding="utf-8"?>
<sst xmlns="http://schemas.openxmlformats.org/spreadsheetml/2006/main" count="45" uniqueCount="15">
  <si>
    <t>Male</t>
  </si>
  <si>
    <t>Female</t>
  </si>
  <si>
    <t>Odds Ratio:</t>
  </si>
  <si>
    <t>Probability Ratio:</t>
  </si>
  <si>
    <t>Texting While Driving</t>
  </si>
  <si>
    <t>Religious School</t>
  </si>
  <si>
    <t>Total</t>
  </si>
  <si>
    <t>Yes</t>
  </si>
  <si>
    <t>No</t>
  </si>
  <si>
    <t>Race</t>
  </si>
  <si>
    <t>White?</t>
  </si>
  <si>
    <t>D_INCOME</t>
  </si>
  <si>
    <t>High Income?</t>
  </si>
  <si>
    <t>ATTEND</t>
  </si>
  <si>
    <t>Attendance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</si>
</sst>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0" borderId="0" applyNumberFormat="0" applyFill="0" applyBorder="0" applyAlignment="0" applyProtection="0"/>
    <xf numFmtId="0" fontId="1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3" borderId="2" xfId="5" applyBorder="1"/>
    <xf numFmtId="0" fontId="2" fillId="0" borderId="1" xfId="1" applyAlignment="1">
      <alignment horizontal="right"/>
    </xf>
    <xf numFmtId="4" fontId="0" fillId="0" borderId="0" xfId="0" applyNumberFormat="1"/>
    <xf numFmtId="0" fontId="5" fillId="0" borderId="0" xfId="0" applyFont="1"/>
    <xf numFmtId="0" fontId="4" fillId="0" borderId="0" xfId="4"/>
    <xf numFmtId="164" fontId="3" fillId="2" borderId="2" xfId="3" applyNumberFormat="1"/>
    <xf numFmtId="0" fontId="0" fillId="0" borderId="0" xfId="0" applyAlignment="1">
      <alignment vertical="center"/>
    </xf>
    <xf numFmtId="0" fontId="2" fillId="0" borderId="1" xfId="1" applyAlignment="1">
      <alignment horizontal="center"/>
    </xf>
    <xf numFmtId="165" fontId="0" fillId="0" borderId="0" xfId="0" applyNumberFormat="1"/>
    <xf numFmtId="165" fontId="3" fillId="2" borderId="2" xfId="3" applyNumberFormat="1"/>
    <xf numFmtId="0" fontId="2" fillId="0" borderId="1" xfId="1"/>
    <xf numFmtId="0" fontId="5" fillId="0" borderId="0" xfId="0" applyFont="1" applyAlignment="1"/>
    <xf numFmtId="0" fontId="2" fillId="0" borderId="1" xfId="1" applyAlignment="1"/>
    <xf numFmtId="0" fontId="2" fillId="0" borderId="0" xfId="1" applyBorder="1" applyAlignment="1">
      <alignment horizontal="center"/>
    </xf>
    <xf numFmtId="0" fontId="2" fillId="0" borderId="0" xfId="2"/>
    <xf numFmtId="0" fontId="4" fillId="0" borderId="0" xfId="4" applyAlignment="1">
      <alignment horizontal="center"/>
    </xf>
    <xf numFmtId="0" fontId="2" fillId="0" borderId="1" xfId="1" applyAlignment="1">
      <alignment horizontal="center" vertical="center"/>
    </xf>
    <xf numFmtId="0" fontId="2" fillId="0" borderId="1" xfId="1" applyAlignment="1">
      <alignment horizontal="center"/>
    </xf>
    <xf numFmtId="0" fontId="2" fillId="0" borderId="0" xfId="1" applyBorder="1" applyAlignment="1">
      <alignment horizontal="center"/>
    </xf>
    <xf numFmtId="0" fontId="6" fillId="0" borderId="0" xfId="6"/>
    <xf numFmtId="3" fontId="0" fillId="0" borderId="0" xfId="0" applyNumberFormat="1"/>
  </cellXfs>
  <cellStyles count="7">
    <cellStyle name="20% - Accent3" xfId="5" builtinId="38"/>
    <cellStyle name="Calculation" xfId="3" builtinId="22"/>
    <cellStyle name="Explanatory Text" xfId="4" builtinId="53"/>
    <cellStyle name="Heading 3" xfId="1" builtinId="18"/>
    <cellStyle name="Heading 4" xfId="2" builtinId="19"/>
    <cellStyle name="Normal" xfId="0" builtinId="0"/>
    <cellStyle name="Warning Text" xfId="6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CA258-CC85-46B5-B1D5-D184E8B0793A}">
  <dimension ref="B2:F7"/>
  <sheetViews>
    <sheetView showGridLines="0" workbookViewId="0">
      <selection activeCell="F34" sqref="F34"/>
    </sheetView>
  </sheetViews>
  <sheetFormatPr defaultRowHeight="15" x14ac:dyDescent="0.25"/>
  <cols>
    <col min="2" max="2" width="22.140625" customWidth="1"/>
    <col min="3" max="3" width="2.28515625" customWidth="1"/>
    <col min="4" max="4" width="10.5703125" bestFit="1" customWidth="1"/>
  </cols>
  <sheetData>
    <row r="2" spans="2:6" ht="15.75" thickBot="1" x14ac:dyDescent="0.3">
      <c r="B2" s="17" t="s">
        <v>4</v>
      </c>
      <c r="C2" s="17"/>
      <c r="D2" s="2" t="s">
        <v>0</v>
      </c>
      <c r="E2" s="2" t="s">
        <v>1</v>
      </c>
    </row>
    <row r="3" spans="2:6" x14ac:dyDescent="0.25">
      <c r="B3" s="7"/>
      <c r="C3">
        <v>1</v>
      </c>
      <c r="D3" s="1">
        <v>30</v>
      </c>
      <c r="E3" s="1">
        <v>34</v>
      </c>
      <c r="F3" s="5">
        <f>SUM(D3:E3)</f>
        <v>64</v>
      </c>
    </row>
    <row r="4" spans="2:6" x14ac:dyDescent="0.25">
      <c r="B4" s="7"/>
      <c r="C4">
        <v>0</v>
      </c>
      <c r="D4" s="1">
        <v>10</v>
      </c>
      <c r="E4" s="1">
        <v>6</v>
      </c>
      <c r="F4" s="5">
        <f>SUM(D4:E4)</f>
        <v>16</v>
      </c>
    </row>
    <row r="5" spans="2:6" x14ac:dyDescent="0.25">
      <c r="D5" s="5">
        <f>SUM(D3:D4)</f>
        <v>40</v>
      </c>
      <c r="E5" s="5">
        <f>SUM(E3:E4)</f>
        <v>40</v>
      </c>
      <c r="F5" s="5">
        <f>SUM(F3:F4)</f>
        <v>80</v>
      </c>
    </row>
    <row r="6" spans="2:6" x14ac:dyDescent="0.25">
      <c r="B6" s="16" t="s">
        <v>3</v>
      </c>
      <c r="C6" s="16"/>
      <c r="D6" s="6">
        <f>D3/D5</f>
        <v>0.75</v>
      </c>
      <c r="E6" s="6">
        <f>E3/E5</f>
        <v>0.85</v>
      </c>
    </row>
    <row r="7" spans="2:6" x14ac:dyDescent="0.25">
      <c r="B7" s="16" t="s">
        <v>2</v>
      </c>
      <c r="C7" s="16"/>
      <c r="D7" s="6">
        <f>D6/(1-D6)</f>
        <v>3</v>
      </c>
      <c r="E7" s="6">
        <f t="shared" ref="E7" si="0">E6/(1-E6)</f>
        <v>5.6666666666666661</v>
      </c>
      <c r="F7" s="3"/>
    </row>
  </sheetData>
  <mergeCells count="3">
    <mergeCell ref="B6:C6"/>
    <mergeCell ref="B7:C7"/>
    <mergeCell ref="B2:C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2EC28-67C1-40BB-8D3A-FBF55112DA93}">
  <dimension ref="B2:U46"/>
  <sheetViews>
    <sheetView showGridLines="0" tabSelected="1" topLeftCell="A13" workbookViewId="0">
      <selection activeCell="J53" sqref="J53"/>
    </sheetView>
  </sheetViews>
  <sheetFormatPr defaultRowHeight="15" x14ac:dyDescent="0.25"/>
  <cols>
    <col min="19" max="19" width="12.7109375" bestFit="1" customWidth="1"/>
    <col min="20" max="21" width="15.42578125" bestFit="1" customWidth="1"/>
  </cols>
  <sheetData>
    <row r="2" spans="2:21" ht="15.75" thickBot="1" x14ac:dyDescent="0.3">
      <c r="I2" s="18" t="s">
        <v>9</v>
      </c>
      <c r="J2" s="18"/>
    </row>
    <row r="3" spans="2:21" ht="15.75" thickBot="1" x14ac:dyDescent="0.3">
      <c r="G3" s="18" t="s">
        <v>5</v>
      </c>
      <c r="H3" s="18"/>
      <c r="I3">
        <v>0</v>
      </c>
      <c r="J3">
        <v>1</v>
      </c>
    </row>
    <row r="4" spans="2:21" ht="15.75" thickBot="1" x14ac:dyDescent="0.3">
      <c r="C4" s="18" t="s">
        <v>5</v>
      </c>
      <c r="D4" s="18"/>
      <c r="H4">
        <v>0</v>
      </c>
      <c r="I4">
        <v>76</v>
      </c>
      <c r="J4">
        <v>470</v>
      </c>
    </row>
    <row r="5" spans="2:21" x14ac:dyDescent="0.25">
      <c r="C5">
        <v>1</v>
      </c>
      <c r="D5">
        <v>80</v>
      </c>
      <c r="H5">
        <v>1</v>
      </c>
      <c r="I5">
        <v>26</v>
      </c>
      <c r="J5">
        <v>54</v>
      </c>
    </row>
    <row r="6" spans="2:21" x14ac:dyDescent="0.25">
      <c r="C6">
        <v>0</v>
      </c>
      <c r="D6">
        <v>546</v>
      </c>
      <c r="I6" s="5">
        <f>SUM(I4:I5)</f>
        <v>102</v>
      </c>
      <c r="J6" s="5">
        <f>SUM(J4:J5)</f>
        <v>524</v>
      </c>
    </row>
    <row r="7" spans="2:21" x14ac:dyDescent="0.25">
      <c r="B7" s="5" t="s">
        <v>6</v>
      </c>
      <c r="D7" s="5">
        <f>SUM(D5:D6)</f>
        <v>626</v>
      </c>
      <c r="I7" s="5"/>
      <c r="J7" s="5"/>
    </row>
    <row r="8" spans="2:21" x14ac:dyDescent="0.25">
      <c r="B8" s="5"/>
      <c r="D8" s="5"/>
      <c r="K8" s="19" t="s">
        <v>10</v>
      </c>
      <c r="L8" s="19"/>
    </row>
    <row r="9" spans="2:21" ht="15.75" thickBot="1" x14ac:dyDescent="0.3">
      <c r="B9" s="5"/>
      <c r="D9" s="11" t="s">
        <v>7</v>
      </c>
      <c r="E9" s="11" t="s">
        <v>8</v>
      </c>
      <c r="G9" s="18"/>
      <c r="H9" s="18"/>
      <c r="I9" s="18" t="s">
        <v>5</v>
      </c>
      <c r="J9" s="18"/>
      <c r="K9" s="13" t="s">
        <v>8</v>
      </c>
      <c r="L9" s="13" t="s">
        <v>7</v>
      </c>
    </row>
    <row r="10" spans="2:21" x14ac:dyDescent="0.25">
      <c r="B10" s="4" t="s">
        <v>3</v>
      </c>
      <c r="D10" s="10">
        <f>D5/D7</f>
        <v>0.12779552715654952</v>
      </c>
      <c r="E10" s="10">
        <f>1-D10</f>
        <v>0.87220447284345048</v>
      </c>
      <c r="G10" s="12" t="s">
        <v>3</v>
      </c>
      <c r="J10" s="15" t="s">
        <v>8</v>
      </c>
      <c r="K10" s="10">
        <f>I4/$I$6</f>
        <v>0.74509803921568629</v>
      </c>
      <c r="L10" s="10">
        <f>J4/$J$6</f>
        <v>0.89694656488549618</v>
      </c>
    </row>
    <row r="11" spans="2:21" x14ac:dyDescent="0.25">
      <c r="B11" s="4" t="s">
        <v>2</v>
      </c>
      <c r="D11" s="10">
        <f>D10/(1-D10)</f>
        <v>0.14652014652014653</v>
      </c>
      <c r="E11" s="10">
        <f>E10/(1-E10)</f>
        <v>6.8250000000000002</v>
      </c>
      <c r="G11" s="12"/>
      <c r="J11" s="15" t="s">
        <v>7</v>
      </c>
      <c r="K11" s="10">
        <f>I5/$I$6</f>
        <v>0.25490196078431371</v>
      </c>
      <c r="L11" s="10">
        <f>J5/$J$6</f>
        <v>0.10305343511450382</v>
      </c>
    </row>
    <row r="12" spans="2:21" x14ac:dyDescent="0.25">
      <c r="G12" s="4"/>
      <c r="J12" s="15"/>
      <c r="K12" s="9"/>
      <c r="L12" s="9"/>
      <c r="S12" s="21"/>
      <c r="U12" s="3"/>
    </row>
    <row r="13" spans="2:21" x14ac:dyDescent="0.25">
      <c r="G13" s="4" t="s">
        <v>2</v>
      </c>
      <c r="J13" s="15" t="s">
        <v>8</v>
      </c>
      <c r="K13" s="6">
        <f>K10/(1-K10)</f>
        <v>2.9230769230769234</v>
      </c>
      <c r="L13" s="6">
        <f>L10/(1-L10)</f>
        <v>8.7037037037037024</v>
      </c>
      <c r="S13" s="21"/>
      <c r="U13" s="3"/>
    </row>
    <row r="14" spans="2:21" x14ac:dyDescent="0.25">
      <c r="J14" s="15" t="s">
        <v>7</v>
      </c>
      <c r="K14" s="6">
        <f>K11/(1-K11)</f>
        <v>0.34210526315789469</v>
      </c>
      <c r="L14" s="6">
        <f>L11/(1-L11)</f>
        <v>0.11489361702127661</v>
      </c>
    </row>
    <row r="18" spans="7:19" ht="15.75" thickBot="1" x14ac:dyDescent="0.3">
      <c r="I18" s="18" t="s">
        <v>11</v>
      </c>
      <c r="J18" s="18"/>
      <c r="S18" s="21"/>
    </row>
    <row r="19" spans="7:19" ht="15.75" thickBot="1" x14ac:dyDescent="0.3">
      <c r="G19" s="18" t="s">
        <v>5</v>
      </c>
      <c r="H19" s="18"/>
      <c r="I19">
        <v>0</v>
      </c>
      <c r="J19">
        <v>1</v>
      </c>
      <c r="S19" s="3"/>
    </row>
    <row r="20" spans="7:19" x14ac:dyDescent="0.25">
      <c r="H20">
        <v>0</v>
      </c>
      <c r="I20">
        <v>441</v>
      </c>
      <c r="J20">
        <v>73</v>
      </c>
    </row>
    <row r="21" spans="7:19" x14ac:dyDescent="0.25">
      <c r="H21">
        <v>1</v>
      </c>
      <c r="I21">
        <v>56</v>
      </c>
      <c r="J21">
        <v>20</v>
      </c>
    </row>
    <row r="22" spans="7:19" x14ac:dyDescent="0.25">
      <c r="I22" s="5">
        <f>SUM(I20:I21)</f>
        <v>497</v>
      </c>
      <c r="J22" s="5">
        <f>SUM(J20:J21)</f>
        <v>93</v>
      </c>
    </row>
    <row r="23" spans="7:19" x14ac:dyDescent="0.25">
      <c r="I23" s="5"/>
      <c r="J23" s="5"/>
    </row>
    <row r="24" spans="7:19" x14ac:dyDescent="0.25">
      <c r="K24" s="19" t="s">
        <v>12</v>
      </c>
      <c r="L24" s="19"/>
    </row>
    <row r="25" spans="7:19" ht="15.75" thickBot="1" x14ac:dyDescent="0.3">
      <c r="G25" s="18"/>
      <c r="H25" s="18"/>
      <c r="I25" s="18" t="s">
        <v>5</v>
      </c>
      <c r="J25" s="18"/>
      <c r="K25" s="13" t="s">
        <v>8</v>
      </c>
      <c r="L25" s="13" t="s">
        <v>7</v>
      </c>
    </row>
    <row r="26" spans="7:19" x14ac:dyDescent="0.25">
      <c r="G26" s="12" t="s">
        <v>3</v>
      </c>
      <c r="J26" s="15" t="s">
        <v>8</v>
      </c>
      <c r="K26" s="10">
        <f>I20/$I$22</f>
        <v>0.88732394366197187</v>
      </c>
      <c r="L26" s="10">
        <f>J20/$J$22</f>
        <v>0.78494623655913975</v>
      </c>
    </row>
    <row r="27" spans="7:19" x14ac:dyDescent="0.25">
      <c r="G27" s="12"/>
      <c r="J27" s="15" t="s">
        <v>7</v>
      </c>
      <c r="K27" s="10">
        <f>I21/$I$22</f>
        <v>0.11267605633802817</v>
      </c>
      <c r="L27" s="10">
        <f>J21/$J$22</f>
        <v>0.21505376344086022</v>
      </c>
    </row>
    <row r="28" spans="7:19" x14ac:dyDescent="0.25">
      <c r="G28" s="4"/>
      <c r="J28" s="20"/>
      <c r="K28" s="5"/>
      <c r="L28" s="5"/>
    </row>
    <row r="29" spans="7:19" x14ac:dyDescent="0.25">
      <c r="G29" s="4" t="s">
        <v>2</v>
      </c>
      <c r="J29" s="15" t="s">
        <v>8</v>
      </c>
      <c r="K29" s="6">
        <f>K26/(1-K26)</f>
        <v>7.8750000000000027</v>
      </c>
      <c r="L29" s="6">
        <f>L26/(1-L26)</f>
        <v>3.6499999999999995</v>
      </c>
    </row>
    <row r="30" spans="7:19" x14ac:dyDescent="0.25">
      <c r="J30" s="15" t="s">
        <v>7</v>
      </c>
      <c r="K30" s="6">
        <f>K27/(1-K27)</f>
        <v>0.12698412698412698</v>
      </c>
      <c r="L30" s="6">
        <f>L27/(1-L27)</f>
        <v>0.27397260273972607</v>
      </c>
    </row>
    <row r="34" spans="5:14" ht="15.75" thickBot="1" x14ac:dyDescent="0.3">
      <c r="I34" s="18" t="s">
        <v>13</v>
      </c>
      <c r="J34" s="18"/>
    </row>
    <row r="35" spans="5:14" ht="15.75" thickBot="1" x14ac:dyDescent="0.3">
      <c r="G35" s="18" t="s">
        <v>5</v>
      </c>
      <c r="H35" s="18"/>
      <c r="I35">
        <v>1</v>
      </c>
      <c r="J35">
        <v>2</v>
      </c>
      <c r="K35">
        <v>3</v>
      </c>
      <c r="L35">
        <v>4</v>
      </c>
      <c r="M35">
        <v>5</v>
      </c>
      <c r="N35">
        <v>6</v>
      </c>
    </row>
    <row r="36" spans="5:14" x14ac:dyDescent="0.25">
      <c r="H36">
        <v>0</v>
      </c>
      <c r="I36">
        <v>5</v>
      </c>
      <c r="J36">
        <v>43</v>
      </c>
      <c r="K36">
        <v>51</v>
      </c>
      <c r="L36">
        <v>105</v>
      </c>
      <c r="M36">
        <v>258</v>
      </c>
      <c r="N36">
        <v>84</v>
      </c>
    </row>
    <row r="37" spans="5:14" x14ac:dyDescent="0.25">
      <c r="H37">
        <v>1</v>
      </c>
      <c r="I37">
        <v>0</v>
      </c>
      <c r="J37">
        <v>4</v>
      </c>
      <c r="K37">
        <v>4</v>
      </c>
      <c r="L37">
        <v>9</v>
      </c>
      <c r="M37">
        <v>53</v>
      </c>
      <c r="N37">
        <v>10</v>
      </c>
    </row>
    <row r="38" spans="5:14" x14ac:dyDescent="0.25">
      <c r="I38" s="5">
        <f>SUM(I36:I37)</f>
        <v>5</v>
      </c>
      <c r="J38" s="5">
        <f t="shared" ref="J38:N38" si="0">SUM(J36:J37)</f>
        <v>47</v>
      </c>
      <c r="K38" s="5">
        <f t="shared" si="0"/>
        <v>55</v>
      </c>
      <c r="L38" s="5">
        <f t="shared" si="0"/>
        <v>114</v>
      </c>
      <c r="M38" s="5">
        <f t="shared" si="0"/>
        <v>311</v>
      </c>
      <c r="N38" s="5">
        <f t="shared" si="0"/>
        <v>94</v>
      </c>
    </row>
    <row r="39" spans="5:14" x14ac:dyDescent="0.25">
      <c r="I39" s="5"/>
      <c r="J39" s="5"/>
    </row>
    <row r="40" spans="5:14" x14ac:dyDescent="0.25">
      <c r="I40" s="14" t="s">
        <v>14</v>
      </c>
      <c r="J40" s="14"/>
    </row>
    <row r="41" spans="5:14" ht="15.75" thickBot="1" x14ac:dyDescent="0.3">
      <c r="E41" s="8"/>
      <c r="F41" s="8"/>
      <c r="G41" s="8" t="s">
        <v>5</v>
      </c>
      <c r="H41" s="8"/>
      <c r="I41" s="13">
        <v>1</v>
      </c>
      <c r="J41" s="13">
        <v>2</v>
      </c>
      <c r="K41" s="11">
        <v>3</v>
      </c>
      <c r="L41" s="11">
        <v>4</v>
      </c>
      <c r="M41" s="11">
        <v>5</v>
      </c>
      <c r="N41" s="11">
        <v>6</v>
      </c>
    </row>
    <row r="42" spans="5:14" x14ac:dyDescent="0.25">
      <c r="E42" s="12" t="s">
        <v>3</v>
      </c>
      <c r="H42" s="15" t="s">
        <v>8</v>
      </c>
      <c r="I42" s="10">
        <f>I36/I$38</f>
        <v>1</v>
      </c>
      <c r="J42" s="10">
        <f t="shared" ref="J42:N42" si="1">J36/J$38</f>
        <v>0.91489361702127658</v>
      </c>
      <c r="K42" s="10">
        <f t="shared" si="1"/>
        <v>0.92727272727272725</v>
      </c>
      <c r="L42" s="10">
        <f t="shared" si="1"/>
        <v>0.92105263157894735</v>
      </c>
      <c r="M42" s="10">
        <f t="shared" si="1"/>
        <v>0.82958199356913187</v>
      </c>
      <c r="N42" s="10">
        <f t="shared" si="1"/>
        <v>0.8936170212765957</v>
      </c>
    </row>
    <row r="43" spans="5:14" x14ac:dyDescent="0.25">
      <c r="E43" s="12"/>
      <c r="H43" s="15" t="s">
        <v>7</v>
      </c>
      <c r="I43" s="10">
        <f>I37/I$38</f>
        <v>0</v>
      </c>
      <c r="J43" s="10">
        <f t="shared" ref="J43:N43" si="2">J37/J$38</f>
        <v>8.5106382978723402E-2</v>
      </c>
      <c r="K43" s="10">
        <f t="shared" si="2"/>
        <v>7.2727272727272724E-2</v>
      </c>
      <c r="L43" s="10">
        <f t="shared" si="2"/>
        <v>7.8947368421052627E-2</v>
      </c>
      <c r="M43" s="10">
        <f t="shared" si="2"/>
        <v>0.17041800643086816</v>
      </c>
      <c r="N43" s="10">
        <f t="shared" si="2"/>
        <v>0.10638297872340426</v>
      </c>
    </row>
    <row r="44" spans="5:14" x14ac:dyDescent="0.25">
      <c r="E44" s="4"/>
      <c r="H44" s="20"/>
      <c r="I44" s="5"/>
      <c r="J44" s="5"/>
    </row>
    <row r="45" spans="5:14" x14ac:dyDescent="0.25">
      <c r="E45" s="4" t="s">
        <v>2</v>
      </c>
      <c r="H45" s="15" t="s">
        <v>8</v>
      </c>
      <c r="I45" s="6">
        <f>IF(I42=1,1,I42/(1-I42))</f>
        <v>1</v>
      </c>
      <c r="J45" s="6">
        <f t="shared" ref="J45:N45" si="3">J42/(1-J42)</f>
        <v>10.749999999999998</v>
      </c>
      <c r="K45" s="6">
        <f t="shared" si="3"/>
        <v>12.749999999999995</v>
      </c>
      <c r="L45" s="6">
        <f t="shared" si="3"/>
        <v>11.666666666666663</v>
      </c>
      <c r="M45" s="6">
        <f t="shared" si="3"/>
        <v>4.8679245283018879</v>
      </c>
      <c r="N45" s="6">
        <f t="shared" si="3"/>
        <v>8.3999999999999968</v>
      </c>
    </row>
    <row r="46" spans="5:14" x14ac:dyDescent="0.25">
      <c r="H46" s="15" t="s">
        <v>7</v>
      </c>
      <c r="I46" s="6">
        <f>I43/(1-I43)</f>
        <v>0</v>
      </c>
      <c r="J46" s="6">
        <f t="shared" ref="J46:N46" si="4">J43/(1-J43)</f>
        <v>9.3023255813953487E-2</v>
      </c>
      <c r="K46" s="6">
        <f t="shared" si="4"/>
        <v>7.8431372549019607E-2</v>
      </c>
      <c r="L46" s="6">
        <f t="shared" si="4"/>
        <v>8.5714285714285715E-2</v>
      </c>
      <c r="M46" s="6">
        <f t="shared" si="4"/>
        <v>0.20542635658914726</v>
      </c>
      <c r="N46" s="6">
        <f t="shared" si="4"/>
        <v>0.11904761904761905</v>
      </c>
    </row>
  </sheetData>
  <mergeCells count="13">
    <mergeCell ref="I34:J34"/>
    <mergeCell ref="G35:H35"/>
    <mergeCell ref="K8:L8"/>
    <mergeCell ref="I18:J18"/>
    <mergeCell ref="G19:H19"/>
    <mergeCell ref="K24:L24"/>
    <mergeCell ref="G25:H25"/>
    <mergeCell ref="I25:J25"/>
    <mergeCell ref="C4:D4"/>
    <mergeCell ref="G3:H3"/>
    <mergeCell ref="I2:J2"/>
    <mergeCell ref="G9:H9"/>
    <mergeCell ref="I9:J9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Texting and Driving</vt:lpstr>
      <vt:lpstr>Religion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Moretz</dc:creator>
  <cp:lastModifiedBy>Brandon Moretz</cp:lastModifiedBy>
  <dcterms:created xsi:type="dcterms:W3CDTF">2019-08-13T13:52:14Z</dcterms:created>
  <dcterms:modified xsi:type="dcterms:W3CDTF">2019-08-14T19:41:16Z</dcterms:modified>
</cp:coreProperties>
</file>