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llorym\Documents\GitHub\PriceAnalysis\Excel-files\"/>
    </mc:Choice>
  </mc:AlternateContent>
  <bookViews>
    <workbookView xWindow="600" yWindow="585" windowWidth="24435" windowHeight="12270"/>
  </bookViews>
  <sheets>
    <sheet name="Sheet1" sheetId="1" r:id="rId1"/>
    <sheet name="Corn_Nat" sheetId="2" r:id="rId2"/>
    <sheet name="Sheet3" sheetId="3" r:id="rId3"/>
  </sheets>
  <definedNames>
    <definedName name="_xlchart.v1.0" hidden="1">Sheet1!$J$5:$J$37</definedName>
    <definedName name="_xlchart.v1.1" hidden="1">Sheet1!$J$5:$J$37</definedName>
    <definedName name="_xlchart.v1.2" hidden="1">Sheet1!$J$5:$J$37</definedName>
    <definedName name="_xlchart.v1.3" hidden="1">Sheet1!$L$5:$L$37</definedName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Sheet1!$Q$5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62913"/>
</workbook>
</file>

<file path=xl/calcChain.xml><?xml version="1.0" encoding="utf-8"?>
<calcChain xmlns="http://schemas.openxmlformats.org/spreadsheetml/2006/main">
  <c r="H6" i="1" l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5" i="1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</calcChain>
</file>

<file path=xl/sharedStrings.xml><?xml version="1.0" encoding="utf-8"?>
<sst xmlns="http://schemas.openxmlformats.org/spreadsheetml/2006/main" count="32" uniqueCount="25">
  <si>
    <t>Very Poor</t>
  </si>
  <si>
    <t>Poor</t>
  </si>
  <si>
    <t>Fair</t>
  </si>
  <si>
    <t>Good</t>
  </si>
  <si>
    <t>Excellent</t>
  </si>
  <si>
    <t>Ending Crop Conditions: U.S. Corn</t>
  </si>
  <si>
    <t>Planted Acres</t>
  </si>
  <si>
    <t>Harvested Acres</t>
  </si>
  <si>
    <t>Production (bu)</t>
  </si>
  <si>
    <t>Yield per HA</t>
  </si>
  <si>
    <t>Yield per PA</t>
  </si>
  <si>
    <t>Trend coef</t>
  </si>
  <si>
    <t>Detrended Yield per PA</t>
  </si>
  <si>
    <t>Detrended Yield per HA</t>
  </si>
  <si>
    <t>% Deviation from Trend Yield per PA</t>
  </si>
  <si>
    <t>% Deviation from Trend Yield per HA</t>
  </si>
  <si>
    <t>Trend Yield per HA</t>
  </si>
  <si>
    <t>Trend Yield per PA</t>
  </si>
  <si>
    <t>USDA_AUG</t>
  </si>
  <si>
    <t>USDA_SEP</t>
  </si>
  <si>
    <t>USDA_OCT</t>
  </si>
  <si>
    <t>USDA_NOV</t>
  </si>
  <si>
    <t>Mean</t>
  </si>
  <si>
    <t>G+E</t>
  </si>
  <si>
    <t>% Deviation from Trend Yield per Harvested Acre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</si>
</sst>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/>
    </xf>
    <xf numFmtId="2" fontId="0" fillId="2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2" fontId="0" fillId="3" borderId="0" xfId="0" applyNumberFormat="1" applyFill="1" applyAlignment="1">
      <alignment horizontal="center"/>
    </xf>
    <xf numFmtId="164" fontId="0" fillId="2" borderId="0" xfId="1" applyNumberFormat="1" applyFont="1" applyFill="1" applyAlignment="1">
      <alignment horizontal="center"/>
    </xf>
    <xf numFmtId="164" fontId="0" fillId="3" borderId="0" xfId="1" applyNumberFormat="1" applyFont="1" applyFill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2" borderId="4" xfId="0" applyFill="1" applyBorder="1" applyAlignment="1">
      <alignment horizontal="center" wrapText="1"/>
    </xf>
    <xf numFmtId="0" fontId="0" fillId="3" borderId="4" xfId="0" applyFill="1" applyBorder="1" applyAlignment="1">
      <alignment horizontal="center" wrapText="1"/>
    </xf>
    <xf numFmtId="2" fontId="0" fillId="2" borderId="3" xfId="0" applyNumberFormat="1" applyFill="1" applyBorder="1" applyAlignment="1">
      <alignment horizontal="center"/>
    </xf>
    <xf numFmtId="2" fontId="0" fillId="3" borderId="3" xfId="0" applyNumberFormat="1" applyFill="1" applyBorder="1" applyAlignment="1">
      <alignment horizontal="center"/>
    </xf>
    <xf numFmtId="164" fontId="0" fillId="2" borderId="3" xfId="1" applyNumberFormat="1" applyFont="1" applyFill="1" applyBorder="1" applyAlignment="1">
      <alignment horizontal="center"/>
    </xf>
    <xf numFmtId="164" fontId="0" fillId="3" borderId="3" xfId="1" applyNumberFormat="1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2" fillId="0" borderId="0" xfId="0" applyFont="1" applyFill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/>
    </xf>
    <xf numFmtId="0" fontId="0" fillId="0" borderId="0" xfId="0" applyBorder="1" applyAlignment="1">
      <alignment horizontal="center"/>
    </xf>
    <xf numFmtId="2" fontId="0" fillId="3" borderId="0" xfId="0" applyNumberFormat="1" applyFill="1" applyBorder="1" applyAlignment="1">
      <alignment horizontal="center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horizontal="center"/>
    </xf>
    <xf numFmtId="0" fontId="3" fillId="0" borderId="0" xfId="0" applyFont="1" applyFill="1" applyBorder="1" applyAlignment="1">
      <alignment horizontal="centerContinuous"/>
    </xf>
    <xf numFmtId="0" fontId="3" fillId="0" borderId="0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7"/>
  <sheetViews>
    <sheetView tabSelected="1" topLeftCell="E1" workbookViewId="0">
      <pane ySplit="4" topLeftCell="A5" activePane="bottomLeft" state="frozen"/>
      <selection pane="bottomLeft" activeCell="I12" sqref="I12"/>
    </sheetView>
  </sheetViews>
  <sheetFormatPr defaultColWidth="9.1328125" defaultRowHeight="14.25" x14ac:dyDescent="0.45"/>
  <cols>
    <col min="1" max="2" width="9.1328125" style="1"/>
    <col min="3" max="4" width="11" style="1" customWidth="1"/>
    <col min="5" max="5" width="11.1328125" style="1" customWidth="1"/>
    <col min="6" max="6" width="10.73046875" style="1" customWidth="1"/>
    <col min="7" max="8" width="10.59765625" style="1" customWidth="1"/>
    <col min="9" max="9" width="18.265625" style="3" customWidth="1"/>
    <col min="10" max="10" width="18.86328125" style="3" customWidth="1"/>
    <col min="11" max="11" width="20.3984375" style="3" customWidth="1"/>
    <col min="12" max="14" width="11.59765625" style="1" customWidth="1"/>
    <col min="15" max="15" width="9.1328125" style="1"/>
    <col min="16" max="16" width="12.46484375" style="1" customWidth="1"/>
    <col min="17" max="18" width="9.1328125" style="1"/>
    <col min="19" max="19" width="15.06640625" style="1" customWidth="1"/>
    <col min="20" max="16384" width="9.1328125" style="1"/>
  </cols>
  <sheetData>
    <row r="1" spans="1:11" s="17" customFormat="1" ht="21" x14ac:dyDescent="0.65">
      <c r="A1" s="18" t="s">
        <v>5</v>
      </c>
      <c r="B1" s="18"/>
      <c r="K1" s="19" t="s">
        <v>11</v>
      </c>
    </row>
    <row r="2" spans="1:11" s="17" customFormat="1" x14ac:dyDescent="0.45">
      <c r="K2" s="20"/>
    </row>
    <row r="3" spans="1:11" s="17" customFormat="1" x14ac:dyDescent="0.45">
      <c r="K3" s="20"/>
    </row>
    <row r="4" spans="1:11" s="8" customFormat="1" ht="29.75" customHeight="1" x14ac:dyDescent="0.45">
      <c r="C4" s="8" t="s">
        <v>0</v>
      </c>
      <c r="D4" s="8" t="s">
        <v>1</v>
      </c>
      <c r="E4" s="8" t="s">
        <v>2</v>
      </c>
      <c r="F4" s="8" t="s">
        <v>3</v>
      </c>
      <c r="G4" s="8" t="s">
        <v>4</v>
      </c>
      <c r="H4" s="8" t="s">
        <v>23</v>
      </c>
      <c r="I4" s="10" t="s">
        <v>16</v>
      </c>
      <c r="J4" s="12" t="s">
        <v>24</v>
      </c>
      <c r="K4" s="10" t="s">
        <v>9</v>
      </c>
    </row>
    <row r="5" spans="1:11" x14ac:dyDescent="0.45">
      <c r="A5" s="1">
        <v>1986</v>
      </c>
      <c r="C5" s="1">
        <v>1</v>
      </c>
      <c r="D5" s="1">
        <v>3</v>
      </c>
      <c r="E5" s="1">
        <v>12</v>
      </c>
      <c r="F5" s="1">
        <v>55</v>
      </c>
      <c r="G5" s="1">
        <v>29</v>
      </c>
      <c r="H5" s="1">
        <f>G5+F5</f>
        <v>84</v>
      </c>
      <c r="I5" s="4"/>
      <c r="J5" s="4"/>
      <c r="K5">
        <v>119.4</v>
      </c>
    </row>
    <row r="6" spans="1:11" x14ac:dyDescent="0.45">
      <c r="A6" s="1">
        <v>1987</v>
      </c>
      <c r="C6" s="1">
        <v>1</v>
      </c>
      <c r="D6" s="1">
        <v>3</v>
      </c>
      <c r="E6" s="1">
        <v>13</v>
      </c>
      <c r="F6" s="1">
        <v>61</v>
      </c>
      <c r="G6" s="1">
        <v>22</v>
      </c>
      <c r="H6" s="1">
        <f t="shared" ref="H6:H37" si="0">G6+F6</f>
        <v>83</v>
      </c>
      <c r="I6" s="4"/>
      <c r="J6" s="4"/>
      <c r="K6">
        <v>119.8</v>
      </c>
    </row>
    <row r="7" spans="1:11" x14ac:dyDescent="0.45">
      <c r="A7" s="1">
        <v>1988</v>
      </c>
      <c r="C7" s="1">
        <v>11</v>
      </c>
      <c r="D7" s="1">
        <v>34</v>
      </c>
      <c r="E7" s="1">
        <v>36</v>
      </c>
      <c r="F7" s="1">
        <v>17</v>
      </c>
      <c r="G7" s="1">
        <v>2</v>
      </c>
      <c r="H7" s="1">
        <f t="shared" si="0"/>
        <v>19</v>
      </c>
      <c r="I7" s="4"/>
      <c r="J7" s="4"/>
      <c r="K7">
        <v>84.6</v>
      </c>
    </row>
    <row r="8" spans="1:11" x14ac:dyDescent="0.45">
      <c r="A8" s="1">
        <v>1989</v>
      </c>
      <c r="C8" s="1">
        <v>2</v>
      </c>
      <c r="D8" s="1">
        <v>8</v>
      </c>
      <c r="E8" s="1">
        <v>24</v>
      </c>
      <c r="F8" s="1">
        <v>54</v>
      </c>
      <c r="G8" s="1">
        <v>12</v>
      </c>
      <c r="H8" s="1">
        <f t="shared" si="0"/>
        <v>66</v>
      </c>
      <c r="I8" s="4"/>
      <c r="J8" s="4"/>
      <c r="K8">
        <v>116.3</v>
      </c>
    </row>
    <row r="9" spans="1:11" x14ac:dyDescent="0.45">
      <c r="A9" s="1">
        <v>1990</v>
      </c>
      <c r="C9" s="1">
        <v>1</v>
      </c>
      <c r="D9" s="1">
        <v>3</v>
      </c>
      <c r="E9" s="1">
        <v>21</v>
      </c>
      <c r="F9" s="1">
        <v>65</v>
      </c>
      <c r="G9" s="1">
        <v>10</v>
      </c>
      <c r="H9" s="1">
        <f t="shared" si="0"/>
        <v>75</v>
      </c>
      <c r="I9" s="4"/>
      <c r="J9" s="4"/>
      <c r="K9">
        <v>118.5</v>
      </c>
    </row>
    <row r="10" spans="1:11" x14ac:dyDescent="0.45">
      <c r="A10" s="1">
        <v>1991</v>
      </c>
      <c r="C10" s="1">
        <v>5</v>
      </c>
      <c r="D10" s="1">
        <v>9</v>
      </c>
      <c r="E10" s="1">
        <v>33</v>
      </c>
      <c r="F10" s="1">
        <v>44</v>
      </c>
      <c r="G10" s="1">
        <v>9</v>
      </c>
      <c r="H10" s="1">
        <f t="shared" si="0"/>
        <v>53</v>
      </c>
      <c r="I10" s="4"/>
      <c r="J10" s="4"/>
      <c r="K10">
        <v>108.6</v>
      </c>
    </row>
    <row r="11" spans="1:11" x14ac:dyDescent="0.45">
      <c r="A11" s="1">
        <v>1992</v>
      </c>
      <c r="C11" s="1">
        <v>1</v>
      </c>
      <c r="D11" s="1">
        <v>3</v>
      </c>
      <c r="E11" s="1">
        <v>16</v>
      </c>
      <c r="F11" s="1">
        <v>55</v>
      </c>
      <c r="G11" s="1">
        <v>25</v>
      </c>
      <c r="H11" s="1">
        <f t="shared" si="0"/>
        <v>80</v>
      </c>
      <c r="I11" s="4"/>
      <c r="J11" s="4"/>
      <c r="K11">
        <v>131.5</v>
      </c>
    </row>
    <row r="12" spans="1:11" x14ac:dyDescent="0.45">
      <c r="A12" s="1">
        <v>1993</v>
      </c>
      <c r="C12" s="1">
        <v>4</v>
      </c>
      <c r="D12" s="1">
        <v>15</v>
      </c>
      <c r="E12" s="1">
        <v>36</v>
      </c>
      <c r="F12" s="1">
        <v>39</v>
      </c>
      <c r="G12" s="1">
        <v>6</v>
      </c>
      <c r="H12" s="1">
        <f t="shared" si="0"/>
        <v>45</v>
      </c>
      <c r="I12" s="4"/>
      <c r="J12" s="4"/>
      <c r="K12">
        <v>100.7</v>
      </c>
    </row>
    <row r="13" spans="1:11" x14ac:dyDescent="0.45">
      <c r="A13" s="17">
        <v>1994</v>
      </c>
      <c r="C13" s="1">
        <v>1</v>
      </c>
      <c r="D13" s="1">
        <v>1</v>
      </c>
      <c r="E13" s="1">
        <v>12</v>
      </c>
      <c r="F13" s="1">
        <v>60</v>
      </c>
      <c r="G13" s="1">
        <v>26</v>
      </c>
      <c r="H13" s="1">
        <f t="shared" si="0"/>
        <v>86</v>
      </c>
      <c r="I13" s="4"/>
      <c r="J13" s="4"/>
      <c r="K13">
        <v>138.6</v>
      </c>
    </row>
    <row r="14" spans="1:11" x14ac:dyDescent="0.45">
      <c r="A14" s="1">
        <v>1995</v>
      </c>
      <c r="C14" s="1">
        <v>2</v>
      </c>
      <c r="D14" s="1">
        <v>10</v>
      </c>
      <c r="E14" s="1">
        <v>36</v>
      </c>
      <c r="F14" s="1">
        <v>46</v>
      </c>
      <c r="G14" s="1">
        <v>6</v>
      </c>
      <c r="H14" s="1">
        <f t="shared" si="0"/>
        <v>52</v>
      </c>
      <c r="I14" s="4"/>
      <c r="J14" s="4"/>
      <c r="K14">
        <v>113.5</v>
      </c>
    </row>
    <row r="15" spans="1:11" x14ac:dyDescent="0.45">
      <c r="A15" s="1">
        <v>1996</v>
      </c>
      <c r="C15" s="1">
        <v>2</v>
      </c>
      <c r="D15" s="1">
        <v>7</v>
      </c>
      <c r="E15" s="1">
        <v>25</v>
      </c>
      <c r="F15" s="1">
        <v>48</v>
      </c>
      <c r="G15" s="1">
        <v>18</v>
      </c>
      <c r="H15" s="1">
        <f t="shared" si="0"/>
        <v>66</v>
      </c>
      <c r="I15" s="4"/>
      <c r="J15" s="4"/>
      <c r="K15">
        <v>127.1</v>
      </c>
    </row>
    <row r="16" spans="1:11" x14ac:dyDescent="0.45">
      <c r="A16" s="1">
        <v>1997</v>
      </c>
      <c r="C16" s="1">
        <v>2</v>
      </c>
      <c r="D16" s="1">
        <v>7</v>
      </c>
      <c r="E16" s="1">
        <v>27</v>
      </c>
      <c r="F16" s="1">
        <v>50</v>
      </c>
      <c r="G16" s="1">
        <v>14</v>
      </c>
      <c r="H16" s="1">
        <f t="shared" si="0"/>
        <v>64</v>
      </c>
      <c r="I16" s="4"/>
      <c r="J16" s="4"/>
      <c r="K16">
        <v>126.7</v>
      </c>
    </row>
    <row r="17" spans="1:12" x14ac:dyDescent="0.45">
      <c r="A17" s="1">
        <v>1998</v>
      </c>
      <c r="C17" s="1">
        <v>3</v>
      </c>
      <c r="D17" s="1">
        <v>6</v>
      </c>
      <c r="E17" s="1">
        <v>22</v>
      </c>
      <c r="F17" s="1">
        <v>49</v>
      </c>
      <c r="G17" s="1">
        <v>20</v>
      </c>
      <c r="H17" s="1">
        <f t="shared" si="0"/>
        <v>69</v>
      </c>
      <c r="I17" s="4"/>
      <c r="J17" s="4"/>
      <c r="K17">
        <v>134.4</v>
      </c>
    </row>
    <row r="18" spans="1:12" x14ac:dyDescent="0.45">
      <c r="A18" s="1">
        <v>1999</v>
      </c>
      <c r="C18" s="1">
        <v>4</v>
      </c>
      <c r="D18" s="1">
        <v>9</v>
      </c>
      <c r="E18" s="1">
        <v>27</v>
      </c>
      <c r="F18" s="1">
        <v>45</v>
      </c>
      <c r="G18" s="1">
        <v>15</v>
      </c>
      <c r="H18" s="1">
        <f t="shared" si="0"/>
        <v>60</v>
      </c>
      <c r="I18" s="4"/>
      <c r="J18" s="4"/>
      <c r="K18">
        <v>133.80000000000001</v>
      </c>
    </row>
    <row r="19" spans="1:12" x14ac:dyDescent="0.45">
      <c r="A19" s="1">
        <v>2000</v>
      </c>
      <c r="C19" s="1">
        <v>4</v>
      </c>
      <c r="D19" s="1">
        <v>8</v>
      </c>
      <c r="E19" s="1">
        <v>25</v>
      </c>
      <c r="F19" s="1">
        <v>46</v>
      </c>
      <c r="G19" s="1">
        <v>17</v>
      </c>
      <c r="H19" s="1">
        <f t="shared" si="0"/>
        <v>63</v>
      </c>
      <c r="I19" s="4"/>
      <c r="J19" s="4"/>
      <c r="K19">
        <v>136.9</v>
      </c>
    </row>
    <row r="20" spans="1:12" x14ac:dyDescent="0.45">
      <c r="A20" s="1">
        <v>2001</v>
      </c>
      <c r="C20" s="1">
        <v>3</v>
      </c>
      <c r="D20" s="1">
        <v>9</v>
      </c>
      <c r="E20" s="1">
        <v>30</v>
      </c>
      <c r="F20" s="1">
        <v>44</v>
      </c>
      <c r="G20" s="1">
        <v>14</v>
      </c>
      <c r="H20" s="1">
        <f t="shared" si="0"/>
        <v>58</v>
      </c>
      <c r="I20" s="4"/>
      <c r="J20" s="4"/>
      <c r="K20">
        <v>138.19999999999999</v>
      </c>
    </row>
    <row r="21" spans="1:12" x14ac:dyDescent="0.45">
      <c r="A21" s="1">
        <v>2002</v>
      </c>
      <c r="C21" s="1">
        <v>12</v>
      </c>
      <c r="D21" s="1">
        <v>17</v>
      </c>
      <c r="E21" s="1">
        <v>27</v>
      </c>
      <c r="F21" s="1">
        <v>34</v>
      </c>
      <c r="G21" s="1">
        <v>10</v>
      </c>
      <c r="H21" s="1">
        <f t="shared" si="0"/>
        <v>44</v>
      </c>
      <c r="I21" s="4"/>
      <c r="J21" s="4"/>
      <c r="K21">
        <v>129.30000000000001</v>
      </c>
    </row>
    <row r="22" spans="1:12" x14ac:dyDescent="0.45">
      <c r="A22" s="1">
        <v>2003</v>
      </c>
      <c r="C22" s="1">
        <v>7</v>
      </c>
      <c r="D22" s="1">
        <v>12</v>
      </c>
      <c r="E22" s="1">
        <v>28</v>
      </c>
      <c r="F22" s="1">
        <v>40</v>
      </c>
      <c r="G22" s="1">
        <v>13</v>
      </c>
      <c r="H22" s="1">
        <f t="shared" si="0"/>
        <v>53</v>
      </c>
      <c r="I22" s="4"/>
      <c r="J22" s="4"/>
      <c r="K22">
        <v>142.19999999999999</v>
      </c>
    </row>
    <row r="23" spans="1:12" x14ac:dyDescent="0.45">
      <c r="A23" s="1">
        <v>2004</v>
      </c>
      <c r="C23" s="1">
        <v>2</v>
      </c>
      <c r="D23" s="1">
        <v>5</v>
      </c>
      <c r="E23" s="1">
        <v>18</v>
      </c>
      <c r="F23" s="1">
        <v>48</v>
      </c>
      <c r="G23" s="1">
        <v>27</v>
      </c>
      <c r="H23" s="1">
        <f t="shared" si="0"/>
        <v>75</v>
      </c>
      <c r="I23" s="4"/>
      <c r="J23" s="4"/>
      <c r="K23">
        <v>160.30000000000001</v>
      </c>
    </row>
    <row r="24" spans="1:12" x14ac:dyDescent="0.45">
      <c r="A24" s="1">
        <v>2005</v>
      </c>
      <c r="C24" s="1">
        <v>7</v>
      </c>
      <c r="D24" s="1">
        <v>11</v>
      </c>
      <c r="E24" s="1">
        <v>25</v>
      </c>
      <c r="F24" s="1">
        <v>40</v>
      </c>
      <c r="G24" s="1">
        <v>17</v>
      </c>
      <c r="H24" s="1">
        <f t="shared" si="0"/>
        <v>57</v>
      </c>
      <c r="I24" s="4"/>
      <c r="J24" s="4"/>
      <c r="K24">
        <v>147.9</v>
      </c>
    </row>
    <row r="25" spans="1:12" x14ac:dyDescent="0.45">
      <c r="A25" s="1">
        <v>2006</v>
      </c>
      <c r="C25" s="1">
        <v>5</v>
      </c>
      <c r="D25" s="1">
        <v>9</v>
      </c>
      <c r="E25" s="1">
        <v>23</v>
      </c>
      <c r="F25" s="1">
        <v>45</v>
      </c>
      <c r="G25" s="1">
        <v>18</v>
      </c>
      <c r="H25" s="1">
        <f t="shared" si="0"/>
        <v>63</v>
      </c>
      <c r="I25" s="4"/>
      <c r="J25" s="4"/>
      <c r="K25">
        <v>149.1</v>
      </c>
    </row>
    <row r="26" spans="1:12" x14ac:dyDescent="0.45">
      <c r="A26" s="1">
        <v>2007</v>
      </c>
      <c r="C26" s="1">
        <v>4</v>
      </c>
      <c r="D26" s="1">
        <v>8</v>
      </c>
      <c r="E26" s="1">
        <v>23</v>
      </c>
      <c r="F26" s="1">
        <v>46</v>
      </c>
      <c r="G26" s="1">
        <v>19</v>
      </c>
      <c r="H26" s="1">
        <f t="shared" si="0"/>
        <v>65</v>
      </c>
      <c r="I26" s="4"/>
      <c r="J26" s="4"/>
      <c r="K26">
        <v>150.69999999999999</v>
      </c>
    </row>
    <row r="27" spans="1:12" x14ac:dyDescent="0.45">
      <c r="A27" s="1">
        <v>2008</v>
      </c>
      <c r="C27" s="1">
        <v>3</v>
      </c>
      <c r="D27" s="1">
        <v>8</v>
      </c>
      <c r="E27" s="1">
        <v>25</v>
      </c>
      <c r="F27" s="1">
        <v>47</v>
      </c>
      <c r="G27" s="1">
        <v>17</v>
      </c>
      <c r="H27" s="1">
        <f t="shared" si="0"/>
        <v>64</v>
      </c>
      <c r="I27" s="4"/>
      <c r="J27" s="4"/>
      <c r="K27">
        <v>153.30000000000001</v>
      </c>
    </row>
    <row r="28" spans="1:12" x14ac:dyDescent="0.45">
      <c r="A28" s="1">
        <v>2009</v>
      </c>
      <c r="C28" s="1">
        <v>3</v>
      </c>
      <c r="D28" s="1">
        <v>7</v>
      </c>
      <c r="E28" s="1">
        <v>23</v>
      </c>
      <c r="F28" s="1">
        <v>48</v>
      </c>
      <c r="G28" s="1">
        <v>19</v>
      </c>
      <c r="H28" s="1">
        <f t="shared" si="0"/>
        <v>67</v>
      </c>
      <c r="I28" s="4"/>
      <c r="J28" s="4"/>
      <c r="K28">
        <v>164.4</v>
      </c>
    </row>
    <row r="29" spans="1:12" x14ac:dyDescent="0.45">
      <c r="A29" s="1">
        <v>2010</v>
      </c>
      <c r="C29" s="1">
        <v>3</v>
      </c>
      <c r="D29" s="1">
        <v>8</v>
      </c>
      <c r="E29" s="1">
        <v>21</v>
      </c>
      <c r="F29" s="1">
        <v>48</v>
      </c>
      <c r="G29" s="1">
        <v>20</v>
      </c>
      <c r="H29" s="1">
        <f t="shared" si="0"/>
        <v>68</v>
      </c>
      <c r="I29" s="4"/>
      <c r="J29" s="4"/>
      <c r="K29">
        <v>152.6</v>
      </c>
    </row>
    <row r="30" spans="1:12" x14ac:dyDescent="0.45">
      <c r="A30" s="1">
        <v>2011</v>
      </c>
      <c r="C30" s="1">
        <v>7</v>
      </c>
      <c r="D30" s="1">
        <v>12</v>
      </c>
      <c r="E30" s="1">
        <v>27</v>
      </c>
      <c r="F30" s="1">
        <v>42</v>
      </c>
      <c r="G30" s="1">
        <v>12</v>
      </c>
      <c r="H30" s="1">
        <f t="shared" si="0"/>
        <v>54</v>
      </c>
      <c r="I30" s="4"/>
      <c r="J30" s="4"/>
      <c r="K30">
        <v>146.80000000000001</v>
      </c>
    </row>
    <row r="31" spans="1:12" s="21" customFormat="1" x14ac:dyDescent="0.45">
      <c r="A31" s="21">
        <v>2012</v>
      </c>
      <c r="C31" s="21">
        <v>26</v>
      </c>
      <c r="D31" s="21">
        <v>24</v>
      </c>
      <c r="E31" s="21">
        <v>25</v>
      </c>
      <c r="F31" s="21">
        <v>21</v>
      </c>
      <c r="G31" s="21">
        <v>4</v>
      </c>
      <c r="H31" s="1">
        <f t="shared" si="0"/>
        <v>25</v>
      </c>
      <c r="I31" s="22"/>
      <c r="J31" s="4"/>
      <c r="K31" s="23">
        <v>123.1</v>
      </c>
      <c r="L31" s="1"/>
    </row>
    <row r="32" spans="1:12" s="17" customFormat="1" x14ac:dyDescent="0.45">
      <c r="A32" s="17">
        <v>2013</v>
      </c>
      <c r="C32" s="17">
        <v>4</v>
      </c>
      <c r="D32" s="17">
        <v>9</v>
      </c>
      <c r="E32" s="17">
        <v>25</v>
      </c>
      <c r="F32" s="17">
        <v>44</v>
      </c>
      <c r="G32" s="17">
        <v>18</v>
      </c>
      <c r="H32" s="1">
        <f t="shared" si="0"/>
        <v>62</v>
      </c>
      <c r="I32" s="4"/>
      <c r="J32" s="4"/>
      <c r="K32">
        <v>158.1</v>
      </c>
      <c r="L32" s="1"/>
    </row>
    <row r="33" spans="1:26" s="17" customFormat="1" x14ac:dyDescent="0.45">
      <c r="A33" s="17">
        <v>2014</v>
      </c>
      <c r="C33" s="17">
        <v>2</v>
      </c>
      <c r="D33" s="17">
        <v>5</v>
      </c>
      <c r="E33" s="17">
        <v>19</v>
      </c>
      <c r="F33" s="17">
        <v>50</v>
      </c>
      <c r="G33" s="17">
        <v>24</v>
      </c>
      <c r="H33" s="1">
        <f t="shared" si="0"/>
        <v>74</v>
      </c>
      <c r="I33" s="4"/>
      <c r="J33" s="4"/>
      <c r="K33">
        <v>171</v>
      </c>
      <c r="L33" s="1"/>
    </row>
    <row r="34" spans="1:26" s="17" customFormat="1" x14ac:dyDescent="0.45">
      <c r="A34" s="17">
        <v>2015</v>
      </c>
      <c r="C34" s="17">
        <v>3</v>
      </c>
      <c r="D34" s="17">
        <v>7</v>
      </c>
      <c r="E34" s="17">
        <v>22</v>
      </c>
      <c r="F34" s="17">
        <v>48</v>
      </c>
      <c r="G34" s="17">
        <v>20</v>
      </c>
      <c r="H34" s="1">
        <f t="shared" si="0"/>
        <v>68</v>
      </c>
      <c r="I34" s="4"/>
      <c r="J34" s="4"/>
      <c r="K34">
        <v>168.4</v>
      </c>
      <c r="L34" s="1"/>
    </row>
    <row r="35" spans="1:26" s="17" customFormat="1" x14ac:dyDescent="0.45">
      <c r="A35" s="21">
        <v>2016</v>
      </c>
      <c r="C35" s="17">
        <v>2</v>
      </c>
      <c r="D35" s="17">
        <v>5</v>
      </c>
      <c r="E35" s="17">
        <v>19</v>
      </c>
      <c r="F35" s="17">
        <v>54</v>
      </c>
      <c r="G35" s="17">
        <v>20</v>
      </c>
      <c r="H35" s="1">
        <f t="shared" si="0"/>
        <v>74</v>
      </c>
      <c r="I35" s="4"/>
      <c r="J35" s="4"/>
      <c r="K35">
        <v>174.6</v>
      </c>
      <c r="L35" s="1"/>
    </row>
    <row r="36" spans="1:26" s="17" customFormat="1" x14ac:dyDescent="0.45">
      <c r="A36" s="17">
        <v>2017</v>
      </c>
      <c r="C36" s="17">
        <v>3</v>
      </c>
      <c r="D36" s="17">
        <v>8</v>
      </c>
      <c r="E36" s="17">
        <v>23</v>
      </c>
      <c r="F36" s="17">
        <v>50</v>
      </c>
      <c r="G36" s="17">
        <v>16</v>
      </c>
      <c r="H36" s="1">
        <f t="shared" si="0"/>
        <v>66</v>
      </c>
      <c r="I36" s="4"/>
      <c r="J36" s="4"/>
      <c r="K36">
        <v>176.6</v>
      </c>
      <c r="L36" s="1"/>
    </row>
    <row r="37" spans="1:26" s="17" customFormat="1" x14ac:dyDescent="0.45">
      <c r="A37" s="17">
        <v>2018</v>
      </c>
      <c r="C37" s="17">
        <v>4</v>
      </c>
      <c r="D37" s="17">
        <v>8</v>
      </c>
      <c r="E37" s="17">
        <v>20</v>
      </c>
      <c r="F37" s="17">
        <v>48</v>
      </c>
      <c r="G37" s="17">
        <v>20</v>
      </c>
      <c r="H37" s="1">
        <f t="shared" si="0"/>
        <v>68</v>
      </c>
      <c r="I37" s="4"/>
      <c r="J37" s="4"/>
      <c r="K37">
        <v>178.9</v>
      </c>
      <c r="L37" s="1"/>
    </row>
    <row r="38" spans="1:26" s="17" customFormat="1" x14ac:dyDescent="0.45"/>
    <row r="39" spans="1:26" s="17" customFormat="1" x14ac:dyDescent="0.45">
      <c r="N39"/>
      <c r="O39"/>
      <c r="P39"/>
      <c r="Q39"/>
      <c r="R39"/>
      <c r="S39"/>
      <c r="T39"/>
      <c r="U39"/>
      <c r="V39"/>
    </row>
    <row r="40" spans="1:26" s="17" customFormat="1" x14ac:dyDescent="0.45">
      <c r="N40"/>
      <c r="O40"/>
      <c r="P40"/>
      <c r="Q40"/>
      <c r="R40"/>
      <c r="S40"/>
      <c r="T40"/>
      <c r="U40"/>
      <c r="V40"/>
    </row>
    <row r="41" spans="1:26" s="17" customFormat="1" x14ac:dyDescent="0.45">
      <c r="N41" s="23"/>
      <c r="O41" s="23"/>
      <c r="P41" s="23"/>
      <c r="Q41" s="23"/>
      <c r="R41" s="23"/>
      <c r="S41" s="23"/>
      <c r="T41" s="23"/>
      <c r="U41" s="23"/>
      <c r="V41" s="23"/>
      <c r="W41" s="25"/>
      <c r="X41" s="25"/>
      <c r="Y41" s="25"/>
      <c r="Z41" s="25"/>
    </row>
    <row r="42" spans="1:26" s="17" customFormat="1" x14ac:dyDescent="0.45">
      <c r="N42" s="23"/>
      <c r="O42" s="23"/>
      <c r="P42" s="23"/>
      <c r="Q42" s="23"/>
      <c r="R42" s="23"/>
      <c r="S42" s="23"/>
      <c r="T42" s="23"/>
      <c r="U42" s="23"/>
      <c r="V42" s="23"/>
      <c r="W42" s="25"/>
      <c r="X42" s="25"/>
      <c r="Y42" s="25"/>
      <c r="Z42" s="25"/>
    </row>
    <row r="43" spans="1:26" s="17" customFormat="1" x14ac:dyDescent="0.45">
      <c r="N43" s="26"/>
      <c r="O43" s="26"/>
      <c r="P43" s="23"/>
      <c r="Q43" s="23"/>
      <c r="R43" s="23"/>
      <c r="S43" s="23"/>
      <c r="T43" s="23"/>
      <c r="U43" s="23"/>
      <c r="V43" s="23"/>
      <c r="W43" s="25"/>
      <c r="X43" s="25"/>
      <c r="Y43" s="25"/>
      <c r="Z43" s="25"/>
    </row>
    <row r="44" spans="1:26" s="17" customFormat="1" x14ac:dyDescent="0.45">
      <c r="N44" s="24"/>
      <c r="O44" s="24"/>
      <c r="P44" s="23"/>
      <c r="Q44" s="23"/>
      <c r="R44" s="23"/>
      <c r="S44" s="23"/>
      <c r="T44" s="23"/>
      <c r="U44" s="23"/>
      <c r="V44" s="23"/>
      <c r="W44" s="25"/>
      <c r="X44" s="25"/>
      <c r="Y44" s="25"/>
      <c r="Z44" s="25"/>
    </row>
    <row r="45" spans="1:26" s="17" customFormat="1" x14ac:dyDescent="0.45">
      <c r="M45" s="1"/>
      <c r="N45" s="24"/>
      <c r="O45" s="24"/>
      <c r="P45" s="23"/>
      <c r="Q45" s="23"/>
      <c r="R45" s="23"/>
      <c r="S45" s="23"/>
      <c r="T45" s="23"/>
      <c r="U45" s="23"/>
      <c r="V45" s="23"/>
      <c r="W45" s="21"/>
      <c r="X45" s="21"/>
      <c r="Y45" s="25"/>
      <c r="Z45" s="25"/>
    </row>
    <row r="46" spans="1:26" s="17" customFormat="1" x14ac:dyDescent="0.45">
      <c r="M46" s="1"/>
      <c r="N46" s="24"/>
      <c r="O46" s="24"/>
      <c r="P46" s="23"/>
      <c r="Q46" s="23"/>
      <c r="R46" s="23"/>
      <c r="S46" s="23"/>
      <c r="T46" s="23"/>
      <c r="U46" s="23"/>
      <c r="V46" s="23"/>
      <c r="W46" s="21"/>
      <c r="X46" s="21"/>
      <c r="Y46" s="25"/>
      <c r="Z46" s="25"/>
    </row>
    <row r="47" spans="1:26" s="17" customFormat="1" x14ac:dyDescent="0.45">
      <c r="M47" s="1"/>
      <c r="N47" s="24"/>
      <c r="O47" s="24"/>
      <c r="P47" s="23"/>
      <c r="Q47" s="23"/>
      <c r="R47" s="23"/>
      <c r="S47" s="23"/>
      <c r="T47" s="23"/>
      <c r="U47" s="23"/>
      <c r="V47" s="23"/>
      <c r="W47" s="21"/>
      <c r="X47" s="21"/>
      <c r="Y47" s="25"/>
      <c r="Z47" s="25"/>
    </row>
    <row r="48" spans="1:26" s="17" customFormat="1" x14ac:dyDescent="0.45">
      <c r="M48" s="1"/>
      <c r="N48" s="24"/>
      <c r="O48" s="24"/>
      <c r="P48" s="23"/>
      <c r="Q48" s="23"/>
      <c r="R48" s="23"/>
      <c r="S48" s="23"/>
      <c r="T48" s="23"/>
      <c r="U48" s="23"/>
      <c r="V48" s="23"/>
      <c r="W48" s="21"/>
      <c r="X48" s="21"/>
      <c r="Y48" s="25"/>
      <c r="Z48" s="25"/>
    </row>
    <row r="49" spans="13:26" s="17" customFormat="1" x14ac:dyDescent="0.45">
      <c r="M49" s="1"/>
      <c r="N49" s="23"/>
      <c r="O49" s="23"/>
      <c r="P49" s="23"/>
      <c r="Q49" s="23"/>
      <c r="R49" s="23"/>
      <c r="S49" s="23"/>
      <c r="T49" s="23"/>
      <c r="U49" s="23"/>
      <c r="V49" s="23"/>
      <c r="W49" s="21"/>
      <c r="X49" s="21"/>
      <c r="Y49" s="25"/>
      <c r="Z49" s="25"/>
    </row>
    <row r="50" spans="13:26" s="17" customFormat="1" x14ac:dyDescent="0.45">
      <c r="M50" s="1"/>
      <c r="N50" s="23"/>
      <c r="O50" s="23"/>
      <c r="P50" s="23"/>
      <c r="Q50" s="23"/>
      <c r="R50" s="23"/>
      <c r="S50" s="23"/>
      <c r="T50" s="23"/>
      <c r="U50" s="23"/>
      <c r="V50" s="23"/>
      <c r="W50" s="21"/>
      <c r="X50" s="21"/>
      <c r="Y50" s="25"/>
      <c r="Z50" s="25"/>
    </row>
    <row r="51" spans="13:26" s="17" customFormat="1" x14ac:dyDescent="0.45">
      <c r="M51" s="1"/>
      <c r="N51" s="27"/>
      <c r="O51" s="27"/>
      <c r="P51" s="27"/>
      <c r="Q51" s="27"/>
      <c r="R51" s="27"/>
      <c r="S51" s="27"/>
      <c r="T51" s="23"/>
      <c r="U51" s="23"/>
      <c r="V51" s="23"/>
      <c r="W51" s="21"/>
      <c r="X51" s="21"/>
      <c r="Y51" s="25"/>
      <c r="Z51" s="25"/>
    </row>
    <row r="52" spans="13:26" s="17" customFormat="1" x14ac:dyDescent="0.45">
      <c r="M52" s="1"/>
      <c r="N52" s="24"/>
      <c r="O52" s="24"/>
      <c r="P52" s="24"/>
      <c r="Q52" s="24"/>
      <c r="R52" s="24"/>
      <c r="S52" s="24"/>
      <c r="T52" s="23"/>
      <c r="U52" s="23"/>
      <c r="V52" s="23"/>
      <c r="W52" s="21"/>
      <c r="X52" s="21"/>
      <c r="Y52" s="25"/>
      <c r="Z52" s="25"/>
    </row>
    <row r="53" spans="13:26" s="17" customFormat="1" x14ac:dyDescent="0.45">
      <c r="M53" s="1"/>
      <c r="N53" s="24"/>
      <c r="O53" s="24"/>
      <c r="P53" s="24"/>
      <c r="Q53" s="24"/>
      <c r="R53" s="24"/>
      <c r="S53" s="24"/>
      <c r="T53" s="23"/>
      <c r="U53" s="23"/>
      <c r="V53" s="23"/>
      <c r="W53" s="21"/>
      <c r="X53" s="21"/>
      <c r="Y53" s="25"/>
      <c r="Z53" s="25"/>
    </row>
    <row r="54" spans="13:26" s="17" customFormat="1" x14ac:dyDescent="0.45">
      <c r="M54" s="1"/>
      <c r="N54" s="24"/>
      <c r="O54" s="24"/>
      <c r="P54" s="24"/>
      <c r="Q54" s="24"/>
      <c r="R54" s="24"/>
      <c r="S54" s="24"/>
      <c r="T54" s="23"/>
      <c r="U54" s="23"/>
      <c r="V54" s="23"/>
      <c r="W54" s="21"/>
      <c r="X54" s="21"/>
      <c r="Y54" s="25"/>
      <c r="Z54" s="25"/>
    </row>
    <row r="55" spans="13:26" s="17" customFormat="1" x14ac:dyDescent="0.45">
      <c r="M55" s="1"/>
      <c r="N55" s="23"/>
      <c r="O55" s="23"/>
      <c r="P55" s="23"/>
      <c r="Q55" s="23"/>
      <c r="R55" s="23"/>
      <c r="S55" s="23"/>
      <c r="T55" s="23"/>
      <c r="U55" s="23"/>
      <c r="V55" s="23"/>
      <c r="W55" s="21"/>
      <c r="X55" s="21"/>
      <c r="Y55" s="25"/>
      <c r="Z55" s="25"/>
    </row>
    <row r="56" spans="13:26" s="17" customFormat="1" x14ac:dyDescent="0.45">
      <c r="M56" s="1"/>
      <c r="N56" s="27"/>
      <c r="O56" s="27"/>
      <c r="P56" s="27"/>
      <c r="Q56" s="27"/>
      <c r="R56" s="27"/>
      <c r="S56" s="27"/>
      <c r="T56" s="27"/>
      <c r="U56" s="27"/>
      <c r="V56" s="27"/>
      <c r="W56" s="21"/>
      <c r="X56" s="21"/>
      <c r="Y56" s="25"/>
      <c r="Z56" s="25"/>
    </row>
    <row r="57" spans="13:26" s="17" customFormat="1" x14ac:dyDescent="0.45">
      <c r="M57" s="1"/>
      <c r="N57" s="24"/>
      <c r="O57" s="24"/>
      <c r="P57" s="24"/>
      <c r="Q57" s="24"/>
      <c r="R57" s="24"/>
      <c r="S57" s="24"/>
      <c r="T57" s="24"/>
      <c r="U57" s="24"/>
      <c r="V57" s="24"/>
      <c r="W57" s="21"/>
      <c r="X57" s="21"/>
      <c r="Y57" s="25"/>
      <c r="Z57" s="25"/>
    </row>
    <row r="58" spans="13:26" s="17" customFormat="1" x14ac:dyDescent="0.45">
      <c r="M58" s="1"/>
      <c r="N58" s="24"/>
      <c r="O58" s="24"/>
      <c r="P58" s="24"/>
      <c r="Q58" s="24"/>
      <c r="R58" s="24"/>
      <c r="S58" s="24"/>
      <c r="T58" s="24"/>
      <c r="U58" s="24"/>
      <c r="V58" s="24"/>
      <c r="W58" s="21"/>
      <c r="X58" s="21"/>
      <c r="Y58" s="25"/>
      <c r="Z58" s="25"/>
    </row>
    <row r="59" spans="13:26" s="17" customFormat="1" x14ac:dyDescent="0.45">
      <c r="M59" s="1"/>
      <c r="N59" s="24"/>
      <c r="O59" s="24"/>
      <c r="P59" s="24"/>
      <c r="Q59" s="24"/>
      <c r="R59" s="24"/>
      <c r="S59" s="24"/>
      <c r="T59" s="24"/>
      <c r="U59" s="24"/>
      <c r="V59" s="24"/>
      <c r="W59" s="21"/>
      <c r="X59" s="21"/>
      <c r="Y59" s="25"/>
      <c r="Z59" s="25"/>
    </row>
    <row r="60" spans="13:26" s="17" customFormat="1" x14ac:dyDescent="0.45">
      <c r="M60" s="1"/>
      <c r="N60" s="24"/>
      <c r="O60" s="24"/>
      <c r="P60" s="24"/>
      <c r="Q60" s="24"/>
      <c r="R60" s="24"/>
      <c r="S60" s="24"/>
      <c r="T60" s="24"/>
      <c r="U60" s="24"/>
      <c r="V60" s="24"/>
      <c r="W60" s="21"/>
      <c r="X60" s="21"/>
      <c r="Y60" s="25"/>
      <c r="Z60" s="25"/>
    </row>
    <row r="61" spans="13:26" s="17" customFormat="1" x14ac:dyDescent="0.45">
      <c r="M61" s="1"/>
      <c r="N61" s="24"/>
      <c r="O61" s="24"/>
      <c r="P61" s="24"/>
      <c r="Q61" s="24"/>
      <c r="R61" s="24"/>
      <c r="S61" s="24"/>
      <c r="T61" s="24"/>
      <c r="U61" s="24"/>
      <c r="V61" s="24"/>
      <c r="W61" s="21"/>
      <c r="X61" s="21"/>
      <c r="Y61" s="25"/>
      <c r="Z61" s="25"/>
    </row>
    <row r="62" spans="13:26" s="17" customFormat="1" x14ac:dyDescent="0.45">
      <c r="M62" s="1"/>
      <c r="N62" s="23"/>
      <c r="O62" s="23"/>
      <c r="P62" s="23"/>
      <c r="Q62" s="23"/>
      <c r="R62" s="23"/>
      <c r="S62" s="23"/>
      <c r="T62" s="23"/>
      <c r="U62" s="23"/>
      <c r="V62" s="23"/>
      <c r="W62" s="21"/>
      <c r="X62" s="21"/>
      <c r="Y62" s="25"/>
      <c r="Z62" s="25"/>
    </row>
    <row r="63" spans="13:26" s="17" customFormat="1" x14ac:dyDescent="0.45">
      <c r="M63" s="1"/>
      <c r="N63" s="23"/>
      <c r="O63" s="23"/>
      <c r="P63" s="23"/>
      <c r="Q63" s="23"/>
      <c r="R63" s="23"/>
      <c r="S63" s="23"/>
      <c r="T63" s="23"/>
      <c r="U63" s="23"/>
      <c r="V63" s="23"/>
      <c r="W63" s="21"/>
      <c r="X63" s="21"/>
      <c r="Y63" s="25"/>
      <c r="Z63" s="25"/>
    </row>
    <row r="64" spans="13:26" s="17" customFormat="1" x14ac:dyDescent="0.45">
      <c r="M64" s="1"/>
      <c r="N64" s="23"/>
      <c r="O64" s="23"/>
      <c r="P64" s="23"/>
      <c r="Q64" s="23"/>
      <c r="R64" s="23"/>
      <c r="S64" s="23"/>
      <c r="T64" s="23"/>
      <c r="U64" s="23"/>
      <c r="V64" s="23"/>
      <c r="W64" s="21"/>
      <c r="X64" s="21"/>
      <c r="Y64" s="25"/>
      <c r="Z64" s="25"/>
    </row>
    <row r="65" spans="13:26" s="17" customFormat="1" x14ac:dyDescent="0.45">
      <c r="M65" s="1"/>
      <c r="N65" s="23"/>
      <c r="O65" s="23"/>
      <c r="P65" s="23"/>
      <c r="Q65" s="23"/>
      <c r="R65" s="23"/>
      <c r="S65" s="23"/>
      <c r="T65" s="23"/>
      <c r="U65" s="23"/>
      <c r="V65" s="23"/>
      <c r="W65" s="21"/>
      <c r="X65" s="21"/>
      <c r="Y65" s="25"/>
      <c r="Z65" s="25"/>
    </row>
    <row r="66" spans="13:26" s="17" customFormat="1" x14ac:dyDescent="0.45">
      <c r="M66" s="1"/>
      <c r="N66" s="26"/>
      <c r="O66" s="26"/>
      <c r="P66" s="23"/>
      <c r="Q66" s="23"/>
      <c r="R66" s="23"/>
      <c r="S66" s="23"/>
      <c r="T66" s="23"/>
      <c r="U66" s="23"/>
      <c r="V66" s="23"/>
      <c r="W66" s="21"/>
      <c r="X66" s="21"/>
      <c r="Y66" s="25"/>
      <c r="Z66" s="25"/>
    </row>
    <row r="67" spans="13:26" s="17" customFormat="1" x14ac:dyDescent="0.45">
      <c r="M67" s="1"/>
      <c r="N67" s="24"/>
      <c r="O67" s="24"/>
      <c r="P67" s="23"/>
      <c r="Q67" s="23"/>
      <c r="R67" s="23"/>
      <c r="S67" s="23"/>
      <c r="T67" s="23"/>
      <c r="U67" s="23"/>
      <c r="V67" s="23"/>
      <c r="W67" s="21"/>
      <c r="X67" s="21"/>
      <c r="Y67" s="25"/>
      <c r="Z67" s="25"/>
    </row>
    <row r="68" spans="13:26" s="17" customFormat="1" x14ac:dyDescent="0.45">
      <c r="M68" s="1"/>
      <c r="N68" s="24"/>
      <c r="O68" s="24"/>
      <c r="P68" s="23"/>
      <c r="Q68" s="23"/>
      <c r="R68" s="23"/>
      <c r="S68" s="23"/>
      <c r="T68" s="23"/>
      <c r="U68" s="23"/>
      <c r="V68" s="23"/>
      <c r="W68" s="21"/>
      <c r="X68" s="21"/>
      <c r="Y68" s="25"/>
      <c r="Z68" s="25"/>
    </row>
    <row r="69" spans="13:26" x14ac:dyDescent="0.45">
      <c r="N69" s="24"/>
      <c r="O69" s="24"/>
      <c r="P69" s="23"/>
      <c r="Q69" s="23"/>
      <c r="R69" s="23"/>
      <c r="S69" s="23"/>
      <c r="T69" s="23"/>
      <c r="U69" s="23"/>
      <c r="V69" s="23"/>
      <c r="W69" s="21"/>
      <c r="X69" s="21"/>
      <c r="Y69" s="21"/>
      <c r="Z69" s="21"/>
    </row>
    <row r="70" spans="13:26" x14ac:dyDescent="0.45">
      <c r="N70" s="24"/>
      <c r="O70" s="24"/>
      <c r="P70" s="23"/>
      <c r="Q70" s="23"/>
      <c r="R70" s="23"/>
      <c r="S70" s="23"/>
      <c r="T70" s="23"/>
      <c r="U70" s="23"/>
      <c r="V70" s="23"/>
      <c r="W70" s="21"/>
      <c r="X70" s="21"/>
      <c r="Y70" s="21"/>
      <c r="Z70" s="21"/>
    </row>
    <row r="71" spans="13:26" x14ac:dyDescent="0.45">
      <c r="N71" s="24"/>
      <c r="O71" s="24"/>
      <c r="P71" s="23"/>
      <c r="Q71" s="23"/>
      <c r="R71" s="23"/>
      <c r="S71" s="23"/>
      <c r="T71" s="23"/>
      <c r="U71" s="23"/>
      <c r="V71" s="23"/>
      <c r="W71" s="21"/>
      <c r="X71" s="21"/>
      <c r="Y71" s="21"/>
      <c r="Z71" s="21"/>
    </row>
    <row r="72" spans="13:26" x14ac:dyDescent="0.45">
      <c r="N72" s="23"/>
      <c r="O72" s="23"/>
      <c r="P72" s="23"/>
      <c r="Q72" s="23"/>
      <c r="R72" s="23"/>
      <c r="S72" s="23"/>
      <c r="T72" s="23"/>
      <c r="U72" s="23"/>
      <c r="V72" s="23"/>
      <c r="W72" s="21"/>
      <c r="X72" s="21"/>
      <c r="Y72" s="21"/>
      <c r="Z72" s="21"/>
    </row>
    <row r="73" spans="13:26" x14ac:dyDescent="0.45">
      <c r="N73" s="23"/>
      <c r="O73" s="23"/>
      <c r="P73" s="23"/>
      <c r="Q73" s="23"/>
      <c r="R73" s="23"/>
      <c r="S73" s="23"/>
      <c r="T73" s="23"/>
      <c r="U73" s="23"/>
      <c r="V73" s="23"/>
      <c r="W73" s="21"/>
      <c r="X73" s="21"/>
      <c r="Y73" s="21"/>
      <c r="Z73" s="21"/>
    </row>
    <row r="74" spans="13:26" x14ac:dyDescent="0.45">
      <c r="N74" s="27"/>
      <c r="O74" s="27"/>
      <c r="P74" s="27"/>
      <c r="Q74" s="27"/>
      <c r="R74" s="27"/>
      <c r="S74" s="27"/>
      <c r="T74" s="23"/>
      <c r="U74" s="23"/>
      <c r="V74" s="23"/>
      <c r="W74" s="21"/>
      <c r="X74" s="21"/>
      <c r="Y74" s="21"/>
      <c r="Z74" s="21"/>
    </row>
    <row r="75" spans="13:26" x14ac:dyDescent="0.45">
      <c r="N75" s="24"/>
      <c r="O75" s="24"/>
      <c r="P75" s="24"/>
      <c r="Q75" s="24"/>
      <c r="R75" s="24"/>
      <c r="S75" s="24"/>
      <c r="T75" s="23"/>
      <c r="U75" s="23"/>
      <c r="V75" s="23"/>
      <c r="W75" s="21"/>
      <c r="X75" s="21"/>
      <c r="Y75" s="21"/>
      <c r="Z75" s="21"/>
    </row>
    <row r="76" spans="13:26" x14ac:dyDescent="0.45">
      <c r="N76" s="24"/>
      <c r="O76" s="24"/>
      <c r="P76" s="24"/>
      <c r="Q76" s="24"/>
      <c r="R76" s="24"/>
      <c r="S76" s="24"/>
      <c r="T76" s="23"/>
      <c r="U76" s="23"/>
      <c r="V76" s="23"/>
      <c r="W76" s="21"/>
      <c r="X76" s="21"/>
      <c r="Y76" s="21"/>
      <c r="Z76" s="21"/>
    </row>
    <row r="77" spans="13:26" x14ac:dyDescent="0.45">
      <c r="N77" s="24"/>
      <c r="O77" s="24"/>
      <c r="P77" s="24"/>
      <c r="Q77" s="24"/>
      <c r="R77" s="24"/>
      <c r="S77" s="24"/>
      <c r="T77" s="23"/>
      <c r="U77" s="23"/>
      <c r="V77" s="23"/>
      <c r="W77" s="21"/>
      <c r="X77" s="21"/>
      <c r="Y77" s="21"/>
      <c r="Z77" s="21"/>
    </row>
    <row r="78" spans="13:26" x14ac:dyDescent="0.45">
      <c r="N78" s="23"/>
      <c r="O78" s="23"/>
      <c r="P78" s="23"/>
      <c r="Q78" s="23"/>
      <c r="R78" s="23"/>
      <c r="S78" s="23"/>
      <c r="T78" s="23"/>
      <c r="U78" s="23"/>
      <c r="V78" s="23"/>
      <c r="W78" s="21"/>
      <c r="X78" s="21"/>
      <c r="Y78" s="21"/>
      <c r="Z78" s="21"/>
    </row>
    <row r="79" spans="13:26" x14ac:dyDescent="0.45">
      <c r="N79" s="27"/>
      <c r="O79" s="27"/>
      <c r="P79" s="27"/>
      <c r="Q79" s="27"/>
      <c r="R79" s="27"/>
      <c r="S79" s="27"/>
      <c r="T79" s="27"/>
      <c r="U79" s="27"/>
      <c r="V79" s="27"/>
      <c r="W79" s="21"/>
      <c r="X79" s="21"/>
      <c r="Y79" s="21"/>
      <c r="Z79" s="21"/>
    </row>
    <row r="80" spans="13:26" x14ac:dyDescent="0.45">
      <c r="N80" s="24"/>
      <c r="O80" s="24"/>
      <c r="P80" s="24"/>
      <c r="Q80" s="24"/>
      <c r="R80" s="24"/>
      <c r="S80" s="24"/>
      <c r="T80" s="24"/>
      <c r="U80" s="24"/>
      <c r="V80" s="24"/>
      <c r="W80" s="21"/>
      <c r="X80" s="21"/>
      <c r="Y80" s="21"/>
      <c r="Z80" s="21"/>
    </row>
    <row r="81" spans="14:26" x14ac:dyDescent="0.45">
      <c r="N81" s="24"/>
      <c r="O81" s="24"/>
      <c r="P81" s="24"/>
      <c r="Q81" s="24"/>
      <c r="R81" s="24"/>
      <c r="S81" s="24"/>
      <c r="T81" s="24"/>
      <c r="U81" s="24"/>
      <c r="V81" s="24"/>
      <c r="W81" s="21"/>
      <c r="X81" s="21"/>
      <c r="Y81" s="21"/>
      <c r="Z81" s="21"/>
    </row>
    <row r="82" spans="14:26" x14ac:dyDescent="0.45">
      <c r="N82" s="24"/>
      <c r="O82" s="24"/>
      <c r="P82" s="24"/>
      <c r="Q82" s="24"/>
      <c r="R82" s="24"/>
      <c r="S82" s="24"/>
      <c r="T82" s="24"/>
      <c r="U82" s="24"/>
      <c r="V82" s="24"/>
      <c r="W82" s="21"/>
      <c r="X82" s="21"/>
      <c r="Y82" s="21"/>
      <c r="Z82" s="21"/>
    </row>
    <row r="83" spans="14:26" x14ac:dyDescent="0.45">
      <c r="N83" s="24"/>
      <c r="O83" s="24"/>
      <c r="P83" s="24"/>
      <c r="Q83" s="24"/>
      <c r="R83" s="24"/>
      <c r="S83" s="24"/>
      <c r="T83" s="24"/>
      <c r="U83" s="24"/>
      <c r="V83" s="24"/>
      <c r="W83" s="21"/>
      <c r="X83" s="21"/>
      <c r="Y83" s="21"/>
      <c r="Z83" s="21"/>
    </row>
    <row r="84" spans="14:26" x14ac:dyDescent="0.45">
      <c r="N84" s="24"/>
      <c r="O84" s="24"/>
      <c r="P84" s="24"/>
      <c r="Q84" s="24"/>
      <c r="R84" s="24"/>
      <c r="S84" s="24"/>
      <c r="T84" s="24"/>
      <c r="U84" s="24"/>
      <c r="V84" s="24"/>
      <c r="W84" s="21"/>
      <c r="X84" s="21"/>
      <c r="Y84" s="21"/>
      <c r="Z84" s="21"/>
    </row>
    <row r="85" spans="14:26" x14ac:dyDescent="0.45">
      <c r="N85" s="23"/>
      <c r="O85" s="23"/>
      <c r="P85" s="23"/>
      <c r="Q85" s="23"/>
      <c r="R85" s="23"/>
      <c r="S85" s="23"/>
      <c r="T85" s="23"/>
      <c r="U85" s="23"/>
      <c r="V85" s="23"/>
      <c r="W85" s="21"/>
      <c r="X85" s="21"/>
      <c r="Y85" s="21"/>
      <c r="Z85" s="21"/>
    </row>
    <row r="86" spans="14:26" x14ac:dyDescent="0.45">
      <c r="N86" s="23"/>
      <c r="O86" s="23"/>
      <c r="P86" s="23"/>
      <c r="Q86" s="23"/>
      <c r="R86" s="23"/>
      <c r="S86" s="23"/>
      <c r="T86" s="23"/>
      <c r="U86" s="23"/>
      <c r="V86" s="23"/>
      <c r="W86" s="21"/>
      <c r="X86" s="21"/>
      <c r="Y86" s="21"/>
      <c r="Z86" s="21"/>
    </row>
    <row r="87" spans="14:26" x14ac:dyDescent="0.45">
      <c r="N87"/>
      <c r="O87"/>
      <c r="P87"/>
      <c r="Q87"/>
      <c r="R87"/>
      <c r="S87"/>
      <c r="T87"/>
      <c r="U87"/>
      <c r="V87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29"/>
  <sheetViews>
    <sheetView workbookViewId="0">
      <selection activeCell="E22" sqref="E22"/>
    </sheetView>
  </sheetViews>
  <sheetFormatPr defaultRowHeight="14.25" x14ac:dyDescent="0.45"/>
  <cols>
    <col min="9" max="9" width="20.86328125" customWidth="1"/>
    <col min="17" max="17" width="19.1328125" customWidth="1"/>
    <col min="18" max="18" width="15.265625" customWidth="1"/>
    <col min="19" max="19" width="16.265625" customWidth="1"/>
    <col min="20" max="22" width="9.06640625" customWidth="1"/>
  </cols>
  <sheetData>
    <row r="2" spans="1:23" s="8" customFormat="1" ht="85.5" x14ac:dyDescent="0.45">
      <c r="C2" s="8" t="s">
        <v>0</v>
      </c>
      <c r="D2" s="8" t="s">
        <v>1</v>
      </c>
      <c r="E2" s="8" t="s">
        <v>2</v>
      </c>
      <c r="F2" s="8" t="s">
        <v>3</v>
      </c>
      <c r="G2" s="8" t="s">
        <v>4</v>
      </c>
      <c r="H2" s="8" t="s">
        <v>22</v>
      </c>
      <c r="I2" s="9" t="s">
        <v>17</v>
      </c>
      <c r="J2" s="10" t="s">
        <v>16</v>
      </c>
      <c r="K2" s="11" t="s">
        <v>14</v>
      </c>
      <c r="L2" s="12" t="s">
        <v>15</v>
      </c>
      <c r="M2" s="11" t="s">
        <v>12</v>
      </c>
      <c r="N2" s="12" t="s">
        <v>13</v>
      </c>
      <c r="O2" s="9" t="s">
        <v>10</v>
      </c>
      <c r="P2" s="10" t="s">
        <v>9</v>
      </c>
      <c r="Q2" s="9" t="s">
        <v>6</v>
      </c>
      <c r="R2" s="10" t="s">
        <v>7</v>
      </c>
      <c r="S2" s="9" t="s">
        <v>8</v>
      </c>
      <c r="T2" s="8" t="s">
        <v>18</v>
      </c>
      <c r="U2" s="8" t="s">
        <v>19</v>
      </c>
      <c r="V2" s="8" t="s">
        <v>20</v>
      </c>
      <c r="W2" s="8" t="s">
        <v>21</v>
      </c>
    </row>
    <row r="3" spans="1:23" s="1" customFormat="1" x14ac:dyDescent="0.45">
      <c r="A3" s="1">
        <v>1986</v>
      </c>
      <c r="C3" s="1">
        <v>1</v>
      </c>
      <c r="D3" s="1">
        <v>3</v>
      </c>
      <c r="E3" s="1">
        <v>12</v>
      </c>
      <c r="F3" s="1">
        <v>55</v>
      </c>
      <c r="G3" s="1">
        <v>29</v>
      </c>
      <c r="H3" s="1">
        <f>(C3*1+D3*2+E3*3+F3*4+G3*5)/500</f>
        <v>0.81599999999999995</v>
      </c>
      <c r="I3" s="2">
        <v>97.412199999999757</v>
      </c>
      <c r="J3" s="4">
        <v>108.84139999999979</v>
      </c>
      <c r="K3" s="2">
        <v>0.1026750081921104</v>
      </c>
      <c r="L3" s="4">
        <v>9.6778133827180923E-2</v>
      </c>
      <c r="M3" s="2">
        <v>107.41399843301123</v>
      </c>
      <c r="N3" s="4">
        <v>119.3748675751375</v>
      </c>
      <c r="O3" s="2">
        <v>107.41399843301123</v>
      </c>
      <c r="P3" s="4">
        <v>119.3748675751375</v>
      </c>
      <c r="Q3" s="5">
        <v>76580000</v>
      </c>
      <c r="R3" s="6">
        <v>68907000</v>
      </c>
      <c r="S3" s="5">
        <v>8225764000</v>
      </c>
      <c r="T3">
        <v>120.4</v>
      </c>
      <c r="U3">
        <v>119.7</v>
      </c>
      <c r="V3">
        <v>119.2</v>
      </c>
      <c r="W3">
        <v>119.3</v>
      </c>
    </row>
    <row r="4" spans="1:23" s="1" customFormat="1" x14ac:dyDescent="0.45">
      <c r="A4" s="1">
        <v>1987</v>
      </c>
      <c r="C4" s="1">
        <v>1</v>
      </c>
      <c r="D4" s="1">
        <v>3</v>
      </c>
      <c r="E4" s="1">
        <v>13</v>
      </c>
      <c r="F4" s="1">
        <v>61</v>
      </c>
      <c r="G4" s="1">
        <v>22</v>
      </c>
      <c r="H4" s="1">
        <f t="shared" ref="H4:H29" si="0">(C4*1+D4*2+E4*3+F4*4+G4*5)/500</f>
        <v>0.8</v>
      </c>
      <c r="I4" s="2">
        <v>99.13989999999967</v>
      </c>
      <c r="J4" s="4">
        <v>110.63130000000001</v>
      </c>
      <c r="K4" s="2">
        <v>8.658133561445136E-2</v>
      </c>
      <c r="L4" s="4">
        <v>8.3271285906913795E-2</v>
      </c>
      <c r="M4" s="2">
        <v>105.93366495468278</v>
      </c>
      <c r="N4" s="4">
        <v>118.05381061255356</v>
      </c>
      <c r="O4" s="2">
        <v>107.72356495468279</v>
      </c>
      <c r="P4" s="4">
        <v>119.84371061255356</v>
      </c>
      <c r="Q4" s="5">
        <v>66200000</v>
      </c>
      <c r="R4" s="6">
        <v>59505000</v>
      </c>
      <c r="S4" s="5">
        <v>7131300000</v>
      </c>
      <c r="T4">
        <v>121.4</v>
      </c>
      <c r="U4">
        <v>119.9</v>
      </c>
      <c r="V4">
        <v>119.3</v>
      </c>
      <c r="W4">
        <v>120.3</v>
      </c>
    </row>
    <row r="5" spans="1:23" s="1" customFormat="1" x14ac:dyDescent="0.45">
      <c r="A5" s="1">
        <v>1988</v>
      </c>
      <c r="C5" s="1">
        <v>11</v>
      </c>
      <c r="D5" s="1">
        <v>34</v>
      </c>
      <c r="E5" s="1">
        <v>36</v>
      </c>
      <c r="F5" s="1">
        <v>17</v>
      </c>
      <c r="G5" s="1">
        <v>2</v>
      </c>
      <c r="H5" s="1">
        <f t="shared" si="0"/>
        <v>0.53</v>
      </c>
      <c r="I5" s="2">
        <v>100.86760000000004</v>
      </c>
      <c r="J5" s="4">
        <v>112.42120000000023</v>
      </c>
      <c r="K5" s="2">
        <v>-0.27842527444350573</v>
      </c>
      <c r="L5" s="4">
        <v>-0.24736126854878793</v>
      </c>
      <c r="M5" s="2">
        <v>69.203710787542263</v>
      </c>
      <c r="N5" s="4">
        <v>81.032749356223164</v>
      </c>
      <c r="O5" s="2">
        <v>72.783510787542269</v>
      </c>
      <c r="P5" s="4">
        <v>84.61254935622317</v>
      </c>
      <c r="Q5" s="5">
        <v>67717000</v>
      </c>
      <c r="R5" s="6">
        <v>58250000</v>
      </c>
      <c r="S5" s="5">
        <v>4928681000</v>
      </c>
      <c r="T5">
        <v>78.5</v>
      </c>
      <c r="U5">
        <v>78.5</v>
      </c>
      <c r="V5">
        <v>80.2</v>
      </c>
      <c r="W5">
        <v>82.3</v>
      </c>
    </row>
    <row r="6" spans="1:23" s="1" customFormat="1" x14ac:dyDescent="0.45">
      <c r="A6" s="1">
        <v>1989</v>
      </c>
      <c r="C6" s="1">
        <v>2</v>
      </c>
      <c r="D6" s="1">
        <v>8</v>
      </c>
      <c r="E6" s="1">
        <v>24</v>
      </c>
      <c r="F6" s="1">
        <v>54</v>
      </c>
      <c r="G6" s="1">
        <v>12</v>
      </c>
      <c r="H6" s="1">
        <f t="shared" si="0"/>
        <v>0.73199999999999998</v>
      </c>
      <c r="I6" s="2">
        <v>102.59529999999995</v>
      </c>
      <c r="J6" s="4">
        <v>114.21109999999999</v>
      </c>
      <c r="K6" s="2">
        <v>1.5102057221515919E-2</v>
      </c>
      <c r="L6" s="4">
        <v>1.797762249794399E-2</v>
      </c>
      <c r="M6" s="2">
        <v>98.775000091258548</v>
      </c>
      <c r="N6" s="4">
        <v>110.89464404087492</v>
      </c>
      <c r="O6" s="2">
        <v>104.14470009125854</v>
      </c>
      <c r="P6" s="4">
        <v>116.26434404087492</v>
      </c>
      <c r="Q6" s="5">
        <v>72322000</v>
      </c>
      <c r="R6" s="6">
        <v>64783000</v>
      </c>
      <c r="S6" s="5">
        <v>7531953000</v>
      </c>
      <c r="T6">
        <v>112.8</v>
      </c>
      <c r="U6">
        <v>112.4</v>
      </c>
      <c r="V6">
        <v>114.4</v>
      </c>
      <c r="W6">
        <v>116.6</v>
      </c>
    </row>
    <row r="7" spans="1:23" s="1" customFormat="1" x14ac:dyDescent="0.45">
      <c r="A7" s="1">
        <v>1990</v>
      </c>
      <c r="C7" s="1">
        <v>1</v>
      </c>
      <c r="D7" s="1">
        <v>3</v>
      </c>
      <c r="E7" s="1">
        <v>21</v>
      </c>
      <c r="F7" s="1">
        <v>65</v>
      </c>
      <c r="G7" s="1">
        <v>10</v>
      </c>
      <c r="H7" s="1">
        <f t="shared" si="0"/>
        <v>0.76</v>
      </c>
      <c r="I7" s="2">
        <v>104.32299999999987</v>
      </c>
      <c r="J7" s="4">
        <v>116.0010000000002</v>
      </c>
      <c r="K7" s="2">
        <v>2.5436576925146559E-2</v>
      </c>
      <c r="L7" s="4">
        <v>2.1570729492836005E-2</v>
      </c>
      <c r="M7" s="2">
        <v>99.817020014561933</v>
      </c>
      <c r="N7" s="4">
        <v>111.34362619189868</v>
      </c>
      <c r="O7" s="2">
        <v>106.97662001456193</v>
      </c>
      <c r="P7" s="4">
        <v>118.50322619189868</v>
      </c>
      <c r="Q7" s="5">
        <v>74166000</v>
      </c>
      <c r="R7" s="6">
        <v>66952000</v>
      </c>
      <c r="S7" s="5">
        <v>7934028000</v>
      </c>
      <c r="T7">
        <v>117.7</v>
      </c>
      <c r="U7">
        <v>121.7</v>
      </c>
      <c r="V7">
        <v>120.3</v>
      </c>
      <c r="W7">
        <v>119</v>
      </c>
    </row>
    <row r="8" spans="1:23" s="1" customFormat="1" x14ac:dyDescent="0.45">
      <c r="A8" s="1">
        <v>1991</v>
      </c>
      <c r="C8" s="1">
        <v>5</v>
      </c>
      <c r="D8" s="1">
        <v>9</v>
      </c>
      <c r="E8" s="1">
        <v>33</v>
      </c>
      <c r="F8" s="1">
        <v>44</v>
      </c>
      <c r="G8" s="1">
        <v>9</v>
      </c>
      <c r="H8" s="1">
        <f t="shared" si="0"/>
        <v>0.68600000000000005</v>
      </c>
      <c r="I8" s="2">
        <v>106.05069999999978</v>
      </c>
      <c r="J8" s="4">
        <v>117.79089999999997</v>
      </c>
      <c r="K8" s="2">
        <v>-7.2067896036287382E-2</v>
      </c>
      <c r="L8" s="4">
        <v>-7.7941418741178548E-2</v>
      </c>
      <c r="M8" s="2">
        <v>89.458349177824289</v>
      </c>
      <c r="N8" s="4">
        <v>99.660610139199676</v>
      </c>
      <c r="O8" s="2">
        <v>98.407849177824289</v>
      </c>
      <c r="P8" s="4">
        <v>108.61011013919968</v>
      </c>
      <c r="Q8" s="5">
        <v>75957000</v>
      </c>
      <c r="R8" s="6">
        <v>68822000</v>
      </c>
      <c r="S8" s="5">
        <v>7474765000</v>
      </c>
      <c r="T8">
        <v>107.8</v>
      </c>
      <c r="U8">
        <v>106.1</v>
      </c>
      <c r="V8">
        <v>108.8</v>
      </c>
      <c r="W8">
        <v>108.9</v>
      </c>
    </row>
    <row r="9" spans="1:23" s="1" customFormat="1" x14ac:dyDescent="0.45">
      <c r="A9" s="1">
        <v>1992</v>
      </c>
      <c r="C9" s="1">
        <v>1</v>
      </c>
      <c r="D9" s="1">
        <v>3</v>
      </c>
      <c r="E9" s="1">
        <v>16</v>
      </c>
      <c r="F9" s="1">
        <v>55</v>
      </c>
      <c r="G9" s="1">
        <v>25</v>
      </c>
      <c r="H9" s="1">
        <f t="shared" si="0"/>
        <v>0.8</v>
      </c>
      <c r="I9" s="2">
        <v>107.77839999999969</v>
      </c>
      <c r="J9" s="4">
        <v>119.58080000000018</v>
      </c>
      <c r="K9" s="2">
        <v>0.10864341831314195</v>
      </c>
      <c r="L9" s="4">
        <v>9.950924221681845E-2</v>
      </c>
      <c r="M9" s="2">
        <v>108.7484137963208</v>
      </c>
      <c r="N9" s="4">
        <v>120.74079479168113</v>
      </c>
      <c r="O9" s="2">
        <v>119.48781379632081</v>
      </c>
      <c r="P9" s="4">
        <v>131.48019479168113</v>
      </c>
      <c r="Q9" s="5">
        <v>79311000</v>
      </c>
      <c r="R9" s="6">
        <v>72077000</v>
      </c>
      <c r="S9" s="5">
        <v>9476698000</v>
      </c>
      <c r="T9">
        <v>121.3</v>
      </c>
      <c r="U9">
        <v>121.4</v>
      </c>
      <c r="V9">
        <v>123.8</v>
      </c>
      <c r="W9">
        <v>129.30000000000001</v>
      </c>
    </row>
    <row r="10" spans="1:23" s="1" customFormat="1" x14ac:dyDescent="0.45">
      <c r="A10" s="1">
        <v>1993</v>
      </c>
      <c r="C10" s="1">
        <v>4</v>
      </c>
      <c r="D10" s="1">
        <v>15</v>
      </c>
      <c r="E10" s="1">
        <v>36</v>
      </c>
      <c r="F10" s="1">
        <v>39</v>
      </c>
      <c r="G10" s="1">
        <v>6</v>
      </c>
      <c r="H10" s="1">
        <f t="shared" si="0"/>
        <v>0.65600000000000003</v>
      </c>
      <c r="I10" s="2">
        <v>109.50610000000006</v>
      </c>
      <c r="J10" s="4">
        <v>121.37069999999994</v>
      </c>
      <c r="K10" s="2">
        <v>-0.20977090531224007</v>
      </c>
      <c r="L10" s="4">
        <v>-0.17026111813774158</v>
      </c>
      <c r="M10" s="2">
        <v>74.00560626578735</v>
      </c>
      <c r="N10" s="4">
        <v>88.176688908839552</v>
      </c>
      <c r="O10" s="2">
        <v>86.534906265787356</v>
      </c>
      <c r="P10" s="4">
        <v>100.70598890883956</v>
      </c>
      <c r="Q10" s="5">
        <v>73239000</v>
      </c>
      <c r="R10" s="6">
        <v>62933000</v>
      </c>
      <c r="S10" s="5">
        <v>6337730000</v>
      </c>
      <c r="T10">
        <v>116</v>
      </c>
      <c r="U10">
        <v>113.1</v>
      </c>
      <c r="V10">
        <v>110.3</v>
      </c>
      <c r="W10">
        <v>103.1</v>
      </c>
    </row>
    <row r="11" spans="1:23" s="1" customFormat="1" x14ac:dyDescent="0.45">
      <c r="A11" s="17">
        <v>1994</v>
      </c>
      <c r="C11" s="1">
        <v>1</v>
      </c>
      <c r="D11" s="1">
        <v>1</v>
      </c>
      <c r="E11" s="1">
        <v>12</v>
      </c>
      <c r="F11" s="1">
        <v>60</v>
      </c>
      <c r="G11" s="1">
        <v>26</v>
      </c>
      <c r="H11" s="1">
        <f t="shared" si="0"/>
        <v>0.81799999999999995</v>
      </c>
      <c r="I11" s="2">
        <v>111.23379999999997</v>
      </c>
      <c r="J11" s="4">
        <v>123.16060000000016</v>
      </c>
      <c r="K11" s="2">
        <v>0.14487791726230625</v>
      </c>
      <c r="L11" s="4">
        <v>0.12536880884845458</v>
      </c>
      <c r="M11" s="2">
        <v>113.02992127317191</v>
      </c>
      <c r="N11" s="4">
        <v>124.28189771906116</v>
      </c>
      <c r="O11" s="2">
        <v>127.3491212731719</v>
      </c>
      <c r="P11" s="4">
        <v>138.60109771906116</v>
      </c>
      <c r="Q11" s="5">
        <v>78921000</v>
      </c>
      <c r="R11" s="6">
        <v>72514000</v>
      </c>
      <c r="S11" s="5">
        <v>10050520000</v>
      </c>
      <c r="T11">
        <v>128.4</v>
      </c>
      <c r="U11">
        <v>129</v>
      </c>
      <c r="V11">
        <v>133.80000000000001</v>
      </c>
      <c r="W11">
        <v>138.4</v>
      </c>
    </row>
    <row r="12" spans="1:23" s="1" customFormat="1" x14ac:dyDescent="0.45">
      <c r="A12" s="1">
        <v>1995</v>
      </c>
      <c r="C12" s="1">
        <v>2</v>
      </c>
      <c r="D12" s="1">
        <v>10</v>
      </c>
      <c r="E12" s="1">
        <v>36</v>
      </c>
      <c r="F12" s="1">
        <v>46</v>
      </c>
      <c r="G12" s="1">
        <v>6</v>
      </c>
      <c r="H12" s="1">
        <f t="shared" si="0"/>
        <v>0.68799999999999994</v>
      </c>
      <c r="I12" s="2">
        <v>112.96149999999989</v>
      </c>
      <c r="J12" s="4">
        <v>124.95049999999992</v>
      </c>
      <c r="K12" s="2">
        <v>-8.351408667722493E-2</v>
      </c>
      <c r="L12" s="4">
        <v>-9.1797873810504971E-2</v>
      </c>
      <c r="M12" s="2">
        <v>87.418523497810554</v>
      </c>
      <c r="N12" s="4">
        <v>97.371209768440423</v>
      </c>
      <c r="O12" s="2">
        <v>103.52762349781055</v>
      </c>
      <c r="P12" s="4">
        <v>113.48030976844042</v>
      </c>
      <c r="Q12" s="5">
        <v>71479000</v>
      </c>
      <c r="R12" s="6">
        <v>65210000</v>
      </c>
      <c r="S12" s="5">
        <v>7400051000</v>
      </c>
      <c r="T12">
        <v>125.6</v>
      </c>
      <c r="U12">
        <v>121.1</v>
      </c>
      <c r="V12">
        <v>116.6</v>
      </c>
      <c r="W12">
        <v>113.7</v>
      </c>
    </row>
    <row r="13" spans="1:23" s="1" customFormat="1" x14ac:dyDescent="0.45">
      <c r="A13" s="1">
        <v>1996</v>
      </c>
      <c r="C13" s="1">
        <v>2</v>
      </c>
      <c r="D13" s="1">
        <v>7</v>
      </c>
      <c r="E13" s="1">
        <v>25</v>
      </c>
      <c r="F13" s="1">
        <v>48</v>
      </c>
      <c r="G13" s="1">
        <v>18</v>
      </c>
      <c r="H13" s="1">
        <f t="shared" si="0"/>
        <v>0.746</v>
      </c>
      <c r="I13" s="2">
        <v>114.6891999999998</v>
      </c>
      <c r="J13" s="4">
        <v>126.74040000000014</v>
      </c>
      <c r="K13" s="2">
        <v>1.6050513677618561E-2</v>
      </c>
      <c r="L13" s="4">
        <v>2.7834884662309989E-3</v>
      </c>
      <c r="M13" s="2">
        <v>98.631020573274938</v>
      </c>
      <c r="N13" s="4">
        <v>109.19418044160564</v>
      </c>
      <c r="O13" s="2">
        <v>116.53002057327494</v>
      </c>
      <c r="P13" s="4">
        <v>127.09318044160564</v>
      </c>
      <c r="Q13" s="5">
        <v>79229000</v>
      </c>
      <c r="R13" s="6">
        <v>72644000</v>
      </c>
      <c r="S13" s="5">
        <v>9232557000</v>
      </c>
      <c r="T13">
        <v>118.7</v>
      </c>
      <c r="U13">
        <v>120.2</v>
      </c>
      <c r="V13">
        <v>123</v>
      </c>
      <c r="W13">
        <v>126.5</v>
      </c>
    </row>
    <row r="14" spans="1:23" s="1" customFormat="1" x14ac:dyDescent="0.45">
      <c r="A14" s="1">
        <v>1997</v>
      </c>
      <c r="C14" s="1">
        <v>2</v>
      </c>
      <c r="D14" s="1">
        <v>7</v>
      </c>
      <c r="E14" s="1">
        <v>27</v>
      </c>
      <c r="F14" s="1">
        <v>50</v>
      </c>
      <c r="G14" s="1">
        <v>14</v>
      </c>
      <c r="H14" s="1">
        <f t="shared" si="0"/>
        <v>0.73399999999999999</v>
      </c>
      <c r="I14" s="2">
        <v>116.41689999999971</v>
      </c>
      <c r="J14" s="4">
        <v>128.5302999999999</v>
      </c>
      <c r="K14" s="2">
        <v>-5.6827316695494678E-3</v>
      </c>
      <c r="L14" s="4">
        <v>-1.4302713755662388E-2</v>
      </c>
      <c r="M14" s="2">
        <v>96.06643399549894</v>
      </c>
      <c r="N14" s="4">
        <v>107.00306791017049</v>
      </c>
      <c r="O14" s="2">
        <v>115.75533399549894</v>
      </c>
      <c r="P14" s="4">
        <v>126.69196791017049</v>
      </c>
      <c r="Q14" s="5">
        <v>79537000</v>
      </c>
      <c r="R14" s="6">
        <v>72671000</v>
      </c>
      <c r="S14" s="5">
        <v>9206832000</v>
      </c>
      <c r="T14">
        <v>125.3</v>
      </c>
      <c r="U14">
        <v>125.2</v>
      </c>
      <c r="V14">
        <v>125.8</v>
      </c>
      <c r="W14">
        <v>126.4</v>
      </c>
    </row>
    <row r="15" spans="1:23" s="1" customFormat="1" x14ac:dyDescent="0.45">
      <c r="A15" s="1">
        <v>1998</v>
      </c>
      <c r="C15" s="1">
        <v>3</v>
      </c>
      <c r="D15" s="1">
        <v>6</v>
      </c>
      <c r="E15" s="1">
        <v>22</v>
      </c>
      <c r="F15" s="1">
        <v>49</v>
      </c>
      <c r="G15" s="1">
        <v>20</v>
      </c>
      <c r="H15" s="1">
        <f t="shared" si="0"/>
        <v>0.754</v>
      </c>
      <c r="I15" s="2">
        <v>118.14459999999963</v>
      </c>
      <c r="J15" s="4">
        <v>130.32020000000011</v>
      </c>
      <c r="K15" s="2">
        <v>3.0368626589289294E-2</v>
      </c>
      <c r="L15" s="4">
        <v>3.1593859441988892E-2</v>
      </c>
      <c r="M15" s="2">
        <v>100.25368924094056</v>
      </c>
      <c r="N15" s="4">
        <v>112.95871808125199</v>
      </c>
      <c r="O15" s="2">
        <v>121.73248924094057</v>
      </c>
      <c r="P15" s="4">
        <v>134.43751808125199</v>
      </c>
      <c r="Q15" s="5">
        <v>80165000</v>
      </c>
      <c r="R15" s="6">
        <v>72589000</v>
      </c>
      <c r="S15" s="5">
        <v>9758685000</v>
      </c>
      <c r="T15">
        <v>130</v>
      </c>
      <c r="U15">
        <v>132</v>
      </c>
      <c r="V15">
        <v>132</v>
      </c>
      <c r="W15">
        <v>133</v>
      </c>
    </row>
    <row r="16" spans="1:23" s="1" customFormat="1" x14ac:dyDescent="0.45">
      <c r="A16" s="1">
        <v>1999</v>
      </c>
      <c r="C16" s="1">
        <v>4</v>
      </c>
      <c r="D16" s="1">
        <v>9</v>
      </c>
      <c r="E16" s="1">
        <v>27</v>
      </c>
      <c r="F16" s="1">
        <v>45</v>
      </c>
      <c r="G16" s="1">
        <v>15</v>
      </c>
      <c r="H16" s="1">
        <f t="shared" si="0"/>
        <v>0.71599999999999997</v>
      </c>
      <c r="I16" s="2">
        <v>119.8723</v>
      </c>
      <c r="J16" s="4">
        <v>132.11009999999987</v>
      </c>
      <c r="K16" s="2">
        <v>1.661997799094439E-2</v>
      </c>
      <c r="L16" s="4">
        <v>1.273269041923486E-2</v>
      </c>
      <c r="M16" s="2">
        <v>98.595874987723889</v>
      </c>
      <c r="N16" s="4">
        <v>110.52351700455404</v>
      </c>
      <c r="O16" s="2">
        <v>121.86457498772388</v>
      </c>
      <c r="P16" s="4">
        <v>133.79221700455403</v>
      </c>
      <c r="Q16" s="5">
        <v>77386000</v>
      </c>
      <c r="R16" s="6">
        <v>70487000</v>
      </c>
      <c r="S16" s="5">
        <v>9430612000</v>
      </c>
      <c r="T16">
        <v>134.69999999999999</v>
      </c>
      <c r="U16">
        <v>132.19999999999999</v>
      </c>
      <c r="V16">
        <v>133.5</v>
      </c>
      <c r="W16">
        <v>134.5</v>
      </c>
    </row>
    <row r="17" spans="1:23" s="1" customFormat="1" x14ac:dyDescent="0.45">
      <c r="A17" s="1">
        <v>2000</v>
      </c>
      <c r="C17" s="1">
        <v>4</v>
      </c>
      <c r="D17" s="1">
        <v>8</v>
      </c>
      <c r="E17" s="1">
        <v>25</v>
      </c>
      <c r="F17" s="1">
        <v>46</v>
      </c>
      <c r="G17" s="1">
        <v>17</v>
      </c>
      <c r="H17" s="1">
        <f t="shared" si="0"/>
        <v>0.72799999999999998</v>
      </c>
      <c r="I17" s="2">
        <v>121.59999999999991</v>
      </c>
      <c r="J17" s="4">
        <v>133.90000000000009</v>
      </c>
      <c r="K17" s="2">
        <v>2.4980809232608259E-2</v>
      </c>
      <c r="L17" s="4">
        <v>2.2200134519401837E-2</v>
      </c>
      <c r="M17" s="2">
        <v>99.579066402685072</v>
      </c>
      <c r="N17" s="4">
        <v>111.81399801214799</v>
      </c>
      <c r="O17" s="2">
        <v>124.63766640268507</v>
      </c>
      <c r="P17" s="4">
        <v>136.87259801214799</v>
      </c>
      <c r="Q17" s="5">
        <v>79551000</v>
      </c>
      <c r="R17" s="6">
        <v>72440000</v>
      </c>
      <c r="S17" s="5">
        <v>9915051000</v>
      </c>
      <c r="T17">
        <v>141.9</v>
      </c>
      <c r="U17">
        <v>141.80000000000001</v>
      </c>
      <c r="V17">
        <v>139.6</v>
      </c>
      <c r="W17">
        <v>137.69999999999999</v>
      </c>
    </row>
    <row r="18" spans="1:23" s="1" customFormat="1" x14ac:dyDescent="0.45">
      <c r="A18" s="1">
        <v>2001</v>
      </c>
      <c r="C18" s="1">
        <v>3</v>
      </c>
      <c r="D18" s="1">
        <v>9</v>
      </c>
      <c r="E18" s="1">
        <v>30</v>
      </c>
      <c r="F18" s="1">
        <v>44</v>
      </c>
      <c r="G18" s="1">
        <v>14</v>
      </c>
      <c r="H18" s="1">
        <f t="shared" si="0"/>
        <v>0.71399999999999997</v>
      </c>
      <c r="I18" s="2">
        <v>123.32769999999982</v>
      </c>
      <c r="J18" s="4">
        <v>135.68989999999985</v>
      </c>
      <c r="K18" s="2">
        <v>1.7826019440523533E-2</v>
      </c>
      <c r="L18" s="4">
        <v>1.8374739675623308E-2</v>
      </c>
      <c r="M18" s="2">
        <v>98.677641977754874</v>
      </c>
      <c r="N18" s="4">
        <v>111.33466658911121</v>
      </c>
      <c r="O18" s="2">
        <v>125.52614197775488</v>
      </c>
      <c r="P18" s="4">
        <v>138.18316658911121</v>
      </c>
      <c r="Q18" s="5">
        <v>75702000</v>
      </c>
      <c r="R18" s="6">
        <v>68768000</v>
      </c>
      <c r="S18" s="5">
        <v>9502580000</v>
      </c>
      <c r="T18">
        <v>133.9</v>
      </c>
      <c r="U18">
        <v>133.5</v>
      </c>
      <c r="V18">
        <v>136.30000000000001</v>
      </c>
      <c r="W18">
        <v>138</v>
      </c>
    </row>
    <row r="19" spans="1:23" s="1" customFormat="1" x14ac:dyDescent="0.45">
      <c r="A19" s="1">
        <v>2002</v>
      </c>
      <c r="C19" s="1">
        <v>12</v>
      </c>
      <c r="D19" s="1">
        <v>17</v>
      </c>
      <c r="E19" s="1">
        <v>27</v>
      </c>
      <c r="F19" s="1">
        <v>34</v>
      </c>
      <c r="G19" s="1">
        <v>10</v>
      </c>
      <c r="H19" s="1">
        <f t="shared" si="0"/>
        <v>0.626</v>
      </c>
      <c r="I19" s="2">
        <v>125.05539999999974</v>
      </c>
      <c r="J19" s="4">
        <v>137.47980000000007</v>
      </c>
      <c r="K19" s="2">
        <v>-9.11537322956264E-2</v>
      </c>
      <c r="L19" s="4">
        <v>-5.9244509544214896E-2</v>
      </c>
      <c r="M19" s="2">
        <v>85.017733546277285</v>
      </c>
      <c r="N19" s="4">
        <v>100.69647667676331</v>
      </c>
      <c r="O19" s="2">
        <v>113.65613354627729</v>
      </c>
      <c r="P19" s="4">
        <v>129.33487667676332</v>
      </c>
      <c r="Q19" s="5">
        <v>78894000</v>
      </c>
      <c r="R19" s="6">
        <v>69330000</v>
      </c>
      <c r="S19" s="5">
        <v>8966787000</v>
      </c>
      <c r="T19">
        <v>125.2</v>
      </c>
      <c r="U19">
        <v>125.4</v>
      </c>
      <c r="V19">
        <v>127.2</v>
      </c>
      <c r="W19">
        <v>127.6</v>
      </c>
    </row>
    <row r="20" spans="1:23" s="1" customFormat="1" x14ac:dyDescent="0.45">
      <c r="A20" s="1">
        <v>2003</v>
      </c>
      <c r="C20" s="1">
        <v>7</v>
      </c>
      <c r="D20" s="1">
        <v>12</v>
      </c>
      <c r="E20" s="1">
        <v>28</v>
      </c>
      <c r="F20" s="1">
        <v>40</v>
      </c>
      <c r="G20" s="1">
        <v>13</v>
      </c>
      <c r="H20" s="1">
        <f t="shared" si="0"/>
        <v>0.68</v>
      </c>
      <c r="I20" s="2">
        <v>126.78309999999965</v>
      </c>
      <c r="J20" s="4">
        <v>139.26969999999983</v>
      </c>
      <c r="K20" s="2">
        <v>1.2218112448627805E-2</v>
      </c>
      <c r="L20" s="4">
        <v>2.0944846249877136E-2</v>
      </c>
      <c r="M20" s="2">
        <v>97.903850172385262</v>
      </c>
      <c r="N20" s="4">
        <v>111.75838245376633</v>
      </c>
      <c r="O20" s="2">
        <v>128.33215017238527</v>
      </c>
      <c r="P20" s="4">
        <v>142.18668245376634</v>
      </c>
      <c r="Q20" s="5">
        <v>78603000</v>
      </c>
      <c r="R20" s="6">
        <v>70944000</v>
      </c>
      <c r="S20" s="5">
        <v>10087292000</v>
      </c>
      <c r="T20">
        <v>139.9</v>
      </c>
      <c r="U20">
        <v>138.5</v>
      </c>
      <c r="V20">
        <v>142.19999999999999</v>
      </c>
      <c r="W20">
        <v>143.19999999999999</v>
      </c>
    </row>
    <row r="21" spans="1:23" s="1" customFormat="1" x14ac:dyDescent="0.45">
      <c r="A21" s="1">
        <v>2004</v>
      </c>
      <c r="C21" s="1">
        <v>2</v>
      </c>
      <c r="D21" s="1">
        <v>5</v>
      </c>
      <c r="E21" s="1">
        <v>18</v>
      </c>
      <c r="F21" s="1">
        <v>48</v>
      </c>
      <c r="G21" s="1">
        <v>27</v>
      </c>
      <c r="H21" s="1">
        <f t="shared" si="0"/>
        <v>0.78600000000000003</v>
      </c>
      <c r="I21" s="2">
        <v>128.51080000000002</v>
      </c>
      <c r="J21" s="4">
        <v>141.05960000000005</v>
      </c>
      <c r="K21" s="2">
        <v>0.13512467438297371</v>
      </c>
      <c r="L21" s="4">
        <v>0.13664283477052708</v>
      </c>
      <c r="M21" s="2">
        <v>113.65758000469549</v>
      </c>
      <c r="N21" s="4">
        <v>128.1161836155967</v>
      </c>
      <c r="O21" s="2">
        <v>145.87578000469549</v>
      </c>
      <c r="P21" s="4">
        <v>160.33438361559669</v>
      </c>
      <c r="Q21" s="5">
        <v>80929000</v>
      </c>
      <c r="R21" s="6">
        <v>73631000</v>
      </c>
      <c r="S21" s="5">
        <v>11805581000</v>
      </c>
      <c r="T21">
        <v>148.9</v>
      </c>
      <c r="U21">
        <v>149.4</v>
      </c>
      <c r="V21">
        <v>158.4</v>
      </c>
      <c r="W21">
        <v>160.19999999999999</v>
      </c>
    </row>
    <row r="22" spans="1:23" s="1" customFormat="1" x14ac:dyDescent="0.45">
      <c r="A22" s="1">
        <v>2005</v>
      </c>
      <c r="C22" s="1">
        <v>7</v>
      </c>
      <c r="D22" s="1">
        <v>11</v>
      </c>
      <c r="E22" s="1">
        <v>25</v>
      </c>
      <c r="F22" s="1">
        <v>40</v>
      </c>
      <c r="G22" s="1">
        <v>17</v>
      </c>
      <c r="H22" s="1">
        <f t="shared" si="0"/>
        <v>0.69799999999999995</v>
      </c>
      <c r="I22" s="2">
        <v>130.23849999999993</v>
      </c>
      <c r="J22" s="4">
        <v>142.84949999999981</v>
      </c>
      <c r="K22" s="2">
        <v>4.3321987291407016E-2</v>
      </c>
      <c r="L22" s="4">
        <v>3.5577442345734234E-2</v>
      </c>
      <c r="M22" s="2">
        <v>101.87259064185183</v>
      </c>
      <c r="N22" s="4">
        <v>113.92361985036676</v>
      </c>
      <c r="O22" s="2">
        <v>135.88069064185183</v>
      </c>
      <c r="P22" s="4">
        <v>147.93171985036676</v>
      </c>
      <c r="Q22" s="5">
        <v>81779000</v>
      </c>
      <c r="R22" s="6">
        <v>75117000</v>
      </c>
      <c r="S22" s="5">
        <v>11112187000</v>
      </c>
      <c r="T22">
        <v>139.19999999999999</v>
      </c>
      <c r="U22">
        <v>143.19999999999999</v>
      </c>
      <c r="V22">
        <v>146.1</v>
      </c>
      <c r="W22">
        <v>148.4</v>
      </c>
    </row>
    <row r="23" spans="1:23" s="1" customFormat="1" x14ac:dyDescent="0.45">
      <c r="A23" s="1">
        <v>2006</v>
      </c>
      <c r="C23" s="1">
        <v>5</v>
      </c>
      <c r="D23" s="1">
        <v>9</v>
      </c>
      <c r="E23" s="1">
        <v>23</v>
      </c>
      <c r="F23" s="1">
        <v>45</v>
      </c>
      <c r="G23" s="1">
        <v>18</v>
      </c>
      <c r="H23" s="1">
        <f t="shared" si="0"/>
        <v>0.72399999999999998</v>
      </c>
      <c r="I23" s="2">
        <v>131.96619999999984</v>
      </c>
      <c r="J23" s="4">
        <v>144.63940000000002</v>
      </c>
      <c r="K23" s="2">
        <v>1.8827082770835668E-2</v>
      </c>
      <c r="L23" s="4">
        <v>3.0741303372910256E-2</v>
      </c>
      <c r="M23" s="2">
        <v>98.652738570352483</v>
      </c>
      <c r="N23" s="4">
        <v>113.28780367507574</v>
      </c>
      <c r="O23" s="2">
        <v>134.45073857035248</v>
      </c>
      <c r="P23" s="4">
        <v>149.08580367507574</v>
      </c>
      <c r="Q23" s="5">
        <v>78327000</v>
      </c>
      <c r="R23" s="6">
        <v>70638000</v>
      </c>
      <c r="S23" s="5">
        <v>10531123000</v>
      </c>
      <c r="T23">
        <v>152.19999999999999</v>
      </c>
      <c r="U23">
        <v>154.69999999999999</v>
      </c>
      <c r="V23">
        <v>153.5</v>
      </c>
      <c r="W23">
        <v>151.19999999999999</v>
      </c>
    </row>
    <row r="24" spans="1:23" s="1" customFormat="1" x14ac:dyDescent="0.45">
      <c r="A24" s="1">
        <v>2007</v>
      </c>
      <c r="C24" s="1">
        <v>4</v>
      </c>
      <c r="D24" s="1">
        <v>8</v>
      </c>
      <c r="E24" s="1">
        <v>23</v>
      </c>
      <c r="F24" s="1">
        <v>46</v>
      </c>
      <c r="G24" s="1">
        <v>19</v>
      </c>
      <c r="H24" s="1">
        <f t="shared" si="0"/>
        <v>0.73599999999999999</v>
      </c>
      <c r="I24" s="2">
        <v>133.69389999999976</v>
      </c>
      <c r="J24" s="4">
        <v>146.42929999999978</v>
      </c>
      <c r="K24" s="2">
        <v>4.2697222322315209E-2</v>
      </c>
      <c r="L24" s="4">
        <v>2.911122653285525E-2</v>
      </c>
      <c r="M24" s="2">
        <v>101.81435817143714</v>
      </c>
      <c r="N24" s="4">
        <v>113.10413652334722</v>
      </c>
      <c r="O24" s="2">
        <v>139.40225817143713</v>
      </c>
      <c r="P24" s="4">
        <v>150.69203652334721</v>
      </c>
      <c r="Q24" s="5">
        <v>93527000</v>
      </c>
      <c r="R24" s="6">
        <v>86520000</v>
      </c>
      <c r="S24" s="5">
        <v>13037875000</v>
      </c>
      <c r="T24">
        <v>152.80000000000001</v>
      </c>
      <c r="U24">
        <v>155.80000000000001</v>
      </c>
      <c r="V24">
        <v>154.69999999999999</v>
      </c>
      <c r="W24">
        <v>153</v>
      </c>
    </row>
    <row r="25" spans="1:23" s="1" customFormat="1" x14ac:dyDescent="0.45">
      <c r="A25" s="1">
        <v>2008</v>
      </c>
      <c r="C25" s="1">
        <v>3</v>
      </c>
      <c r="D25" s="1">
        <v>8</v>
      </c>
      <c r="E25" s="1">
        <v>25</v>
      </c>
      <c r="F25" s="1">
        <v>47</v>
      </c>
      <c r="G25" s="1">
        <v>17</v>
      </c>
      <c r="H25" s="1">
        <f t="shared" si="0"/>
        <v>0.73399999999999999</v>
      </c>
      <c r="I25" s="2">
        <v>135.42159999999967</v>
      </c>
      <c r="J25" s="4">
        <v>148.2192</v>
      </c>
      <c r="K25" s="2">
        <v>3.8460572936482196E-2</v>
      </c>
      <c r="L25" s="4">
        <v>3.8303404257764795E-2</v>
      </c>
      <c r="M25" s="2">
        <v>101.25219232397478</v>
      </c>
      <c r="N25" s="4">
        <v>114.51869993636248</v>
      </c>
      <c r="O25" s="2">
        <v>140.62999232397479</v>
      </c>
      <c r="P25" s="4">
        <v>153.89649993636249</v>
      </c>
      <c r="Q25" s="5">
        <v>85982000</v>
      </c>
      <c r="R25" s="6">
        <v>78570000</v>
      </c>
      <c r="S25" s="5">
        <v>12091648000</v>
      </c>
      <c r="T25">
        <v>155</v>
      </c>
      <c r="U25">
        <v>152.30000000000001</v>
      </c>
      <c r="V25">
        <v>153.9</v>
      </c>
      <c r="W25">
        <v>153.80000000000001</v>
      </c>
    </row>
    <row r="26" spans="1:23" s="1" customFormat="1" x14ac:dyDescent="0.45">
      <c r="A26" s="1">
        <v>2009</v>
      </c>
      <c r="C26" s="1">
        <v>3</v>
      </c>
      <c r="D26" s="1">
        <v>7</v>
      </c>
      <c r="E26" s="1">
        <v>23</v>
      </c>
      <c r="F26" s="1">
        <v>48</v>
      </c>
      <c r="G26" s="1">
        <v>19</v>
      </c>
      <c r="H26" s="1">
        <f t="shared" si="0"/>
        <v>0.746</v>
      </c>
      <c r="I26" s="2">
        <v>137.14930000000004</v>
      </c>
      <c r="J26" s="4">
        <v>150.00910000000022</v>
      </c>
      <c r="K26" s="2">
        <v>0.10505671620537238</v>
      </c>
      <c r="L26" s="4">
        <v>9.7921567371403562E-2</v>
      </c>
      <c r="M26" s="2">
        <v>110.39005508786553</v>
      </c>
      <c r="N26" s="4">
        <v>123.53052619197385</v>
      </c>
      <c r="O26" s="2">
        <v>151.55775508786553</v>
      </c>
      <c r="P26" s="4">
        <v>164.69822619197384</v>
      </c>
      <c r="Q26" s="5">
        <v>86382000</v>
      </c>
      <c r="R26" s="6">
        <v>79490000</v>
      </c>
      <c r="S26" s="5">
        <v>13091862000</v>
      </c>
      <c r="T26">
        <v>159.5</v>
      </c>
      <c r="U26">
        <v>161.9</v>
      </c>
      <c r="V26">
        <v>164.2</v>
      </c>
      <c r="W26">
        <v>162.9</v>
      </c>
    </row>
    <row r="27" spans="1:23" s="1" customFormat="1" x14ac:dyDescent="0.45">
      <c r="A27" s="1">
        <v>2010</v>
      </c>
      <c r="C27" s="1">
        <v>3</v>
      </c>
      <c r="D27" s="1">
        <v>8</v>
      </c>
      <c r="E27" s="1">
        <v>21</v>
      </c>
      <c r="F27" s="1">
        <v>48</v>
      </c>
      <c r="G27" s="1">
        <v>20</v>
      </c>
      <c r="H27" s="1">
        <f t="shared" si="0"/>
        <v>0.748</v>
      </c>
      <c r="I27" s="2">
        <v>138.87699999999995</v>
      </c>
      <c r="J27" s="4">
        <v>151.79899999999998</v>
      </c>
      <c r="K27" s="2">
        <v>1.6249772185143785E-2</v>
      </c>
      <c r="L27" s="4">
        <v>6.7492357989566987E-3</v>
      </c>
      <c r="M27" s="2">
        <v>98.176119611756164</v>
      </c>
      <c r="N27" s="4">
        <v>109.8659272450458</v>
      </c>
      <c r="O27" s="2">
        <v>141.13371961175616</v>
      </c>
      <c r="P27" s="4">
        <v>152.8235272450458</v>
      </c>
      <c r="Q27" s="5">
        <v>88192000</v>
      </c>
      <c r="R27" s="6">
        <v>81446000</v>
      </c>
      <c r="S27" s="5">
        <v>12446865000</v>
      </c>
      <c r="T27">
        <v>165</v>
      </c>
      <c r="U27">
        <v>162.5</v>
      </c>
      <c r="V27">
        <v>155.80000000000001</v>
      </c>
      <c r="W27">
        <v>154.30000000000001</v>
      </c>
    </row>
    <row r="28" spans="1:23" s="1" customFormat="1" x14ac:dyDescent="0.45">
      <c r="A28" s="1">
        <v>2011</v>
      </c>
      <c r="C28" s="1">
        <v>7</v>
      </c>
      <c r="D28" s="1">
        <v>12</v>
      </c>
      <c r="E28" s="1">
        <v>27</v>
      </c>
      <c r="F28" s="1">
        <v>42</v>
      </c>
      <c r="G28" s="1">
        <v>12</v>
      </c>
      <c r="H28" s="1">
        <f t="shared" si="0"/>
        <v>0.68</v>
      </c>
      <c r="I28" s="2">
        <v>140.60469999999987</v>
      </c>
      <c r="J28" s="4">
        <v>153.58890000000019</v>
      </c>
      <c r="K28" s="2">
        <v>-4.3864606392852279E-2</v>
      </c>
      <c r="L28" s="4">
        <v>-4.1874063025518216E-2</v>
      </c>
      <c r="M28" s="2">
        <v>89.6896301775148</v>
      </c>
      <c r="N28" s="4">
        <v>102.41000872138017</v>
      </c>
      <c r="O28" s="2">
        <v>134.4371301775148</v>
      </c>
      <c r="P28" s="4">
        <v>147.15750872138017</v>
      </c>
      <c r="Q28" s="5">
        <v>91936000</v>
      </c>
      <c r="R28" s="6">
        <v>83989000</v>
      </c>
      <c r="S28" s="5">
        <v>12359612000</v>
      </c>
      <c r="T28">
        <v>153</v>
      </c>
      <c r="U28">
        <v>148.1</v>
      </c>
      <c r="V28">
        <v>148.1</v>
      </c>
      <c r="W28">
        <v>146.69999999999999</v>
      </c>
    </row>
    <row r="29" spans="1:23" s="7" customFormat="1" x14ac:dyDescent="0.45">
      <c r="A29" s="7">
        <v>2012</v>
      </c>
      <c r="C29" s="7">
        <v>26</v>
      </c>
      <c r="D29" s="7">
        <v>24</v>
      </c>
      <c r="E29" s="7">
        <v>25</v>
      </c>
      <c r="F29" s="7">
        <v>21</v>
      </c>
      <c r="G29" s="7">
        <v>4</v>
      </c>
      <c r="H29" s="1">
        <f t="shared" si="0"/>
        <v>0.50600000000000001</v>
      </c>
      <c r="I29" s="13">
        <v>142.33239999999978</v>
      </c>
      <c r="J29" s="14">
        <v>155.37879999999996</v>
      </c>
      <c r="K29" s="13">
        <v>-0.22041808243623806</v>
      </c>
      <c r="L29" s="14">
        <v>-0.20594289899922913</v>
      </c>
      <c r="M29" s="13">
        <v>64.422365323452226</v>
      </c>
      <c r="N29" s="14">
        <v>76.842239484978535</v>
      </c>
      <c r="O29" s="13">
        <v>110.95976532345222</v>
      </c>
      <c r="P29" s="14">
        <v>123.37963948497854</v>
      </c>
      <c r="Q29" s="15">
        <v>97155000</v>
      </c>
      <c r="R29" s="16">
        <v>87375000</v>
      </c>
      <c r="S29" s="15">
        <v>10780296000</v>
      </c>
      <c r="T29">
        <v>123.4</v>
      </c>
      <c r="U29">
        <v>122.8</v>
      </c>
      <c r="V29">
        <v>122</v>
      </c>
      <c r="W29">
        <v>122.3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21" sqref="I21"/>
    </sheetView>
  </sheetViews>
  <sheetFormatPr defaultRowHeight="14.25" x14ac:dyDescent="0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Corn_Nat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mallorym</dc:creator>
  <cp:lastModifiedBy>Mallory, Mindy L</cp:lastModifiedBy>
  <dcterms:created xsi:type="dcterms:W3CDTF">2013-05-01T17:28:28Z</dcterms:created>
  <dcterms:modified xsi:type="dcterms:W3CDTF">2018-12-03T22:53:11Z</dcterms:modified>
</cp:coreProperties>
</file>