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Abyss Web Server\htdocs\gqueers_space_apps\"/>
    </mc:Choice>
  </mc:AlternateContent>
  <xr:revisionPtr revIDLastSave="0" documentId="13_ncr:1_{55B7F38B-D5A4-4CB2-88B1-CDC9523285E0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H_RGB" sheetId="1" r:id="rId1"/>
    <sheet name="RU_RGB" sheetId="2" r:id="rId2"/>
    <sheet name="SG_RGB" sheetId="4" r:id="rId3"/>
    <sheet name="SW_RGB" sheetId="3" r:id="rId4"/>
    <sheet name="JP_RGB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2" i="1"/>
  <c r="W12" i="1" s="1"/>
  <c r="V2" i="1"/>
  <c r="V12" i="1" s="1"/>
  <c r="U2" i="1"/>
  <c r="U1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C33" i="1"/>
  <c r="C34" i="1" s="1"/>
  <c r="C35" i="1" s="1"/>
  <c r="C36" i="1" s="1"/>
  <c r="C37" i="1" s="1"/>
  <c r="C38" i="1" s="1"/>
  <c r="C39" i="1" s="1"/>
  <c r="C40" i="1" s="1"/>
  <c r="C42" i="1"/>
  <c r="C43" i="1" s="1"/>
  <c r="C44" i="1" s="1"/>
  <c r="C45" i="1" s="1"/>
  <c r="C46" i="1" s="1"/>
  <c r="C47" i="1" s="1"/>
  <c r="C48" i="1" s="1"/>
  <c r="C49" i="1" s="1"/>
  <c r="C50" i="1" s="1"/>
  <c r="C52" i="1"/>
  <c r="C53" i="1" s="1"/>
  <c r="C54" i="1" s="1"/>
  <c r="C55" i="1" s="1"/>
  <c r="C56" i="1" s="1"/>
  <c r="C57" i="1" s="1"/>
  <c r="C59" i="1"/>
  <c r="C60" i="1" s="1"/>
  <c r="C61" i="1" s="1"/>
  <c r="C62" i="1" s="1"/>
  <c r="C63" i="1" s="1"/>
  <c r="D2" i="1"/>
  <c r="W12" i="4"/>
  <c r="V12" i="4"/>
  <c r="U12" i="4"/>
  <c r="U3" i="4"/>
  <c r="V3" i="4"/>
  <c r="W3" i="4"/>
  <c r="U4" i="4"/>
  <c r="V4" i="4"/>
  <c r="W4" i="4"/>
  <c r="U5" i="4"/>
  <c r="V5" i="4"/>
  <c r="W5" i="4"/>
  <c r="U6" i="4"/>
  <c r="V6" i="4"/>
  <c r="W6" i="4"/>
  <c r="U7" i="4"/>
  <c r="V7" i="4"/>
  <c r="W7" i="4"/>
  <c r="U8" i="4"/>
  <c r="V8" i="4"/>
  <c r="W8" i="4"/>
  <c r="U9" i="4"/>
  <c r="V9" i="4"/>
  <c r="W9" i="4"/>
  <c r="W2" i="4"/>
  <c r="V2" i="4"/>
  <c r="U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2" i="4"/>
  <c r="W12" i="3"/>
  <c r="V12" i="3"/>
  <c r="U12" i="3"/>
  <c r="W9" i="3"/>
  <c r="V9" i="3"/>
  <c r="U9" i="3"/>
  <c r="W8" i="3"/>
  <c r="V8" i="3"/>
  <c r="U8" i="3"/>
  <c r="W7" i="3"/>
  <c r="V7" i="3"/>
  <c r="U7" i="3"/>
  <c r="W6" i="3"/>
  <c r="V6" i="3"/>
  <c r="U6" i="3"/>
  <c r="W5" i="3"/>
  <c r="V5" i="3"/>
  <c r="U5" i="3"/>
  <c r="W4" i="3"/>
  <c r="V4" i="3"/>
  <c r="U4" i="3"/>
  <c r="W3" i="3"/>
  <c r="V3" i="3"/>
  <c r="U3" i="3"/>
  <c r="W2" i="3"/>
  <c r="V2" i="3"/>
  <c r="U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W12" i="5"/>
  <c r="V12" i="5"/>
  <c r="U12" i="5"/>
  <c r="W9" i="5"/>
  <c r="V9" i="5"/>
  <c r="U9" i="5"/>
  <c r="W8" i="5"/>
  <c r="V8" i="5"/>
  <c r="U8" i="5"/>
  <c r="W7" i="5"/>
  <c r="V7" i="5"/>
  <c r="U7" i="5"/>
  <c r="W6" i="5"/>
  <c r="V6" i="5"/>
  <c r="U6" i="5"/>
  <c r="W5" i="5"/>
  <c r="V5" i="5"/>
  <c r="U5" i="5"/>
  <c r="W4" i="5"/>
  <c r="V4" i="5"/>
  <c r="U4" i="5"/>
  <c r="W3" i="5"/>
  <c r="V3" i="5"/>
  <c r="U3" i="5"/>
  <c r="W2" i="5"/>
  <c r="V2" i="5"/>
  <c r="U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2" i="5"/>
  <c r="B3" i="5"/>
  <c r="B4" i="5" s="1"/>
  <c r="B5" i="5" s="1"/>
  <c r="B6" i="5" s="1"/>
  <c r="B7" i="5" s="1"/>
  <c r="B8" i="5" s="1"/>
  <c r="B9" i="5" s="1"/>
  <c r="B10" i="5" s="1"/>
  <c r="B11" i="5" s="1"/>
  <c r="C3" i="5"/>
  <c r="C4" i="5"/>
  <c r="C5" i="5" s="1"/>
  <c r="C6" i="5" s="1"/>
  <c r="C7" i="5" s="1"/>
  <c r="C8" i="5" s="1"/>
  <c r="C9" i="5" s="1"/>
  <c r="C10" i="5" s="1"/>
  <c r="C11" i="5" s="1"/>
  <c r="B13" i="5"/>
  <c r="C13" i="5"/>
  <c r="B14" i="5"/>
  <c r="C14" i="5"/>
  <c r="B15" i="5"/>
  <c r="B16" i="5" s="1"/>
  <c r="B17" i="5" s="1"/>
  <c r="B18" i="5" s="1"/>
  <c r="B19" i="5" s="1"/>
  <c r="B20" i="5" s="1"/>
  <c r="B21" i="5" s="1"/>
  <c r="C15" i="5"/>
  <c r="C16" i="5" s="1"/>
  <c r="C17" i="5" s="1"/>
  <c r="C18" i="5" s="1"/>
  <c r="C19" i="5" s="1"/>
  <c r="C20" i="5" s="1"/>
  <c r="C21" i="5" s="1"/>
  <c r="B23" i="5"/>
  <c r="C23" i="5"/>
  <c r="B24" i="5"/>
  <c r="B25" i="5" s="1"/>
  <c r="B26" i="5" s="1"/>
  <c r="B27" i="5" s="1"/>
  <c r="B28" i="5" s="1"/>
  <c r="B29" i="5" s="1"/>
  <c r="B30" i="5" s="1"/>
  <c r="B31" i="5" s="1"/>
  <c r="C24" i="5"/>
  <c r="C25" i="5" s="1"/>
  <c r="C26" i="5" s="1"/>
  <c r="C27" i="5" s="1"/>
  <c r="C28" i="5" s="1"/>
  <c r="C29" i="5" s="1"/>
  <c r="C30" i="5" s="1"/>
  <c r="C31" i="5" s="1"/>
  <c r="B33" i="5"/>
  <c r="B34" i="5" s="1"/>
  <c r="B35" i="5" s="1"/>
  <c r="B36" i="5" s="1"/>
  <c r="B37" i="5" s="1"/>
  <c r="B38" i="5" s="1"/>
  <c r="B39" i="5" s="1"/>
  <c r="B40" i="5" s="1"/>
  <c r="B41" i="5" s="1"/>
  <c r="C33" i="5"/>
  <c r="C34" i="5" s="1"/>
  <c r="C35" i="5" s="1"/>
  <c r="C36" i="5" s="1"/>
  <c r="C37" i="5" s="1"/>
  <c r="C38" i="5" s="1"/>
  <c r="C39" i="5" s="1"/>
  <c r="C40" i="5" s="1"/>
  <c r="C41" i="5" s="1"/>
  <c r="B43" i="5"/>
  <c r="B44" i="5" s="1"/>
  <c r="B45" i="5" s="1"/>
  <c r="B46" i="5" s="1"/>
  <c r="B47" i="5" s="1"/>
  <c r="B48" i="5" s="1"/>
  <c r="B49" i="5" s="1"/>
  <c r="B50" i="5" s="1"/>
  <c r="B51" i="5" s="1"/>
  <c r="C43" i="5"/>
  <c r="C44" i="5" s="1"/>
  <c r="C45" i="5" s="1"/>
  <c r="C46" i="5" s="1"/>
  <c r="C47" i="5" s="1"/>
  <c r="C48" i="5" s="1"/>
  <c r="C49" i="5" s="1"/>
  <c r="C50" i="5" s="1"/>
  <c r="C51" i="5" s="1"/>
  <c r="B53" i="5"/>
  <c r="C53" i="5"/>
  <c r="B54" i="5"/>
  <c r="C54" i="5"/>
  <c r="B55" i="5"/>
  <c r="B56" i="5" s="1"/>
  <c r="B57" i="5" s="1"/>
  <c r="B58" i="5" s="1"/>
  <c r="B59" i="5" s="1"/>
  <c r="B60" i="5" s="1"/>
  <c r="B61" i="5" s="1"/>
  <c r="C55" i="5"/>
  <c r="C56" i="5" s="1"/>
  <c r="C57" i="5" s="1"/>
  <c r="C58" i="5" s="1"/>
  <c r="C59" i="5" s="1"/>
  <c r="C60" i="5" s="1"/>
  <c r="C61" i="5" s="1"/>
  <c r="B63" i="5"/>
  <c r="C63" i="5"/>
  <c r="B64" i="5"/>
  <c r="B65" i="5" s="1"/>
  <c r="B66" i="5" s="1"/>
  <c r="B67" i="5" s="1"/>
  <c r="B68" i="5" s="1"/>
  <c r="B69" i="5" s="1"/>
  <c r="B70" i="5" s="1"/>
  <c r="B71" i="5" s="1"/>
  <c r="C64" i="5"/>
  <c r="C65" i="5" s="1"/>
  <c r="C66" i="5" s="1"/>
  <c r="C67" i="5" s="1"/>
  <c r="C68" i="5" s="1"/>
  <c r="C69" i="5" s="1"/>
  <c r="C70" i="5" s="1"/>
  <c r="C71" i="5" s="1"/>
  <c r="B73" i="5"/>
  <c r="B74" i="5" s="1"/>
  <c r="B75" i="5" s="1"/>
  <c r="B76" i="5" s="1"/>
  <c r="B77" i="5" s="1"/>
  <c r="B78" i="5" s="1"/>
  <c r="B79" i="5" s="1"/>
  <c r="B80" i="5" s="1"/>
  <c r="B81" i="5" s="1"/>
  <c r="C73" i="5"/>
  <c r="C74" i="5" s="1"/>
  <c r="C75" i="5" s="1"/>
  <c r="C76" i="5" s="1"/>
  <c r="C77" i="5" s="1"/>
  <c r="C78" i="5" s="1"/>
  <c r="C79" i="5" s="1"/>
  <c r="C80" i="5" s="1"/>
  <c r="C81" i="5" s="1"/>
  <c r="A3" i="5"/>
  <c r="A4" i="5"/>
  <c r="A5" i="5" s="1"/>
  <c r="A6" i="5" s="1"/>
  <c r="A7" i="5" s="1"/>
  <c r="A8" i="5" s="1"/>
  <c r="A9" i="5" s="1"/>
  <c r="A10" i="5" s="1"/>
  <c r="A11" i="5" s="1"/>
  <c r="A13" i="5"/>
  <c r="A14" i="5" s="1"/>
  <c r="A15" i="5" s="1"/>
  <c r="A16" i="5" s="1"/>
  <c r="A17" i="5" s="1"/>
  <c r="A18" i="5" s="1"/>
  <c r="A19" i="5" s="1"/>
  <c r="A20" i="5" s="1"/>
  <c r="A21" i="5" s="1"/>
  <c r="A23" i="5"/>
  <c r="A24" i="5"/>
  <c r="A25" i="5" s="1"/>
  <c r="A26" i="5" s="1"/>
  <c r="A27" i="5" s="1"/>
  <c r="A28" i="5" s="1"/>
  <c r="A29" i="5" s="1"/>
  <c r="A30" i="5" s="1"/>
  <c r="A31" i="5" s="1"/>
  <c r="A33" i="5"/>
  <c r="A34" i="5" s="1"/>
  <c r="A35" i="5" s="1"/>
  <c r="A36" i="5" s="1"/>
  <c r="A37" i="5" s="1"/>
  <c r="A38" i="5" s="1"/>
  <c r="A39" i="5" s="1"/>
  <c r="A40" i="5" s="1"/>
  <c r="A41" i="5" s="1"/>
  <c r="A43" i="5"/>
  <c r="A44" i="5" s="1"/>
  <c r="A45" i="5" s="1"/>
  <c r="A46" i="5" s="1"/>
  <c r="A47" i="5" s="1"/>
  <c r="A48" i="5" s="1"/>
  <c r="A49" i="5" s="1"/>
  <c r="A50" i="5" s="1"/>
  <c r="A51" i="5" s="1"/>
  <c r="A53" i="5"/>
  <c r="A54" i="5" s="1"/>
  <c r="A55" i="5" s="1"/>
  <c r="A56" i="5" s="1"/>
  <c r="A57" i="5" s="1"/>
  <c r="A58" i="5" s="1"/>
  <c r="A59" i="5" s="1"/>
  <c r="A60" i="5" s="1"/>
  <c r="A61" i="5" s="1"/>
  <c r="A63" i="5"/>
  <c r="A64" i="5"/>
  <c r="A65" i="5"/>
  <c r="A66" i="5"/>
  <c r="A67" i="5" s="1"/>
  <c r="A68" i="5" s="1"/>
  <c r="A69" i="5" s="1"/>
  <c r="A70" i="5" s="1"/>
  <c r="A71" i="5" s="1"/>
  <c r="A73" i="5"/>
  <c r="A74" i="5"/>
  <c r="A75" i="5"/>
  <c r="A76" i="5" s="1"/>
  <c r="A77" i="5" s="1"/>
  <c r="A78" i="5" s="1"/>
  <c r="A79" i="5" s="1"/>
  <c r="A80" i="5" s="1"/>
  <c r="A81" i="5" s="1"/>
  <c r="P2" i="5"/>
  <c r="O2" i="5"/>
  <c r="N2" i="5"/>
  <c r="H2" i="5" l="1"/>
  <c r="I2" i="5"/>
  <c r="L2" i="5" s="1"/>
  <c r="J2" i="5"/>
  <c r="M2" i="5" s="1"/>
  <c r="K2" i="5"/>
  <c r="H3" i="5"/>
  <c r="K3" i="5" s="1"/>
  <c r="I3" i="5"/>
  <c r="L3" i="5" s="1"/>
  <c r="O3" i="5" s="1"/>
  <c r="J3" i="5"/>
  <c r="M3" i="5" s="1"/>
  <c r="P3" i="5" s="1"/>
  <c r="N3" i="5"/>
  <c r="H4" i="5"/>
  <c r="K4" i="5" s="1"/>
  <c r="N4" i="5" s="1"/>
  <c r="I4" i="5"/>
  <c r="L4" i="5" s="1"/>
  <c r="O4" i="5" s="1"/>
  <c r="J4" i="5"/>
  <c r="M4" i="5"/>
  <c r="P4" i="5" s="1"/>
  <c r="H5" i="5"/>
  <c r="K5" i="5" s="1"/>
  <c r="N5" i="5" s="1"/>
  <c r="I5" i="5"/>
  <c r="J5" i="5"/>
  <c r="M5" i="5" s="1"/>
  <c r="P5" i="5" s="1"/>
  <c r="L5" i="5"/>
  <c r="O5" i="5" s="1"/>
  <c r="H6" i="5"/>
  <c r="K6" i="5" s="1"/>
  <c r="N6" i="5" s="1"/>
  <c r="I6" i="5"/>
  <c r="L6" i="5" s="1"/>
  <c r="J6" i="5"/>
  <c r="M6" i="5" s="1"/>
  <c r="P6" i="5" s="1"/>
  <c r="O6" i="5"/>
  <c r="H7" i="5"/>
  <c r="K7" i="5" s="1"/>
  <c r="N7" i="5" s="1"/>
  <c r="I7" i="5"/>
  <c r="J7" i="5"/>
  <c r="M7" i="5" s="1"/>
  <c r="P7" i="5" s="1"/>
  <c r="L7" i="5"/>
  <c r="O7" i="5" s="1"/>
  <c r="H8" i="5"/>
  <c r="I8" i="5"/>
  <c r="L8" i="5" s="1"/>
  <c r="O8" i="5" s="1"/>
  <c r="J8" i="5"/>
  <c r="M8" i="5" s="1"/>
  <c r="P8" i="5" s="1"/>
  <c r="K8" i="5"/>
  <c r="N8" i="5" s="1"/>
  <c r="H9" i="5"/>
  <c r="K9" i="5" s="1"/>
  <c r="N9" i="5" s="1"/>
  <c r="I9" i="5"/>
  <c r="L9" i="5" s="1"/>
  <c r="O9" i="5" s="1"/>
  <c r="J9" i="5"/>
  <c r="M9" i="5" s="1"/>
  <c r="P9" i="5" s="1"/>
  <c r="H10" i="5"/>
  <c r="K10" i="5" s="1"/>
  <c r="N10" i="5" s="1"/>
  <c r="I10" i="5"/>
  <c r="L10" i="5" s="1"/>
  <c r="J10" i="5"/>
  <c r="M10" i="5" s="1"/>
  <c r="P10" i="5" s="1"/>
  <c r="O10" i="5"/>
  <c r="H11" i="5"/>
  <c r="K11" i="5" s="1"/>
  <c r="N11" i="5" s="1"/>
  <c r="I11" i="5"/>
  <c r="J11" i="5"/>
  <c r="M11" i="5" s="1"/>
  <c r="P11" i="5" s="1"/>
  <c r="L11" i="5"/>
  <c r="O11" i="5" s="1"/>
  <c r="H12" i="5"/>
  <c r="I12" i="5"/>
  <c r="L12" i="5" s="1"/>
  <c r="O12" i="5" s="1"/>
  <c r="J12" i="5"/>
  <c r="M12" i="5" s="1"/>
  <c r="P12" i="5" s="1"/>
  <c r="K12" i="5"/>
  <c r="N12" i="5" s="1"/>
  <c r="H13" i="5"/>
  <c r="K13" i="5" s="1"/>
  <c r="N13" i="5" s="1"/>
  <c r="I13" i="5"/>
  <c r="L13" i="5" s="1"/>
  <c r="O13" i="5" s="1"/>
  <c r="J13" i="5"/>
  <c r="M13" i="5" s="1"/>
  <c r="P13" i="5" s="1"/>
  <c r="H14" i="5"/>
  <c r="K14" i="5" s="1"/>
  <c r="N14" i="5" s="1"/>
  <c r="I14" i="5"/>
  <c r="L14" i="5" s="1"/>
  <c r="J14" i="5"/>
  <c r="M14" i="5" s="1"/>
  <c r="P14" i="5" s="1"/>
  <c r="O14" i="5"/>
  <c r="H15" i="5"/>
  <c r="K15" i="5" s="1"/>
  <c r="N15" i="5" s="1"/>
  <c r="I15" i="5"/>
  <c r="J15" i="5"/>
  <c r="M15" i="5" s="1"/>
  <c r="P15" i="5" s="1"/>
  <c r="L15" i="5"/>
  <c r="O15" i="5" s="1"/>
  <c r="H16" i="5"/>
  <c r="I16" i="5"/>
  <c r="L16" i="5" s="1"/>
  <c r="O16" i="5" s="1"/>
  <c r="J16" i="5"/>
  <c r="M16" i="5" s="1"/>
  <c r="P16" i="5" s="1"/>
  <c r="K16" i="5"/>
  <c r="N16" i="5" s="1"/>
  <c r="H17" i="5"/>
  <c r="K17" i="5" s="1"/>
  <c r="N17" i="5" s="1"/>
  <c r="I17" i="5"/>
  <c r="L17" i="5" s="1"/>
  <c r="O17" i="5" s="1"/>
  <c r="J17" i="5"/>
  <c r="M17" i="5" s="1"/>
  <c r="P17" i="5" s="1"/>
  <c r="H18" i="5"/>
  <c r="K18" i="5" s="1"/>
  <c r="N18" i="5" s="1"/>
  <c r="I18" i="5"/>
  <c r="L18" i="5" s="1"/>
  <c r="O18" i="5" s="1"/>
  <c r="J18" i="5"/>
  <c r="M18" i="5"/>
  <c r="P18" i="5" s="1"/>
  <c r="H19" i="5"/>
  <c r="K19" i="5" s="1"/>
  <c r="I19" i="5"/>
  <c r="J19" i="5"/>
  <c r="M19" i="5" s="1"/>
  <c r="P19" i="5" s="1"/>
  <c r="L19" i="5"/>
  <c r="O19" i="5" s="1"/>
  <c r="N19" i="5"/>
  <c r="H20" i="5"/>
  <c r="K20" i="5" s="1"/>
  <c r="N20" i="5" s="1"/>
  <c r="I20" i="5"/>
  <c r="L20" i="5" s="1"/>
  <c r="O20" i="5" s="1"/>
  <c r="J20" i="5"/>
  <c r="M20" i="5" s="1"/>
  <c r="P20" i="5" s="1"/>
  <c r="H21" i="5"/>
  <c r="K21" i="5" s="1"/>
  <c r="N21" i="5" s="1"/>
  <c r="I21" i="5"/>
  <c r="L21" i="5" s="1"/>
  <c r="O21" i="5" s="1"/>
  <c r="J21" i="5"/>
  <c r="M21" i="5" s="1"/>
  <c r="P21" i="5"/>
  <c r="H22" i="5"/>
  <c r="K22" i="5" s="1"/>
  <c r="N22" i="5" s="1"/>
  <c r="I22" i="5"/>
  <c r="L22" i="5" s="1"/>
  <c r="J22" i="5"/>
  <c r="M22" i="5"/>
  <c r="P22" i="5" s="1"/>
  <c r="O22" i="5"/>
  <c r="H23" i="5"/>
  <c r="K23" i="5" s="1"/>
  <c r="N23" i="5" s="1"/>
  <c r="I23" i="5"/>
  <c r="L23" i="5" s="1"/>
  <c r="O23" i="5" s="1"/>
  <c r="J23" i="5"/>
  <c r="M23" i="5" s="1"/>
  <c r="P23" i="5" s="1"/>
  <c r="H24" i="5"/>
  <c r="K24" i="5" s="1"/>
  <c r="N24" i="5" s="1"/>
  <c r="I24" i="5"/>
  <c r="L24" i="5" s="1"/>
  <c r="O24" i="5" s="1"/>
  <c r="J24" i="5"/>
  <c r="M24" i="5" s="1"/>
  <c r="P24" i="5" s="1"/>
  <c r="H25" i="5"/>
  <c r="K25" i="5" s="1"/>
  <c r="N25" i="5" s="1"/>
  <c r="I25" i="5"/>
  <c r="L25" i="5" s="1"/>
  <c r="O25" i="5" s="1"/>
  <c r="J25" i="5"/>
  <c r="M25" i="5" s="1"/>
  <c r="P25" i="5" s="1"/>
  <c r="H26" i="5"/>
  <c r="K26" i="5" s="1"/>
  <c r="N26" i="5" s="1"/>
  <c r="I26" i="5"/>
  <c r="L26" i="5" s="1"/>
  <c r="O26" i="5" s="1"/>
  <c r="J26" i="5"/>
  <c r="M26" i="5"/>
  <c r="P26" i="5" s="1"/>
  <c r="H27" i="5"/>
  <c r="K27" i="5" s="1"/>
  <c r="I27" i="5"/>
  <c r="J27" i="5"/>
  <c r="M27" i="5" s="1"/>
  <c r="P27" i="5" s="1"/>
  <c r="L27" i="5"/>
  <c r="O27" i="5" s="1"/>
  <c r="N27" i="5"/>
  <c r="H28" i="5"/>
  <c r="K28" i="5" s="1"/>
  <c r="N28" i="5" s="1"/>
  <c r="I28" i="5"/>
  <c r="L28" i="5" s="1"/>
  <c r="O28" i="5" s="1"/>
  <c r="J28" i="5"/>
  <c r="M28" i="5" s="1"/>
  <c r="P28" i="5" s="1"/>
  <c r="H29" i="5"/>
  <c r="K29" i="5" s="1"/>
  <c r="N29" i="5" s="1"/>
  <c r="I29" i="5"/>
  <c r="L29" i="5" s="1"/>
  <c r="O29" i="5" s="1"/>
  <c r="J29" i="5"/>
  <c r="M29" i="5" s="1"/>
  <c r="P29" i="5" s="1"/>
  <c r="H30" i="5"/>
  <c r="K30" i="5" s="1"/>
  <c r="N30" i="5" s="1"/>
  <c r="I30" i="5"/>
  <c r="L30" i="5" s="1"/>
  <c r="O30" i="5" s="1"/>
  <c r="J30" i="5"/>
  <c r="M30" i="5"/>
  <c r="P30" i="5" s="1"/>
  <c r="H31" i="5"/>
  <c r="K31" i="5" s="1"/>
  <c r="I31" i="5"/>
  <c r="J31" i="5"/>
  <c r="M31" i="5" s="1"/>
  <c r="P31" i="5" s="1"/>
  <c r="L31" i="5"/>
  <c r="O31" i="5" s="1"/>
  <c r="N31" i="5"/>
  <c r="H32" i="5"/>
  <c r="K32" i="5" s="1"/>
  <c r="N32" i="5" s="1"/>
  <c r="I32" i="5"/>
  <c r="L32" i="5" s="1"/>
  <c r="O32" i="5" s="1"/>
  <c r="J32" i="5"/>
  <c r="M32" i="5" s="1"/>
  <c r="P32" i="5" s="1"/>
  <c r="H33" i="5"/>
  <c r="K33" i="5" s="1"/>
  <c r="N33" i="5" s="1"/>
  <c r="I33" i="5"/>
  <c r="L33" i="5" s="1"/>
  <c r="O33" i="5" s="1"/>
  <c r="J33" i="5"/>
  <c r="M33" i="5" s="1"/>
  <c r="P33" i="5"/>
  <c r="H34" i="5"/>
  <c r="K34" i="5" s="1"/>
  <c r="N34" i="5" s="1"/>
  <c r="I34" i="5"/>
  <c r="L34" i="5" s="1"/>
  <c r="J34" i="5"/>
  <c r="M34" i="5"/>
  <c r="P34" i="5" s="1"/>
  <c r="O34" i="5"/>
  <c r="H35" i="5"/>
  <c r="K35" i="5" s="1"/>
  <c r="I35" i="5"/>
  <c r="L35" i="5" s="1"/>
  <c r="O35" i="5" s="1"/>
  <c r="J35" i="5"/>
  <c r="M35" i="5" s="1"/>
  <c r="P35" i="5" s="1"/>
  <c r="N35" i="5"/>
  <c r="H36" i="5"/>
  <c r="K36" i="5" s="1"/>
  <c r="N36" i="5" s="1"/>
  <c r="I36" i="5"/>
  <c r="L36" i="5" s="1"/>
  <c r="O36" i="5" s="1"/>
  <c r="J36" i="5"/>
  <c r="M36" i="5"/>
  <c r="P36" i="5" s="1"/>
  <c r="H37" i="5"/>
  <c r="K37" i="5" s="1"/>
  <c r="N37" i="5" s="1"/>
  <c r="I37" i="5"/>
  <c r="J37" i="5"/>
  <c r="M37" i="5" s="1"/>
  <c r="L37" i="5"/>
  <c r="O37" i="5" s="1"/>
  <c r="P37" i="5"/>
  <c r="H38" i="5"/>
  <c r="I38" i="5"/>
  <c r="L38" i="5" s="1"/>
  <c r="J38" i="5"/>
  <c r="M38" i="5" s="1"/>
  <c r="P38" i="5" s="1"/>
  <c r="K38" i="5"/>
  <c r="N38" i="5" s="1"/>
  <c r="O38" i="5"/>
  <c r="H39" i="5"/>
  <c r="K39" i="5" s="1"/>
  <c r="N39" i="5" s="1"/>
  <c r="I39" i="5"/>
  <c r="L39" i="5" s="1"/>
  <c r="O39" i="5" s="1"/>
  <c r="J39" i="5"/>
  <c r="M39" i="5" s="1"/>
  <c r="P39" i="5" s="1"/>
  <c r="H40" i="5"/>
  <c r="K40" i="5" s="1"/>
  <c r="N40" i="5" s="1"/>
  <c r="I40" i="5"/>
  <c r="L40" i="5" s="1"/>
  <c r="J40" i="5"/>
  <c r="M40" i="5"/>
  <c r="P40" i="5" s="1"/>
  <c r="O40" i="5"/>
  <c r="H41" i="5"/>
  <c r="K41" i="5" s="1"/>
  <c r="N41" i="5" s="1"/>
  <c r="I41" i="5"/>
  <c r="J41" i="5"/>
  <c r="M41" i="5" s="1"/>
  <c r="P41" i="5" s="1"/>
  <c r="L41" i="5"/>
  <c r="O41" i="5" s="1"/>
  <c r="H42" i="5"/>
  <c r="I42" i="5"/>
  <c r="L42" i="5" s="1"/>
  <c r="J42" i="5"/>
  <c r="M42" i="5" s="1"/>
  <c r="P42" i="5" s="1"/>
  <c r="K42" i="5"/>
  <c r="N42" i="5" s="1"/>
  <c r="O42" i="5"/>
  <c r="H43" i="5"/>
  <c r="K43" i="5" s="1"/>
  <c r="N43" i="5" s="1"/>
  <c r="I43" i="5"/>
  <c r="L43" i="5" s="1"/>
  <c r="O43" i="5" s="1"/>
  <c r="J43" i="5"/>
  <c r="M43" i="5" s="1"/>
  <c r="P43" i="5" s="1"/>
  <c r="H44" i="5"/>
  <c r="K44" i="5" s="1"/>
  <c r="N44" i="5" s="1"/>
  <c r="I44" i="5"/>
  <c r="L44" i="5" s="1"/>
  <c r="O44" i="5" s="1"/>
  <c r="J44" i="5"/>
  <c r="M44" i="5"/>
  <c r="P44" i="5" s="1"/>
  <c r="H45" i="5"/>
  <c r="K45" i="5" s="1"/>
  <c r="N45" i="5" s="1"/>
  <c r="I45" i="5"/>
  <c r="J45" i="5"/>
  <c r="M45" i="5" s="1"/>
  <c r="P45" i="5" s="1"/>
  <c r="L45" i="5"/>
  <c r="O45" i="5" s="1"/>
  <c r="H46" i="5"/>
  <c r="I46" i="5"/>
  <c r="L46" i="5" s="1"/>
  <c r="J46" i="5"/>
  <c r="M46" i="5" s="1"/>
  <c r="P46" i="5" s="1"/>
  <c r="K46" i="5"/>
  <c r="N46" i="5" s="1"/>
  <c r="O46" i="5"/>
  <c r="H47" i="5"/>
  <c r="K47" i="5" s="1"/>
  <c r="N47" i="5" s="1"/>
  <c r="I47" i="5"/>
  <c r="L47" i="5" s="1"/>
  <c r="O47" i="5" s="1"/>
  <c r="J47" i="5"/>
  <c r="M47" i="5" s="1"/>
  <c r="P47" i="5" s="1"/>
  <c r="H48" i="5"/>
  <c r="K48" i="5" s="1"/>
  <c r="N48" i="5" s="1"/>
  <c r="I48" i="5"/>
  <c r="L48" i="5" s="1"/>
  <c r="O48" i="5" s="1"/>
  <c r="J48" i="5"/>
  <c r="M48" i="5"/>
  <c r="P48" i="5" s="1"/>
  <c r="H49" i="5"/>
  <c r="K49" i="5" s="1"/>
  <c r="N49" i="5" s="1"/>
  <c r="I49" i="5"/>
  <c r="J49" i="5"/>
  <c r="M49" i="5" s="1"/>
  <c r="P49" i="5" s="1"/>
  <c r="L49" i="5"/>
  <c r="O49" i="5" s="1"/>
  <c r="H50" i="5"/>
  <c r="I50" i="5"/>
  <c r="L50" i="5" s="1"/>
  <c r="J50" i="5"/>
  <c r="M50" i="5" s="1"/>
  <c r="P50" i="5" s="1"/>
  <c r="K50" i="5"/>
  <c r="N50" i="5" s="1"/>
  <c r="O50" i="5"/>
  <c r="H51" i="5"/>
  <c r="K51" i="5" s="1"/>
  <c r="N51" i="5" s="1"/>
  <c r="I51" i="5"/>
  <c r="L51" i="5" s="1"/>
  <c r="O51" i="5" s="1"/>
  <c r="J51" i="5"/>
  <c r="M51" i="5" s="1"/>
  <c r="P51" i="5" s="1"/>
  <c r="H52" i="5"/>
  <c r="K52" i="5" s="1"/>
  <c r="N52" i="5" s="1"/>
  <c r="I52" i="5"/>
  <c r="L52" i="5" s="1"/>
  <c r="O52" i="5" s="1"/>
  <c r="J52" i="5"/>
  <c r="M52" i="5"/>
  <c r="P52" i="5" s="1"/>
  <c r="H53" i="5"/>
  <c r="K53" i="5" s="1"/>
  <c r="N53" i="5" s="1"/>
  <c r="I53" i="5"/>
  <c r="J53" i="5"/>
  <c r="M53" i="5" s="1"/>
  <c r="P53" i="5" s="1"/>
  <c r="L53" i="5"/>
  <c r="O53" i="5" s="1"/>
  <c r="H54" i="5"/>
  <c r="I54" i="5"/>
  <c r="L54" i="5" s="1"/>
  <c r="J54" i="5"/>
  <c r="M54" i="5" s="1"/>
  <c r="P54" i="5" s="1"/>
  <c r="K54" i="5"/>
  <c r="N54" i="5" s="1"/>
  <c r="O54" i="5"/>
  <c r="H55" i="5"/>
  <c r="K55" i="5" s="1"/>
  <c r="N55" i="5" s="1"/>
  <c r="I55" i="5"/>
  <c r="L55" i="5" s="1"/>
  <c r="O55" i="5" s="1"/>
  <c r="J55" i="5"/>
  <c r="M55" i="5" s="1"/>
  <c r="P55" i="5" s="1"/>
  <c r="H56" i="5"/>
  <c r="K56" i="5" s="1"/>
  <c r="N56" i="5" s="1"/>
  <c r="I56" i="5"/>
  <c r="L56" i="5" s="1"/>
  <c r="O56" i="5" s="1"/>
  <c r="J56" i="5"/>
  <c r="M56" i="5"/>
  <c r="P56" i="5" s="1"/>
  <c r="H57" i="5"/>
  <c r="K57" i="5" s="1"/>
  <c r="N57" i="5" s="1"/>
  <c r="I57" i="5"/>
  <c r="J57" i="5"/>
  <c r="M57" i="5" s="1"/>
  <c r="P57" i="5" s="1"/>
  <c r="L57" i="5"/>
  <c r="O57" i="5" s="1"/>
  <c r="H58" i="5"/>
  <c r="I58" i="5"/>
  <c r="L58" i="5" s="1"/>
  <c r="J58" i="5"/>
  <c r="M58" i="5" s="1"/>
  <c r="P58" i="5" s="1"/>
  <c r="K58" i="5"/>
  <c r="N58" i="5" s="1"/>
  <c r="O58" i="5"/>
  <c r="H59" i="5"/>
  <c r="K59" i="5" s="1"/>
  <c r="N59" i="5" s="1"/>
  <c r="I59" i="5"/>
  <c r="L59" i="5" s="1"/>
  <c r="O59" i="5" s="1"/>
  <c r="J59" i="5"/>
  <c r="M59" i="5"/>
  <c r="P59" i="5" s="1"/>
  <c r="H60" i="5"/>
  <c r="K60" i="5" s="1"/>
  <c r="N60" i="5" s="1"/>
  <c r="I60" i="5"/>
  <c r="J60" i="5"/>
  <c r="M60" i="5" s="1"/>
  <c r="P60" i="5" s="1"/>
  <c r="L60" i="5"/>
  <c r="O60" i="5" s="1"/>
  <c r="H61" i="5"/>
  <c r="I61" i="5"/>
  <c r="L61" i="5" s="1"/>
  <c r="O61" i="5" s="1"/>
  <c r="J61" i="5"/>
  <c r="M61" i="5" s="1"/>
  <c r="P61" i="5" s="1"/>
  <c r="K61" i="5"/>
  <c r="N61" i="5" s="1"/>
  <c r="H62" i="5"/>
  <c r="K62" i="5" s="1"/>
  <c r="N62" i="5" s="1"/>
  <c r="I62" i="5"/>
  <c r="L62" i="5" s="1"/>
  <c r="O62" i="5" s="1"/>
  <c r="J62" i="5"/>
  <c r="M62" i="5" s="1"/>
  <c r="P62" i="5" s="1"/>
  <c r="H63" i="5"/>
  <c r="K63" i="5" s="1"/>
  <c r="N63" i="5" s="1"/>
  <c r="I63" i="5"/>
  <c r="L63" i="5" s="1"/>
  <c r="O63" i="5" s="1"/>
  <c r="J63" i="5"/>
  <c r="M63" i="5" s="1"/>
  <c r="P63" i="5" s="1"/>
  <c r="H64" i="5"/>
  <c r="K64" i="5" s="1"/>
  <c r="N64" i="5" s="1"/>
  <c r="I64" i="5"/>
  <c r="L64" i="5" s="1"/>
  <c r="O64" i="5" s="1"/>
  <c r="J64" i="5"/>
  <c r="M64" i="5" s="1"/>
  <c r="P64" i="5" s="1"/>
  <c r="H65" i="5"/>
  <c r="K65" i="5" s="1"/>
  <c r="N65" i="5" s="1"/>
  <c r="I65" i="5"/>
  <c r="L65" i="5" s="1"/>
  <c r="O65" i="5" s="1"/>
  <c r="J65" i="5"/>
  <c r="M65" i="5"/>
  <c r="P65" i="5" s="1"/>
  <c r="H66" i="5"/>
  <c r="K66" i="5" s="1"/>
  <c r="N66" i="5" s="1"/>
  <c r="I66" i="5"/>
  <c r="J66" i="5"/>
  <c r="M66" i="5" s="1"/>
  <c r="P66" i="5" s="1"/>
  <c r="L66" i="5"/>
  <c r="O66" i="5" s="1"/>
  <c r="H67" i="5"/>
  <c r="K67" i="5" s="1"/>
  <c r="N67" i="5" s="1"/>
  <c r="I67" i="5"/>
  <c r="L67" i="5" s="1"/>
  <c r="O67" i="5" s="1"/>
  <c r="J67" i="5"/>
  <c r="M67" i="5"/>
  <c r="P67" i="5" s="1"/>
  <c r="H68" i="5"/>
  <c r="K68" i="5" s="1"/>
  <c r="N68" i="5" s="1"/>
  <c r="I68" i="5"/>
  <c r="J68" i="5"/>
  <c r="M68" i="5" s="1"/>
  <c r="P68" i="5" s="1"/>
  <c r="L68" i="5"/>
  <c r="O68" i="5" s="1"/>
  <c r="H69" i="5"/>
  <c r="I69" i="5"/>
  <c r="L69" i="5" s="1"/>
  <c r="O69" i="5" s="1"/>
  <c r="J69" i="5"/>
  <c r="M69" i="5" s="1"/>
  <c r="P69" i="5" s="1"/>
  <c r="K69" i="5"/>
  <c r="N69" i="5" s="1"/>
  <c r="H70" i="5"/>
  <c r="K70" i="5" s="1"/>
  <c r="N70" i="5" s="1"/>
  <c r="I70" i="5"/>
  <c r="L70" i="5" s="1"/>
  <c r="O70" i="5" s="1"/>
  <c r="J70" i="5"/>
  <c r="M70" i="5" s="1"/>
  <c r="P70" i="5" s="1"/>
  <c r="H71" i="5"/>
  <c r="K71" i="5" s="1"/>
  <c r="N71" i="5" s="1"/>
  <c r="I71" i="5"/>
  <c r="L71" i="5" s="1"/>
  <c r="O71" i="5" s="1"/>
  <c r="J71" i="5"/>
  <c r="M71" i="5" s="1"/>
  <c r="P71" i="5" s="1"/>
  <c r="H72" i="5"/>
  <c r="K72" i="5" s="1"/>
  <c r="N72" i="5" s="1"/>
  <c r="I72" i="5"/>
  <c r="L72" i="5" s="1"/>
  <c r="O72" i="5" s="1"/>
  <c r="J72" i="5"/>
  <c r="M72" i="5" s="1"/>
  <c r="P72" i="5" s="1"/>
  <c r="H73" i="5"/>
  <c r="K73" i="5" s="1"/>
  <c r="N73" i="5" s="1"/>
  <c r="I73" i="5"/>
  <c r="L73" i="5" s="1"/>
  <c r="O73" i="5" s="1"/>
  <c r="J73" i="5"/>
  <c r="M73" i="5"/>
  <c r="P73" i="5" s="1"/>
  <c r="H74" i="5"/>
  <c r="K74" i="5" s="1"/>
  <c r="N74" i="5" s="1"/>
  <c r="I74" i="5"/>
  <c r="J74" i="5"/>
  <c r="M74" i="5" s="1"/>
  <c r="P74" i="5" s="1"/>
  <c r="L74" i="5"/>
  <c r="O74" i="5" s="1"/>
  <c r="H75" i="5"/>
  <c r="K75" i="5" s="1"/>
  <c r="N75" i="5" s="1"/>
  <c r="I75" i="5"/>
  <c r="L75" i="5" s="1"/>
  <c r="O75" i="5" s="1"/>
  <c r="J75" i="5"/>
  <c r="M75" i="5"/>
  <c r="P75" i="5" s="1"/>
  <c r="H76" i="5"/>
  <c r="K76" i="5" s="1"/>
  <c r="N76" i="5" s="1"/>
  <c r="I76" i="5"/>
  <c r="J76" i="5"/>
  <c r="M76" i="5" s="1"/>
  <c r="P76" i="5" s="1"/>
  <c r="L76" i="5"/>
  <c r="O76" i="5" s="1"/>
  <c r="H77" i="5"/>
  <c r="I77" i="5"/>
  <c r="L77" i="5" s="1"/>
  <c r="O77" i="5" s="1"/>
  <c r="J77" i="5"/>
  <c r="M77" i="5" s="1"/>
  <c r="P77" i="5" s="1"/>
  <c r="K77" i="5"/>
  <c r="N77" i="5" s="1"/>
  <c r="H78" i="5"/>
  <c r="K78" i="5" s="1"/>
  <c r="N78" i="5" s="1"/>
  <c r="I78" i="5"/>
  <c r="L78" i="5" s="1"/>
  <c r="O78" i="5" s="1"/>
  <c r="J78" i="5"/>
  <c r="M78" i="5" s="1"/>
  <c r="P78" i="5" s="1"/>
  <c r="H79" i="5"/>
  <c r="K79" i="5" s="1"/>
  <c r="N79" i="5" s="1"/>
  <c r="I79" i="5"/>
  <c r="L79" i="5" s="1"/>
  <c r="O79" i="5" s="1"/>
  <c r="J79" i="5"/>
  <c r="M79" i="5" s="1"/>
  <c r="P79" i="5" s="1"/>
  <c r="H80" i="5"/>
  <c r="K80" i="5" s="1"/>
  <c r="N80" i="5" s="1"/>
  <c r="I80" i="5"/>
  <c r="L80" i="5" s="1"/>
  <c r="O80" i="5" s="1"/>
  <c r="J80" i="5"/>
  <c r="M80" i="5" s="1"/>
  <c r="P80" i="5" s="1"/>
  <c r="H81" i="5"/>
  <c r="K81" i="5" s="1"/>
  <c r="N81" i="5" s="1"/>
  <c r="I81" i="5"/>
  <c r="L81" i="5" s="1"/>
  <c r="O81" i="5" s="1"/>
  <c r="J81" i="5"/>
  <c r="M81" i="5"/>
  <c r="P81" i="5" s="1"/>
  <c r="H2" i="4"/>
  <c r="I2" i="4"/>
  <c r="L2" i="4" s="1"/>
  <c r="J2" i="4"/>
  <c r="K2" i="4"/>
  <c r="N2" i="4" s="1"/>
  <c r="M2" i="4"/>
  <c r="P2" i="4" s="1"/>
  <c r="O2" i="4"/>
  <c r="H3" i="4"/>
  <c r="K3" i="4" s="1"/>
  <c r="I3" i="4"/>
  <c r="L3" i="4" s="1"/>
  <c r="O3" i="4" s="1"/>
  <c r="J3" i="4"/>
  <c r="M3" i="4" s="1"/>
  <c r="P3" i="4" s="1"/>
  <c r="N3" i="4"/>
  <c r="H4" i="4"/>
  <c r="K4" i="4" s="1"/>
  <c r="N4" i="4" s="1"/>
  <c r="I4" i="4"/>
  <c r="L4" i="4" s="1"/>
  <c r="O4" i="4" s="1"/>
  <c r="J4" i="4"/>
  <c r="M4" i="4"/>
  <c r="P4" i="4" s="1"/>
  <c r="H5" i="4"/>
  <c r="K5" i="4" s="1"/>
  <c r="N5" i="4" s="1"/>
  <c r="I5" i="4"/>
  <c r="J5" i="4"/>
  <c r="M5" i="4" s="1"/>
  <c r="L5" i="4"/>
  <c r="O5" i="4" s="1"/>
  <c r="P5" i="4"/>
  <c r="H6" i="4"/>
  <c r="I6" i="4"/>
  <c r="L6" i="4" s="1"/>
  <c r="J6" i="4"/>
  <c r="M6" i="4" s="1"/>
  <c r="P6" i="4" s="1"/>
  <c r="K6" i="4"/>
  <c r="N6" i="4" s="1"/>
  <c r="O6" i="4"/>
  <c r="H7" i="4"/>
  <c r="K7" i="4" s="1"/>
  <c r="I7" i="4"/>
  <c r="L7" i="4" s="1"/>
  <c r="O7" i="4" s="1"/>
  <c r="J7" i="4"/>
  <c r="M7" i="4" s="1"/>
  <c r="P7" i="4" s="1"/>
  <c r="N7" i="4"/>
  <c r="H8" i="4"/>
  <c r="I8" i="4"/>
  <c r="L8" i="4" s="1"/>
  <c r="O8" i="4" s="1"/>
  <c r="J8" i="4"/>
  <c r="K8" i="4"/>
  <c r="N8" i="4" s="1"/>
  <c r="M8" i="4"/>
  <c r="P8" i="4" s="1"/>
  <c r="H9" i="4"/>
  <c r="K9" i="4" s="1"/>
  <c r="N9" i="4" s="1"/>
  <c r="I9" i="4"/>
  <c r="J9" i="4"/>
  <c r="M9" i="4" s="1"/>
  <c r="P9" i="4" s="1"/>
  <c r="L9" i="4"/>
  <c r="O9" i="4" s="1"/>
  <c r="H10" i="4"/>
  <c r="I10" i="4"/>
  <c r="L10" i="4" s="1"/>
  <c r="J10" i="4"/>
  <c r="M10" i="4" s="1"/>
  <c r="P10" i="4" s="1"/>
  <c r="K10" i="4"/>
  <c r="N10" i="4" s="1"/>
  <c r="O10" i="4"/>
  <c r="H11" i="4"/>
  <c r="K11" i="4" s="1"/>
  <c r="I11" i="4"/>
  <c r="J11" i="4"/>
  <c r="M11" i="4" s="1"/>
  <c r="L11" i="4"/>
  <c r="O11" i="4" s="1"/>
  <c r="N11" i="4"/>
  <c r="P11" i="4"/>
  <c r="H12" i="4"/>
  <c r="I12" i="4"/>
  <c r="L12" i="4" s="1"/>
  <c r="J12" i="4"/>
  <c r="M12" i="4" s="1"/>
  <c r="P12" i="4" s="1"/>
  <c r="K12" i="4"/>
  <c r="N12" i="4" s="1"/>
  <c r="O12" i="4"/>
  <c r="H13" i="4"/>
  <c r="K13" i="4" s="1"/>
  <c r="I13" i="4"/>
  <c r="J13" i="4"/>
  <c r="M13" i="4" s="1"/>
  <c r="L13" i="4"/>
  <c r="O13" i="4" s="1"/>
  <c r="N13" i="4"/>
  <c r="P13" i="4"/>
  <c r="H14" i="4"/>
  <c r="I14" i="4"/>
  <c r="L14" i="4" s="1"/>
  <c r="J14" i="4"/>
  <c r="M14" i="4" s="1"/>
  <c r="P14" i="4" s="1"/>
  <c r="K14" i="4"/>
  <c r="N14" i="4" s="1"/>
  <c r="O14" i="4"/>
  <c r="H15" i="4"/>
  <c r="K15" i="4" s="1"/>
  <c r="I15" i="4"/>
  <c r="J15" i="4"/>
  <c r="M15" i="4" s="1"/>
  <c r="L15" i="4"/>
  <c r="O15" i="4" s="1"/>
  <c r="N15" i="4"/>
  <c r="P15" i="4"/>
  <c r="H16" i="4"/>
  <c r="I16" i="4"/>
  <c r="L16" i="4" s="1"/>
  <c r="J16" i="4"/>
  <c r="M16" i="4" s="1"/>
  <c r="P16" i="4" s="1"/>
  <c r="K16" i="4"/>
  <c r="N16" i="4" s="1"/>
  <c r="O16" i="4"/>
  <c r="H17" i="4"/>
  <c r="K17" i="4" s="1"/>
  <c r="I17" i="4"/>
  <c r="J17" i="4"/>
  <c r="M17" i="4" s="1"/>
  <c r="L17" i="4"/>
  <c r="O17" i="4" s="1"/>
  <c r="N17" i="4"/>
  <c r="P17" i="4"/>
  <c r="H18" i="4"/>
  <c r="I18" i="4"/>
  <c r="L18" i="4" s="1"/>
  <c r="J18" i="4"/>
  <c r="M18" i="4" s="1"/>
  <c r="P18" i="4" s="1"/>
  <c r="K18" i="4"/>
  <c r="N18" i="4" s="1"/>
  <c r="O18" i="4"/>
  <c r="H19" i="4"/>
  <c r="K19" i="4" s="1"/>
  <c r="I19" i="4"/>
  <c r="J19" i="4"/>
  <c r="M19" i="4" s="1"/>
  <c r="L19" i="4"/>
  <c r="O19" i="4" s="1"/>
  <c r="N19" i="4"/>
  <c r="P19" i="4"/>
  <c r="H20" i="4"/>
  <c r="I20" i="4"/>
  <c r="L20" i="4" s="1"/>
  <c r="J20" i="4"/>
  <c r="M20" i="4" s="1"/>
  <c r="P20" i="4" s="1"/>
  <c r="K20" i="4"/>
  <c r="N20" i="4" s="1"/>
  <c r="O20" i="4"/>
  <c r="H21" i="4"/>
  <c r="K21" i="4" s="1"/>
  <c r="I21" i="4"/>
  <c r="J21" i="4"/>
  <c r="M21" i="4" s="1"/>
  <c r="L21" i="4"/>
  <c r="O21" i="4" s="1"/>
  <c r="N21" i="4"/>
  <c r="P21" i="4"/>
  <c r="H22" i="4"/>
  <c r="I22" i="4"/>
  <c r="L22" i="4" s="1"/>
  <c r="J22" i="4"/>
  <c r="M22" i="4" s="1"/>
  <c r="P22" i="4" s="1"/>
  <c r="K22" i="4"/>
  <c r="N22" i="4" s="1"/>
  <c r="O22" i="4"/>
  <c r="H23" i="4"/>
  <c r="K23" i="4" s="1"/>
  <c r="I23" i="4"/>
  <c r="J23" i="4"/>
  <c r="M23" i="4" s="1"/>
  <c r="L23" i="4"/>
  <c r="O23" i="4" s="1"/>
  <c r="N23" i="4"/>
  <c r="P23" i="4"/>
  <c r="H24" i="4"/>
  <c r="I24" i="4"/>
  <c r="L24" i="4" s="1"/>
  <c r="J24" i="4"/>
  <c r="M24" i="4" s="1"/>
  <c r="P24" i="4" s="1"/>
  <c r="K24" i="4"/>
  <c r="N24" i="4" s="1"/>
  <c r="O24" i="4"/>
  <c r="H25" i="4"/>
  <c r="K25" i="4" s="1"/>
  <c r="I25" i="4"/>
  <c r="J25" i="4"/>
  <c r="M25" i="4" s="1"/>
  <c r="L25" i="4"/>
  <c r="O25" i="4" s="1"/>
  <c r="N25" i="4"/>
  <c r="P25" i="4"/>
  <c r="H26" i="4"/>
  <c r="I26" i="4"/>
  <c r="L26" i="4" s="1"/>
  <c r="J26" i="4"/>
  <c r="M26" i="4" s="1"/>
  <c r="P26" i="4" s="1"/>
  <c r="K26" i="4"/>
  <c r="N26" i="4" s="1"/>
  <c r="O26" i="4"/>
  <c r="H27" i="4"/>
  <c r="K27" i="4" s="1"/>
  <c r="N27" i="4" s="1"/>
  <c r="I27" i="4"/>
  <c r="J27" i="4"/>
  <c r="M27" i="4" s="1"/>
  <c r="L27" i="4"/>
  <c r="O27" i="4" s="1"/>
  <c r="P27" i="4"/>
  <c r="H28" i="4"/>
  <c r="I28" i="4"/>
  <c r="L28" i="4" s="1"/>
  <c r="O28" i="4" s="1"/>
  <c r="J28" i="4"/>
  <c r="M28" i="4" s="1"/>
  <c r="P28" i="4" s="1"/>
  <c r="K28" i="4"/>
  <c r="N28" i="4" s="1"/>
  <c r="H29" i="4"/>
  <c r="K29" i="4" s="1"/>
  <c r="N29" i="4" s="1"/>
  <c r="I29" i="4"/>
  <c r="L29" i="4" s="1"/>
  <c r="O29" i="4" s="1"/>
  <c r="J29" i="4"/>
  <c r="M29" i="4" s="1"/>
  <c r="P29" i="4" s="1"/>
  <c r="H30" i="4"/>
  <c r="K30" i="4" s="1"/>
  <c r="N30" i="4" s="1"/>
  <c r="I30" i="4"/>
  <c r="L30" i="4" s="1"/>
  <c r="O30" i="4" s="1"/>
  <c r="J30" i="4"/>
  <c r="M30" i="4"/>
  <c r="P30" i="4" s="1"/>
  <c r="H31" i="4"/>
  <c r="I31" i="4"/>
  <c r="J31" i="4"/>
  <c r="M31" i="4" s="1"/>
  <c r="K31" i="4"/>
  <c r="N31" i="4" s="1"/>
  <c r="L31" i="4"/>
  <c r="O31" i="4" s="1"/>
  <c r="P31" i="4"/>
  <c r="H32" i="4"/>
  <c r="I32" i="4"/>
  <c r="L32" i="4" s="1"/>
  <c r="J32" i="4"/>
  <c r="M32" i="4" s="1"/>
  <c r="P32" i="4" s="1"/>
  <c r="K32" i="4"/>
  <c r="N32" i="4" s="1"/>
  <c r="O32" i="4"/>
  <c r="H33" i="4"/>
  <c r="K33" i="4" s="1"/>
  <c r="N33" i="4" s="1"/>
  <c r="I33" i="4"/>
  <c r="J33" i="4"/>
  <c r="M33" i="4" s="1"/>
  <c r="P33" i="4" s="1"/>
  <c r="L33" i="4"/>
  <c r="O33" i="4" s="1"/>
  <c r="H34" i="4"/>
  <c r="K34" i="4" s="1"/>
  <c r="N34" i="4" s="1"/>
  <c r="I34" i="4"/>
  <c r="L34" i="4" s="1"/>
  <c r="O34" i="4" s="1"/>
  <c r="J34" i="4"/>
  <c r="M34" i="4" s="1"/>
  <c r="P34" i="4" s="1"/>
  <c r="H35" i="4"/>
  <c r="K35" i="4" s="1"/>
  <c r="N35" i="4" s="1"/>
  <c r="I35" i="4"/>
  <c r="L35" i="4" s="1"/>
  <c r="O35" i="4" s="1"/>
  <c r="J35" i="4"/>
  <c r="M35" i="4" s="1"/>
  <c r="P35" i="4" s="1"/>
  <c r="H36" i="4"/>
  <c r="K36" i="4" s="1"/>
  <c r="N36" i="4" s="1"/>
  <c r="I36" i="4"/>
  <c r="L36" i="4" s="1"/>
  <c r="O36" i="4" s="1"/>
  <c r="J36" i="4"/>
  <c r="M36" i="4"/>
  <c r="P36" i="4" s="1"/>
  <c r="H37" i="4"/>
  <c r="K37" i="4" s="1"/>
  <c r="I37" i="4"/>
  <c r="L37" i="4" s="1"/>
  <c r="O37" i="4" s="1"/>
  <c r="J37" i="4"/>
  <c r="M37" i="4" s="1"/>
  <c r="P37" i="4" s="1"/>
  <c r="N37" i="4"/>
  <c r="H38" i="4"/>
  <c r="I38" i="4"/>
  <c r="L38" i="4" s="1"/>
  <c r="O38" i="4" s="1"/>
  <c r="J38" i="4"/>
  <c r="M38" i="4" s="1"/>
  <c r="P38" i="4" s="1"/>
  <c r="K38" i="4"/>
  <c r="N38" i="4" s="1"/>
  <c r="H39" i="4"/>
  <c r="K39" i="4" s="1"/>
  <c r="N39" i="4" s="1"/>
  <c r="I39" i="4"/>
  <c r="J39" i="4"/>
  <c r="M39" i="4" s="1"/>
  <c r="L39" i="4"/>
  <c r="O39" i="4" s="1"/>
  <c r="P39" i="4"/>
  <c r="H40" i="4"/>
  <c r="I40" i="4"/>
  <c r="L40" i="4" s="1"/>
  <c r="O40" i="4" s="1"/>
  <c r="J40" i="4"/>
  <c r="M40" i="4" s="1"/>
  <c r="P40" i="4" s="1"/>
  <c r="K40" i="4"/>
  <c r="N40" i="4" s="1"/>
  <c r="H41" i="4"/>
  <c r="K41" i="4" s="1"/>
  <c r="N41" i="4" s="1"/>
  <c r="I41" i="4"/>
  <c r="L41" i="4" s="1"/>
  <c r="O41" i="4" s="1"/>
  <c r="J41" i="4"/>
  <c r="M41" i="4"/>
  <c r="P41" i="4" s="1"/>
  <c r="H42" i="4"/>
  <c r="K42" i="4" s="1"/>
  <c r="N42" i="4" s="1"/>
  <c r="I42" i="4"/>
  <c r="L42" i="4" s="1"/>
  <c r="O42" i="4" s="1"/>
  <c r="J42" i="4"/>
  <c r="M42" i="4"/>
  <c r="P42" i="4" s="1"/>
  <c r="H43" i="4"/>
  <c r="K43" i="4" s="1"/>
  <c r="N43" i="4" s="1"/>
  <c r="I43" i="4"/>
  <c r="J43" i="4"/>
  <c r="M43" i="4" s="1"/>
  <c r="L43" i="4"/>
  <c r="O43" i="4" s="1"/>
  <c r="P43" i="4"/>
  <c r="H44" i="4"/>
  <c r="I44" i="4"/>
  <c r="L44" i="4" s="1"/>
  <c r="O44" i="4" s="1"/>
  <c r="J44" i="4"/>
  <c r="M44" i="4" s="1"/>
  <c r="P44" i="4" s="1"/>
  <c r="K44" i="4"/>
  <c r="N44" i="4" s="1"/>
  <c r="H45" i="4"/>
  <c r="K45" i="4" s="1"/>
  <c r="N45" i="4" s="1"/>
  <c r="I45" i="4"/>
  <c r="L45" i="4" s="1"/>
  <c r="O45" i="4" s="1"/>
  <c r="J45" i="4"/>
  <c r="M45" i="4" s="1"/>
  <c r="P45" i="4" s="1"/>
  <c r="H46" i="4"/>
  <c r="K46" i="4" s="1"/>
  <c r="N46" i="4" s="1"/>
  <c r="I46" i="4"/>
  <c r="L46" i="4" s="1"/>
  <c r="O46" i="4" s="1"/>
  <c r="J46" i="4"/>
  <c r="M46" i="4"/>
  <c r="P46" i="4" s="1"/>
  <c r="H47" i="4"/>
  <c r="I47" i="4"/>
  <c r="J47" i="4"/>
  <c r="M47" i="4" s="1"/>
  <c r="K47" i="4"/>
  <c r="N47" i="4" s="1"/>
  <c r="L47" i="4"/>
  <c r="O47" i="4" s="1"/>
  <c r="P47" i="4"/>
  <c r="H48" i="4"/>
  <c r="I48" i="4"/>
  <c r="L48" i="4" s="1"/>
  <c r="J48" i="4"/>
  <c r="M48" i="4" s="1"/>
  <c r="P48" i="4" s="1"/>
  <c r="K48" i="4"/>
  <c r="N48" i="4" s="1"/>
  <c r="O48" i="4"/>
  <c r="H49" i="4"/>
  <c r="K49" i="4" s="1"/>
  <c r="N49" i="4" s="1"/>
  <c r="I49" i="4"/>
  <c r="J49" i="4"/>
  <c r="M49" i="4" s="1"/>
  <c r="P49" i="4" s="1"/>
  <c r="L49" i="4"/>
  <c r="O49" i="4" s="1"/>
  <c r="H50" i="4"/>
  <c r="K50" i="4" s="1"/>
  <c r="N50" i="4" s="1"/>
  <c r="I50" i="4"/>
  <c r="L50" i="4" s="1"/>
  <c r="O50" i="4" s="1"/>
  <c r="J50" i="4"/>
  <c r="M50" i="4" s="1"/>
  <c r="P50" i="4" s="1"/>
  <c r="H51" i="4"/>
  <c r="K51" i="4" s="1"/>
  <c r="N51" i="4" s="1"/>
  <c r="I51" i="4"/>
  <c r="L51" i="4" s="1"/>
  <c r="O51" i="4" s="1"/>
  <c r="J51" i="4"/>
  <c r="M51" i="4" s="1"/>
  <c r="P51" i="4" s="1"/>
  <c r="H52" i="4"/>
  <c r="K52" i="4" s="1"/>
  <c r="N52" i="4" s="1"/>
  <c r="I52" i="4"/>
  <c r="L52" i="4" s="1"/>
  <c r="O52" i="4" s="1"/>
  <c r="J52" i="4"/>
  <c r="M52" i="4"/>
  <c r="P52" i="4" s="1"/>
  <c r="H53" i="4"/>
  <c r="K53" i="4" s="1"/>
  <c r="I53" i="4"/>
  <c r="L53" i="4" s="1"/>
  <c r="O53" i="4" s="1"/>
  <c r="J53" i="4"/>
  <c r="M53" i="4" s="1"/>
  <c r="P53" i="4" s="1"/>
  <c r="N53" i="4"/>
  <c r="H54" i="4"/>
  <c r="I54" i="4"/>
  <c r="L54" i="4" s="1"/>
  <c r="O54" i="4" s="1"/>
  <c r="J54" i="4"/>
  <c r="M54" i="4" s="1"/>
  <c r="P54" i="4" s="1"/>
  <c r="K54" i="4"/>
  <c r="N54" i="4" s="1"/>
  <c r="H55" i="4"/>
  <c r="K55" i="4" s="1"/>
  <c r="N55" i="4" s="1"/>
  <c r="I55" i="4"/>
  <c r="J55" i="4"/>
  <c r="M55" i="4" s="1"/>
  <c r="L55" i="4"/>
  <c r="O55" i="4" s="1"/>
  <c r="P55" i="4"/>
  <c r="H56" i="4"/>
  <c r="I56" i="4"/>
  <c r="L56" i="4" s="1"/>
  <c r="O56" i="4" s="1"/>
  <c r="J56" i="4"/>
  <c r="M56" i="4" s="1"/>
  <c r="P56" i="4" s="1"/>
  <c r="K56" i="4"/>
  <c r="N56" i="4" s="1"/>
  <c r="H57" i="4"/>
  <c r="K57" i="4" s="1"/>
  <c r="N57" i="4" s="1"/>
  <c r="I57" i="4"/>
  <c r="L57" i="4" s="1"/>
  <c r="O57" i="4" s="1"/>
  <c r="J57" i="4"/>
  <c r="M57" i="4"/>
  <c r="P57" i="4" s="1"/>
  <c r="H58" i="4"/>
  <c r="K58" i="4" s="1"/>
  <c r="N58" i="4" s="1"/>
  <c r="I58" i="4"/>
  <c r="L58" i="4" s="1"/>
  <c r="O58" i="4" s="1"/>
  <c r="J58" i="4"/>
  <c r="M58" i="4"/>
  <c r="P58" i="4" s="1"/>
  <c r="H59" i="4"/>
  <c r="K59" i="4" s="1"/>
  <c r="N59" i="4" s="1"/>
  <c r="I59" i="4"/>
  <c r="L59" i="4" s="1"/>
  <c r="O59" i="4" s="1"/>
  <c r="J59" i="4"/>
  <c r="M59" i="4"/>
  <c r="P59" i="4" s="1"/>
  <c r="H60" i="4"/>
  <c r="K60" i="4" s="1"/>
  <c r="N60" i="4" s="1"/>
  <c r="I60" i="4"/>
  <c r="J60" i="4"/>
  <c r="M60" i="4" s="1"/>
  <c r="P60" i="4" s="1"/>
  <c r="L60" i="4"/>
  <c r="O60" i="4" s="1"/>
  <c r="H61" i="4"/>
  <c r="I61" i="4"/>
  <c r="L61" i="4" s="1"/>
  <c r="O61" i="4" s="1"/>
  <c r="J61" i="4"/>
  <c r="M61" i="4" s="1"/>
  <c r="P61" i="4" s="1"/>
  <c r="K61" i="4"/>
  <c r="N61" i="4" s="1"/>
  <c r="H62" i="4"/>
  <c r="K62" i="4" s="1"/>
  <c r="N62" i="4" s="1"/>
  <c r="I62" i="4"/>
  <c r="L62" i="4" s="1"/>
  <c r="O62" i="4" s="1"/>
  <c r="J62" i="4"/>
  <c r="M62" i="4" s="1"/>
  <c r="P62" i="4" s="1"/>
  <c r="H63" i="4"/>
  <c r="K63" i="4" s="1"/>
  <c r="N63" i="4" s="1"/>
  <c r="I63" i="4"/>
  <c r="L63" i="4" s="1"/>
  <c r="O63" i="4" s="1"/>
  <c r="J63" i="4"/>
  <c r="M63" i="4" s="1"/>
  <c r="P63" i="4" s="1"/>
  <c r="H64" i="4"/>
  <c r="K64" i="4" s="1"/>
  <c r="N64" i="4" s="1"/>
  <c r="I64" i="4"/>
  <c r="L64" i="4" s="1"/>
  <c r="O64" i="4" s="1"/>
  <c r="J64" i="4"/>
  <c r="M64" i="4" s="1"/>
  <c r="P64" i="4" s="1"/>
  <c r="H65" i="4"/>
  <c r="K65" i="4" s="1"/>
  <c r="N65" i="4" s="1"/>
  <c r="I65" i="4"/>
  <c r="L65" i="4" s="1"/>
  <c r="O65" i="4" s="1"/>
  <c r="J65" i="4"/>
  <c r="M65" i="4" s="1"/>
  <c r="P65" i="4" s="1"/>
  <c r="H66" i="4"/>
  <c r="K66" i="4" s="1"/>
  <c r="N66" i="4" s="1"/>
  <c r="I66" i="4"/>
  <c r="L66" i="4" s="1"/>
  <c r="O66" i="4" s="1"/>
  <c r="J66" i="4"/>
  <c r="M66" i="4" s="1"/>
  <c r="P66" i="4" s="1"/>
  <c r="H67" i="4"/>
  <c r="K67" i="4" s="1"/>
  <c r="N67" i="4" s="1"/>
  <c r="I67" i="4"/>
  <c r="L67" i="4" s="1"/>
  <c r="O67" i="4" s="1"/>
  <c r="J67" i="4"/>
  <c r="M67" i="4" s="1"/>
  <c r="P67" i="4" s="1"/>
  <c r="H68" i="4"/>
  <c r="K68" i="4" s="1"/>
  <c r="N68" i="4" s="1"/>
  <c r="I68" i="4"/>
  <c r="L68" i="4" s="1"/>
  <c r="O68" i="4" s="1"/>
  <c r="J68" i="4"/>
  <c r="M68" i="4" s="1"/>
  <c r="P68" i="4" s="1"/>
  <c r="H69" i="4"/>
  <c r="I69" i="4"/>
  <c r="L69" i="4" s="1"/>
  <c r="O69" i="4" s="1"/>
  <c r="J69" i="4"/>
  <c r="M69" i="4" s="1"/>
  <c r="P69" i="4" s="1"/>
  <c r="K69" i="4"/>
  <c r="N69" i="4" s="1"/>
  <c r="H70" i="4"/>
  <c r="K70" i="4" s="1"/>
  <c r="N70" i="4" s="1"/>
  <c r="I70" i="4"/>
  <c r="L70" i="4" s="1"/>
  <c r="O70" i="4" s="1"/>
  <c r="J70" i="4"/>
  <c r="M70" i="4" s="1"/>
  <c r="P70" i="4" s="1"/>
  <c r="H71" i="4"/>
  <c r="K71" i="4" s="1"/>
  <c r="N71" i="4" s="1"/>
  <c r="I71" i="4"/>
  <c r="L71" i="4" s="1"/>
  <c r="O71" i="4" s="1"/>
  <c r="J71" i="4"/>
  <c r="M71" i="4" s="1"/>
  <c r="P71" i="4" s="1"/>
  <c r="H72" i="4"/>
  <c r="K72" i="4" s="1"/>
  <c r="N72" i="4" s="1"/>
  <c r="I72" i="4"/>
  <c r="J72" i="4"/>
  <c r="M72" i="4" s="1"/>
  <c r="P72" i="4" s="1"/>
  <c r="L72" i="4"/>
  <c r="O72" i="4" s="1"/>
  <c r="H73" i="4"/>
  <c r="K73" i="4" s="1"/>
  <c r="N73" i="4" s="1"/>
  <c r="I73" i="4"/>
  <c r="J73" i="4"/>
  <c r="M73" i="4" s="1"/>
  <c r="P73" i="4" s="1"/>
  <c r="L73" i="4"/>
  <c r="O73" i="4" s="1"/>
  <c r="H74" i="4"/>
  <c r="I74" i="4"/>
  <c r="L74" i="4" s="1"/>
  <c r="O74" i="4" s="1"/>
  <c r="J74" i="4"/>
  <c r="M74" i="4" s="1"/>
  <c r="P74" i="4" s="1"/>
  <c r="K74" i="4"/>
  <c r="N74" i="4" s="1"/>
  <c r="H75" i="4"/>
  <c r="K75" i="4" s="1"/>
  <c r="N75" i="4" s="1"/>
  <c r="I75" i="4"/>
  <c r="L75" i="4" s="1"/>
  <c r="O75" i="4" s="1"/>
  <c r="J75" i="4"/>
  <c r="M75" i="4" s="1"/>
  <c r="P75" i="4" s="1"/>
  <c r="H76" i="4"/>
  <c r="K76" i="4" s="1"/>
  <c r="N76" i="4" s="1"/>
  <c r="I76" i="4"/>
  <c r="L76" i="4" s="1"/>
  <c r="O76" i="4" s="1"/>
  <c r="J76" i="4"/>
  <c r="M76" i="4" s="1"/>
  <c r="P76" i="4" s="1"/>
  <c r="H77" i="4"/>
  <c r="I77" i="4"/>
  <c r="J77" i="4"/>
  <c r="M77" i="4" s="1"/>
  <c r="P77" i="4" s="1"/>
  <c r="K77" i="4"/>
  <c r="N77" i="4" s="1"/>
  <c r="L77" i="4"/>
  <c r="O77" i="4" s="1"/>
  <c r="H78" i="4"/>
  <c r="I78" i="4"/>
  <c r="L78" i="4" s="1"/>
  <c r="O78" i="4" s="1"/>
  <c r="J78" i="4"/>
  <c r="M78" i="4" s="1"/>
  <c r="P78" i="4" s="1"/>
  <c r="K78" i="4"/>
  <c r="N78" i="4" s="1"/>
  <c r="H79" i="4"/>
  <c r="K79" i="4" s="1"/>
  <c r="N79" i="4" s="1"/>
  <c r="I79" i="4"/>
  <c r="L79" i="4" s="1"/>
  <c r="O79" i="4" s="1"/>
  <c r="J79" i="4"/>
  <c r="M79" i="4" s="1"/>
  <c r="P79" i="4" s="1"/>
  <c r="H80" i="4"/>
  <c r="K80" i="4" s="1"/>
  <c r="N80" i="4" s="1"/>
  <c r="I80" i="4"/>
  <c r="L80" i="4" s="1"/>
  <c r="O80" i="4" s="1"/>
  <c r="J80" i="4"/>
  <c r="M80" i="4"/>
  <c r="P80" i="4" s="1"/>
  <c r="H81" i="4"/>
  <c r="I81" i="4"/>
  <c r="J81" i="4"/>
  <c r="M81" i="4" s="1"/>
  <c r="P81" i="4" s="1"/>
  <c r="K81" i="4"/>
  <c r="N81" i="4" s="1"/>
  <c r="L81" i="4"/>
  <c r="O81" i="4" s="1"/>
  <c r="H2" i="3"/>
  <c r="I2" i="3"/>
  <c r="L2" i="3" s="1"/>
  <c r="O2" i="3" s="1"/>
  <c r="J2" i="3"/>
  <c r="K2" i="3"/>
  <c r="N2" i="3" s="1"/>
  <c r="M2" i="3"/>
  <c r="P2" i="3" s="1"/>
  <c r="H3" i="3"/>
  <c r="K3" i="3" s="1"/>
  <c r="N3" i="3" s="1"/>
  <c r="I3" i="3"/>
  <c r="J3" i="3"/>
  <c r="M3" i="3" s="1"/>
  <c r="P3" i="3" s="1"/>
  <c r="L3" i="3"/>
  <c r="O3" i="3" s="1"/>
  <c r="H4" i="3"/>
  <c r="K4" i="3" s="1"/>
  <c r="N4" i="3" s="1"/>
  <c r="I4" i="3"/>
  <c r="L4" i="3" s="1"/>
  <c r="O4" i="3" s="1"/>
  <c r="J4" i="3"/>
  <c r="M4" i="3" s="1"/>
  <c r="P4" i="3" s="1"/>
  <c r="H5" i="3"/>
  <c r="K5" i="3" s="1"/>
  <c r="N5" i="3" s="1"/>
  <c r="I5" i="3"/>
  <c r="L5" i="3" s="1"/>
  <c r="O5" i="3" s="1"/>
  <c r="J5" i="3"/>
  <c r="M5" i="3" s="1"/>
  <c r="P5" i="3" s="1"/>
  <c r="H6" i="3"/>
  <c r="I6" i="3"/>
  <c r="L6" i="3" s="1"/>
  <c r="O6" i="3" s="1"/>
  <c r="J6" i="3"/>
  <c r="M6" i="3" s="1"/>
  <c r="P6" i="3" s="1"/>
  <c r="K6" i="3"/>
  <c r="N6" i="3" s="1"/>
  <c r="H7" i="3"/>
  <c r="K7" i="3" s="1"/>
  <c r="N7" i="3" s="1"/>
  <c r="I7" i="3"/>
  <c r="L7" i="3" s="1"/>
  <c r="O7" i="3" s="1"/>
  <c r="J7" i="3"/>
  <c r="M7" i="3" s="1"/>
  <c r="P7" i="3" s="1"/>
  <c r="H8" i="3"/>
  <c r="K8" i="3" s="1"/>
  <c r="N8" i="3" s="1"/>
  <c r="I8" i="3"/>
  <c r="L8" i="3" s="1"/>
  <c r="O8" i="3" s="1"/>
  <c r="J8" i="3"/>
  <c r="M8" i="3"/>
  <c r="P8" i="3" s="1"/>
  <c r="H9" i="3"/>
  <c r="K9" i="3" s="1"/>
  <c r="N9" i="3" s="1"/>
  <c r="I9" i="3"/>
  <c r="J9" i="3"/>
  <c r="M9" i="3" s="1"/>
  <c r="P9" i="3" s="1"/>
  <c r="L9" i="3"/>
  <c r="O9" i="3" s="1"/>
  <c r="H10" i="3"/>
  <c r="I10" i="3"/>
  <c r="L10" i="3" s="1"/>
  <c r="O10" i="3" s="1"/>
  <c r="J10" i="3"/>
  <c r="K10" i="3"/>
  <c r="N10" i="3" s="1"/>
  <c r="M10" i="3"/>
  <c r="P10" i="3" s="1"/>
  <c r="H11" i="3"/>
  <c r="K11" i="3" s="1"/>
  <c r="N11" i="3" s="1"/>
  <c r="I11" i="3"/>
  <c r="J11" i="3"/>
  <c r="M11" i="3" s="1"/>
  <c r="P11" i="3" s="1"/>
  <c r="L11" i="3"/>
  <c r="O11" i="3" s="1"/>
  <c r="H12" i="3"/>
  <c r="I12" i="3"/>
  <c r="L12" i="3" s="1"/>
  <c r="O12" i="3" s="1"/>
  <c r="J12" i="3"/>
  <c r="M12" i="3" s="1"/>
  <c r="P12" i="3" s="1"/>
  <c r="K12" i="3"/>
  <c r="N12" i="3" s="1"/>
  <c r="H13" i="3"/>
  <c r="K13" i="3" s="1"/>
  <c r="N13" i="3" s="1"/>
  <c r="I13" i="3"/>
  <c r="L13" i="3" s="1"/>
  <c r="O13" i="3" s="1"/>
  <c r="J13" i="3"/>
  <c r="M13" i="3" s="1"/>
  <c r="P13" i="3" s="1"/>
  <c r="H14" i="3"/>
  <c r="I14" i="3"/>
  <c r="L14" i="3" s="1"/>
  <c r="O14" i="3" s="1"/>
  <c r="J14" i="3"/>
  <c r="M14" i="3" s="1"/>
  <c r="P14" i="3" s="1"/>
  <c r="K14" i="3"/>
  <c r="N14" i="3" s="1"/>
  <c r="H15" i="3"/>
  <c r="K15" i="3" s="1"/>
  <c r="N15" i="3" s="1"/>
  <c r="I15" i="3"/>
  <c r="L15" i="3" s="1"/>
  <c r="O15" i="3" s="1"/>
  <c r="J15" i="3"/>
  <c r="M15" i="3" s="1"/>
  <c r="P15" i="3" s="1"/>
  <c r="H16" i="3"/>
  <c r="K16" i="3" s="1"/>
  <c r="N16" i="3" s="1"/>
  <c r="I16" i="3"/>
  <c r="L16" i="3" s="1"/>
  <c r="O16" i="3" s="1"/>
  <c r="J16" i="3"/>
  <c r="M16" i="3"/>
  <c r="P16" i="3" s="1"/>
  <c r="H17" i="3"/>
  <c r="K17" i="3" s="1"/>
  <c r="N17" i="3" s="1"/>
  <c r="I17" i="3"/>
  <c r="J17" i="3"/>
  <c r="M17" i="3" s="1"/>
  <c r="P17" i="3" s="1"/>
  <c r="L17" i="3"/>
  <c r="O17" i="3" s="1"/>
  <c r="H18" i="3"/>
  <c r="I18" i="3"/>
  <c r="L18" i="3" s="1"/>
  <c r="O18" i="3" s="1"/>
  <c r="J18" i="3"/>
  <c r="K18" i="3"/>
  <c r="N18" i="3" s="1"/>
  <c r="M18" i="3"/>
  <c r="P18" i="3" s="1"/>
  <c r="H19" i="3"/>
  <c r="K19" i="3" s="1"/>
  <c r="N19" i="3" s="1"/>
  <c r="I19" i="3"/>
  <c r="J19" i="3"/>
  <c r="M19" i="3" s="1"/>
  <c r="P19" i="3" s="1"/>
  <c r="L19" i="3"/>
  <c r="O19" i="3" s="1"/>
  <c r="H20" i="3"/>
  <c r="I20" i="3"/>
  <c r="L20" i="3" s="1"/>
  <c r="O20" i="3" s="1"/>
  <c r="J20" i="3"/>
  <c r="M20" i="3" s="1"/>
  <c r="P20" i="3" s="1"/>
  <c r="K20" i="3"/>
  <c r="N20" i="3" s="1"/>
  <c r="H21" i="3"/>
  <c r="K21" i="3" s="1"/>
  <c r="N21" i="3" s="1"/>
  <c r="I21" i="3"/>
  <c r="L21" i="3" s="1"/>
  <c r="O21" i="3" s="1"/>
  <c r="J21" i="3"/>
  <c r="M21" i="3" s="1"/>
  <c r="P21" i="3" s="1"/>
  <c r="H22" i="3"/>
  <c r="I22" i="3"/>
  <c r="L22" i="3" s="1"/>
  <c r="O22" i="3" s="1"/>
  <c r="J22" i="3"/>
  <c r="M22" i="3" s="1"/>
  <c r="P22" i="3" s="1"/>
  <c r="K22" i="3"/>
  <c r="N22" i="3" s="1"/>
  <c r="H23" i="3"/>
  <c r="K23" i="3" s="1"/>
  <c r="N23" i="3" s="1"/>
  <c r="I23" i="3"/>
  <c r="L23" i="3" s="1"/>
  <c r="O23" i="3" s="1"/>
  <c r="J23" i="3"/>
  <c r="M23" i="3" s="1"/>
  <c r="P23" i="3" s="1"/>
  <c r="H24" i="3"/>
  <c r="K24" i="3" s="1"/>
  <c r="N24" i="3" s="1"/>
  <c r="I24" i="3"/>
  <c r="L24" i="3" s="1"/>
  <c r="O24" i="3" s="1"/>
  <c r="J24" i="3"/>
  <c r="M24" i="3"/>
  <c r="P24" i="3" s="1"/>
  <c r="H25" i="3"/>
  <c r="K25" i="3" s="1"/>
  <c r="N25" i="3" s="1"/>
  <c r="I25" i="3"/>
  <c r="J25" i="3"/>
  <c r="M25" i="3" s="1"/>
  <c r="P25" i="3" s="1"/>
  <c r="L25" i="3"/>
  <c r="O25" i="3" s="1"/>
  <c r="H26" i="3"/>
  <c r="I26" i="3"/>
  <c r="L26" i="3" s="1"/>
  <c r="O26" i="3" s="1"/>
  <c r="J26" i="3"/>
  <c r="K26" i="3"/>
  <c r="N26" i="3" s="1"/>
  <c r="M26" i="3"/>
  <c r="P26" i="3" s="1"/>
  <c r="H27" i="3"/>
  <c r="K27" i="3" s="1"/>
  <c r="N27" i="3" s="1"/>
  <c r="I27" i="3"/>
  <c r="J27" i="3"/>
  <c r="M27" i="3" s="1"/>
  <c r="P27" i="3" s="1"/>
  <c r="L27" i="3"/>
  <c r="O27" i="3" s="1"/>
  <c r="H28" i="3"/>
  <c r="I28" i="3"/>
  <c r="L28" i="3" s="1"/>
  <c r="O28" i="3" s="1"/>
  <c r="J28" i="3"/>
  <c r="M28" i="3" s="1"/>
  <c r="P28" i="3" s="1"/>
  <c r="K28" i="3"/>
  <c r="N28" i="3" s="1"/>
  <c r="H29" i="3"/>
  <c r="K29" i="3" s="1"/>
  <c r="N29" i="3" s="1"/>
  <c r="I29" i="3"/>
  <c r="L29" i="3" s="1"/>
  <c r="O29" i="3" s="1"/>
  <c r="J29" i="3"/>
  <c r="M29" i="3" s="1"/>
  <c r="P29" i="3" s="1"/>
  <c r="H30" i="3"/>
  <c r="I30" i="3"/>
  <c r="L30" i="3" s="1"/>
  <c r="O30" i="3" s="1"/>
  <c r="J30" i="3"/>
  <c r="M30" i="3" s="1"/>
  <c r="P30" i="3" s="1"/>
  <c r="K30" i="3"/>
  <c r="N30" i="3" s="1"/>
  <c r="H31" i="3"/>
  <c r="K31" i="3" s="1"/>
  <c r="N31" i="3" s="1"/>
  <c r="I31" i="3"/>
  <c r="L31" i="3" s="1"/>
  <c r="O31" i="3" s="1"/>
  <c r="J31" i="3"/>
  <c r="M31" i="3" s="1"/>
  <c r="P31" i="3" s="1"/>
  <c r="H32" i="3"/>
  <c r="K32" i="3" s="1"/>
  <c r="N32" i="3" s="1"/>
  <c r="I32" i="3"/>
  <c r="L32" i="3" s="1"/>
  <c r="O32" i="3" s="1"/>
  <c r="J32" i="3"/>
  <c r="M32" i="3"/>
  <c r="P32" i="3" s="1"/>
  <c r="H33" i="3"/>
  <c r="K33" i="3" s="1"/>
  <c r="N33" i="3" s="1"/>
  <c r="I33" i="3"/>
  <c r="J33" i="3"/>
  <c r="M33" i="3" s="1"/>
  <c r="P33" i="3" s="1"/>
  <c r="L33" i="3"/>
  <c r="O33" i="3" s="1"/>
  <c r="H34" i="3"/>
  <c r="I34" i="3"/>
  <c r="L34" i="3" s="1"/>
  <c r="O34" i="3" s="1"/>
  <c r="J34" i="3"/>
  <c r="K34" i="3"/>
  <c r="N34" i="3" s="1"/>
  <c r="M34" i="3"/>
  <c r="P34" i="3" s="1"/>
  <c r="H35" i="3"/>
  <c r="K35" i="3" s="1"/>
  <c r="N35" i="3" s="1"/>
  <c r="I35" i="3"/>
  <c r="J35" i="3"/>
  <c r="M35" i="3" s="1"/>
  <c r="P35" i="3" s="1"/>
  <c r="L35" i="3"/>
  <c r="O35" i="3" s="1"/>
  <c r="H36" i="3"/>
  <c r="I36" i="3"/>
  <c r="L36" i="3" s="1"/>
  <c r="O36" i="3" s="1"/>
  <c r="J36" i="3"/>
  <c r="M36" i="3" s="1"/>
  <c r="P36" i="3" s="1"/>
  <c r="K36" i="3"/>
  <c r="N36" i="3" s="1"/>
  <c r="H37" i="3"/>
  <c r="K37" i="3" s="1"/>
  <c r="N37" i="3" s="1"/>
  <c r="I37" i="3"/>
  <c r="L37" i="3" s="1"/>
  <c r="O37" i="3" s="1"/>
  <c r="J37" i="3"/>
  <c r="M37" i="3" s="1"/>
  <c r="P37" i="3" s="1"/>
  <c r="G2" i="2"/>
  <c r="H2" i="2"/>
  <c r="I2" i="2"/>
  <c r="L2" i="2" s="1"/>
  <c r="O2" i="2" s="1"/>
  <c r="J2" i="2"/>
  <c r="M2" i="2" s="1"/>
  <c r="K2" i="2"/>
  <c r="N2" i="2" s="1"/>
  <c r="G3" i="2"/>
  <c r="J3" i="2" s="1"/>
  <c r="M3" i="2" s="1"/>
  <c r="H3" i="2"/>
  <c r="K3" i="2" s="1"/>
  <c r="N3" i="2" s="1"/>
  <c r="I3" i="2"/>
  <c r="L3" i="2"/>
  <c r="O3" i="2" s="1"/>
  <c r="G4" i="2"/>
  <c r="J4" i="2" s="1"/>
  <c r="M4" i="2" s="1"/>
  <c r="H4" i="2"/>
  <c r="I4" i="2"/>
  <c r="L4" i="2" s="1"/>
  <c r="O4" i="2" s="1"/>
  <c r="K4" i="2"/>
  <c r="N4" i="2" s="1"/>
  <c r="G5" i="2"/>
  <c r="J5" i="2" s="1"/>
  <c r="M5" i="2" s="1"/>
  <c r="H5" i="2"/>
  <c r="I5" i="2"/>
  <c r="K5" i="2"/>
  <c r="N5" i="2" s="1"/>
  <c r="L5" i="2"/>
  <c r="O5" i="2" s="1"/>
  <c r="G6" i="2"/>
  <c r="J6" i="2" s="1"/>
  <c r="M6" i="2" s="1"/>
  <c r="H6" i="2"/>
  <c r="I6" i="2"/>
  <c r="L6" i="2" s="1"/>
  <c r="O6" i="2" s="1"/>
  <c r="K6" i="2"/>
  <c r="N6" i="2" s="1"/>
  <c r="G7" i="2"/>
  <c r="H7" i="2"/>
  <c r="K7" i="2" s="1"/>
  <c r="N7" i="2" s="1"/>
  <c r="I7" i="2"/>
  <c r="L7" i="2" s="1"/>
  <c r="O7" i="2" s="1"/>
  <c r="J7" i="2"/>
  <c r="M7" i="2"/>
  <c r="G8" i="2"/>
  <c r="J8" i="2" s="1"/>
  <c r="M8" i="2" s="1"/>
  <c r="H8" i="2"/>
  <c r="I8" i="2"/>
  <c r="K8" i="2"/>
  <c r="N8" i="2" s="1"/>
  <c r="L8" i="2"/>
  <c r="O8" i="2" s="1"/>
  <c r="G9" i="2"/>
  <c r="H9" i="2"/>
  <c r="K9" i="2" s="1"/>
  <c r="N9" i="2" s="1"/>
  <c r="I9" i="2"/>
  <c r="J9" i="2"/>
  <c r="M9" i="2" s="1"/>
  <c r="L9" i="2"/>
  <c r="O9" i="2" s="1"/>
  <c r="G10" i="2"/>
  <c r="H10" i="2"/>
  <c r="K10" i="2" s="1"/>
  <c r="N10" i="2" s="1"/>
  <c r="I10" i="2"/>
  <c r="L10" i="2" s="1"/>
  <c r="O10" i="2" s="1"/>
  <c r="J10" i="2"/>
  <c r="M10" i="2"/>
  <c r="G11" i="2"/>
  <c r="H11" i="2"/>
  <c r="K11" i="2" s="1"/>
  <c r="I11" i="2"/>
  <c r="L11" i="2" s="1"/>
  <c r="O11" i="2" s="1"/>
  <c r="J11" i="2"/>
  <c r="M11" i="2" s="1"/>
  <c r="N11" i="2"/>
  <c r="G12" i="2"/>
  <c r="J12" i="2" s="1"/>
  <c r="M12" i="2" s="1"/>
  <c r="H12" i="2"/>
  <c r="K12" i="2" s="1"/>
  <c r="N12" i="2" s="1"/>
  <c r="I12" i="2"/>
  <c r="L12" i="2"/>
  <c r="O12" i="2" s="1"/>
  <c r="G13" i="2"/>
  <c r="J13" i="2" s="1"/>
  <c r="M13" i="2" s="1"/>
  <c r="H13" i="2"/>
  <c r="I13" i="2"/>
  <c r="K13" i="2"/>
  <c r="N13" i="2" s="1"/>
  <c r="L13" i="2"/>
  <c r="O13" i="2" s="1"/>
  <c r="G14" i="2"/>
  <c r="J14" i="2" s="1"/>
  <c r="M14" i="2" s="1"/>
  <c r="H14" i="2"/>
  <c r="I14" i="2"/>
  <c r="L14" i="2" s="1"/>
  <c r="O14" i="2" s="1"/>
  <c r="K14" i="2"/>
  <c r="N14" i="2" s="1"/>
  <c r="G15" i="2"/>
  <c r="H15" i="2"/>
  <c r="K15" i="2" s="1"/>
  <c r="N15" i="2" s="1"/>
  <c r="I15" i="2"/>
  <c r="L15" i="2" s="1"/>
  <c r="O15" i="2" s="1"/>
  <c r="J15" i="2"/>
  <c r="M15" i="2" s="1"/>
  <c r="G16" i="2"/>
  <c r="J16" i="2" s="1"/>
  <c r="M16" i="2" s="1"/>
  <c r="H16" i="2"/>
  <c r="K16" i="2" s="1"/>
  <c r="N16" i="2" s="1"/>
  <c r="I16" i="2"/>
  <c r="L16" i="2" s="1"/>
  <c r="O16" i="2" s="1"/>
  <c r="G17" i="2"/>
  <c r="J17" i="2" s="1"/>
  <c r="M17" i="2" s="1"/>
  <c r="H17" i="2"/>
  <c r="K17" i="2" s="1"/>
  <c r="I17" i="2"/>
  <c r="L17" i="2"/>
  <c r="O17" i="2" s="1"/>
  <c r="N17" i="2"/>
  <c r="G18" i="2"/>
  <c r="H18" i="2"/>
  <c r="K18" i="2" s="1"/>
  <c r="N18" i="2" s="1"/>
  <c r="I18" i="2"/>
  <c r="L18" i="2" s="1"/>
  <c r="O18" i="2" s="1"/>
  <c r="J18" i="2"/>
  <c r="M18" i="2" s="1"/>
  <c r="G19" i="2"/>
  <c r="H19" i="2"/>
  <c r="K19" i="2" s="1"/>
  <c r="I19" i="2"/>
  <c r="L19" i="2" s="1"/>
  <c r="O19" i="2" s="1"/>
  <c r="J19" i="2"/>
  <c r="M19" i="2" s="1"/>
  <c r="N19" i="2"/>
  <c r="G20" i="2"/>
  <c r="J20" i="2" s="1"/>
  <c r="M20" i="2" s="1"/>
  <c r="H20" i="2"/>
  <c r="I20" i="2"/>
  <c r="L20" i="2" s="1"/>
  <c r="O20" i="2" s="1"/>
  <c r="K20" i="2"/>
  <c r="N20" i="2" s="1"/>
  <c r="G21" i="2"/>
  <c r="J21" i="2" s="1"/>
  <c r="M21" i="2" s="1"/>
  <c r="H21" i="2"/>
  <c r="K21" i="2" s="1"/>
  <c r="N21" i="2" s="1"/>
  <c r="I21" i="2"/>
  <c r="L21" i="2" s="1"/>
  <c r="O21" i="2" s="1"/>
  <c r="G22" i="2"/>
  <c r="J22" i="2" s="1"/>
  <c r="M22" i="2" s="1"/>
  <c r="H22" i="2"/>
  <c r="K22" i="2" s="1"/>
  <c r="N22" i="2" s="1"/>
  <c r="I22" i="2"/>
  <c r="L22" i="2" s="1"/>
  <c r="O22" i="2"/>
  <c r="G23" i="2"/>
  <c r="H23" i="2"/>
  <c r="K23" i="2" s="1"/>
  <c r="N23" i="2" s="1"/>
  <c r="I23" i="2"/>
  <c r="J23" i="2"/>
  <c r="M23" i="2" s="1"/>
  <c r="L23" i="2"/>
  <c r="O23" i="2" s="1"/>
  <c r="G24" i="2"/>
  <c r="J24" i="2" s="1"/>
  <c r="H24" i="2"/>
  <c r="K24" i="2" s="1"/>
  <c r="N24" i="2" s="1"/>
  <c r="I24" i="2"/>
  <c r="L24" i="2" s="1"/>
  <c r="O24" i="2" s="1"/>
  <c r="M24" i="2"/>
  <c r="G25" i="2"/>
  <c r="H25" i="2"/>
  <c r="K25" i="2" s="1"/>
  <c r="N25" i="2" s="1"/>
  <c r="I25" i="2"/>
  <c r="L25" i="2" s="1"/>
  <c r="O25" i="2" s="1"/>
  <c r="J25" i="2"/>
  <c r="M25" i="2" s="1"/>
  <c r="G26" i="2"/>
  <c r="H26" i="2"/>
  <c r="K26" i="2" s="1"/>
  <c r="N26" i="2" s="1"/>
  <c r="I26" i="2"/>
  <c r="L26" i="2" s="1"/>
  <c r="O26" i="2" s="1"/>
  <c r="J26" i="2"/>
  <c r="M26" i="2" s="1"/>
  <c r="G27" i="2"/>
  <c r="J27" i="2" s="1"/>
  <c r="M27" i="2" s="1"/>
  <c r="H27" i="2"/>
  <c r="K27" i="2" s="1"/>
  <c r="N27" i="2" s="1"/>
  <c r="I27" i="2"/>
  <c r="L27" i="2" s="1"/>
  <c r="O27" i="2" s="1"/>
  <c r="G28" i="2"/>
  <c r="J28" i="2" s="1"/>
  <c r="M28" i="2" s="1"/>
  <c r="H28" i="2"/>
  <c r="K28" i="2" s="1"/>
  <c r="N28" i="2" s="1"/>
  <c r="I28" i="2"/>
  <c r="L28" i="2" s="1"/>
  <c r="O28" i="2" s="1"/>
  <c r="G29" i="2"/>
  <c r="H29" i="2"/>
  <c r="I29" i="2"/>
  <c r="L29" i="2" s="1"/>
  <c r="O29" i="2" s="1"/>
  <c r="J29" i="2"/>
  <c r="M29" i="2" s="1"/>
  <c r="K29" i="2"/>
  <c r="N29" i="2" s="1"/>
  <c r="G30" i="2"/>
  <c r="H30" i="2"/>
  <c r="K30" i="2" s="1"/>
  <c r="N30" i="2" s="1"/>
  <c r="I30" i="2"/>
  <c r="L30" i="2" s="1"/>
  <c r="O30" i="2" s="1"/>
  <c r="J30" i="2"/>
  <c r="M30" i="2" s="1"/>
  <c r="G31" i="2"/>
  <c r="J31" i="2" s="1"/>
  <c r="M31" i="2" s="1"/>
  <c r="H31" i="2"/>
  <c r="K31" i="2" s="1"/>
  <c r="N31" i="2" s="1"/>
  <c r="I31" i="2"/>
  <c r="L31" i="2" s="1"/>
  <c r="O31" i="2" s="1"/>
  <c r="G32" i="2"/>
  <c r="J32" i="2" s="1"/>
  <c r="M32" i="2" s="1"/>
  <c r="H32" i="2"/>
  <c r="K32" i="2" s="1"/>
  <c r="N32" i="2" s="1"/>
  <c r="I32" i="2"/>
  <c r="L32" i="2"/>
  <c r="O32" i="2" s="1"/>
  <c r="G33" i="2"/>
  <c r="H33" i="2"/>
  <c r="I33" i="2"/>
  <c r="L33" i="2" s="1"/>
  <c r="O33" i="2" s="1"/>
  <c r="J33" i="2"/>
  <c r="M33" i="2" s="1"/>
  <c r="K33" i="2"/>
  <c r="N33" i="2" s="1"/>
  <c r="G34" i="2"/>
  <c r="J34" i="2" s="1"/>
  <c r="M34" i="2" s="1"/>
  <c r="H34" i="2"/>
  <c r="K34" i="2" s="1"/>
  <c r="N34" i="2" s="1"/>
  <c r="I34" i="2"/>
  <c r="L34" i="2" s="1"/>
  <c r="O34" i="2" s="1"/>
  <c r="G35" i="2"/>
  <c r="J35" i="2" s="1"/>
  <c r="M35" i="2" s="1"/>
  <c r="H35" i="2"/>
  <c r="K35" i="2" s="1"/>
  <c r="N35" i="2" s="1"/>
  <c r="I35" i="2"/>
  <c r="L35" i="2"/>
  <c r="O35" i="2" s="1"/>
  <c r="G36" i="2"/>
  <c r="J36" i="2" s="1"/>
  <c r="M36" i="2" s="1"/>
  <c r="H36" i="2"/>
  <c r="I36" i="2"/>
  <c r="K36" i="2"/>
  <c r="N36" i="2" s="1"/>
  <c r="L36" i="2"/>
  <c r="O36" i="2" s="1"/>
  <c r="G37" i="2"/>
  <c r="H37" i="2"/>
  <c r="K37" i="2" s="1"/>
  <c r="N37" i="2" s="1"/>
  <c r="I37" i="2"/>
  <c r="L37" i="2" s="1"/>
  <c r="O37" i="2" s="1"/>
  <c r="J37" i="2"/>
  <c r="M37" i="2" s="1"/>
  <c r="G38" i="2"/>
  <c r="H38" i="2"/>
  <c r="K38" i="2" s="1"/>
  <c r="N38" i="2" s="1"/>
  <c r="I38" i="2"/>
  <c r="L38" i="2" s="1"/>
  <c r="O38" i="2" s="1"/>
  <c r="J38" i="2"/>
  <c r="M38" i="2" s="1"/>
  <c r="G39" i="2"/>
  <c r="J39" i="2" s="1"/>
  <c r="M39" i="2" s="1"/>
  <c r="H39" i="2"/>
  <c r="K39" i="2" s="1"/>
  <c r="N39" i="2" s="1"/>
  <c r="I39" i="2"/>
  <c r="L39" i="2" s="1"/>
  <c r="O39" i="2" s="1"/>
  <c r="G40" i="2"/>
  <c r="J40" i="2" s="1"/>
  <c r="M40" i="2" s="1"/>
  <c r="H40" i="2"/>
  <c r="I40" i="2"/>
  <c r="L40" i="2" s="1"/>
  <c r="O40" i="2" s="1"/>
  <c r="K40" i="2"/>
  <c r="N40" i="2" s="1"/>
  <c r="G41" i="2"/>
  <c r="J41" i="2" s="1"/>
  <c r="M41" i="2" s="1"/>
  <c r="H41" i="2"/>
  <c r="I41" i="2"/>
  <c r="L41" i="2" s="1"/>
  <c r="O41" i="2" s="1"/>
  <c r="K41" i="2"/>
  <c r="N41" i="2" s="1"/>
  <c r="G42" i="2"/>
  <c r="H42" i="2"/>
  <c r="K42" i="2" s="1"/>
  <c r="N42" i="2" s="1"/>
  <c r="I42" i="2"/>
  <c r="L42" i="2" s="1"/>
  <c r="O42" i="2" s="1"/>
  <c r="J42" i="2"/>
  <c r="M42" i="2" s="1"/>
  <c r="G43" i="2"/>
  <c r="J43" i="2" s="1"/>
  <c r="M43" i="2" s="1"/>
  <c r="H43" i="2"/>
  <c r="K43" i="2" s="1"/>
  <c r="N43" i="2" s="1"/>
  <c r="I43" i="2"/>
  <c r="L43" i="2" s="1"/>
  <c r="O43" i="2" s="1"/>
  <c r="G44" i="2"/>
  <c r="J44" i="2" s="1"/>
  <c r="M44" i="2" s="1"/>
  <c r="H44" i="2"/>
  <c r="K44" i="2" s="1"/>
  <c r="N44" i="2" s="1"/>
  <c r="I44" i="2"/>
  <c r="L44" i="2" s="1"/>
  <c r="O44" i="2" s="1"/>
  <c r="G45" i="2"/>
  <c r="H45" i="2"/>
  <c r="I45" i="2"/>
  <c r="L45" i="2" s="1"/>
  <c r="O45" i="2" s="1"/>
  <c r="J45" i="2"/>
  <c r="M45" i="2" s="1"/>
  <c r="K45" i="2"/>
  <c r="N45" i="2" s="1"/>
  <c r="G46" i="2"/>
  <c r="H46" i="2"/>
  <c r="K46" i="2" s="1"/>
  <c r="N46" i="2" s="1"/>
  <c r="I46" i="2"/>
  <c r="L46" i="2" s="1"/>
  <c r="O46" i="2" s="1"/>
  <c r="J46" i="2"/>
  <c r="M46" i="2" s="1"/>
  <c r="G47" i="2"/>
  <c r="J47" i="2" s="1"/>
  <c r="M47" i="2" s="1"/>
  <c r="H47" i="2"/>
  <c r="K47" i="2" s="1"/>
  <c r="N47" i="2" s="1"/>
  <c r="I47" i="2"/>
  <c r="L47" i="2" s="1"/>
  <c r="O47" i="2" s="1"/>
  <c r="G48" i="2"/>
  <c r="J48" i="2" s="1"/>
  <c r="M48" i="2" s="1"/>
  <c r="H48" i="2"/>
  <c r="K48" i="2" s="1"/>
  <c r="N48" i="2" s="1"/>
  <c r="I48" i="2"/>
  <c r="L48" i="2"/>
  <c r="O48" i="2" s="1"/>
  <c r="G49" i="2"/>
  <c r="H49" i="2"/>
  <c r="I49" i="2"/>
  <c r="L49" i="2" s="1"/>
  <c r="O49" i="2" s="1"/>
  <c r="J49" i="2"/>
  <c r="M49" i="2" s="1"/>
  <c r="K49" i="2"/>
  <c r="N49" i="2" s="1"/>
  <c r="G50" i="2"/>
  <c r="J50" i="2" s="1"/>
  <c r="M50" i="2" s="1"/>
  <c r="H50" i="2"/>
  <c r="K50" i="2" s="1"/>
  <c r="N50" i="2" s="1"/>
  <c r="I50" i="2"/>
  <c r="L50" i="2" s="1"/>
  <c r="O50" i="2" s="1"/>
  <c r="G51" i="2"/>
  <c r="J51" i="2" s="1"/>
  <c r="M51" i="2" s="1"/>
  <c r="H51" i="2"/>
  <c r="K51" i="2" s="1"/>
  <c r="N51" i="2" s="1"/>
  <c r="I51" i="2"/>
  <c r="L51" i="2"/>
  <c r="O51" i="2" s="1"/>
  <c r="G52" i="2"/>
  <c r="J52" i="2" s="1"/>
  <c r="M52" i="2" s="1"/>
  <c r="H52" i="2"/>
  <c r="I52" i="2"/>
  <c r="K52" i="2"/>
  <c r="N52" i="2" s="1"/>
  <c r="L52" i="2"/>
  <c r="O52" i="2" s="1"/>
  <c r="G53" i="2"/>
  <c r="H53" i="2"/>
  <c r="K53" i="2" s="1"/>
  <c r="N53" i="2" s="1"/>
  <c r="I53" i="2"/>
  <c r="L53" i="2" s="1"/>
  <c r="O53" i="2" s="1"/>
  <c r="J53" i="2"/>
  <c r="M53" i="2" s="1"/>
  <c r="G54" i="2"/>
  <c r="H54" i="2"/>
  <c r="K54" i="2" s="1"/>
  <c r="N54" i="2" s="1"/>
  <c r="I54" i="2"/>
  <c r="L54" i="2" s="1"/>
  <c r="O54" i="2" s="1"/>
  <c r="J54" i="2"/>
  <c r="M54" i="2" s="1"/>
  <c r="G55" i="2"/>
  <c r="J55" i="2" s="1"/>
  <c r="M55" i="2" s="1"/>
  <c r="H55" i="2"/>
  <c r="K55" i="2" s="1"/>
  <c r="N55" i="2" s="1"/>
  <c r="I55" i="2"/>
  <c r="L55" i="2" s="1"/>
  <c r="O55" i="2" s="1"/>
  <c r="G56" i="2"/>
  <c r="J56" i="2" s="1"/>
  <c r="M56" i="2" s="1"/>
  <c r="H56" i="2"/>
  <c r="I56" i="2"/>
  <c r="L56" i="2" s="1"/>
  <c r="O56" i="2" s="1"/>
  <c r="K56" i="2"/>
  <c r="N56" i="2" s="1"/>
  <c r="G57" i="2"/>
  <c r="J57" i="2" s="1"/>
  <c r="M57" i="2" s="1"/>
  <c r="H57" i="2"/>
  <c r="I57" i="2"/>
  <c r="L57" i="2" s="1"/>
  <c r="O57" i="2" s="1"/>
  <c r="K57" i="2"/>
  <c r="N57" i="2" s="1"/>
  <c r="G58" i="2"/>
  <c r="J58" i="2" s="1"/>
  <c r="M58" i="2" s="1"/>
  <c r="H58" i="2"/>
  <c r="K58" i="2" s="1"/>
  <c r="N58" i="2" s="1"/>
  <c r="I58" i="2"/>
  <c r="L58" i="2" s="1"/>
  <c r="O58" i="2" s="1"/>
  <c r="G59" i="2"/>
  <c r="J59" i="2" s="1"/>
  <c r="M59" i="2" s="1"/>
  <c r="H59" i="2"/>
  <c r="K59" i="2" s="1"/>
  <c r="N59" i="2" s="1"/>
  <c r="I59" i="2"/>
  <c r="L59" i="2"/>
  <c r="O59" i="2" s="1"/>
  <c r="G60" i="2"/>
  <c r="J60" i="2" s="1"/>
  <c r="M60" i="2" s="1"/>
  <c r="H60" i="2"/>
  <c r="K60" i="2" s="1"/>
  <c r="N60" i="2" s="1"/>
  <c r="I60" i="2"/>
  <c r="L60" i="2" s="1"/>
  <c r="O60" i="2" s="1"/>
  <c r="G61" i="2"/>
  <c r="H61" i="2"/>
  <c r="K61" i="2" s="1"/>
  <c r="N61" i="2" s="1"/>
  <c r="I61" i="2"/>
  <c r="L61" i="2" s="1"/>
  <c r="O61" i="2" s="1"/>
  <c r="J61" i="2"/>
  <c r="M61" i="2" s="1"/>
  <c r="G62" i="2"/>
  <c r="H62" i="2"/>
  <c r="K62" i="2" s="1"/>
  <c r="N62" i="2" s="1"/>
  <c r="I62" i="2"/>
  <c r="L62" i="2" s="1"/>
  <c r="O62" i="2" s="1"/>
  <c r="J62" i="2"/>
  <c r="M62" i="2" s="1"/>
  <c r="G63" i="2"/>
  <c r="J63" i="2" s="1"/>
  <c r="M63" i="2" s="1"/>
  <c r="H63" i="2"/>
  <c r="K63" i="2" s="1"/>
  <c r="N63" i="2" s="1"/>
  <c r="I63" i="2"/>
  <c r="L63" i="2" s="1"/>
  <c r="O63" i="2" s="1"/>
  <c r="G64" i="2"/>
  <c r="J64" i="2" s="1"/>
  <c r="M64" i="2" s="1"/>
  <c r="H64" i="2"/>
  <c r="K64" i="2" s="1"/>
  <c r="N64" i="2" s="1"/>
  <c r="I64" i="2"/>
  <c r="L64" i="2"/>
  <c r="O64" i="2" s="1"/>
  <c r="G65" i="2"/>
  <c r="J65" i="2" s="1"/>
  <c r="M65" i="2" s="1"/>
  <c r="H65" i="2"/>
  <c r="I65" i="2"/>
  <c r="L65" i="2" s="1"/>
  <c r="O65" i="2" s="1"/>
  <c r="K65" i="2"/>
  <c r="N65" i="2" s="1"/>
  <c r="G66" i="2"/>
  <c r="J66" i="2" s="1"/>
  <c r="M66" i="2" s="1"/>
  <c r="H66" i="2"/>
  <c r="K66" i="2" s="1"/>
  <c r="N66" i="2" s="1"/>
  <c r="I66" i="2"/>
  <c r="L66" i="2" s="1"/>
  <c r="O66" i="2" s="1"/>
  <c r="G67" i="2"/>
  <c r="J67" i="2" s="1"/>
  <c r="M67" i="2" s="1"/>
  <c r="H67" i="2"/>
  <c r="K67" i="2" s="1"/>
  <c r="N67" i="2" s="1"/>
  <c r="I67" i="2"/>
  <c r="L67" i="2"/>
  <c r="O67" i="2" s="1"/>
  <c r="G68" i="2"/>
  <c r="J68" i="2" s="1"/>
  <c r="M68" i="2" s="1"/>
  <c r="H68" i="2"/>
  <c r="I68" i="2"/>
  <c r="K68" i="2"/>
  <c r="N68" i="2" s="1"/>
  <c r="L68" i="2"/>
  <c r="O68" i="2"/>
  <c r="G69" i="2"/>
  <c r="H69" i="2"/>
  <c r="K69" i="2" s="1"/>
  <c r="N69" i="2" s="1"/>
  <c r="I69" i="2"/>
  <c r="J69" i="2"/>
  <c r="M69" i="2" s="1"/>
  <c r="L69" i="2"/>
  <c r="O69" i="2" s="1"/>
  <c r="G70" i="2"/>
  <c r="H70" i="2"/>
  <c r="K70" i="2" s="1"/>
  <c r="N70" i="2" s="1"/>
  <c r="I70" i="2"/>
  <c r="L70" i="2" s="1"/>
  <c r="O70" i="2" s="1"/>
  <c r="J70" i="2"/>
  <c r="M70" i="2"/>
  <c r="G71" i="2"/>
  <c r="J71" i="2" s="1"/>
  <c r="M71" i="2" s="1"/>
  <c r="H71" i="2"/>
  <c r="K71" i="2" s="1"/>
  <c r="N71" i="2" s="1"/>
  <c r="I71" i="2"/>
  <c r="L71" i="2" s="1"/>
  <c r="O71" i="2" s="1"/>
  <c r="G72" i="2"/>
  <c r="J72" i="2" s="1"/>
  <c r="M72" i="2" s="1"/>
  <c r="H72" i="2"/>
  <c r="K72" i="2" s="1"/>
  <c r="N72" i="2" s="1"/>
  <c r="I72" i="2"/>
  <c r="L72" i="2"/>
  <c r="O72" i="2" s="1"/>
  <c r="G73" i="2"/>
  <c r="J73" i="2" s="1"/>
  <c r="M73" i="2" s="1"/>
  <c r="H73" i="2"/>
  <c r="I73" i="2"/>
  <c r="L73" i="2" s="1"/>
  <c r="O73" i="2" s="1"/>
  <c r="K73" i="2"/>
  <c r="N73" i="2"/>
  <c r="G74" i="2"/>
  <c r="J74" i="2" s="1"/>
  <c r="M74" i="2" s="1"/>
  <c r="H74" i="2"/>
  <c r="I74" i="2"/>
  <c r="L74" i="2" s="1"/>
  <c r="O74" i="2" s="1"/>
  <c r="K74" i="2"/>
  <c r="N74" i="2"/>
  <c r="G75" i="2"/>
  <c r="H75" i="2"/>
  <c r="K75" i="2" s="1"/>
  <c r="N75" i="2" s="1"/>
  <c r="I75" i="2"/>
  <c r="J75" i="2"/>
  <c r="M75" i="2" s="1"/>
  <c r="L75" i="2"/>
  <c r="O75" i="2" s="1"/>
  <c r="G76" i="2"/>
  <c r="J76" i="2" s="1"/>
  <c r="M76" i="2" s="1"/>
  <c r="H76" i="2"/>
  <c r="K76" i="2" s="1"/>
  <c r="N76" i="2" s="1"/>
  <c r="I76" i="2"/>
  <c r="L76" i="2" s="1"/>
  <c r="O76" i="2" s="1"/>
  <c r="G77" i="2"/>
  <c r="H77" i="2"/>
  <c r="K77" i="2" s="1"/>
  <c r="N77" i="2" s="1"/>
  <c r="I77" i="2"/>
  <c r="J77" i="2"/>
  <c r="M77" i="2" s="1"/>
  <c r="L77" i="2"/>
  <c r="O77" i="2"/>
  <c r="G78" i="2"/>
  <c r="H78" i="2"/>
  <c r="K78" i="2" s="1"/>
  <c r="N78" i="2" s="1"/>
  <c r="I78" i="2"/>
  <c r="L78" i="2" s="1"/>
  <c r="O78" i="2" s="1"/>
  <c r="J78" i="2"/>
  <c r="M78" i="2" s="1"/>
  <c r="G79" i="2"/>
  <c r="J79" i="2" s="1"/>
  <c r="M79" i="2" s="1"/>
  <c r="H79" i="2"/>
  <c r="K79" i="2" s="1"/>
  <c r="N79" i="2" s="1"/>
  <c r="I79" i="2"/>
  <c r="L79" i="2" s="1"/>
  <c r="O79" i="2" s="1"/>
  <c r="G80" i="2"/>
  <c r="J80" i="2" s="1"/>
  <c r="M80" i="2" s="1"/>
  <c r="H80" i="2"/>
  <c r="I80" i="2"/>
  <c r="L80" i="2" s="1"/>
  <c r="O80" i="2" s="1"/>
  <c r="K80" i="2"/>
  <c r="N80" i="2" s="1"/>
  <c r="G81" i="2"/>
  <c r="J81" i="2" s="1"/>
  <c r="M81" i="2" s="1"/>
  <c r="H81" i="2"/>
  <c r="I81" i="2"/>
  <c r="L81" i="2" s="1"/>
  <c r="O81" i="2" s="1"/>
  <c r="K81" i="2"/>
  <c r="N81" i="2" s="1"/>
  <c r="I32" i="1"/>
  <c r="J32" i="1"/>
  <c r="K32" i="1"/>
  <c r="L32" i="1"/>
  <c r="O32" i="1" s="1"/>
  <c r="M32" i="1"/>
  <c r="N32" i="1"/>
  <c r="P32" i="1"/>
  <c r="I33" i="1"/>
  <c r="J33" i="1"/>
  <c r="K33" i="1"/>
  <c r="L33" i="1"/>
  <c r="O33" i="1" s="1"/>
  <c r="M33" i="1"/>
  <c r="N33" i="1"/>
  <c r="P33" i="1"/>
  <c r="I34" i="1"/>
  <c r="J34" i="1"/>
  <c r="K34" i="1"/>
  <c r="L34" i="1"/>
  <c r="O34" i="1" s="1"/>
  <c r="M34" i="1"/>
  <c r="N34" i="1"/>
  <c r="P34" i="1"/>
  <c r="I35" i="1"/>
  <c r="J35" i="1"/>
  <c r="K35" i="1"/>
  <c r="L35" i="1"/>
  <c r="O35" i="1" s="1"/>
  <c r="M35" i="1"/>
  <c r="N35" i="1"/>
  <c r="P35" i="1"/>
  <c r="I36" i="1"/>
  <c r="J36" i="1"/>
  <c r="K36" i="1"/>
  <c r="N36" i="1" s="1"/>
  <c r="L36" i="1"/>
  <c r="O36" i="1" s="1"/>
  <c r="M36" i="1"/>
  <c r="P36" i="1"/>
  <c r="I37" i="1"/>
  <c r="J37" i="1"/>
  <c r="K37" i="1"/>
  <c r="L37" i="1"/>
  <c r="O37" i="1" s="1"/>
  <c r="M37" i="1"/>
  <c r="N37" i="1"/>
  <c r="P37" i="1"/>
  <c r="I38" i="1"/>
  <c r="J38" i="1"/>
  <c r="K38" i="1"/>
  <c r="L38" i="1"/>
  <c r="O38" i="1" s="1"/>
  <c r="M38" i="1"/>
  <c r="N38" i="1"/>
  <c r="P38" i="1"/>
  <c r="I39" i="1"/>
  <c r="J39" i="1"/>
  <c r="K39" i="1"/>
  <c r="L39" i="1"/>
  <c r="O39" i="1" s="1"/>
  <c r="M39" i="1"/>
  <c r="N39" i="1"/>
  <c r="P39" i="1"/>
  <c r="I40" i="1"/>
  <c r="J40" i="1"/>
  <c r="K40" i="1"/>
  <c r="L40" i="1"/>
  <c r="O40" i="1" s="1"/>
  <c r="M40" i="1"/>
  <c r="N40" i="1"/>
  <c r="P40" i="1"/>
  <c r="I41" i="1"/>
  <c r="J41" i="1"/>
  <c r="K41" i="1"/>
  <c r="L41" i="1"/>
  <c r="O41" i="1" s="1"/>
  <c r="M41" i="1"/>
  <c r="N41" i="1"/>
  <c r="P41" i="1"/>
  <c r="I42" i="1"/>
  <c r="J42" i="1"/>
  <c r="K42" i="1"/>
  <c r="N42" i="1" s="1"/>
  <c r="L42" i="1"/>
  <c r="O42" i="1" s="1"/>
  <c r="M42" i="1"/>
  <c r="P42" i="1"/>
  <c r="I43" i="1"/>
  <c r="J43" i="1"/>
  <c r="K43" i="1"/>
  <c r="N43" i="1" s="1"/>
  <c r="L43" i="1"/>
  <c r="O43" i="1" s="1"/>
  <c r="M43" i="1"/>
  <c r="P43" i="1"/>
  <c r="I44" i="1"/>
  <c r="J44" i="1"/>
  <c r="K44" i="1"/>
  <c r="N44" i="1" s="1"/>
  <c r="L44" i="1"/>
  <c r="O44" i="1" s="1"/>
  <c r="M44" i="1"/>
  <c r="P44" i="1"/>
  <c r="I45" i="1"/>
  <c r="J45" i="1"/>
  <c r="K45" i="1"/>
  <c r="N45" i="1" s="1"/>
  <c r="L45" i="1"/>
  <c r="O45" i="1" s="1"/>
  <c r="M45" i="1"/>
  <c r="P45" i="1"/>
  <c r="I46" i="1"/>
  <c r="J46" i="1"/>
  <c r="K46" i="1"/>
  <c r="N46" i="1" s="1"/>
  <c r="L46" i="1"/>
  <c r="O46" i="1" s="1"/>
  <c r="M46" i="1"/>
  <c r="P46" i="1"/>
  <c r="I47" i="1"/>
  <c r="J47" i="1"/>
  <c r="K47" i="1"/>
  <c r="N47" i="1" s="1"/>
  <c r="L47" i="1"/>
  <c r="O47" i="1" s="1"/>
  <c r="M47" i="1"/>
  <c r="P47" i="1"/>
  <c r="I48" i="1"/>
  <c r="J48" i="1"/>
  <c r="K48" i="1"/>
  <c r="N48" i="1" s="1"/>
  <c r="L48" i="1"/>
  <c r="O48" i="1" s="1"/>
  <c r="M48" i="1"/>
  <c r="P48" i="1"/>
  <c r="I49" i="1"/>
  <c r="J49" i="1"/>
  <c r="K49" i="1"/>
  <c r="N49" i="1" s="1"/>
  <c r="L49" i="1"/>
  <c r="O49" i="1" s="1"/>
  <c r="M49" i="1"/>
  <c r="P49" i="1"/>
  <c r="I50" i="1"/>
  <c r="J50" i="1"/>
  <c r="K50" i="1"/>
  <c r="N50" i="1" s="1"/>
  <c r="L50" i="1"/>
  <c r="O50" i="1" s="1"/>
  <c r="M50" i="1"/>
  <c r="P50" i="1"/>
  <c r="I51" i="1"/>
  <c r="J51" i="1"/>
  <c r="K51" i="1"/>
  <c r="N51" i="1" s="1"/>
  <c r="L51" i="1"/>
  <c r="O51" i="1" s="1"/>
  <c r="M51" i="1"/>
  <c r="P51" i="1"/>
  <c r="I52" i="1"/>
  <c r="J52" i="1"/>
  <c r="K52" i="1"/>
  <c r="N52" i="1" s="1"/>
  <c r="L52" i="1"/>
  <c r="O52" i="1" s="1"/>
  <c r="M52" i="1"/>
  <c r="P52" i="1"/>
  <c r="I53" i="1"/>
  <c r="J53" i="1"/>
  <c r="K53" i="1"/>
  <c r="N53" i="1" s="1"/>
  <c r="L53" i="1"/>
  <c r="O53" i="1" s="1"/>
  <c r="M53" i="1"/>
  <c r="P53" i="1"/>
  <c r="I54" i="1"/>
  <c r="J54" i="1"/>
  <c r="K54" i="1"/>
  <c r="N54" i="1" s="1"/>
  <c r="L54" i="1"/>
  <c r="O54" i="1" s="1"/>
  <c r="M54" i="1"/>
  <c r="P54" i="1"/>
  <c r="I55" i="1"/>
  <c r="J55" i="1"/>
  <c r="K55" i="1"/>
  <c r="N55" i="1" s="1"/>
  <c r="L55" i="1"/>
  <c r="O55" i="1" s="1"/>
  <c r="M55" i="1"/>
  <c r="P55" i="1"/>
  <c r="I56" i="1"/>
  <c r="J56" i="1"/>
  <c r="K56" i="1"/>
  <c r="N56" i="1" s="1"/>
  <c r="L56" i="1"/>
  <c r="O56" i="1" s="1"/>
  <c r="M56" i="1"/>
  <c r="P56" i="1"/>
  <c r="I57" i="1"/>
  <c r="J57" i="1"/>
  <c r="K57" i="1"/>
  <c r="N57" i="1" s="1"/>
  <c r="L57" i="1"/>
  <c r="O57" i="1" s="1"/>
  <c r="M57" i="1"/>
  <c r="P57" i="1"/>
  <c r="I58" i="1"/>
  <c r="J58" i="1"/>
  <c r="K58" i="1"/>
  <c r="N58" i="1" s="1"/>
  <c r="L58" i="1"/>
  <c r="O58" i="1" s="1"/>
  <c r="M58" i="1"/>
  <c r="P58" i="1"/>
  <c r="I59" i="1"/>
  <c r="J59" i="1"/>
  <c r="K59" i="1"/>
  <c r="N59" i="1" s="1"/>
  <c r="L59" i="1"/>
  <c r="O59" i="1" s="1"/>
  <c r="M59" i="1"/>
  <c r="P59" i="1"/>
  <c r="I60" i="1"/>
  <c r="J60" i="1"/>
  <c r="K60" i="1"/>
  <c r="N60" i="1" s="1"/>
  <c r="L60" i="1"/>
  <c r="O60" i="1" s="1"/>
  <c r="M60" i="1"/>
  <c r="P60" i="1"/>
  <c r="I61" i="1"/>
  <c r="J61" i="1"/>
  <c r="K61" i="1"/>
  <c r="N61" i="1" s="1"/>
  <c r="L61" i="1"/>
  <c r="O61" i="1" s="1"/>
  <c r="M61" i="1"/>
  <c r="P61" i="1"/>
  <c r="I62" i="1"/>
  <c r="J62" i="1"/>
  <c r="K62" i="1"/>
  <c r="N62" i="1" s="1"/>
  <c r="L62" i="1"/>
  <c r="O62" i="1" s="1"/>
  <c r="M62" i="1"/>
  <c r="P62" i="1"/>
  <c r="I63" i="1"/>
  <c r="J63" i="1"/>
  <c r="K63" i="1"/>
  <c r="N63" i="1" s="1"/>
  <c r="L63" i="1"/>
  <c r="O63" i="1" s="1"/>
  <c r="M63" i="1"/>
  <c r="P63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J22" i="1"/>
  <c r="M22" i="1" s="1"/>
  <c r="P22" i="1" s="1"/>
  <c r="J23" i="1"/>
  <c r="M23" i="1" s="1"/>
  <c r="P23" i="1" s="1"/>
  <c r="J24" i="1"/>
  <c r="M24" i="1" s="1"/>
  <c r="P24" i="1" s="1"/>
  <c r="J25" i="1"/>
  <c r="M25" i="1" s="1"/>
  <c r="P25" i="1" s="1"/>
  <c r="J26" i="1"/>
  <c r="M26" i="1" s="1"/>
  <c r="P26" i="1" s="1"/>
  <c r="J27" i="1"/>
  <c r="M27" i="1" s="1"/>
  <c r="P27" i="1" s="1"/>
  <c r="J28" i="1"/>
  <c r="M28" i="1" s="1"/>
  <c r="P28" i="1" s="1"/>
  <c r="J29" i="1"/>
  <c r="M29" i="1" s="1"/>
  <c r="P29" i="1" s="1"/>
  <c r="J30" i="1"/>
  <c r="M30" i="1" s="1"/>
  <c r="P30" i="1" s="1"/>
  <c r="J31" i="1"/>
  <c r="M31" i="1" s="1"/>
  <c r="P31" i="1" s="1"/>
  <c r="I22" i="1"/>
  <c r="L22" i="1" s="1"/>
  <c r="O22" i="1" s="1"/>
  <c r="I23" i="1"/>
  <c r="L23" i="1" s="1"/>
  <c r="O23" i="1" s="1"/>
  <c r="I24" i="1"/>
  <c r="L24" i="1" s="1"/>
  <c r="O24" i="1" s="1"/>
  <c r="I25" i="1"/>
  <c r="L25" i="1" s="1"/>
  <c r="O25" i="1" s="1"/>
  <c r="I26" i="1"/>
  <c r="L26" i="1" s="1"/>
  <c r="O26" i="1" s="1"/>
  <c r="I27" i="1"/>
  <c r="L27" i="1" s="1"/>
  <c r="O27" i="1" s="1"/>
  <c r="I28" i="1"/>
  <c r="L28" i="1" s="1"/>
  <c r="O28" i="1" s="1"/>
  <c r="I29" i="1"/>
  <c r="L29" i="1" s="1"/>
  <c r="O29" i="1" s="1"/>
  <c r="I30" i="1"/>
  <c r="L30" i="1" s="1"/>
  <c r="O30" i="1" s="1"/>
  <c r="I31" i="1"/>
  <c r="L31" i="1" s="1"/>
  <c r="O31" i="1" s="1"/>
  <c r="H22" i="1"/>
  <c r="K22" i="1" s="1"/>
  <c r="N22" i="1" s="1"/>
  <c r="H23" i="1"/>
  <c r="K23" i="1" s="1"/>
  <c r="N23" i="1" s="1"/>
  <c r="H24" i="1"/>
  <c r="K24" i="1" s="1"/>
  <c r="N24" i="1" s="1"/>
  <c r="H25" i="1"/>
  <c r="K25" i="1" s="1"/>
  <c r="N25" i="1" s="1"/>
  <c r="H26" i="1"/>
  <c r="K26" i="1" s="1"/>
  <c r="N26" i="1" s="1"/>
  <c r="H27" i="1"/>
  <c r="K27" i="1" s="1"/>
  <c r="N27" i="1" s="1"/>
  <c r="H28" i="1"/>
  <c r="K28" i="1" s="1"/>
  <c r="N28" i="1" s="1"/>
  <c r="H29" i="1"/>
  <c r="K29" i="1" s="1"/>
  <c r="N29" i="1" s="1"/>
  <c r="H30" i="1"/>
  <c r="K30" i="1" s="1"/>
  <c r="N30" i="1" s="1"/>
  <c r="H31" i="1"/>
  <c r="K31" i="1" s="1"/>
  <c r="N31" i="1" s="1"/>
  <c r="J21" i="1" l="1"/>
  <c r="M21" i="1" s="1"/>
  <c r="P21" i="1" s="1"/>
  <c r="I21" i="1"/>
  <c r="L21" i="1" s="1"/>
  <c r="O21" i="1" s="1"/>
  <c r="H21" i="1"/>
  <c r="K21" i="1" s="1"/>
  <c r="N21" i="1" s="1"/>
  <c r="J20" i="1"/>
  <c r="M20" i="1" s="1"/>
  <c r="P20" i="1" s="1"/>
  <c r="I20" i="1"/>
  <c r="L20" i="1" s="1"/>
  <c r="O20" i="1" s="1"/>
  <c r="H20" i="1"/>
  <c r="K20" i="1" s="1"/>
  <c r="N20" i="1" s="1"/>
  <c r="J19" i="1"/>
  <c r="M19" i="1" s="1"/>
  <c r="P19" i="1" s="1"/>
  <c r="I19" i="1"/>
  <c r="L19" i="1" s="1"/>
  <c r="O19" i="1" s="1"/>
  <c r="H19" i="1"/>
  <c r="K19" i="1" s="1"/>
  <c r="N19" i="1" s="1"/>
  <c r="J18" i="1"/>
  <c r="M18" i="1" s="1"/>
  <c r="P18" i="1" s="1"/>
  <c r="I18" i="1"/>
  <c r="L18" i="1" s="1"/>
  <c r="O18" i="1" s="1"/>
  <c r="H18" i="1"/>
  <c r="K18" i="1" s="1"/>
  <c r="N18" i="1" s="1"/>
  <c r="J17" i="1"/>
  <c r="M17" i="1" s="1"/>
  <c r="P17" i="1" s="1"/>
  <c r="I17" i="1"/>
  <c r="L17" i="1" s="1"/>
  <c r="O17" i="1" s="1"/>
  <c r="H17" i="1"/>
  <c r="K17" i="1" s="1"/>
  <c r="N17" i="1" s="1"/>
  <c r="J16" i="1"/>
  <c r="M16" i="1" s="1"/>
  <c r="P16" i="1" s="1"/>
  <c r="I16" i="1"/>
  <c r="L16" i="1" s="1"/>
  <c r="O16" i="1" s="1"/>
  <c r="H16" i="1"/>
  <c r="K16" i="1" s="1"/>
  <c r="N16" i="1" s="1"/>
  <c r="J15" i="1"/>
  <c r="M15" i="1" s="1"/>
  <c r="P15" i="1" s="1"/>
  <c r="I15" i="1"/>
  <c r="L15" i="1" s="1"/>
  <c r="O15" i="1" s="1"/>
  <c r="H15" i="1"/>
  <c r="K15" i="1" s="1"/>
  <c r="N15" i="1" s="1"/>
  <c r="J14" i="1"/>
  <c r="M14" i="1" s="1"/>
  <c r="P14" i="1" s="1"/>
  <c r="I14" i="1"/>
  <c r="L14" i="1" s="1"/>
  <c r="O14" i="1" s="1"/>
  <c r="H14" i="1"/>
  <c r="K14" i="1" s="1"/>
  <c r="N14" i="1" s="1"/>
  <c r="J13" i="1"/>
  <c r="M13" i="1" s="1"/>
  <c r="P13" i="1" s="1"/>
  <c r="I13" i="1"/>
  <c r="L13" i="1" s="1"/>
  <c r="O13" i="1" s="1"/>
  <c r="H13" i="1"/>
  <c r="K13" i="1" s="1"/>
  <c r="N13" i="1" s="1"/>
  <c r="J12" i="1"/>
  <c r="M12" i="1" s="1"/>
  <c r="P12" i="1" s="1"/>
  <c r="I12" i="1"/>
  <c r="L12" i="1" s="1"/>
  <c r="O12" i="1" s="1"/>
  <c r="H12" i="1"/>
  <c r="K12" i="1" s="1"/>
  <c r="N12" i="1" s="1"/>
  <c r="J11" i="1"/>
  <c r="M11" i="1" s="1"/>
  <c r="P11" i="1" s="1"/>
  <c r="I11" i="1"/>
  <c r="L11" i="1" s="1"/>
  <c r="O11" i="1" s="1"/>
  <c r="H11" i="1"/>
  <c r="K11" i="1" s="1"/>
  <c r="N11" i="1" s="1"/>
  <c r="J10" i="1"/>
  <c r="M10" i="1" s="1"/>
  <c r="P10" i="1" s="1"/>
  <c r="I10" i="1"/>
  <c r="L10" i="1" s="1"/>
  <c r="O10" i="1" s="1"/>
  <c r="H10" i="1"/>
  <c r="K10" i="1" s="1"/>
  <c r="N10" i="1" s="1"/>
  <c r="J9" i="1"/>
  <c r="M9" i="1" s="1"/>
  <c r="P9" i="1" s="1"/>
  <c r="I9" i="1"/>
  <c r="L9" i="1" s="1"/>
  <c r="O9" i="1" s="1"/>
  <c r="H9" i="1"/>
  <c r="K9" i="1" s="1"/>
  <c r="N9" i="1" s="1"/>
  <c r="J8" i="1"/>
  <c r="M8" i="1" s="1"/>
  <c r="P8" i="1" s="1"/>
  <c r="I8" i="1"/>
  <c r="L8" i="1" s="1"/>
  <c r="O8" i="1" s="1"/>
  <c r="H8" i="1"/>
  <c r="K8" i="1" s="1"/>
  <c r="N8" i="1" s="1"/>
  <c r="J7" i="1"/>
  <c r="M7" i="1" s="1"/>
  <c r="P7" i="1" s="1"/>
  <c r="I7" i="1"/>
  <c r="L7" i="1" s="1"/>
  <c r="O7" i="1" s="1"/>
  <c r="H7" i="1"/>
  <c r="K7" i="1" s="1"/>
  <c r="N7" i="1" s="1"/>
  <c r="J6" i="1"/>
  <c r="M6" i="1" s="1"/>
  <c r="P6" i="1" s="1"/>
  <c r="I6" i="1"/>
  <c r="L6" i="1" s="1"/>
  <c r="O6" i="1" s="1"/>
  <c r="H6" i="1"/>
  <c r="K6" i="1" s="1"/>
  <c r="N6" i="1" s="1"/>
  <c r="J5" i="1"/>
  <c r="M5" i="1" s="1"/>
  <c r="P5" i="1" s="1"/>
  <c r="I5" i="1"/>
  <c r="L5" i="1" s="1"/>
  <c r="O5" i="1" s="1"/>
  <c r="H5" i="1"/>
  <c r="K5" i="1" s="1"/>
  <c r="N5" i="1" s="1"/>
  <c r="J4" i="1"/>
  <c r="M4" i="1" s="1"/>
  <c r="P4" i="1" s="1"/>
  <c r="I4" i="1"/>
  <c r="L4" i="1" s="1"/>
  <c r="O4" i="1" s="1"/>
  <c r="H4" i="1"/>
  <c r="K4" i="1" s="1"/>
  <c r="N4" i="1" s="1"/>
  <c r="J3" i="1"/>
  <c r="M3" i="1" s="1"/>
  <c r="P3" i="1" s="1"/>
  <c r="I3" i="1"/>
  <c r="L3" i="1" s="1"/>
  <c r="O3" i="1" s="1"/>
  <c r="H3" i="1"/>
  <c r="K3" i="1" s="1"/>
  <c r="N3" i="1" s="1"/>
  <c r="J2" i="1"/>
  <c r="M2" i="1" s="1"/>
  <c r="P2" i="1" s="1"/>
  <c r="I2" i="1"/>
  <c r="L2" i="1" s="1"/>
  <c r="O2" i="1" s="1"/>
  <c r="H2" i="1"/>
  <c r="K2" i="1" s="1"/>
  <c r="N2" i="1" s="1"/>
</calcChain>
</file>

<file path=xl/sharedStrings.xml><?xml version="1.0" encoding="utf-8"?>
<sst xmlns="http://schemas.openxmlformats.org/spreadsheetml/2006/main" count="1191" uniqueCount="422">
  <si>
    <t>20180925-20180930</t>
  </si>
  <si>
    <t>Q3</t>
  </si>
  <si>
    <t>#3e00c3</t>
  </si>
  <si>
    <t>Blue</t>
  </si>
  <si>
    <t>#1203ec</t>
  </si>
  <si>
    <t>#681398</t>
  </si>
  <si>
    <t>Violet</t>
  </si>
  <si>
    <t>#7b0086</t>
  </si>
  <si>
    <t>#3893c9</t>
  </si>
  <si>
    <t>#16d6ea</t>
  </si>
  <si>
    <t>#5655aa</t>
  </si>
  <si>
    <t>#00f0e4</t>
  </si>
  <si>
    <t>#03d3a7</t>
  </si>
  <si>
    <t>#4773b9</t>
  </si>
  <si>
    <t>20181105-20181110</t>
  </si>
  <si>
    <t>Q4</t>
  </si>
  <si>
    <t>#3100c6</t>
  </si>
  <si>
    <t>#0d00ed</t>
  </si>
  <si>
    <t>#000187</t>
  </si>
  <si>
    <t>#0100a6</t>
  </si>
  <si>
    <t>#730e8c</t>
  </si>
  <si>
    <t>#030062</t>
  </si>
  <si>
    <t>#25b9dc</t>
  </si>
  <si>
    <t>#66349a</t>
  </si>
  <si>
    <t>#5558ac</t>
  </si>
  <si>
    <t>#3d87c4</t>
  </si>
  <si>
    <t>Image</t>
  </si>
  <si>
    <t>Year</t>
  </si>
  <si>
    <t>Period</t>
  </si>
  <si>
    <t>Percentage</t>
  </si>
  <si>
    <t>Hex</t>
  </si>
  <si>
    <t>Color</t>
  </si>
  <si>
    <t>h_red</t>
  </si>
  <si>
    <t>h_green</t>
  </si>
  <si>
    <t>h_blue</t>
  </si>
  <si>
    <t>d_red</t>
  </si>
  <si>
    <t>d_green</t>
  </si>
  <si>
    <t>d_blue</t>
  </si>
  <si>
    <t>p_red</t>
  </si>
  <si>
    <t>p_green</t>
  </si>
  <si>
    <t>p_blue</t>
  </si>
  <si>
    <t>20190205-20190210</t>
  </si>
  <si>
    <t>Q1</t>
  </si>
  <si>
    <t>#1f01c6</t>
  </si>
  <si>
    <t>#4fa81e</t>
  </si>
  <si>
    <t>#fd3202</t>
  </si>
  <si>
    <t>#0ad3a6</t>
  </si>
  <si>
    <t>#75148b</t>
  </si>
  <si>
    <t>#3b8ec6</t>
  </si>
  <si>
    <t>#4c4499</t>
  </si>
  <si>
    <t>#16d8e9</t>
  </si>
  <si>
    <t>#e9f002</t>
  </si>
  <si>
    <t>#e9ac0b</t>
  </si>
  <si>
    <t>Green</t>
  </si>
  <si>
    <t>Red</t>
  </si>
  <si>
    <t>Yellow</t>
  </si>
  <si>
    <t>Orange</t>
  </si>
  <si>
    <t>Q2</t>
  </si>
  <si>
    <t>20190205-20190211</t>
  </si>
  <si>
    <t>20190505-20190510</t>
  </si>
  <si>
    <t>#711a8f</t>
  </si>
  <si>
    <t>#4f65b2</t>
  </si>
  <si>
    <t>#2ca8d4</t>
  </si>
  <si>
    <t>#1acde6</t>
  </si>
  <si>
    <t>#08f1f6</t>
  </si>
  <si>
    <t>#02e6cf</t>
  </si>
  <si>
    <t>#3c86c3</t>
  </si>
  <si>
    <t>#02c992</t>
  </si>
  <si>
    <t>#020084</t>
  </si>
  <si>
    <t>20190922-20190928</t>
  </si>
  <si>
    <t>#3500d0</t>
  </si>
  <si>
    <t>#6f198c</t>
  </si>
  <si>
    <t>#12e2ce</t>
  </si>
  <si>
    <t>#25bcdc</t>
  </si>
  <si>
    <t>#5455aa</t>
  </si>
  <si>
    <t>#1c9525</t>
  </si>
  <si>
    <t>#06bb77</t>
  </si>
  <si>
    <t>#73bb08</t>
  </si>
  <si>
    <t>#daed05</t>
  </si>
  <si>
    <t>20200210-20200215</t>
  </si>
  <si>
    <t>#1f00d7</t>
  </si>
  <si>
    <t>#04008e</t>
  </si>
  <si>
    <t>#731b8d</t>
  </si>
  <si>
    <t>#5503ac</t>
  </si>
  <si>
    <t>#545cae</t>
  </si>
  <si>
    <t>#339acd</t>
  </si>
  <si>
    <t>#19c5e2</t>
  </si>
  <si>
    <t>20200420-20200425</t>
  </si>
  <si>
    <t>#0f00ee</t>
  </si>
  <si>
    <t>#1e00cd</t>
  </si>
  <si>
    <t>#0001a8</t>
  </si>
  <si>
    <t>#000261</t>
  </si>
  <si>
    <t>#000080</t>
  </si>
  <si>
    <t>#000191</t>
  </si>
  <si>
    <t>Moscow_2018_Q3.png</t>
  </si>
  <si>
    <t>#fd1801</t>
  </si>
  <si>
    <t>#31ad1c</t>
  </si>
  <si>
    <t>#03f2dd</t>
  </si>
  <si>
    <t>#00c67e</t>
  </si>
  <si>
    <t>#0ccbe8</t>
  </si>
  <si>
    <t>#d2f404</t>
  </si>
  <si>
    <t>#fc9303</t>
  </si>
  <si>
    <t>#fbdb01</t>
  </si>
  <si>
    <t>#2587c8</t>
  </si>
  <si>
    <t>#5557b2</t>
  </si>
  <si>
    <t>Moscow_2018_Q4.png</t>
  </si>
  <si>
    <t>#fe0500</t>
  </si>
  <si>
    <t>#2cb308</t>
  </si>
  <si>
    <t>#d6f602</t>
  </si>
  <si>
    <t>#089c2e</t>
  </si>
  <si>
    <t>#88da03</t>
  </si>
  <si>
    <t>#04d499</t>
  </si>
  <si>
    <t>#f6dc04</t>
  </si>
  <si>
    <t>#fbb003</t>
  </si>
  <si>
    <t>#fb8005</t>
  </si>
  <si>
    <t>#f95b04</t>
  </si>
  <si>
    <t>Moscow_2019_Q1.png</t>
  </si>
  <si>
    <t>#0fa321</t>
  </si>
  <si>
    <t>#09d79f</t>
  </si>
  <si>
    <t>#05f1ed</t>
  </si>
  <si>
    <t>#b1e802</t>
  </si>
  <si>
    <t>#fc8004</t>
  </si>
  <si>
    <t>#fbd104</t>
  </si>
  <si>
    <t>#09a3d4</t>
  </si>
  <si>
    <t>#3c74c0</t>
  </si>
  <si>
    <t>#5851b0</t>
  </si>
  <si>
    <t>Moscow_2019_Q2.png</t>
  </si>
  <si>
    <t>#fd0b00</t>
  </si>
  <si>
    <t>#2fb023</t>
  </si>
  <si>
    <t>#09f0e4</t>
  </si>
  <si>
    <t>#cdf202</t>
  </si>
  <si>
    <t>#f9da05</t>
  </si>
  <si>
    <t>#fb6e04</t>
  </si>
  <si>
    <t>#fba305</t>
  </si>
  <si>
    <t>#04d295</t>
  </si>
  <si>
    <t>#06b7de</t>
  </si>
  <si>
    <t>#2b81c4</t>
  </si>
  <si>
    <t>Moscow_2019_Q3.png</t>
  </si>
  <si>
    <t>#720ba3</t>
  </si>
  <si>
    <t>#4403ea</t>
  </si>
  <si>
    <t>#11e5e5</t>
  </si>
  <si>
    <t>#1ea717</t>
  </si>
  <si>
    <t>#0fc780</t>
  </si>
  <si>
    <t>#fa3005</t>
  </si>
  <si>
    <t>#c7ec06</t>
  </si>
  <si>
    <t>#5751b0</t>
  </si>
  <si>
    <t>#1b96ce</t>
  </si>
  <si>
    <t>#fab304</t>
  </si>
  <si>
    <t>Moscow_2019_Q4.png</t>
  </si>
  <si>
    <t>#541186</t>
  </si>
  <si>
    <t>#4200d3</t>
  </si>
  <si>
    <t>#14ad40</t>
  </si>
  <si>
    <t>#fd3100</t>
  </si>
  <si>
    <t>#13e2de</t>
  </si>
  <si>
    <t>#fada04</t>
  </si>
  <si>
    <t>#04001f</t>
  </si>
  <si>
    <t>#367dc2</t>
  </si>
  <si>
    <t>#abe60b</t>
  </si>
  <si>
    <t>#fd9804</t>
  </si>
  <si>
    <t>Moscow_2020_Q1.png</t>
  </si>
  <si>
    <t>#fd0500</t>
  </si>
  <si>
    <t>#24ab11</t>
  </si>
  <si>
    <t>#5b00c1</t>
  </si>
  <si>
    <t>#afe803</t>
  </si>
  <si>
    <t>#7f0792</t>
  </si>
  <si>
    <t>#14d49d</t>
  </si>
  <si>
    <t>#09c2e3</t>
  </si>
  <si>
    <t>#4d65b9</t>
  </si>
  <si>
    <t>#f6d006</t>
  </si>
  <si>
    <t>#f97a07</t>
  </si>
  <si>
    <t>Moscow_2020_Q2.png</t>
  </si>
  <si>
    <t>#20a622</t>
  </si>
  <si>
    <t>#4f02d8</t>
  </si>
  <si>
    <t>#7a009a</t>
  </si>
  <si>
    <t>#0ae6f1</t>
  </si>
  <si>
    <t>#03ebca</t>
  </si>
  <si>
    <t>#3d72bf</t>
  </si>
  <si>
    <t>#06a1d4</t>
  </si>
  <si>
    <t>#c9f304</t>
  </si>
  <si>
    <t>#6141a9</t>
  </si>
  <si>
    <t>black</t>
  </si>
  <si>
    <t>Grey</t>
  </si>
  <si>
    <t>red</t>
  </si>
  <si>
    <t>green</t>
  </si>
  <si>
    <t>blue</t>
  </si>
  <si>
    <t>yellow</t>
  </si>
  <si>
    <t>orange</t>
  </si>
  <si>
    <t>violet</t>
  </si>
  <si>
    <t>Stockholm_2018_Q3.png</t>
  </si>
  <si>
    <t>#2c00aa</t>
  </si>
  <si>
    <t>#22028e</t>
  </si>
  <si>
    <t>#3302c3</t>
  </si>
  <si>
    <t>#3a00dc</t>
  </si>
  <si>
    <t>#4203f5</t>
  </si>
  <si>
    <t>#100352</t>
  </si>
  <si>
    <t>#17026a</t>
  </si>
  <si>
    <t>Stockholm_2018_Q4.png</t>
  </si>
  <si>
    <t>#4403fa</t>
  </si>
  <si>
    <t>#4f00d3</t>
  </si>
  <si>
    <t>#6a2ea1</t>
  </si>
  <si>
    <t>#6b12a7</t>
  </si>
  <si>
    <t>Stockholm_2019_Q1.png</t>
  </si>
  <si>
    <t>#3800ca</t>
  </si>
  <si>
    <t>#200084</t>
  </si>
  <si>
    <t>#2904a7</t>
  </si>
  <si>
    <t>Stockholm_2019_Q2.png</t>
  </si>
  <si>
    <t>#2803a2</t>
  </si>
  <si>
    <t>#3f00e2</t>
  </si>
  <si>
    <t>#180166</t>
  </si>
  <si>
    <t>#1a0075</t>
  </si>
  <si>
    <t>Stockholm_2019_Q3.png</t>
  </si>
  <si>
    <t>#3300c5</t>
  </si>
  <si>
    <t>#2900a6</t>
  </si>
  <si>
    <t>#1d037f</t>
  </si>
  <si>
    <t>#220394</t>
  </si>
  <si>
    <t>#3e02e7</t>
  </si>
  <si>
    <t>#150365</t>
  </si>
  <si>
    <t>Stockholm_2019_Q4.png</t>
  </si>
  <si>
    <t>#4600ef</t>
  </si>
  <si>
    <t>#5700c8</t>
  </si>
  <si>
    <t>#2c01a7</t>
  </si>
  <si>
    <t>Stockholm_2020_Q1.png</t>
  </si>
  <si>
    <t>#3b00dd</t>
  </si>
  <si>
    <t>#3002bc</t>
  </si>
  <si>
    <t>#21008a</t>
  </si>
  <si>
    <t>Stockholm_2020_Q2.png</t>
  </si>
  <si>
    <t>#4300f6</t>
  </si>
  <si>
    <t>#2c03b2</t>
  </si>
  <si>
    <t>#3503ce</t>
  </si>
  <si>
    <t>#1c017a</t>
  </si>
  <si>
    <t>SG - NO2 - 2018 Q3</t>
  </si>
  <si>
    <t>#a02d0</t>
  </si>
  <si>
    <t>#52abd7</t>
  </si>
  <si>
    <t>#70178f</t>
  </si>
  <si>
    <t>#10d8b1</t>
  </si>
  <si>
    <t>#5063b1</t>
  </si>
  <si>
    <t>#15dfec</t>
  </si>
  <si>
    <t>#38a121</t>
  </si>
  <si>
    <t>#c0dd05</t>
  </si>
  <si>
    <t>#f93304</t>
  </si>
  <si>
    <t>#f9c006</t>
  </si>
  <si>
    <t>SG - NO2 - 2018 Q4</t>
  </si>
  <si>
    <t>#fb1200</t>
  </si>
  <si>
    <t>#6bb41c</t>
  </si>
  <si>
    <t>#6c2795</t>
  </si>
  <si>
    <t>#e7e6ce</t>
  </si>
  <si>
    <t>#3d01c8</t>
  </si>
  <si>
    <t>#76b2de</t>
  </si>
  <si>
    <t>#19d8b5</t>
  </si>
  <si>
    <t>#ecb10d</t>
  </si>
  <si>
    <t>#d34b2a</t>
  </si>
  <si>
    <t>#d38581</t>
  </si>
  <si>
    <t>SG - NO2 - 2019 Q1</t>
  </si>
  <si>
    <t>#1e02da</t>
  </si>
  <si>
    <t>#360892</t>
  </si>
  <si>
    <t>#2ba94a</t>
  </si>
  <si>
    <t>#b6d90a</t>
  </si>
  <si>
    <t>#fb1d00</t>
  </si>
  <si>
    <t>#13e8db</t>
  </si>
  <si>
    <t>#28b6d8</t>
  </si>
  <si>
    <t>#457abe</t>
  </si>
  <si>
    <t>#f88b08</t>
  </si>
  <si>
    <t>#f8ce07</t>
  </si>
  <si>
    <t>SG - NO2 - 2019 Q2</t>
  </si>
  <si>
    <t>#6a1693</t>
  </si>
  <si>
    <t>#2e09d1</t>
  </si>
  <si>
    <t>#4f8bc6</t>
  </si>
  <si>
    <t>#18ddd9</t>
  </si>
  <si>
    <t>#0db872</t>
  </si>
  <si>
    <t>#3c9d12</t>
  </si>
  <si>
    <t>#fa0d01</t>
  </si>
  <si>
    <t>#e7f107</t>
  </si>
  <si>
    <t>#c6e8c3</t>
  </si>
  <si>
    <t>#fdc203</t>
  </si>
  <si>
    <t>SG - NO2 - 2019 Q3</t>
  </si>
  <si>
    <t>#1900de</t>
  </si>
  <si>
    <t>#671799</t>
  </si>
  <si>
    <t>#0600a2</t>
  </si>
  <si>
    <t>#5253a9</t>
  </si>
  <si>
    <t>#427ebf</t>
  </si>
  <si>
    <t>#29afd7</t>
  </si>
  <si>
    <t>#08e7d3</t>
  </si>
  <si>
    <t>#00025a</t>
  </si>
  <si>
    <t>#07b56e</t>
  </si>
  <si>
    <t>SG - NO2 - 2019 Q4</t>
  </si>
  <si>
    <t>#5f12a0</t>
  </si>
  <si>
    <t>#f91d02</t>
  </si>
  <si>
    <t>#1c04e1</t>
  </si>
  <si>
    <t>#4b7bbc</t>
  </si>
  <si>
    <t>#5dae19</t>
  </si>
  <si>
    <t>#15bb76</t>
  </si>
  <si>
    <t>#1ae1e2</t>
  </si>
  <si>
    <t>#e1e409</t>
  </si>
  <si>
    <t>#e5e2d6</t>
  </si>
  <si>
    <t>#f89b0c</t>
  </si>
  <si>
    <t>SG - NO2 - 2020 Q1</t>
  </si>
  <si>
    <t>#300292</t>
  </si>
  <si>
    <t>#1602e5</t>
  </si>
  <si>
    <t>#383f82</t>
  </si>
  <si>
    <t>#36a63b</t>
  </si>
  <si>
    <t>#fc0b00</t>
  </si>
  <si>
    <t>#0fe6da</t>
  </si>
  <si>
    <t>#dce006</t>
  </si>
  <si>
    <t>#dedbc2</t>
  </si>
  <si>
    <t>#f98207</t>
  </si>
  <si>
    <t>#2cb2d8</t>
  </si>
  <si>
    <t>SG - NO2 - 2020 Q2</t>
  </si>
  <si>
    <t>#4b03d9</t>
  </si>
  <si>
    <t>#761895</t>
  </si>
  <si>
    <t>#08e7de</t>
  </si>
  <si>
    <t>#45b419</t>
  </si>
  <si>
    <t>#2595cf</t>
  </si>
  <si>
    <t>#fb2103</t>
  </si>
  <si>
    <t>#0bc376</t>
  </si>
  <si>
    <t>#4f5db6</t>
  </si>
  <si>
    <t>#f7af08</t>
  </si>
  <si>
    <t>#f8eb03</t>
  </si>
  <si>
    <t>20180825-20180830</t>
  </si>
  <si>
    <t>#6e0f94</t>
  </si>
  <si>
    <t>#5165b2</t>
  </si>
  <si>
    <t>#4404bd</t>
  </si>
  <si>
    <t>#339a16</t>
  </si>
  <si>
    <t>#09b871</t>
  </si>
  <si>
    <t>#28b9dc</t>
  </si>
  <si>
    <t>#04ebdd</t>
  </si>
  <si>
    <t>#fcb205</t>
  </si>
  <si>
    <t>#cce508</t>
  </si>
  <si>
    <t>#fa5803</t>
  </si>
  <si>
    <t>20181115-20181120</t>
  </si>
  <si>
    <t>#3d9e19</t>
  </si>
  <si>
    <t>#fb2502</t>
  </si>
  <si>
    <t>#0be7dc</t>
  </si>
  <si>
    <t>#10bf7e</t>
  </si>
  <si>
    <t>#d1df06</t>
  </si>
  <si>
    <t>#2cacd5</t>
  </si>
  <si>
    <t>#f6aa04</t>
  </si>
  <si>
    <t>#437cbd</t>
  </si>
  <si>
    <t>#f87c05</t>
  </si>
  <si>
    <t>#6040a0</t>
  </si>
  <si>
    <t>20190215-20192020</t>
  </si>
  <si>
    <t>#fd0e02</t>
  </si>
  <si>
    <t>#2b9713</t>
  </si>
  <si>
    <t>#12e6de</t>
  </si>
  <si>
    <t>#e3ec04</t>
  </si>
  <si>
    <t>#8ec104</t>
  </si>
  <si>
    <t>#fa6504</t>
  </si>
  <si>
    <t>#12b870</t>
  </si>
  <si>
    <t>#fa9a06</t>
  </si>
  <si>
    <t>#2ea4d1</t>
  </si>
  <si>
    <t>#f8cc09</t>
  </si>
  <si>
    <t>20190515-20190520</t>
  </si>
  <si>
    <t>#27a33d</t>
  </si>
  <si>
    <t>#f92100</t>
  </si>
  <si>
    <t>#63139e</t>
  </si>
  <si>
    <t>#2fb1d6</t>
  </si>
  <si>
    <t>#0fdfc6</t>
  </si>
  <si>
    <t>#8fc707</t>
  </si>
  <si>
    <t>#2a00da</t>
  </si>
  <si>
    <t>#e9de0f</t>
  </si>
  <si>
    <t>#525aac</t>
  </si>
  <si>
    <t>#ee930e</t>
  </si>
  <si>
    <t>20190725-20190730</t>
  </si>
  <si>
    <t>#4d01b6</t>
  </si>
  <si>
    <t>#711c90</t>
  </si>
  <si>
    <t>#1204ea</t>
  </si>
  <si>
    <t>#4e68b4</t>
  </si>
  <si>
    <t>#2daed5</t>
  </si>
  <si>
    <t>#04e5ce</t>
  </si>
  <si>
    <t>#6db40c</t>
  </si>
  <si>
    <t>#09b05c</t>
  </si>
  <si>
    <t>#fa6c03</t>
  </si>
  <si>
    <t>#fa0805</t>
  </si>
  <si>
    <t>20191115-20191120</t>
  </si>
  <si>
    <t>#219b2d</t>
  </si>
  <si>
    <t>#0adfc1</t>
  </si>
  <si>
    <t>#87c306</t>
  </si>
  <si>
    <t>#fd1401</t>
  </si>
  <si>
    <t>#e7ea01</t>
  </si>
  <si>
    <t>#1ed0e7</t>
  </si>
  <si>
    <t>#467bbe</t>
  </si>
  <si>
    <t>#6d2594</t>
  </si>
  <si>
    <t>#fb7605</t>
  </si>
  <si>
    <t>#fbb706</t>
  </si>
  <si>
    <t>20200301-20200305</t>
  </si>
  <si>
    <t>#4400c6</t>
  </si>
  <si>
    <t>#72188d</t>
  </si>
  <si>
    <t>#33a3d1</t>
  </si>
  <si>
    <t>#0fe7e5</t>
  </si>
  <si>
    <t>#12bb77</t>
  </si>
  <si>
    <t>#5951a7</t>
  </si>
  <si>
    <t>#3b9e11</t>
  </si>
  <si>
    <t>#a0d007</t>
  </si>
  <si>
    <t>#fa1902</t>
  </si>
  <si>
    <t>#ea5d0e</t>
  </si>
  <si>
    <t>20200501-20200505</t>
  </si>
  <si>
    <t>#2002df</t>
  </si>
  <si>
    <t>#6002a1</t>
  </si>
  <si>
    <t>#721a8e</t>
  </si>
  <si>
    <t>#4f67b3</t>
  </si>
  <si>
    <t>#0002a5</t>
  </si>
  <si>
    <t>#0ce6ef</t>
  </si>
  <si>
    <t>#03007d</t>
  </si>
  <si>
    <t>#3398cc</t>
  </si>
  <si>
    <t>#0bdcb9</t>
  </si>
  <si>
    <t>Conc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</si>
  <si>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</si>
  <si>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</si>
  <si>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</si>
  <si>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</si>
  <si>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</si>
  <si>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</si>
  <si>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</si>
  <si>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</si>
  <si>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,</t>
  </si>
  <si>
    <t>20183</t>
  </si>
  <si>
    <t>20184</t>
  </si>
  <si>
    <t>20191</t>
  </si>
  <si>
    <t>20192</t>
  </si>
  <si>
    <t>20193</t>
  </si>
  <si>
    <t>20194</t>
  </si>
  <si>
    <t>20201</t>
  </si>
  <si>
    <t>20202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</si>
</sst>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60" zoomScaleNormal="60" workbookViewId="0">
      <selection activeCell="V45" sqref="V45"/>
    </sheetView>
  </sheetViews>
  <sheetFormatPr defaultRowHeight="15" x14ac:dyDescent="0.25"/>
  <cols>
    <col min="1" max="1" width="30.140625" customWidth="1"/>
    <col min="2" max="2" width="11.85546875" customWidth="1"/>
    <col min="3" max="3" width="6.85546875" bestFit="1" customWidth="1"/>
    <col min="4" max="4" width="10.85546875" customWidth="1"/>
  </cols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0</v>
      </c>
      <c r="B2">
        <v>2018</v>
      </c>
      <c r="C2" t="s">
        <v>1</v>
      </c>
      <c r="D2" t="str">
        <f>B2&amp;C2</f>
        <v>2018Q3</v>
      </c>
      <c r="E2">
        <v>0.32700000000000001</v>
      </c>
      <c r="F2" t="s">
        <v>2</v>
      </c>
      <c r="G2" t="s">
        <v>3</v>
      </c>
      <c r="H2" t="str">
        <f>MID(F2,2,2)</f>
        <v>3e</v>
      </c>
      <c r="I2" t="str">
        <f>MID(F2,4,2)</f>
        <v>00</v>
      </c>
      <c r="J2" t="str">
        <f>RIGHT(F2,2)</f>
        <v>c3</v>
      </c>
      <c r="K2">
        <f>HEX2DEC(H2)</f>
        <v>62</v>
      </c>
      <c r="L2">
        <f t="shared" ref="L2:M2" si="0">HEX2DEC(I2)</f>
        <v>0</v>
      </c>
      <c r="M2">
        <f t="shared" si="0"/>
        <v>195</v>
      </c>
      <c r="N2">
        <f>$E2*K2</f>
        <v>20.274000000000001</v>
      </c>
      <c r="O2">
        <f t="shared" ref="O2:P2" si="1">$E2*L2</f>
        <v>0</v>
      </c>
      <c r="P2">
        <f t="shared" si="1"/>
        <v>63.765000000000001</v>
      </c>
      <c r="T2" t="s">
        <v>405</v>
      </c>
      <c r="U2">
        <f>SUMIF($D:$D,$T2,N:N)</f>
        <v>62.387999999999998</v>
      </c>
      <c r="V2">
        <f t="shared" ref="V2:W9" si="2">SUMIF($D:$D,$T2,O:O)</f>
        <v>36.448</v>
      </c>
      <c r="W2">
        <f t="shared" si="2"/>
        <v>191.14400000000001</v>
      </c>
      <c r="X2" t="s">
        <v>413</v>
      </c>
    </row>
    <row r="3" spans="1:24" x14ac:dyDescent="0.25">
      <c r="A3" t="s">
        <v>0</v>
      </c>
      <c r="B3">
        <v>2018</v>
      </c>
      <c r="C3" t="s">
        <v>1</v>
      </c>
      <c r="D3" t="str">
        <f t="shared" ref="D3:D63" si="3">B3&amp;C3</f>
        <v>2018Q3</v>
      </c>
      <c r="E3">
        <v>0.20599999999999999</v>
      </c>
      <c r="F3" t="s">
        <v>4</v>
      </c>
      <c r="G3" t="s">
        <v>3</v>
      </c>
      <c r="H3" t="str">
        <f t="shared" ref="H3:H63" si="4">MID(F3,2,2)</f>
        <v>12</v>
      </c>
      <c r="I3" t="str">
        <f t="shared" ref="I3:I31" si="5">MID(F3,4,2)</f>
        <v>03</v>
      </c>
      <c r="J3" t="str">
        <f t="shared" ref="J3:J31" si="6">RIGHT(F3,2)</f>
        <v>ec</v>
      </c>
      <c r="K3">
        <f t="shared" ref="K3:K31" si="7">HEX2DEC(H3)</f>
        <v>18</v>
      </c>
      <c r="L3">
        <f t="shared" ref="L3:L31" si="8">HEX2DEC(I3)</f>
        <v>3</v>
      </c>
      <c r="M3">
        <f t="shared" ref="M3:M31" si="9">HEX2DEC(J3)</f>
        <v>236</v>
      </c>
      <c r="N3">
        <f t="shared" ref="N3:N31" si="10">$E3*K3</f>
        <v>3.7079999999999997</v>
      </c>
      <c r="O3">
        <f t="shared" ref="O3:O31" si="11">$E3*L3</f>
        <v>0.61799999999999999</v>
      </c>
      <c r="P3">
        <f t="shared" ref="P3:P31" si="12">$E3*M3</f>
        <v>48.616</v>
      </c>
      <c r="T3" t="s">
        <v>406</v>
      </c>
      <c r="U3">
        <f t="shared" ref="U3:U9" si="13">SUMIF($D:$D,$T3,N:N)</f>
        <v>33.542999999999999</v>
      </c>
      <c r="V3">
        <f t="shared" si="2"/>
        <v>13.611000000000001</v>
      </c>
      <c r="W3">
        <f t="shared" si="2"/>
        <v>184.59799999999996</v>
      </c>
    </row>
    <row r="4" spans="1:24" x14ac:dyDescent="0.25">
      <c r="A4" t="s">
        <v>0</v>
      </c>
      <c r="B4">
        <v>2018</v>
      </c>
      <c r="C4" t="s">
        <v>1</v>
      </c>
      <c r="D4" t="str">
        <f t="shared" si="3"/>
        <v>2018Q3</v>
      </c>
      <c r="E4">
        <v>0.17</v>
      </c>
      <c r="F4" t="s">
        <v>5</v>
      </c>
      <c r="G4" t="s">
        <v>6</v>
      </c>
      <c r="H4" t="str">
        <f t="shared" si="4"/>
        <v>68</v>
      </c>
      <c r="I4" t="str">
        <f t="shared" si="5"/>
        <v>13</v>
      </c>
      <c r="J4" t="str">
        <f t="shared" si="6"/>
        <v>98</v>
      </c>
      <c r="K4">
        <f t="shared" si="7"/>
        <v>104</v>
      </c>
      <c r="L4">
        <f t="shared" si="8"/>
        <v>19</v>
      </c>
      <c r="M4">
        <f t="shared" si="9"/>
        <v>152</v>
      </c>
      <c r="N4">
        <f t="shared" si="10"/>
        <v>17.68</v>
      </c>
      <c r="O4">
        <f t="shared" si="11"/>
        <v>3.2300000000000004</v>
      </c>
      <c r="P4">
        <f t="shared" si="12"/>
        <v>25.840000000000003</v>
      </c>
      <c r="T4" t="s">
        <v>407</v>
      </c>
      <c r="U4">
        <f t="shared" si="13"/>
        <v>65.686999999999998</v>
      </c>
      <c r="V4">
        <f t="shared" si="2"/>
        <v>66.754000000000005</v>
      </c>
      <c r="W4">
        <f t="shared" si="2"/>
        <v>149.28599999999997</v>
      </c>
    </row>
    <row r="5" spans="1:24" x14ac:dyDescent="0.25">
      <c r="A5" t="s">
        <v>0</v>
      </c>
      <c r="B5">
        <v>2018</v>
      </c>
      <c r="C5" t="s">
        <v>1</v>
      </c>
      <c r="D5" t="str">
        <f t="shared" si="3"/>
        <v>2018Q3</v>
      </c>
      <c r="E5">
        <v>0.10199999999999999</v>
      </c>
      <c r="F5" t="s">
        <v>7</v>
      </c>
      <c r="G5" t="s">
        <v>6</v>
      </c>
      <c r="H5" t="str">
        <f t="shared" si="4"/>
        <v>7b</v>
      </c>
      <c r="I5" t="str">
        <f t="shared" si="5"/>
        <v>00</v>
      </c>
      <c r="J5" t="str">
        <f t="shared" si="6"/>
        <v>86</v>
      </c>
      <c r="K5">
        <f t="shared" si="7"/>
        <v>123</v>
      </c>
      <c r="L5">
        <f t="shared" si="8"/>
        <v>0</v>
      </c>
      <c r="M5">
        <f t="shared" si="9"/>
        <v>134</v>
      </c>
      <c r="N5">
        <f t="shared" si="10"/>
        <v>12.545999999999999</v>
      </c>
      <c r="O5">
        <f t="shared" si="11"/>
        <v>0</v>
      </c>
      <c r="P5">
        <f t="shared" si="12"/>
        <v>13.667999999999999</v>
      </c>
      <c r="T5" t="s">
        <v>408</v>
      </c>
      <c r="U5">
        <f t="shared" si="13"/>
        <v>69.265999999999991</v>
      </c>
      <c r="V5">
        <f t="shared" si="2"/>
        <v>105.97700000000002</v>
      </c>
      <c r="W5">
        <f t="shared" si="2"/>
        <v>175.38299999999998</v>
      </c>
    </row>
    <row r="6" spans="1:24" x14ac:dyDescent="0.25">
      <c r="A6" t="s">
        <v>0</v>
      </c>
      <c r="B6">
        <v>2018</v>
      </c>
      <c r="C6" t="s">
        <v>1</v>
      </c>
      <c r="D6" t="str">
        <f t="shared" si="3"/>
        <v>2018Q3</v>
      </c>
      <c r="E6">
        <v>4.7E-2</v>
      </c>
      <c r="F6" t="s">
        <v>8</v>
      </c>
      <c r="G6" t="s">
        <v>3</v>
      </c>
      <c r="H6" t="str">
        <f t="shared" si="4"/>
        <v>38</v>
      </c>
      <c r="I6" t="str">
        <f t="shared" si="5"/>
        <v>93</v>
      </c>
      <c r="J6" t="str">
        <f t="shared" si="6"/>
        <v>c9</v>
      </c>
      <c r="K6">
        <f t="shared" si="7"/>
        <v>56</v>
      </c>
      <c r="L6">
        <f t="shared" si="8"/>
        <v>147</v>
      </c>
      <c r="M6">
        <f t="shared" si="9"/>
        <v>201</v>
      </c>
      <c r="N6">
        <f t="shared" si="10"/>
        <v>2.6320000000000001</v>
      </c>
      <c r="O6">
        <f t="shared" si="11"/>
        <v>6.9089999999999998</v>
      </c>
      <c r="P6">
        <f t="shared" si="12"/>
        <v>9.4469999999999992</v>
      </c>
      <c r="T6" t="s">
        <v>409</v>
      </c>
      <c r="U6">
        <f t="shared" si="13"/>
        <v>61.206000000000003</v>
      </c>
      <c r="V6">
        <f t="shared" si="2"/>
        <v>66.250999999999991</v>
      </c>
      <c r="W6">
        <f t="shared" si="2"/>
        <v>179.86500000000001</v>
      </c>
    </row>
    <row r="7" spans="1:24" x14ac:dyDescent="0.25">
      <c r="A7" t="s">
        <v>0</v>
      </c>
      <c r="B7">
        <v>2018</v>
      </c>
      <c r="C7" t="s">
        <v>1</v>
      </c>
      <c r="D7" t="str">
        <f t="shared" si="3"/>
        <v>2018Q3</v>
      </c>
      <c r="E7">
        <v>4.3999999999999997E-2</v>
      </c>
      <c r="F7" t="s">
        <v>9</v>
      </c>
      <c r="G7" t="s">
        <v>3</v>
      </c>
      <c r="H7" t="str">
        <f t="shared" si="4"/>
        <v>16</v>
      </c>
      <c r="I7" t="str">
        <f t="shared" si="5"/>
        <v>d6</v>
      </c>
      <c r="J7" t="str">
        <f t="shared" si="6"/>
        <v>ea</v>
      </c>
      <c r="K7">
        <f t="shared" si="7"/>
        <v>22</v>
      </c>
      <c r="L7">
        <f t="shared" si="8"/>
        <v>214</v>
      </c>
      <c r="M7">
        <f t="shared" si="9"/>
        <v>234</v>
      </c>
      <c r="N7">
        <f t="shared" si="10"/>
        <v>0.96799999999999997</v>
      </c>
      <c r="O7">
        <f t="shared" si="11"/>
        <v>9.4159999999999986</v>
      </c>
      <c r="P7">
        <f t="shared" si="12"/>
        <v>10.295999999999999</v>
      </c>
      <c r="T7" t="s">
        <v>410</v>
      </c>
      <c r="U7">
        <f t="shared" si="13"/>
        <v>0</v>
      </c>
      <c r="V7">
        <f t="shared" si="2"/>
        <v>0</v>
      </c>
      <c r="W7">
        <f t="shared" si="2"/>
        <v>0</v>
      </c>
    </row>
    <row r="8" spans="1:24" x14ac:dyDescent="0.25">
      <c r="A8" t="s">
        <v>0</v>
      </c>
      <c r="B8">
        <v>2018</v>
      </c>
      <c r="C8" t="s">
        <v>1</v>
      </c>
      <c r="D8" t="str">
        <f t="shared" si="3"/>
        <v>2018Q3</v>
      </c>
      <c r="E8">
        <v>4.1000000000000002E-2</v>
      </c>
      <c r="F8" t="s">
        <v>10</v>
      </c>
      <c r="G8" t="s">
        <v>6</v>
      </c>
      <c r="H8" t="str">
        <f t="shared" si="4"/>
        <v>56</v>
      </c>
      <c r="I8" t="str">
        <f t="shared" si="5"/>
        <v>55</v>
      </c>
      <c r="J8" t="str">
        <f t="shared" si="6"/>
        <v>aa</v>
      </c>
      <c r="K8">
        <f t="shared" si="7"/>
        <v>86</v>
      </c>
      <c r="L8">
        <f t="shared" si="8"/>
        <v>85</v>
      </c>
      <c r="M8">
        <f t="shared" si="9"/>
        <v>170</v>
      </c>
      <c r="N8">
        <f t="shared" si="10"/>
        <v>3.5260000000000002</v>
      </c>
      <c r="O8">
        <f t="shared" si="11"/>
        <v>3.4850000000000003</v>
      </c>
      <c r="P8">
        <f t="shared" si="12"/>
        <v>6.9700000000000006</v>
      </c>
      <c r="T8" t="s">
        <v>411</v>
      </c>
      <c r="U8">
        <f t="shared" si="13"/>
        <v>54.451999999999991</v>
      </c>
      <c r="V8">
        <f t="shared" si="2"/>
        <v>19.355</v>
      </c>
      <c r="W8">
        <f t="shared" si="2"/>
        <v>178.05999999999997</v>
      </c>
    </row>
    <row r="9" spans="1:24" x14ac:dyDescent="0.25">
      <c r="A9" t="s">
        <v>0</v>
      </c>
      <c r="B9">
        <v>2018</v>
      </c>
      <c r="C9" t="s">
        <v>1</v>
      </c>
      <c r="D9" t="str">
        <f t="shared" si="3"/>
        <v>2018Q3</v>
      </c>
      <c r="E9">
        <v>2.9000000000000001E-2</v>
      </c>
      <c r="F9" t="s">
        <v>11</v>
      </c>
      <c r="G9" t="s">
        <v>3</v>
      </c>
      <c r="H9" t="str">
        <f t="shared" si="4"/>
        <v>00</v>
      </c>
      <c r="I9" t="str">
        <f t="shared" si="5"/>
        <v>f0</v>
      </c>
      <c r="J9" t="str">
        <f t="shared" si="6"/>
        <v>e4</v>
      </c>
      <c r="K9">
        <f t="shared" si="7"/>
        <v>0</v>
      </c>
      <c r="L9">
        <f t="shared" si="8"/>
        <v>240</v>
      </c>
      <c r="M9">
        <f t="shared" si="9"/>
        <v>228</v>
      </c>
      <c r="N9">
        <f t="shared" si="10"/>
        <v>0</v>
      </c>
      <c r="O9">
        <f t="shared" si="11"/>
        <v>6.96</v>
      </c>
      <c r="P9">
        <f t="shared" si="12"/>
        <v>6.6120000000000001</v>
      </c>
      <c r="T9" t="s">
        <v>412</v>
      </c>
      <c r="U9">
        <f t="shared" si="13"/>
        <v>11.399999999999999</v>
      </c>
      <c r="V9">
        <f t="shared" si="2"/>
        <v>0.52600000000000002</v>
      </c>
      <c r="W9">
        <f t="shared" si="2"/>
        <v>181.43</v>
      </c>
    </row>
    <row r="10" spans="1:24" x14ac:dyDescent="0.25">
      <c r="A10" t="s">
        <v>0</v>
      </c>
      <c r="B10">
        <v>2018</v>
      </c>
      <c r="C10" t="s">
        <v>1</v>
      </c>
      <c r="D10" t="str">
        <f t="shared" si="3"/>
        <v>2018Q3</v>
      </c>
      <c r="E10">
        <v>0.02</v>
      </c>
      <c r="F10" t="s">
        <v>12</v>
      </c>
      <c r="G10" t="s">
        <v>3</v>
      </c>
      <c r="H10" t="str">
        <f t="shared" si="4"/>
        <v>03</v>
      </c>
      <c r="I10" t="str">
        <f t="shared" si="5"/>
        <v>d3</v>
      </c>
      <c r="J10" t="str">
        <f t="shared" si="6"/>
        <v>a7</v>
      </c>
      <c r="K10">
        <f t="shared" si="7"/>
        <v>3</v>
      </c>
      <c r="L10">
        <f t="shared" si="8"/>
        <v>211</v>
      </c>
      <c r="M10">
        <f t="shared" si="9"/>
        <v>167</v>
      </c>
      <c r="N10">
        <f t="shared" si="10"/>
        <v>0.06</v>
      </c>
      <c r="O10">
        <f t="shared" si="11"/>
        <v>4.22</v>
      </c>
      <c r="P10">
        <f t="shared" si="12"/>
        <v>3.34</v>
      </c>
    </row>
    <row r="11" spans="1:24" x14ac:dyDescent="0.25">
      <c r="A11" t="s">
        <v>0</v>
      </c>
      <c r="B11">
        <v>2018</v>
      </c>
      <c r="C11" t="s">
        <v>1</v>
      </c>
      <c r="D11" t="str">
        <f t="shared" si="3"/>
        <v>2018Q3</v>
      </c>
      <c r="E11">
        <v>1.4E-2</v>
      </c>
      <c r="F11" t="s">
        <v>13</v>
      </c>
      <c r="G11" t="s">
        <v>3</v>
      </c>
      <c r="H11" t="str">
        <f t="shared" si="4"/>
        <v>47</v>
      </c>
      <c r="I11" t="str">
        <f t="shared" si="5"/>
        <v>73</v>
      </c>
      <c r="J11" t="str">
        <f t="shared" si="6"/>
        <v>b9</v>
      </c>
      <c r="K11">
        <f t="shared" si="7"/>
        <v>71</v>
      </c>
      <c r="L11">
        <f t="shared" si="8"/>
        <v>115</v>
      </c>
      <c r="M11">
        <f t="shared" si="9"/>
        <v>185</v>
      </c>
      <c r="N11">
        <f t="shared" si="10"/>
        <v>0.99399999999999999</v>
      </c>
      <c r="O11">
        <f t="shared" si="11"/>
        <v>1.61</v>
      </c>
      <c r="P11">
        <f t="shared" si="12"/>
        <v>2.59</v>
      </c>
    </row>
    <row r="12" spans="1:24" x14ac:dyDescent="0.25">
      <c r="A12" t="s">
        <v>14</v>
      </c>
      <c r="B12">
        <v>2018</v>
      </c>
      <c r="C12" t="s">
        <v>15</v>
      </c>
      <c r="D12" t="str">
        <f t="shared" si="3"/>
        <v>2018Q4</v>
      </c>
      <c r="E12">
        <v>0.32600000000000001</v>
      </c>
      <c r="F12" t="s">
        <v>16</v>
      </c>
      <c r="G12" t="s">
        <v>3</v>
      </c>
      <c r="H12" t="str">
        <f t="shared" si="4"/>
        <v>31</v>
      </c>
      <c r="I12" t="str">
        <f t="shared" si="5"/>
        <v>00</v>
      </c>
      <c r="J12" t="str">
        <f t="shared" si="6"/>
        <v>c6</v>
      </c>
      <c r="K12">
        <f t="shared" si="7"/>
        <v>49</v>
      </c>
      <c r="L12">
        <f t="shared" si="8"/>
        <v>0</v>
      </c>
      <c r="M12">
        <f t="shared" si="9"/>
        <v>198</v>
      </c>
      <c r="N12">
        <f t="shared" si="10"/>
        <v>15.974</v>
      </c>
      <c r="O12">
        <f t="shared" si="11"/>
        <v>0</v>
      </c>
      <c r="P12">
        <f t="shared" si="12"/>
        <v>64.548000000000002</v>
      </c>
      <c r="U12" t="str">
        <f>_xlfn.CONCAT(U2,$X$2,U3,$X$2,U4,$X$2,U5,$X$2,U6,$X$2,U7,$X$2,U8)</f>
        <v>62.388,33.543,65.687,69.266,61.206,0,54.452</v>
      </c>
      <c r="V12" t="str">
        <f t="shared" ref="V12:W12" si="14">_xlfn.CONCAT(V2,$X$2,V3,$X$2,V4,$X$2,V5,$X$2,V6,$X$2,V7,$X$2,V8)</f>
        <v>36.448,13.611,66.754,105.977,66.251,0,19.355</v>
      </c>
      <c r="W12" t="str">
        <f t="shared" si="14"/>
        <v>191.144,184.598,149.286,175.383,179.865,0,178.06</v>
      </c>
    </row>
    <row r="13" spans="1:24" x14ac:dyDescent="0.25">
      <c r="A13" t="s">
        <v>14</v>
      </c>
      <c r="B13">
        <v>2018</v>
      </c>
      <c r="C13" t="s">
        <v>15</v>
      </c>
      <c r="D13" t="str">
        <f t="shared" si="3"/>
        <v>2018Q4</v>
      </c>
      <c r="E13">
        <v>0.218</v>
      </c>
      <c r="F13" t="s">
        <v>17</v>
      </c>
      <c r="G13" t="s">
        <v>3</v>
      </c>
      <c r="H13" t="str">
        <f t="shared" si="4"/>
        <v>0d</v>
      </c>
      <c r="I13" t="str">
        <f t="shared" si="5"/>
        <v>00</v>
      </c>
      <c r="J13" t="str">
        <f t="shared" si="6"/>
        <v>ed</v>
      </c>
      <c r="K13">
        <f t="shared" si="7"/>
        <v>13</v>
      </c>
      <c r="L13">
        <f t="shared" si="8"/>
        <v>0</v>
      </c>
      <c r="M13">
        <f t="shared" si="9"/>
        <v>237</v>
      </c>
      <c r="N13">
        <f t="shared" si="10"/>
        <v>2.8340000000000001</v>
      </c>
      <c r="O13">
        <f t="shared" si="11"/>
        <v>0</v>
      </c>
      <c r="P13">
        <f t="shared" si="12"/>
        <v>51.665999999999997</v>
      </c>
    </row>
    <row r="14" spans="1:24" x14ac:dyDescent="0.25">
      <c r="A14" t="s">
        <v>14</v>
      </c>
      <c r="B14">
        <v>2018</v>
      </c>
      <c r="C14" t="s">
        <v>15</v>
      </c>
      <c r="D14" t="str">
        <f t="shared" si="3"/>
        <v>2018Q4</v>
      </c>
      <c r="E14">
        <v>0.15</v>
      </c>
      <c r="F14" t="s">
        <v>18</v>
      </c>
      <c r="G14" t="s">
        <v>3</v>
      </c>
      <c r="H14" t="str">
        <f t="shared" si="4"/>
        <v>00</v>
      </c>
      <c r="I14" t="str">
        <f t="shared" si="5"/>
        <v>01</v>
      </c>
      <c r="J14" t="str">
        <f t="shared" si="6"/>
        <v>87</v>
      </c>
      <c r="K14">
        <f t="shared" si="7"/>
        <v>0</v>
      </c>
      <c r="L14">
        <f t="shared" si="8"/>
        <v>1</v>
      </c>
      <c r="M14">
        <f t="shared" si="9"/>
        <v>135</v>
      </c>
      <c r="N14">
        <f t="shared" si="10"/>
        <v>0</v>
      </c>
      <c r="O14">
        <f t="shared" si="11"/>
        <v>0.15</v>
      </c>
      <c r="P14">
        <f t="shared" si="12"/>
        <v>20.25</v>
      </c>
    </row>
    <row r="15" spans="1:24" x14ac:dyDescent="0.25">
      <c r="A15" t="s">
        <v>14</v>
      </c>
      <c r="B15">
        <v>2018</v>
      </c>
      <c r="C15" t="s">
        <v>15</v>
      </c>
      <c r="D15" t="str">
        <f t="shared" si="3"/>
        <v>2018Q4</v>
      </c>
      <c r="E15">
        <v>9.4E-2</v>
      </c>
      <c r="F15" t="s">
        <v>19</v>
      </c>
      <c r="G15" t="s">
        <v>3</v>
      </c>
      <c r="H15" t="str">
        <f t="shared" si="4"/>
        <v>01</v>
      </c>
      <c r="I15" t="str">
        <f t="shared" si="5"/>
        <v>00</v>
      </c>
      <c r="J15" t="str">
        <f t="shared" si="6"/>
        <v>a6</v>
      </c>
      <c r="K15">
        <f t="shared" si="7"/>
        <v>1</v>
      </c>
      <c r="L15">
        <f t="shared" si="8"/>
        <v>0</v>
      </c>
      <c r="M15">
        <f t="shared" si="9"/>
        <v>166</v>
      </c>
      <c r="N15">
        <f t="shared" si="10"/>
        <v>9.4E-2</v>
      </c>
      <c r="O15">
        <f t="shared" si="11"/>
        <v>0</v>
      </c>
      <c r="P15">
        <f t="shared" si="12"/>
        <v>15.603999999999999</v>
      </c>
    </row>
    <row r="16" spans="1:24" x14ac:dyDescent="0.25">
      <c r="A16" t="s">
        <v>14</v>
      </c>
      <c r="B16">
        <v>2018</v>
      </c>
      <c r="C16" t="s">
        <v>15</v>
      </c>
      <c r="D16" t="str">
        <f t="shared" si="3"/>
        <v>2018Q4</v>
      </c>
      <c r="E16">
        <v>5.7000000000000002E-2</v>
      </c>
      <c r="F16" t="s">
        <v>20</v>
      </c>
      <c r="G16" t="s">
        <v>6</v>
      </c>
      <c r="H16" t="str">
        <f t="shared" si="4"/>
        <v>73</v>
      </c>
      <c r="I16" t="str">
        <f t="shared" si="5"/>
        <v>0e</v>
      </c>
      <c r="J16" t="str">
        <f t="shared" si="6"/>
        <v>8c</v>
      </c>
      <c r="K16">
        <f t="shared" si="7"/>
        <v>115</v>
      </c>
      <c r="L16">
        <f t="shared" si="8"/>
        <v>14</v>
      </c>
      <c r="M16">
        <f t="shared" si="9"/>
        <v>140</v>
      </c>
      <c r="N16">
        <f t="shared" si="10"/>
        <v>6.5550000000000006</v>
      </c>
      <c r="O16">
        <f t="shared" si="11"/>
        <v>0.79800000000000004</v>
      </c>
      <c r="P16">
        <f t="shared" si="12"/>
        <v>7.98</v>
      </c>
    </row>
    <row r="17" spans="1:16" x14ac:dyDescent="0.25">
      <c r="A17" t="s">
        <v>14</v>
      </c>
      <c r="B17">
        <v>2018</v>
      </c>
      <c r="C17" t="s">
        <v>15</v>
      </c>
      <c r="D17" t="str">
        <f t="shared" si="3"/>
        <v>2018Q4</v>
      </c>
      <c r="E17">
        <v>4.0999999999999995E-2</v>
      </c>
      <c r="F17" t="s">
        <v>21</v>
      </c>
      <c r="G17" t="s">
        <v>3</v>
      </c>
      <c r="H17" t="str">
        <f t="shared" si="4"/>
        <v>03</v>
      </c>
      <c r="I17" t="str">
        <f t="shared" si="5"/>
        <v>00</v>
      </c>
      <c r="J17" t="str">
        <f t="shared" si="6"/>
        <v>62</v>
      </c>
      <c r="K17">
        <f t="shared" si="7"/>
        <v>3</v>
      </c>
      <c r="L17">
        <f t="shared" si="8"/>
        <v>0</v>
      </c>
      <c r="M17">
        <f t="shared" si="9"/>
        <v>98</v>
      </c>
      <c r="N17">
        <f t="shared" si="10"/>
        <v>0.12299999999999998</v>
      </c>
      <c r="O17">
        <f t="shared" si="11"/>
        <v>0</v>
      </c>
      <c r="P17">
        <f t="shared" si="12"/>
        <v>4.0179999999999998</v>
      </c>
    </row>
    <row r="18" spans="1:16" x14ac:dyDescent="0.25">
      <c r="A18" t="s">
        <v>14</v>
      </c>
      <c r="B18">
        <v>2018</v>
      </c>
      <c r="C18" t="s">
        <v>15</v>
      </c>
      <c r="D18" t="str">
        <f t="shared" si="3"/>
        <v>2018Q4</v>
      </c>
      <c r="E18">
        <v>3.3000000000000002E-2</v>
      </c>
      <c r="F18" t="s">
        <v>22</v>
      </c>
      <c r="G18" t="s">
        <v>3</v>
      </c>
      <c r="H18" t="str">
        <f t="shared" si="4"/>
        <v>25</v>
      </c>
      <c r="I18" t="str">
        <f t="shared" si="5"/>
        <v>b9</v>
      </c>
      <c r="J18" t="str">
        <f t="shared" si="6"/>
        <v>dc</v>
      </c>
      <c r="K18">
        <f t="shared" si="7"/>
        <v>37</v>
      </c>
      <c r="L18">
        <f t="shared" si="8"/>
        <v>185</v>
      </c>
      <c r="M18">
        <f t="shared" si="9"/>
        <v>220</v>
      </c>
      <c r="N18">
        <f t="shared" si="10"/>
        <v>1.2210000000000001</v>
      </c>
      <c r="O18">
        <f t="shared" si="11"/>
        <v>6.1050000000000004</v>
      </c>
      <c r="P18">
        <f t="shared" si="12"/>
        <v>7.2600000000000007</v>
      </c>
    </row>
    <row r="19" spans="1:16" x14ac:dyDescent="0.25">
      <c r="A19" t="s">
        <v>14</v>
      </c>
      <c r="B19">
        <v>2018</v>
      </c>
      <c r="C19" t="s">
        <v>15</v>
      </c>
      <c r="D19" t="str">
        <f t="shared" si="3"/>
        <v>2018Q4</v>
      </c>
      <c r="E19">
        <v>3.2000000000000001E-2</v>
      </c>
      <c r="F19" t="s">
        <v>23</v>
      </c>
      <c r="G19" t="s">
        <v>6</v>
      </c>
      <c r="H19" t="str">
        <f t="shared" si="4"/>
        <v>66</v>
      </c>
      <c r="I19" t="str">
        <f t="shared" si="5"/>
        <v>34</v>
      </c>
      <c r="J19" t="str">
        <f t="shared" si="6"/>
        <v>9a</v>
      </c>
      <c r="K19">
        <f t="shared" si="7"/>
        <v>102</v>
      </c>
      <c r="L19">
        <f t="shared" si="8"/>
        <v>52</v>
      </c>
      <c r="M19">
        <f t="shared" si="9"/>
        <v>154</v>
      </c>
      <c r="N19">
        <f t="shared" si="10"/>
        <v>3.2640000000000002</v>
      </c>
      <c r="O19">
        <f t="shared" si="11"/>
        <v>1.6640000000000001</v>
      </c>
      <c r="P19">
        <f t="shared" si="12"/>
        <v>4.9279999999999999</v>
      </c>
    </row>
    <row r="20" spans="1:16" x14ac:dyDescent="0.25">
      <c r="A20" t="s">
        <v>14</v>
      </c>
      <c r="B20">
        <v>2018</v>
      </c>
      <c r="C20" t="s">
        <v>15</v>
      </c>
      <c r="D20" t="str">
        <f t="shared" si="3"/>
        <v>2018Q4</v>
      </c>
      <c r="E20">
        <v>2.7999999999999997E-2</v>
      </c>
      <c r="F20" t="s">
        <v>24</v>
      </c>
      <c r="G20" t="s">
        <v>6</v>
      </c>
      <c r="H20" t="str">
        <f t="shared" si="4"/>
        <v>55</v>
      </c>
      <c r="I20" t="str">
        <f t="shared" si="5"/>
        <v>58</v>
      </c>
      <c r="J20" t="str">
        <f t="shared" si="6"/>
        <v>ac</v>
      </c>
      <c r="K20">
        <f t="shared" si="7"/>
        <v>85</v>
      </c>
      <c r="L20">
        <f t="shared" si="8"/>
        <v>88</v>
      </c>
      <c r="M20">
        <f t="shared" si="9"/>
        <v>172</v>
      </c>
      <c r="N20">
        <f t="shared" si="10"/>
        <v>2.38</v>
      </c>
      <c r="O20">
        <f t="shared" si="11"/>
        <v>2.4639999999999995</v>
      </c>
      <c r="P20">
        <f t="shared" si="12"/>
        <v>4.8159999999999998</v>
      </c>
    </row>
    <row r="21" spans="1:16" x14ac:dyDescent="0.25">
      <c r="A21" t="s">
        <v>14</v>
      </c>
      <c r="B21">
        <v>2018</v>
      </c>
      <c r="C21" t="s">
        <v>15</v>
      </c>
      <c r="D21" t="str">
        <f t="shared" si="3"/>
        <v>2018Q4</v>
      </c>
      <c r="E21">
        <v>1.8000000000000002E-2</v>
      </c>
      <c r="F21" t="s">
        <v>25</v>
      </c>
      <c r="G21" t="s">
        <v>3</v>
      </c>
      <c r="H21" t="str">
        <f t="shared" si="4"/>
        <v>3d</v>
      </c>
      <c r="I21" t="str">
        <f t="shared" si="5"/>
        <v>87</v>
      </c>
      <c r="J21" t="str">
        <f t="shared" si="6"/>
        <v>c4</v>
      </c>
      <c r="K21">
        <f t="shared" si="7"/>
        <v>61</v>
      </c>
      <c r="L21">
        <f t="shared" si="8"/>
        <v>135</v>
      </c>
      <c r="M21">
        <f t="shared" si="9"/>
        <v>196</v>
      </c>
      <c r="N21">
        <f t="shared" si="10"/>
        <v>1.0980000000000001</v>
      </c>
      <c r="O21">
        <f t="shared" si="11"/>
        <v>2.4300000000000002</v>
      </c>
      <c r="P21">
        <f t="shared" si="12"/>
        <v>3.5280000000000005</v>
      </c>
    </row>
    <row r="22" spans="1:16" x14ac:dyDescent="0.25">
      <c r="A22" t="s">
        <v>41</v>
      </c>
      <c r="B22">
        <v>2019</v>
      </c>
      <c r="C22" t="s">
        <v>42</v>
      </c>
      <c r="D22" t="str">
        <f t="shared" si="3"/>
        <v>2019Q1</v>
      </c>
      <c r="E22" s="1">
        <v>0.5</v>
      </c>
      <c r="F22" t="s">
        <v>43</v>
      </c>
      <c r="G22" t="s">
        <v>3</v>
      </c>
      <c r="H22" t="str">
        <f t="shared" si="4"/>
        <v>1f</v>
      </c>
      <c r="I22" t="str">
        <f t="shared" si="5"/>
        <v>01</v>
      </c>
      <c r="J22" t="str">
        <f t="shared" si="6"/>
        <v>c6</v>
      </c>
      <c r="K22">
        <f t="shared" si="7"/>
        <v>31</v>
      </c>
      <c r="L22">
        <f t="shared" si="8"/>
        <v>1</v>
      </c>
      <c r="M22">
        <f t="shared" si="9"/>
        <v>198</v>
      </c>
      <c r="N22">
        <f t="shared" si="10"/>
        <v>15.5</v>
      </c>
      <c r="O22">
        <f t="shared" si="11"/>
        <v>0.5</v>
      </c>
      <c r="P22">
        <f t="shared" si="12"/>
        <v>99</v>
      </c>
    </row>
    <row r="23" spans="1:16" x14ac:dyDescent="0.25">
      <c r="A23" t="s">
        <v>58</v>
      </c>
      <c r="B23">
        <v>2019</v>
      </c>
      <c r="C23" t="s">
        <v>42</v>
      </c>
      <c r="D23" t="str">
        <f t="shared" si="3"/>
        <v>2019Q1</v>
      </c>
      <c r="E23" s="1">
        <v>0.14399999999999999</v>
      </c>
      <c r="F23" t="s">
        <v>44</v>
      </c>
      <c r="G23" t="s">
        <v>53</v>
      </c>
      <c r="H23" t="str">
        <f t="shared" si="4"/>
        <v>4f</v>
      </c>
      <c r="I23" t="str">
        <f t="shared" si="5"/>
        <v>a8</v>
      </c>
      <c r="J23" t="str">
        <f t="shared" si="6"/>
        <v>1e</v>
      </c>
      <c r="K23">
        <f t="shared" si="7"/>
        <v>79</v>
      </c>
      <c r="L23">
        <f t="shared" si="8"/>
        <v>168</v>
      </c>
      <c r="M23">
        <f t="shared" si="9"/>
        <v>30</v>
      </c>
      <c r="N23">
        <f t="shared" si="10"/>
        <v>11.375999999999999</v>
      </c>
      <c r="O23">
        <f t="shared" si="11"/>
        <v>24.191999999999997</v>
      </c>
      <c r="P23">
        <f t="shared" si="12"/>
        <v>4.3199999999999994</v>
      </c>
    </row>
    <row r="24" spans="1:16" x14ac:dyDescent="0.25">
      <c r="B24">
        <v>2019</v>
      </c>
      <c r="C24" t="s">
        <v>42</v>
      </c>
      <c r="D24" t="str">
        <f t="shared" si="3"/>
        <v>2019Q1</v>
      </c>
      <c r="E24" s="1">
        <v>7.1999999999999995E-2</v>
      </c>
      <c r="F24" t="s">
        <v>45</v>
      </c>
      <c r="G24" t="s">
        <v>54</v>
      </c>
      <c r="H24" t="str">
        <f t="shared" si="4"/>
        <v>fd</v>
      </c>
      <c r="I24" t="str">
        <f t="shared" si="5"/>
        <v>32</v>
      </c>
      <c r="J24" t="str">
        <f t="shared" si="6"/>
        <v>02</v>
      </c>
      <c r="K24">
        <f t="shared" si="7"/>
        <v>253</v>
      </c>
      <c r="L24">
        <f t="shared" si="8"/>
        <v>50</v>
      </c>
      <c r="M24">
        <f t="shared" si="9"/>
        <v>2</v>
      </c>
      <c r="N24">
        <f t="shared" si="10"/>
        <v>18.215999999999998</v>
      </c>
      <c r="O24">
        <f t="shared" si="11"/>
        <v>3.5999999999999996</v>
      </c>
      <c r="P24">
        <f t="shared" si="12"/>
        <v>0.14399999999999999</v>
      </c>
    </row>
    <row r="25" spans="1:16" x14ac:dyDescent="0.25">
      <c r="B25">
        <v>2019</v>
      </c>
      <c r="C25" t="s">
        <v>42</v>
      </c>
      <c r="D25" t="str">
        <f t="shared" si="3"/>
        <v>2019Q1</v>
      </c>
      <c r="E25" s="1">
        <v>0.06</v>
      </c>
      <c r="F25" t="s">
        <v>46</v>
      </c>
      <c r="G25" t="s">
        <v>3</v>
      </c>
      <c r="H25" t="str">
        <f t="shared" si="4"/>
        <v>0a</v>
      </c>
      <c r="I25" t="str">
        <f t="shared" si="5"/>
        <v>d3</v>
      </c>
      <c r="J25" t="str">
        <f t="shared" si="6"/>
        <v>a6</v>
      </c>
      <c r="K25">
        <f t="shared" si="7"/>
        <v>10</v>
      </c>
      <c r="L25">
        <f t="shared" si="8"/>
        <v>211</v>
      </c>
      <c r="M25">
        <f t="shared" si="9"/>
        <v>166</v>
      </c>
      <c r="N25">
        <f t="shared" si="10"/>
        <v>0.6</v>
      </c>
      <c r="O25">
        <f t="shared" si="11"/>
        <v>12.66</v>
      </c>
      <c r="P25">
        <f t="shared" si="12"/>
        <v>9.9599999999999991</v>
      </c>
    </row>
    <row r="26" spans="1:16" x14ac:dyDescent="0.25">
      <c r="B26">
        <v>2019</v>
      </c>
      <c r="C26" t="s">
        <v>42</v>
      </c>
      <c r="D26" t="str">
        <f t="shared" si="3"/>
        <v>2019Q1</v>
      </c>
      <c r="E26" s="1">
        <v>5.8999999999999997E-2</v>
      </c>
      <c r="F26" t="s">
        <v>47</v>
      </c>
      <c r="G26" t="s">
        <v>6</v>
      </c>
      <c r="H26" t="str">
        <f t="shared" si="4"/>
        <v>75</v>
      </c>
      <c r="I26" t="str">
        <f t="shared" si="5"/>
        <v>14</v>
      </c>
      <c r="J26" t="str">
        <f t="shared" si="6"/>
        <v>8b</v>
      </c>
      <c r="K26">
        <f t="shared" si="7"/>
        <v>117</v>
      </c>
      <c r="L26">
        <f t="shared" si="8"/>
        <v>20</v>
      </c>
      <c r="M26">
        <f t="shared" si="9"/>
        <v>139</v>
      </c>
      <c r="N26">
        <f t="shared" si="10"/>
        <v>6.9029999999999996</v>
      </c>
      <c r="O26">
        <f t="shared" si="11"/>
        <v>1.18</v>
      </c>
      <c r="P26">
        <f t="shared" si="12"/>
        <v>8.2009999999999987</v>
      </c>
    </row>
    <row r="27" spans="1:16" x14ac:dyDescent="0.25">
      <c r="B27">
        <v>2019</v>
      </c>
      <c r="C27" t="s">
        <v>42</v>
      </c>
      <c r="D27" t="str">
        <f t="shared" si="3"/>
        <v>2019Q1</v>
      </c>
      <c r="E27" s="1">
        <v>5.0999999999999997E-2</v>
      </c>
      <c r="F27" t="s">
        <v>48</v>
      </c>
      <c r="G27" t="s">
        <v>3</v>
      </c>
      <c r="H27" t="str">
        <f t="shared" si="4"/>
        <v>3b</v>
      </c>
      <c r="I27" t="str">
        <f t="shared" si="5"/>
        <v>8e</v>
      </c>
      <c r="J27" t="str">
        <f t="shared" si="6"/>
        <v>c6</v>
      </c>
      <c r="K27">
        <f t="shared" si="7"/>
        <v>59</v>
      </c>
      <c r="L27">
        <f t="shared" si="8"/>
        <v>142</v>
      </c>
      <c r="M27">
        <f t="shared" si="9"/>
        <v>198</v>
      </c>
      <c r="N27">
        <f t="shared" si="10"/>
        <v>3.0089999999999999</v>
      </c>
      <c r="O27">
        <f t="shared" si="11"/>
        <v>7.2419999999999991</v>
      </c>
      <c r="P27">
        <f t="shared" si="12"/>
        <v>10.097999999999999</v>
      </c>
    </row>
    <row r="28" spans="1:16" x14ac:dyDescent="0.25">
      <c r="B28">
        <v>2019</v>
      </c>
      <c r="C28" t="s">
        <v>42</v>
      </c>
      <c r="D28" t="str">
        <f t="shared" si="3"/>
        <v>2019Q1</v>
      </c>
      <c r="E28" s="1">
        <v>0.05</v>
      </c>
      <c r="F28" t="s">
        <v>49</v>
      </c>
      <c r="G28" t="s">
        <v>6</v>
      </c>
      <c r="H28" t="str">
        <f t="shared" si="4"/>
        <v>4c</v>
      </c>
      <c r="I28" t="str">
        <f t="shared" si="5"/>
        <v>44</v>
      </c>
      <c r="J28" t="str">
        <f t="shared" si="6"/>
        <v>99</v>
      </c>
      <c r="K28">
        <f t="shared" si="7"/>
        <v>76</v>
      </c>
      <c r="L28">
        <f t="shared" si="8"/>
        <v>68</v>
      </c>
      <c r="M28">
        <f t="shared" si="9"/>
        <v>153</v>
      </c>
      <c r="N28">
        <f t="shared" si="10"/>
        <v>3.8000000000000003</v>
      </c>
      <c r="O28">
        <f t="shared" si="11"/>
        <v>3.4000000000000004</v>
      </c>
      <c r="P28">
        <f t="shared" si="12"/>
        <v>7.65</v>
      </c>
    </row>
    <row r="29" spans="1:16" x14ac:dyDescent="0.25">
      <c r="B29">
        <v>2019</v>
      </c>
      <c r="C29" t="s">
        <v>42</v>
      </c>
      <c r="D29" t="str">
        <f t="shared" si="3"/>
        <v>2019Q1</v>
      </c>
      <c r="E29" s="1">
        <v>4.2000000000000003E-2</v>
      </c>
      <c r="F29" t="s">
        <v>50</v>
      </c>
      <c r="G29" t="s">
        <v>3</v>
      </c>
      <c r="H29" t="str">
        <f t="shared" si="4"/>
        <v>16</v>
      </c>
      <c r="I29" t="str">
        <f t="shared" si="5"/>
        <v>d8</v>
      </c>
      <c r="J29" t="str">
        <f t="shared" si="6"/>
        <v>e9</v>
      </c>
      <c r="K29">
        <f t="shared" si="7"/>
        <v>22</v>
      </c>
      <c r="L29">
        <f t="shared" si="8"/>
        <v>216</v>
      </c>
      <c r="M29">
        <f t="shared" si="9"/>
        <v>233</v>
      </c>
      <c r="N29">
        <f t="shared" si="10"/>
        <v>0.92400000000000004</v>
      </c>
      <c r="O29">
        <f t="shared" si="11"/>
        <v>9.072000000000001</v>
      </c>
      <c r="P29">
        <f t="shared" si="12"/>
        <v>9.7860000000000014</v>
      </c>
    </row>
    <row r="30" spans="1:16" x14ac:dyDescent="0.25">
      <c r="B30">
        <v>2019</v>
      </c>
      <c r="C30" t="s">
        <v>42</v>
      </c>
      <c r="D30" t="str">
        <f t="shared" si="3"/>
        <v>2019Q1</v>
      </c>
      <c r="E30" s="1">
        <v>1.4E-2</v>
      </c>
      <c r="F30" t="s">
        <v>51</v>
      </c>
      <c r="G30" t="s">
        <v>55</v>
      </c>
      <c r="H30" t="str">
        <f t="shared" si="4"/>
        <v>e9</v>
      </c>
      <c r="I30" t="str">
        <f t="shared" si="5"/>
        <v>f0</v>
      </c>
      <c r="J30" t="str">
        <f t="shared" si="6"/>
        <v>02</v>
      </c>
      <c r="K30">
        <f t="shared" si="7"/>
        <v>233</v>
      </c>
      <c r="L30">
        <f t="shared" si="8"/>
        <v>240</v>
      </c>
      <c r="M30">
        <f t="shared" si="9"/>
        <v>2</v>
      </c>
      <c r="N30">
        <f t="shared" si="10"/>
        <v>3.262</v>
      </c>
      <c r="O30">
        <f t="shared" si="11"/>
        <v>3.36</v>
      </c>
      <c r="P30">
        <f t="shared" si="12"/>
        <v>2.8000000000000001E-2</v>
      </c>
    </row>
    <row r="31" spans="1:16" x14ac:dyDescent="0.25">
      <c r="B31">
        <v>2019</v>
      </c>
      <c r="C31" t="s">
        <v>42</v>
      </c>
      <c r="D31" t="str">
        <f t="shared" si="3"/>
        <v>2019Q1</v>
      </c>
      <c r="E31" s="1">
        <v>8.9999999999999993E-3</v>
      </c>
      <c r="F31" t="s">
        <v>52</v>
      </c>
      <c r="G31" t="s">
        <v>56</v>
      </c>
      <c r="H31" t="str">
        <f t="shared" si="4"/>
        <v>e9</v>
      </c>
      <c r="I31" t="str">
        <f t="shared" si="5"/>
        <v>ac</v>
      </c>
      <c r="J31" t="str">
        <f t="shared" si="6"/>
        <v>0b</v>
      </c>
      <c r="K31">
        <f t="shared" si="7"/>
        <v>233</v>
      </c>
      <c r="L31">
        <f t="shared" si="8"/>
        <v>172</v>
      </c>
      <c r="M31">
        <f t="shared" si="9"/>
        <v>11</v>
      </c>
      <c r="N31">
        <f t="shared" si="10"/>
        <v>2.097</v>
      </c>
      <c r="O31">
        <f t="shared" si="11"/>
        <v>1.5479999999999998</v>
      </c>
      <c r="P31">
        <f t="shared" si="12"/>
        <v>9.8999999999999991E-2</v>
      </c>
    </row>
    <row r="32" spans="1:16" x14ac:dyDescent="0.25">
      <c r="A32" t="s">
        <v>59</v>
      </c>
      <c r="B32">
        <v>2019</v>
      </c>
      <c r="C32" t="s">
        <v>57</v>
      </c>
      <c r="D32" t="str">
        <f t="shared" si="3"/>
        <v>2019Q2</v>
      </c>
      <c r="E32" s="1">
        <v>0.44400000000000001</v>
      </c>
      <c r="F32" t="s">
        <v>60</v>
      </c>
      <c r="G32" t="s">
        <v>6</v>
      </c>
      <c r="H32" t="str">
        <f t="shared" si="4"/>
        <v>71</v>
      </c>
      <c r="I32" t="str">
        <f t="shared" ref="I32:I63" si="15">MID(F32,4,2)</f>
        <v>1a</v>
      </c>
      <c r="J32" t="str">
        <f t="shared" ref="J32:J63" si="16">RIGHT(F32,2)</f>
        <v>8f</v>
      </c>
      <c r="K32">
        <f t="shared" ref="K32:K63" si="17">HEX2DEC(H32)</f>
        <v>113</v>
      </c>
      <c r="L32">
        <f t="shared" ref="L32:L63" si="18">HEX2DEC(I32)</f>
        <v>26</v>
      </c>
      <c r="M32">
        <f t="shared" ref="M32:M63" si="19">HEX2DEC(J32)</f>
        <v>143</v>
      </c>
      <c r="N32">
        <f t="shared" ref="N32:N63" si="20">$E32*K32</f>
        <v>50.172000000000004</v>
      </c>
      <c r="O32">
        <f t="shared" ref="O32:O63" si="21">$E32*L32</f>
        <v>11.544</v>
      </c>
      <c r="P32">
        <f t="shared" ref="P32:P63" si="22">$E32*M32</f>
        <v>63.491999999999997</v>
      </c>
    </row>
    <row r="33" spans="1:16" x14ac:dyDescent="0.25">
      <c r="B33">
        <v>2019</v>
      </c>
      <c r="C33" t="str">
        <f t="shared" ref="C33:C40" si="23">C32</f>
        <v>Q2</v>
      </c>
      <c r="D33" t="str">
        <f t="shared" si="3"/>
        <v>2019Q2</v>
      </c>
      <c r="E33" s="1">
        <v>0.112</v>
      </c>
      <c r="F33" t="s">
        <v>61</v>
      </c>
      <c r="G33" t="s">
        <v>3</v>
      </c>
      <c r="H33" t="str">
        <f t="shared" si="4"/>
        <v>4f</v>
      </c>
      <c r="I33" t="str">
        <f t="shared" si="15"/>
        <v>65</v>
      </c>
      <c r="J33" t="str">
        <f t="shared" si="16"/>
        <v>b2</v>
      </c>
      <c r="K33">
        <f t="shared" si="17"/>
        <v>79</v>
      </c>
      <c r="L33">
        <f t="shared" si="18"/>
        <v>101</v>
      </c>
      <c r="M33">
        <f t="shared" si="19"/>
        <v>178</v>
      </c>
      <c r="N33">
        <f t="shared" si="20"/>
        <v>8.8480000000000008</v>
      </c>
      <c r="O33">
        <f t="shared" si="21"/>
        <v>11.311999999999999</v>
      </c>
      <c r="P33">
        <f t="shared" si="22"/>
        <v>19.936</v>
      </c>
    </row>
    <row r="34" spans="1:16" x14ac:dyDescent="0.25">
      <c r="B34">
        <v>2019</v>
      </c>
      <c r="C34" t="str">
        <f t="shared" si="23"/>
        <v>Q2</v>
      </c>
      <c r="D34" t="str">
        <f t="shared" si="3"/>
        <v>2019Q2</v>
      </c>
      <c r="E34" s="1">
        <v>8.8999999999999996E-2</v>
      </c>
      <c r="F34" t="s">
        <v>62</v>
      </c>
      <c r="G34" t="s">
        <v>3</v>
      </c>
      <c r="H34" t="str">
        <f t="shared" si="4"/>
        <v>2c</v>
      </c>
      <c r="I34" t="str">
        <f t="shared" si="15"/>
        <v>a8</v>
      </c>
      <c r="J34" t="str">
        <f t="shared" si="16"/>
        <v>d4</v>
      </c>
      <c r="K34">
        <f t="shared" si="17"/>
        <v>44</v>
      </c>
      <c r="L34">
        <f t="shared" si="18"/>
        <v>168</v>
      </c>
      <c r="M34">
        <f t="shared" si="19"/>
        <v>212</v>
      </c>
      <c r="N34">
        <f t="shared" si="20"/>
        <v>3.9159999999999999</v>
      </c>
      <c r="O34">
        <f t="shared" si="21"/>
        <v>14.952</v>
      </c>
      <c r="P34">
        <f t="shared" si="22"/>
        <v>18.867999999999999</v>
      </c>
    </row>
    <row r="35" spans="1:16" x14ac:dyDescent="0.25">
      <c r="B35">
        <v>2019</v>
      </c>
      <c r="C35" t="str">
        <f t="shared" si="23"/>
        <v>Q2</v>
      </c>
      <c r="D35" t="str">
        <f t="shared" si="3"/>
        <v>2019Q2</v>
      </c>
      <c r="E35" s="1">
        <v>8.5000000000000006E-2</v>
      </c>
      <c r="F35" t="s">
        <v>63</v>
      </c>
      <c r="G35" t="s">
        <v>3</v>
      </c>
      <c r="H35" t="str">
        <f t="shared" si="4"/>
        <v>1a</v>
      </c>
      <c r="I35" t="str">
        <f t="shared" si="15"/>
        <v>cd</v>
      </c>
      <c r="J35" t="str">
        <f t="shared" si="16"/>
        <v>e6</v>
      </c>
      <c r="K35">
        <f t="shared" si="17"/>
        <v>26</v>
      </c>
      <c r="L35">
        <f t="shared" si="18"/>
        <v>205</v>
      </c>
      <c r="M35">
        <f t="shared" si="19"/>
        <v>230</v>
      </c>
      <c r="N35">
        <f t="shared" si="20"/>
        <v>2.21</v>
      </c>
      <c r="O35">
        <f t="shared" si="21"/>
        <v>17.425000000000001</v>
      </c>
      <c r="P35">
        <f t="shared" si="22"/>
        <v>19.55</v>
      </c>
    </row>
    <row r="36" spans="1:16" x14ac:dyDescent="0.25">
      <c r="B36">
        <v>2019</v>
      </c>
      <c r="C36" t="str">
        <f t="shared" si="23"/>
        <v>Q2</v>
      </c>
      <c r="D36" t="str">
        <f t="shared" si="3"/>
        <v>2019Q2</v>
      </c>
      <c r="E36" s="1">
        <v>7.4999999999999997E-2</v>
      </c>
      <c r="F36" t="s">
        <v>64</v>
      </c>
      <c r="G36" t="s">
        <v>3</v>
      </c>
      <c r="H36" t="str">
        <f t="shared" si="4"/>
        <v>08</v>
      </c>
      <c r="I36" t="str">
        <f t="shared" si="15"/>
        <v>f1</v>
      </c>
      <c r="J36" t="str">
        <f t="shared" si="16"/>
        <v>f6</v>
      </c>
      <c r="K36">
        <f t="shared" si="17"/>
        <v>8</v>
      </c>
      <c r="L36">
        <f t="shared" si="18"/>
        <v>241</v>
      </c>
      <c r="M36">
        <f t="shared" si="19"/>
        <v>246</v>
      </c>
      <c r="N36">
        <f t="shared" si="20"/>
        <v>0.6</v>
      </c>
      <c r="O36">
        <f t="shared" si="21"/>
        <v>18.074999999999999</v>
      </c>
      <c r="P36">
        <f t="shared" si="22"/>
        <v>18.45</v>
      </c>
    </row>
    <row r="37" spans="1:16" x14ac:dyDescent="0.25">
      <c r="B37">
        <v>2019</v>
      </c>
      <c r="C37" t="str">
        <f t="shared" si="23"/>
        <v>Q2</v>
      </c>
      <c r="D37" t="str">
        <f t="shared" si="3"/>
        <v>2019Q2</v>
      </c>
      <c r="E37" s="1">
        <v>7.2999999999999995E-2</v>
      </c>
      <c r="F37" t="s">
        <v>65</v>
      </c>
      <c r="G37" t="s">
        <v>3</v>
      </c>
      <c r="H37" t="str">
        <f t="shared" si="4"/>
        <v>02</v>
      </c>
      <c r="I37" t="str">
        <f t="shared" si="15"/>
        <v>e6</v>
      </c>
      <c r="J37" t="str">
        <f t="shared" si="16"/>
        <v>cf</v>
      </c>
      <c r="K37">
        <f t="shared" si="17"/>
        <v>2</v>
      </c>
      <c r="L37">
        <f t="shared" si="18"/>
        <v>230</v>
      </c>
      <c r="M37">
        <f t="shared" si="19"/>
        <v>207</v>
      </c>
      <c r="N37">
        <f t="shared" si="20"/>
        <v>0.14599999999999999</v>
      </c>
      <c r="O37">
        <f t="shared" si="21"/>
        <v>16.79</v>
      </c>
      <c r="P37">
        <f t="shared" si="22"/>
        <v>15.110999999999999</v>
      </c>
    </row>
    <row r="38" spans="1:16" x14ac:dyDescent="0.25">
      <c r="B38">
        <v>2019</v>
      </c>
      <c r="C38" t="str">
        <f t="shared" si="23"/>
        <v>Q2</v>
      </c>
      <c r="D38" t="str">
        <f t="shared" si="3"/>
        <v>2019Q2</v>
      </c>
      <c r="E38" s="1">
        <v>5.3999999999999999E-2</v>
      </c>
      <c r="F38" t="s">
        <v>66</v>
      </c>
      <c r="G38" t="s">
        <v>3</v>
      </c>
      <c r="H38" t="str">
        <f t="shared" si="4"/>
        <v>3c</v>
      </c>
      <c r="I38" t="str">
        <f t="shared" si="15"/>
        <v>86</v>
      </c>
      <c r="J38" t="str">
        <f t="shared" si="16"/>
        <v>c3</v>
      </c>
      <c r="K38">
        <f t="shared" si="17"/>
        <v>60</v>
      </c>
      <c r="L38">
        <f t="shared" si="18"/>
        <v>134</v>
      </c>
      <c r="M38">
        <f t="shared" si="19"/>
        <v>195</v>
      </c>
      <c r="N38">
        <f t="shared" si="20"/>
        <v>3.2399999999999998</v>
      </c>
      <c r="O38">
        <f t="shared" si="21"/>
        <v>7.2359999999999998</v>
      </c>
      <c r="P38">
        <f t="shared" si="22"/>
        <v>10.53</v>
      </c>
    </row>
    <row r="39" spans="1:16" x14ac:dyDescent="0.25">
      <c r="B39">
        <v>2019</v>
      </c>
      <c r="C39" t="str">
        <f t="shared" si="23"/>
        <v>Q2</v>
      </c>
      <c r="D39" t="str">
        <f t="shared" si="3"/>
        <v>2019Q2</v>
      </c>
      <c r="E39" s="1">
        <v>4.2999999999999997E-2</v>
      </c>
      <c r="F39" t="s">
        <v>67</v>
      </c>
      <c r="G39" t="s">
        <v>53</v>
      </c>
      <c r="H39" t="str">
        <f t="shared" si="4"/>
        <v>02</v>
      </c>
      <c r="I39" t="str">
        <f t="shared" si="15"/>
        <v>c9</v>
      </c>
      <c r="J39" t="str">
        <f t="shared" si="16"/>
        <v>92</v>
      </c>
      <c r="K39">
        <f t="shared" si="17"/>
        <v>2</v>
      </c>
      <c r="L39">
        <f t="shared" si="18"/>
        <v>201</v>
      </c>
      <c r="M39">
        <f t="shared" si="19"/>
        <v>146</v>
      </c>
      <c r="N39">
        <f t="shared" si="20"/>
        <v>8.5999999999999993E-2</v>
      </c>
      <c r="O39">
        <f t="shared" si="21"/>
        <v>8.6429999999999989</v>
      </c>
      <c r="P39">
        <f t="shared" si="22"/>
        <v>6.2779999999999996</v>
      </c>
    </row>
    <row r="40" spans="1:16" x14ac:dyDescent="0.25">
      <c r="B40">
        <v>2019</v>
      </c>
      <c r="C40" t="str">
        <f t="shared" si="23"/>
        <v>Q2</v>
      </c>
      <c r="D40" t="str">
        <f t="shared" si="3"/>
        <v>2019Q2</v>
      </c>
      <c r="E40" s="1">
        <v>2.4E-2</v>
      </c>
      <c r="F40" t="s">
        <v>68</v>
      </c>
      <c r="G40" t="s">
        <v>3</v>
      </c>
      <c r="H40" t="str">
        <f t="shared" si="4"/>
        <v>02</v>
      </c>
      <c r="I40" t="str">
        <f t="shared" si="15"/>
        <v>00</v>
      </c>
      <c r="J40" t="str">
        <f t="shared" si="16"/>
        <v>84</v>
      </c>
      <c r="K40">
        <f t="shared" si="17"/>
        <v>2</v>
      </c>
      <c r="L40">
        <f t="shared" si="18"/>
        <v>0</v>
      </c>
      <c r="M40">
        <f t="shared" si="19"/>
        <v>132</v>
      </c>
      <c r="N40">
        <f t="shared" si="20"/>
        <v>4.8000000000000001E-2</v>
      </c>
      <c r="O40">
        <f t="shared" si="21"/>
        <v>0</v>
      </c>
      <c r="P40">
        <f t="shared" si="22"/>
        <v>3.1680000000000001</v>
      </c>
    </row>
    <row r="41" spans="1:16" x14ac:dyDescent="0.25">
      <c r="A41" t="s">
        <v>69</v>
      </c>
      <c r="B41">
        <v>2019</v>
      </c>
      <c r="C41" t="s">
        <v>1</v>
      </c>
      <c r="D41" t="str">
        <f t="shared" si="3"/>
        <v>2019Q3</v>
      </c>
      <c r="E41" s="1">
        <v>0.45100000000000001</v>
      </c>
      <c r="F41" t="s">
        <v>70</v>
      </c>
      <c r="G41" t="s">
        <v>3</v>
      </c>
      <c r="H41" t="str">
        <f t="shared" si="4"/>
        <v>35</v>
      </c>
      <c r="I41" t="str">
        <f t="shared" si="15"/>
        <v>00</v>
      </c>
      <c r="J41" t="str">
        <f t="shared" si="16"/>
        <v>d0</v>
      </c>
      <c r="K41">
        <f t="shared" si="17"/>
        <v>53</v>
      </c>
      <c r="L41">
        <f t="shared" si="18"/>
        <v>0</v>
      </c>
      <c r="M41">
        <f t="shared" si="19"/>
        <v>208</v>
      </c>
      <c r="N41">
        <f t="shared" si="20"/>
        <v>23.903000000000002</v>
      </c>
      <c r="O41">
        <f t="shared" si="21"/>
        <v>0</v>
      </c>
      <c r="P41">
        <f t="shared" si="22"/>
        <v>93.808000000000007</v>
      </c>
    </row>
    <row r="42" spans="1:16" x14ac:dyDescent="0.25">
      <c r="B42">
        <v>2019</v>
      </c>
      <c r="C42" t="str">
        <f t="shared" ref="C42:C50" si="24">C41</f>
        <v>Q3</v>
      </c>
      <c r="D42" t="str">
        <f t="shared" si="3"/>
        <v>2019Q3</v>
      </c>
      <c r="E42" s="1">
        <v>0.186</v>
      </c>
      <c r="F42" t="s">
        <v>71</v>
      </c>
      <c r="G42" t="s">
        <v>6</v>
      </c>
      <c r="H42" t="str">
        <f t="shared" si="4"/>
        <v>6f</v>
      </c>
      <c r="I42" t="str">
        <f t="shared" si="15"/>
        <v>19</v>
      </c>
      <c r="J42" t="str">
        <f t="shared" si="16"/>
        <v>8c</v>
      </c>
      <c r="K42">
        <f t="shared" si="17"/>
        <v>111</v>
      </c>
      <c r="L42">
        <f t="shared" si="18"/>
        <v>25</v>
      </c>
      <c r="M42">
        <f t="shared" si="19"/>
        <v>140</v>
      </c>
      <c r="N42">
        <f t="shared" si="20"/>
        <v>20.646000000000001</v>
      </c>
      <c r="O42">
        <f t="shared" si="21"/>
        <v>4.6500000000000004</v>
      </c>
      <c r="P42">
        <f t="shared" si="22"/>
        <v>26.04</v>
      </c>
    </row>
    <row r="43" spans="1:16" x14ac:dyDescent="0.25">
      <c r="B43">
        <v>2019</v>
      </c>
      <c r="C43" t="str">
        <f t="shared" si="24"/>
        <v>Q3</v>
      </c>
      <c r="D43" t="str">
        <f t="shared" si="3"/>
        <v>2019Q3</v>
      </c>
      <c r="E43" s="1">
        <v>9.2999999999999999E-2</v>
      </c>
      <c r="F43" t="s">
        <v>72</v>
      </c>
      <c r="G43" t="s">
        <v>3</v>
      </c>
      <c r="H43" t="str">
        <f t="shared" si="4"/>
        <v>12</v>
      </c>
      <c r="I43" t="str">
        <f t="shared" si="15"/>
        <v>e2</v>
      </c>
      <c r="J43" t="str">
        <f t="shared" si="16"/>
        <v>ce</v>
      </c>
      <c r="K43">
        <f t="shared" si="17"/>
        <v>18</v>
      </c>
      <c r="L43">
        <f t="shared" si="18"/>
        <v>226</v>
      </c>
      <c r="M43">
        <f t="shared" si="19"/>
        <v>206</v>
      </c>
      <c r="N43">
        <f t="shared" si="20"/>
        <v>1.6739999999999999</v>
      </c>
      <c r="O43">
        <f t="shared" si="21"/>
        <v>21.018000000000001</v>
      </c>
      <c r="P43">
        <f t="shared" si="22"/>
        <v>19.158000000000001</v>
      </c>
    </row>
    <row r="44" spans="1:16" x14ac:dyDescent="0.25">
      <c r="B44">
        <v>2019</v>
      </c>
      <c r="C44" t="str">
        <f t="shared" si="24"/>
        <v>Q3</v>
      </c>
      <c r="D44" t="str">
        <f t="shared" si="3"/>
        <v>2019Q3</v>
      </c>
      <c r="E44" s="1">
        <v>8.3000000000000004E-2</v>
      </c>
      <c r="F44" t="s">
        <v>73</v>
      </c>
      <c r="G44" t="s">
        <v>3</v>
      </c>
      <c r="H44" t="str">
        <f t="shared" si="4"/>
        <v>25</v>
      </c>
      <c r="I44" t="str">
        <f t="shared" si="15"/>
        <v>bc</v>
      </c>
      <c r="J44" t="str">
        <f t="shared" si="16"/>
        <v>dc</v>
      </c>
      <c r="K44">
        <f t="shared" si="17"/>
        <v>37</v>
      </c>
      <c r="L44">
        <f t="shared" si="18"/>
        <v>188</v>
      </c>
      <c r="M44">
        <f t="shared" si="19"/>
        <v>220</v>
      </c>
      <c r="N44">
        <f t="shared" si="20"/>
        <v>3.0710000000000002</v>
      </c>
      <c r="O44">
        <f t="shared" si="21"/>
        <v>15.604000000000001</v>
      </c>
      <c r="P44">
        <f t="shared" si="22"/>
        <v>18.260000000000002</v>
      </c>
    </row>
    <row r="45" spans="1:16" x14ac:dyDescent="0.25">
      <c r="B45">
        <v>2019</v>
      </c>
      <c r="C45" t="str">
        <f t="shared" si="24"/>
        <v>Q3</v>
      </c>
      <c r="D45" t="str">
        <f t="shared" si="3"/>
        <v>2019Q3</v>
      </c>
      <c r="E45" s="1">
        <v>6.3E-2</v>
      </c>
      <c r="F45" t="s">
        <v>74</v>
      </c>
      <c r="G45" t="s">
        <v>3</v>
      </c>
      <c r="H45" t="str">
        <f t="shared" si="4"/>
        <v>54</v>
      </c>
      <c r="I45" t="str">
        <f t="shared" si="15"/>
        <v>55</v>
      </c>
      <c r="J45" t="str">
        <f t="shared" si="16"/>
        <v>aa</v>
      </c>
      <c r="K45">
        <f t="shared" si="17"/>
        <v>84</v>
      </c>
      <c r="L45">
        <f t="shared" si="18"/>
        <v>85</v>
      </c>
      <c r="M45">
        <f t="shared" si="19"/>
        <v>170</v>
      </c>
      <c r="N45">
        <f t="shared" si="20"/>
        <v>5.2919999999999998</v>
      </c>
      <c r="O45">
        <f t="shared" si="21"/>
        <v>5.3550000000000004</v>
      </c>
      <c r="P45">
        <f t="shared" si="22"/>
        <v>10.71</v>
      </c>
    </row>
    <row r="46" spans="1:16" x14ac:dyDescent="0.25">
      <c r="B46">
        <v>2019</v>
      </c>
      <c r="C46" t="str">
        <f t="shared" si="24"/>
        <v>Q3</v>
      </c>
      <c r="D46" t="str">
        <f t="shared" si="3"/>
        <v>2019Q3</v>
      </c>
      <c r="E46" s="1">
        <v>4.4999999999999998E-2</v>
      </c>
      <c r="F46" t="s">
        <v>75</v>
      </c>
      <c r="G46" t="s">
        <v>53</v>
      </c>
      <c r="H46" t="str">
        <f t="shared" si="4"/>
        <v>1c</v>
      </c>
      <c r="I46" t="str">
        <f t="shared" si="15"/>
        <v>95</v>
      </c>
      <c r="J46" t="str">
        <f t="shared" si="16"/>
        <v>25</v>
      </c>
      <c r="K46">
        <f t="shared" si="17"/>
        <v>28</v>
      </c>
      <c r="L46">
        <f t="shared" si="18"/>
        <v>149</v>
      </c>
      <c r="M46">
        <f t="shared" si="19"/>
        <v>37</v>
      </c>
      <c r="N46">
        <f t="shared" si="20"/>
        <v>1.26</v>
      </c>
      <c r="O46">
        <f t="shared" si="21"/>
        <v>6.7050000000000001</v>
      </c>
      <c r="P46">
        <f t="shared" si="22"/>
        <v>1.665</v>
      </c>
    </row>
    <row r="47" spans="1:16" x14ac:dyDescent="0.25">
      <c r="B47">
        <v>2019</v>
      </c>
      <c r="C47" t="str">
        <f t="shared" si="24"/>
        <v>Q3</v>
      </c>
      <c r="D47" t="str">
        <f t="shared" si="3"/>
        <v>2019Q3</v>
      </c>
      <c r="E47" s="1">
        <v>3.9E-2</v>
      </c>
      <c r="F47" t="s">
        <v>66</v>
      </c>
      <c r="G47" t="s">
        <v>3</v>
      </c>
      <c r="H47" t="str">
        <f t="shared" si="4"/>
        <v>3c</v>
      </c>
      <c r="I47" t="str">
        <f t="shared" si="15"/>
        <v>86</v>
      </c>
      <c r="J47" t="str">
        <f t="shared" si="16"/>
        <v>c3</v>
      </c>
      <c r="K47">
        <f t="shared" si="17"/>
        <v>60</v>
      </c>
      <c r="L47">
        <f t="shared" si="18"/>
        <v>134</v>
      </c>
      <c r="M47">
        <f t="shared" si="19"/>
        <v>195</v>
      </c>
      <c r="N47">
        <f t="shared" si="20"/>
        <v>2.34</v>
      </c>
      <c r="O47">
        <f t="shared" si="21"/>
        <v>5.226</v>
      </c>
      <c r="P47">
        <f t="shared" si="22"/>
        <v>7.6050000000000004</v>
      </c>
    </row>
    <row r="48" spans="1:16" x14ac:dyDescent="0.25">
      <c r="B48">
        <v>2019</v>
      </c>
      <c r="C48" t="str">
        <f t="shared" si="24"/>
        <v>Q3</v>
      </c>
      <c r="D48" t="str">
        <f t="shared" si="3"/>
        <v>2019Q3</v>
      </c>
      <c r="E48" s="1">
        <v>2.1000000000000001E-2</v>
      </c>
      <c r="F48" t="s">
        <v>76</v>
      </c>
      <c r="G48" t="s">
        <v>53</v>
      </c>
      <c r="H48" t="str">
        <f t="shared" si="4"/>
        <v>06</v>
      </c>
      <c r="I48" t="str">
        <f t="shared" si="15"/>
        <v>bb</v>
      </c>
      <c r="J48" t="str">
        <f t="shared" si="16"/>
        <v>77</v>
      </c>
      <c r="K48">
        <f t="shared" si="17"/>
        <v>6</v>
      </c>
      <c r="L48">
        <f t="shared" si="18"/>
        <v>187</v>
      </c>
      <c r="M48">
        <f t="shared" si="19"/>
        <v>119</v>
      </c>
      <c r="N48">
        <f t="shared" si="20"/>
        <v>0.126</v>
      </c>
      <c r="O48">
        <f t="shared" si="21"/>
        <v>3.927</v>
      </c>
      <c r="P48">
        <f t="shared" si="22"/>
        <v>2.4990000000000001</v>
      </c>
    </row>
    <row r="49" spans="1:16" x14ac:dyDescent="0.25">
      <c r="B49">
        <v>2019</v>
      </c>
      <c r="C49" t="str">
        <f t="shared" si="24"/>
        <v>Q3</v>
      </c>
      <c r="D49" t="str">
        <f t="shared" si="3"/>
        <v>2019Q3</v>
      </c>
      <c r="E49" s="1">
        <v>0.01</v>
      </c>
      <c r="F49" t="s">
        <v>77</v>
      </c>
      <c r="G49" t="s">
        <v>53</v>
      </c>
      <c r="H49" t="str">
        <f t="shared" si="4"/>
        <v>73</v>
      </c>
      <c r="I49" t="str">
        <f t="shared" si="15"/>
        <v>bb</v>
      </c>
      <c r="J49" t="str">
        <f t="shared" si="16"/>
        <v>08</v>
      </c>
      <c r="K49">
        <f t="shared" si="17"/>
        <v>115</v>
      </c>
      <c r="L49">
        <f t="shared" si="18"/>
        <v>187</v>
      </c>
      <c r="M49">
        <f t="shared" si="19"/>
        <v>8</v>
      </c>
      <c r="N49">
        <f t="shared" si="20"/>
        <v>1.1500000000000001</v>
      </c>
      <c r="O49">
        <f t="shared" si="21"/>
        <v>1.87</v>
      </c>
      <c r="P49">
        <f t="shared" si="22"/>
        <v>0.08</v>
      </c>
    </row>
    <row r="50" spans="1:16" x14ac:dyDescent="0.25">
      <c r="B50">
        <v>2019</v>
      </c>
      <c r="C50" t="str">
        <f t="shared" si="24"/>
        <v>Q3</v>
      </c>
      <c r="D50" t="str">
        <f t="shared" si="3"/>
        <v>2019Q3</v>
      </c>
      <c r="E50" s="1">
        <v>8.0000000000000002E-3</v>
      </c>
      <c r="F50" t="s">
        <v>78</v>
      </c>
      <c r="G50" t="s">
        <v>55</v>
      </c>
      <c r="H50" t="str">
        <f t="shared" si="4"/>
        <v>da</v>
      </c>
      <c r="I50" t="str">
        <f t="shared" si="15"/>
        <v>ed</v>
      </c>
      <c r="J50" t="str">
        <f t="shared" si="16"/>
        <v>05</v>
      </c>
      <c r="K50">
        <f t="shared" si="17"/>
        <v>218</v>
      </c>
      <c r="L50">
        <f t="shared" si="18"/>
        <v>237</v>
      </c>
      <c r="M50">
        <f t="shared" si="19"/>
        <v>5</v>
      </c>
      <c r="N50">
        <f t="shared" si="20"/>
        <v>1.744</v>
      </c>
      <c r="O50">
        <f t="shared" si="21"/>
        <v>1.8960000000000001</v>
      </c>
      <c r="P50">
        <f t="shared" si="22"/>
        <v>0.04</v>
      </c>
    </row>
    <row r="51" spans="1:16" x14ac:dyDescent="0.25">
      <c r="A51" t="s">
        <v>79</v>
      </c>
      <c r="B51">
        <v>2020</v>
      </c>
      <c r="C51" t="s">
        <v>42</v>
      </c>
      <c r="D51" t="str">
        <f t="shared" si="3"/>
        <v>2020Q1</v>
      </c>
      <c r="E51" s="1">
        <v>0.36399999999999999</v>
      </c>
      <c r="F51" t="s">
        <v>80</v>
      </c>
      <c r="G51" t="s">
        <v>3</v>
      </c>
      <c r="H51" t="str">
        <f t="shared" si="4"/>
        <v>1f</v>
      </c>
      <c r="I51" t="str">
        <f t="shared" si="15"/>
        <v>00</v>
      </c>
      <c r="J51" t="str">
        <f t="shared" si="16"/>
        <v>d7</v>
      </c>
      <c r="K51">
        <f t="shared" si="17"/>
        <v>31</v>
      </c>
      <c r="L51">
        <f t="shared" si="18"/>
        <v>0</v>
      </c>
      <c r="M51">
        <f t="shared" si="19"/>
        <v>215</v>
      </c>
      <c r="N51">
        <f t="shared" si="20"/>
        <v>11.283999999999999</v>
      </c>
      <c r="O51">
        <f t="shared" si="21"/>
        <v>0</v>
      </c>
      <c r="P51">
        <f t="shared" si="22"/>
        <v>78.259999999999991</v>
      </c>
    </row>
    <row r="52" spans="1:16" x14ac:dyDescent="0.25">
      <c r="B52">
        <v>2020</v>
      </c>
      <c r="C52" t="str">
        <f t="shared" ref="C52:C57" si="25">C51</f>
        <v>Q1</v>
      </c>
      <c r="D52" t="str">
        <f t="shared" si="3"/>
        <v>2020Q1</v>
      </c>
      <c r="E52" s="1">
        <v>0.183</v>
      </c>
      <c r="F52" t="s">
        <v>81</v>
      </c>
      <c r="G52" t="s">
        <v>3</v>
      </c>
      <c r="H52" t="str">
        <f t="shared" si="4"/>
        <v>04</v>
      </c>
      <c r="I52" t="str">
        <f t="shared" si="15"/>
        <v>00</v>
      </c>
      <c r="J52" t="str">
        <f t="shared" si="16"/>
        <v>8e</v>
      </c>
      <c r="K52">
        <f t="shared" si="17"/>
        <v>4</v>
      </c>
      <c r="L52">
        <f t="shared" si="18"/>
        <v>0</v>
      </c>
      <c r="M52">
        <f t="shared" si="19"/>
        <v>142</v>
      </c>
      <c r="N52">
        <f t="shared" si="20"/>
        <v>0.73199999999999998</v>
      </c>
      <c r="O52">
        <f t="shared" si="21"/>
        <v>0</v>
      </c>
      <c r="P52">
        <f t="shared" si="22"/>
        <v>25.986000000000001</v>
      </c>
    </row>
    <row r="53" spans="1:16" x14ac:dyDescent="0.25">
      <c r="B53">
        <v>2020</v>
      </c>
      <c r="C53" t="str">
        <f t="shared" si="25"/>
        <v>Q1</v>
      </c>
      <c r="D53" t="str">
        <f t="shared" si="3"/>
        <v>2020Q1</v>
      </c>
      <c r="E53" s="1">
        <v>0.183</v>
      </c>
      <c r="F53" t="s">
        <v>82</v>
      </c>
      <c r="G53" t="s">
        <v>6</v>
      </c>
      <c r="H53" t="str">
        <f t="shared" si="4"/>
        <v>73</v>
      </c>
      <c r="I53" t="str">
        <f t="shared" si="15"/>
        <v>1b</v>
      </c>
      <c r="J53" t="str">
        <f t="shared" si="16"/>
        <v>8d</v>
      </c>
      <c r="K53">
        <f t="shared" si="17"/>
        <v>115</v>
      </c>
      <c r="L53">
        <f t="shared" si="18"/>
        <v>27</v>
      </c>
      <c r="M53">
        <f t="shared" si="19"/>
        <v>141</v>
      </c>
      <c r="N53">
        <f t="shared" si="20"/>
        <v>21.044999999999998</v>
      </c>
      <c r="O53">
        <f t="shared" si="21"/>
        <v>4.9409999999999998</v>
      </c>
      <c r="P53">
        <f t="shared" si="22"/>
        <v>25.803000000000001</v>
      </c>
    </row>
    <row r="54" spans="1:16" x14ac:dyDescent="0.25">
      <c r="B54">
        <v>2020</v>
      </c>
      <c r="C54" t="str">
        <f t="shared" si="25"/>
        <v>Q1</v>
      </c>
      <c r="D54" t="str">
        <f t="shared" si="3"/>
        <v>2020Q1</v>
      </c>
      <c r="E54" s="1">
        <v>0.14699999999999999</v>
      </c>
      <c r="F54" t="s">
        <v>83</v>
      </c>
      <c r="G54" t="s">
        <v>6</v>
      </c>
      <c r="H54" t="str">
        <f t="shared" si="4"/>
        <v>55</v>
      </c>
      <c r="I54" t="str">
        <f t="shared" si="15"/>
        <v>03</v>
      </c>
      <c r="J54" t="str">
        <f t="shared" si="16"/>
        <v>ac</v>
      </c>
      <c r="K54">
        <f t="shared" si="17"/>
        <v>85</v>
      </c>
      <c r="L54">
        <f t="shared" si="18"/>
        <v>3</v>
      </c>
      <c r="M54">
        <f t="shared" si="19"/>
        <v>172</v>
      </c>
      <c r="N54">
        <f t="shared" si="20"/>
        <v>12.494999999999999</v>
      </c>
      <c r="O54">
        <f t="shared" si="21"/>
        <v>0.44099999999999995</v>
      </c>
      <c r="P54">
        <f t="shared" si="22"/>
        <v>25.283999999999999</v>
      </c>
    </row>
    <row r="55" spans="1:16" x14ac:dyDescent="0.25">
      <c r="B55">
        <v>2020</v>
      </c>
      <c r="C55" t="str">
        <f t="shared" si="25"/>
        <v>Q1</v>
      </c>
      <c r="D55" t="str">
        <f t="shared" si="3"/>
        <v>2020Q1</v>
      </c>
      <c r="E55" s="1">
        <v>8.5000000000000006E-2</v>
      </c>
      <c r="F55" t="s">
        <v>84</v>
      </c>
      <c r="G55" t="s">
        <v>3</v>
      </c>
      <c r="H55" t="str">
        <f t="shared" si="4"/>
        <v>54</v>
      </c>
      <c r="I55" t="str">
        <f t="shared" si="15"/>
        <v>5c</v>
      </c>
      <c r="J55" t="str">
        <f t="shared" si="16"/>
        <v>ae</v>
      </c>
      <c r="K55">
        <f t="shared" si="17"/>
        <v>84</v>
      </c>
      <c r="L55">
        <f t="shared" si="18"/>
        <v>92</v>
      </c>
      <c r="M55">
        <f t="shared" si="19"/>
        <v>174</v>
      </c>
      <c r="N55">
        <f t="shared" si="20"/>
        <v>7.1400000000000006</v>
      </c>
      <c r="O55">
        <f t="shared" si="21"/>
        <v>7.82</v>
      </c>
      <c r="P55">
        <f t="shared" si="22"/>
        <v>14.790000000000001</v>
      </c>
    </row>
    <row r="56" spans="1:16" x14ac:dyDescent="0.25">
      <c r="B56">
        <v>2020</v>
      </c>
      <c r="C56" t="str">
        <f t="shared" si="25"/>
        <v>Q1</v>
      </c>
      <c r="D56" t="str">
        <f t="shared" si="3"/>
        <v>2020Q1</v>
      </c>
      <c r="E56" s="1">
        <v>3.1E-2</v>
      </c>
      <c r="F56" t="s">
        <v>85</v>
      </c>
      <c r="G56" t="s">
        <v>3</v>
      </c>
      <c r="H56" t="str">
        <f t="shared" si="4"/>
        <v>33</v>
      </c>
      <c r="I56" t="str">
        <f t="shared" si="15"/>
        <v>9a</v>
      </c>
      <c r="J56" t="str">
        <f t="shared" si="16"/>
        <v>cd</v>
      </c>
      <c r="K56">
        <f t="shared" si="17"/>
        <v>51</v>
      </c>
      <c r="L56">
        <f t="shared" si="18"/>
        <v>154</v>
      </c>
      <c r="M56">
        <f t="shared" si="19"/>
        <v>205</v>
      </c>
      <c r="N56">
        <f t="shared" si="20"/>
        <v>1.581</v>
      </c>
      <c r="O56">
        <f t="shared" si="21"/>
        <v>4.774</v>
      </c>
      <c r="P56">
        <f t="shared" si="22"/>
        <v>6.3549999999999995</v>
      </c>
    </row>
    <row r="57" spans="1:16" x14ac:dyDescent="0.25">
      <c r="B57">
        <v>2020</v>
      </c>
      <c r="C57" t="str">
        <f t="shared" si="25"/>
        <v>Q1</v>
      </c>
      <c r="D57" t="str">
        <f t="shared" si="3"/>
        <v>2020Q1</v>
      </c>
      <c r="E57" s="1">
        <v>7.0000000000000001E-3</v>
      </c>
      <c r="F57" t="s">
        <v>86</v>
      </c>
      <c r="G57" t="s">
        <v>3</v>
      </c>
      <c r="H57" t="str">
        <f t="shared" si="4"/>
        <v>19</v>
      </c>
      <c r="I57" t="str">
        <f t="shared" si="15"/>
        <v>c5</v>
      </c>
      <c r="J57" t="str">
        <f t="shared" si="16"/>
        <v>e2</v>
      </c>
      <c r="K57">
        <f t="shared" si="17"/>
        <v>25</v>
      </c>
      <c r="L57">
        <f t="shared" si="18"/>
        <v>197</v>
      </c>
      <c r="M57">
        <f t="shared" si="19"/>
        <v>226</v>
      </c>
      <c r="N57">
        <f t="shared" si="20"/>
        <v>0.17500000000000002</v>
      </c>
      <c r="O57">
        <f t="shared" si="21"/>
        <v>1.379</v>
      </c>
      <c r="P57">
        <f t="shared" si="22"/>
        <v>1.5820000000000001</v>
      </c>
    </row>
    <row r="58" spans="1:16" x14ac:dyDescent="0.25">
      <c r="A58" t="s">
        <v>87</v>
      </c>
      <c r="B58">
        <v>2020</v>
      </c>
      <c r="C58" t="s">
        <v>57</v>
      </c>
      <c r="D58" t="str">
        <f t="shared" si="3"/>
        <v>2020Q2</v>
      </c>
      <c r="E58" s="1">
        <v>0.28399999999999997</v>
      </c>
      <c r="F58" t="s">
        <v>88</v>
      </c>
      <c r="G58" t="s">
        <v>3</v>
      </c>
      <c r="H58" t="str">
        <f t="shared" si="4"/>
        <v>0f</v>
      </c>
      <c r="I58" t="str">
        <f t="shared" si="15"/>
        <v>00</v>
      </c>
      <c r="J58" t="str">
        <f t="shared" si="16"/>
        <v>ee</v>
      </c>
      <c r="K58">
        <f t="shared" si="17"/>
        <v>15</v>
      </c>
      <c r="L58">
        <f t="shared" si="18"/>
        <v>0</v>
      </c>
      <c r="M58">
        <f t="shared" si="19"/>
        <v>238</v>
      </c>
      <c r="N58">
        <f t="shared" si="20"/>
        <v>4.26</v>
      </c>
      <c r="O58">
        <f t="shared" si="21"/>
        <v>0</v>
      </c>
      <c r="P58">
        <f t="shared" si="22"/>
        <v>67.591999999999999</v>
      </c>
    </row>
    <row r="59" spans="1:16" x14ac:dyDescent="0.25">
      <c r="B59">
        <v>2020</v>
      </c>
      <c r="C59" t="str">
        <f t="shared" ref="C59:C63" si="26">C58</f>
        <v>Q2</v>
      </c>
      <c r="D59" t="str">
        <f t="shared" si="3"/>
        <v>2020Q2</v>
      </c>
      <c r="E59" s="1">
        <v>0.23799999999999999</v>
      </c>
      <c r="F59" t="s">
        <v>89</v>
      </c>
      <c r="G59" t="s">
        <v>3</v>
      </c>
      <c r="H59" t="str">
        <f t="shared" si="4"/>
        <v>1e</v>
      </c>
      <c r="I59" t="str">
        <f t="shared" si="15"/>
        <v>00</v>
      </c>
      <c r="J59" t="str">
        <f t="shared" si="16"/>
        <v>cd</v>
      </c>
      <c r="K59">
        <f t="shared" si="17"/>
        <v>30</v>
      </c>
      <c r="L59">
        <f t="shared" si="18"/>
        <v>0</v>
      </c>
      <c r="M59">
        <f t="shared" si="19"/>
        <v>205</v>
      </c>
      <c r="N59">
        <f t="shared" si="20"/>
        <v>7.14</v>
      </c>
      <c r="O59">
        <f t="shared" si="21"/>
        <v>0</v>
      </c>
      <c r="P59">
        <f t="shared" si="22"/>
        <v>48.79</v>
      </c>
    </row>
    <row r="60" spans="1:16" x14ac:dyDescent="0.25">
      <c r="B60">
        <v>2020</v>
      </c>
      <c r="C60" t="str">
        <f t="shared" si="26"/>
        <v>Q2</v>
      </c>
      <c r="D60" t="str">
        <f t="shared" si="3"/>
        <v>2020Q2</v>
      </c>
      <c r="E60" s="1">
        <v>0.189</v>
      </c>
      <c r="F60" t="s">
        <v>90</v>
      </c>
      <c r="G60" t="s">
        <v>3</v>
      </c>
      <c r="H60" t="str">
        <f t="shared" si="4"/>
        <v>00</v>
      </c>
      <c r="I60" t="str">
        <f t="shared" si="15"/>
        <v>01</v>
      </c>
      <c r="J60" t="str">
        <f t="shared" si="16"/>
        <v>a8</v>
      </c>
      <c r="K60">
        <f t="shared" si="17"/>
        <v>0</v>
      </c>
      <c r="L60">
        <f t="shared" si="18"/>
        <v>1</v>
      </c>
      <c r="M60">
        <f t="shared" si="19"/>
        <v>168</v>
      </c>
      <c r="N60">
        <f t="shared" si="20"/>
        <v>0</v>
      </c>
      <c r="O60">
        <f t="shared" si="21"/>
        <v>0.189</v>
      </c>
      <c r="P60">
        <f t="shared" si="22"/>
        <v>31.751999999999999</v>
      </c>
    </row>
    <row r="61" spans="1:16" x14ac:dyDescent="0.25">
      <c r="B61">
        <v>2020</v>
      </c>
      <c r="C61" t="str">
        <f t="shared" si="26"/>
        <v>Q2</v>
      </c>
      <c r="D61" t="str">
        <f t="shared" si="3"/>
        <v>2020Q2</v>
      </c>
      <c r="E61" s="1">
        <v>0.14499999999999999</v>
      </c>
      <c r="F61" t="s">
        <v>91</v>
      </c>
      <c r="G61" t="s">
        <v>3</v>
      </c>
      <c r="H61" t="str">
        <f t="shared" si="4"/>
        <v>00</v>
      </c>
      <c r="I61" t="str">
        <f t="shared" si="15"/>
        <v>02</v>
      </c>
      <c r="J61" t="str">
        <f t="shared" si="16"/>
        <v>61</v>
      </c>
      <c r="K61">
        <f t="shared" si="17"/>
        <v>0</v>
      </c>
      <c r="L61">
        <f t="shared" si="18"/>
        <v>2</v>
      </c>
      <c r="M61">
        <f t="shared" si="19"/>
        <v>97</v>
      </c>
      <c r="N61">
        <f t="shared" si="20"/>
        <v>0</v>
      </c>
      <c r="O61">
        <f t="shared" si="21"/>
        <v>0.28999999999999998</v>
      </c>
      <c r="P61">
        <f t="shared" si="22"/>
        <v>14.065</v>
      </c>
    </row>
    <row r="62" spans="1:16" x14ac:dyDescent="0.25">
      <c r="B62">
        <v>2020</v>
      </c>
      <c r="C62" t="str">
        <f t="shared" si="26"/>
        <v>Q2</v>
      </c>
      <c r="D62" t="str">
        <f t="shared" si="3"/>
        <v>2020Q2</v>
      </c>
      <c r="E62" s="1">
        <v>9.7000000000000003E-2</v>
      </c>
      <c r="F62" t="s">
        <v>92</v>
      </c>
      <c r="G62" t="s">
        <v>3</v>
      </c>
      <c r="H62" t="str">
        <f t="shared" si="4"/>
        <v>00</v>
      </c>
      <c r="I62" t="str">
        <f t="shared" si="15"/>
        <v>00</v>
      </c>
      <c r="J62" t="str">
        <f t="shared" si="16"/>
        <v>80</v>
      </c>
      <c r="K62">
        <f t="shared" si="17"/>
        <v>0</v>
      </c>
      <c r="L62">
        <f t="shared" si="18"/>
        <v>0</v>
      </c>
      <c r="M62">
        <f t="shared" si="19"/>
        <v>128</v>
      </c>
      <c r="N62">
        <f t="shared" si="20"/>
        <v>0</v>
      </c>
      <c r="O62">
        <f t="shared" si="21"/>
        <v>0</v>
      </c>
      <c r="P62">
        <f t="shared" si="22"/>
        <v>12.416</v>
      </c>
    </row>
    <row r="63" spans="1:16" x14ac:dyDescent="0.25">
      <c r="B63">
        <v>2020</v>
      </c>
      <c r="C63" t="str">
        <f t="shared" si="26"/>
        <v>Q2</v>
      </c>
      <c r="D63" t="str">
        <f t="shared" si="3"/>
        <v>2020Q2</v>
      </c>
      <c r="E63" s="1">
        <v>4.7E-2</v>
      </c>
      <c r="F63" t="s">
        <v>93</v>
      </c>
      <c r="G63" t="s">
        <v>3</v>
      </c>
      <c r="H63" t="str">
        <f t="shared" si="4"/>
        <v>00</v>
      </c>
      <c r="I63" t="str">
        <f t="shared" si="15"/>
        <v>01</v>
      </c>
      <c r="J63" t="str">
        <f t="shared" si="16"/>
        <v>91</v>
      </c>
      <c r="K63">
        <f t="shared" si="17"/>
        <v>0</v>
      </c>
      <c r="L63">
        <f t="shared" si="18"/>
        <v>1</v>
      </c>
      <c r="M63">
        <f t="shared" si="19"/>
        <v>145</v>
      </c>
      <c r="N63">
        <f t="shared" si="20"/>
        <v>0</v>
      </c>
      <c r="O63">
        <f t="shared" si="21"/>
        <v>4.7E-2</v>
      </c>
      <c r="P63">
        <f t="shared" si="22"/>
        <v>6.8150000000000004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9D6E-BEE6-470A-953B-C894BAC9B8AB}">
  <dimension ref="A1:O81"/>
  <sheetViews>
    <sheetView zoomScale="110" zoomScaleNormal="110" workbookViewId="0">
      <selection sqref="A1:XFD2"/>
    </sheetView>
  </sheetViews>
  <sheetFormatPr defaultRowHeight="15" x14ac:dyDescent="0.25"/>
  <cols>
    <col min="1" max="1" width="30.140625" customWidth="1"/>
    <col min="2" max="2" width="11.85546875" customWidth="1"/>
    <col min="3" max="3" width="6.85546875" bestFit="1" customWidth="1"/>
  </cols>
  <sheetData>
    <row r="1" spans="1:1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94</v>
      </c>
      <c r="B2">
        <v>2018</v>
      </c>
      <c r="C2" t="s">
        <v>1</v>
      </c>
      <c r="D2" s="1">
        <v>0.35699999999999998</v>
      </c>
      <c r="E2" t="s">
        <v>95</v>
      </c>
      <c r="F2" t="s">
        <v>182</v>
      </c>
      <c r="G2" t="str">
        <f t="shared" ref="G2:G32" si="0">MID(E2,2,2)</f>
        <v>fd</v>
      </c>
      <c r="H2" t="str">
        <f t="shared" ref="H2:H32" si="1">MID(E2,4,2)</f>
        <v>18</v>
      </c>
      <c r="I2" t="str">
        <f t="shared" ref="I2:I32" si="2">RIGHT(E2,2)</f>
        <v>01</v>
      </c>
      <c r="J2">
        <f t="shared" ref="J2:J32" si="3">HEX2DEC(G2)</f>
        <v>253</v>
      </c>
      <c r="K2">
        <f t="shared" ref="K2:K32" si="4">HEX2DEC(H2)</f>
        <v>24</v>
      </c>
      <c r="L2">
        <f t="shared" ref="L2:L32" si="5">HEX2DEC(I2)</f>
        <v>1</v>
      </c>
      <c r="M2">
        <f t="shared" ref="M2:M32" si="6">$D2*J2</f>
        <v>90.320999999999998</v>
      </c>
      <c r="N2">
        <f t="shared" ref="N2:N32" si="7">$D2*K2</f>
        <v>8.5679999999999996</v>
      </c>
      <c r="O2">
        <f t="shared" ref="O2:O32" si="8">$D2*L2</f>
        <v>0.35699999999999998</v>
      </c>
    </row>
    <row r="3" spans="1:15" x14ac:dyDescent="0.25">
      <c r="A3" t="s">
        <v>94</v>
      </c>
      <c r="B3">
        <v>2018</v>
      </c>
      <c r="C3" t="s">
        <v>1</v>
      </c>
      <c r="D3" s="1">
        <v>0.16400000000000001</v>
      </c>
      <c r="E3" t="s">
        <v>96</v>
      </c>
      <c r="F3" t="s">
        <v>183</v>
      </c>
      <c r="G3" t="str">
        <f t="shared" si="0"/>
        <v>31</v>
      </c>
      <c r="H3" t="str">
        <f t="shared" si="1"/>
        <v>ad</v>
      </c>
      <c r="I3" t="str">
        <f t="shared" si="2"/>
        <v>1c</v>
      </c>
      <c r="J3">
        <f t="shared" si="3"/>
        <v>49</v>
      </c>
      <c r="K3">
        <f t="shared" si="4"/>
        <v>173</v>
      </c>
      <c r="L3">
        <f t="shared" si="5"/>
        <v>28</v>
      </c>
      <c r="M3">
        <f t="shared" si="6"/>
        <v>8.0359999999999996</v>
      </c>
      <c r="N3">
        <f t="shared" si="7"/>
        <v>28.372</v>
      </c>
      <c r="O3">
        <f t="shared" si="8"/>
        <v>4.5920000000000005</v>
      </c>
    </row>
    <row r="4" spans="1:15" x14ac:dyDescent="0.25">
      <c r="A4" t="s">
        <v>94</v>
      </c>
      <c r="B4">
        <v>2018</v>
      </c>
      <c r="C4" t="s">
        <v>1</v>
      </c>
      <c r="D4" s="2">
        <v>0.11</v>
      </c>
      <c r="E4" t="s">
        <v>97</v>
      </c>
      <c r="F4" t="s">
        <v>184</v>
      </c>
      <c r="G4" t="str">
        <f t="shared" si="0"/>
        <v>03</v>
      </c>
      <c r="H4" t="str">
        <f t="shared" si="1"/>
        <v>f2</v>
      </c>
      <c r="I4" t="str">
        <f t="shared" si="2"/>
        <v>dd</v>
      </c>
      <c r="J4">
        <f t="shared" si="3"/>
        <v>3</v>
      </c>
      <c r="K4">
        <f t="shared" si="4"/>
        <v>242</v>
      </c>
      <c r="L4">
        <f t="shared" si="5"/>
        <v>221</v>
      </c>
      <c r="M4">
        <f t="shared" si="6"/>
        <v>0.33</v>
      </c>
      <c r="N4">
        <f t="shared" si="7"/>
        <v>26.62</v>
      </c>
      <c r="O4">
        <f t="shared" si="8"/>
        <v>24.31</v>
      </c>
    </row>
    <row r="5" spans="1:15" x14ac:dyDescent="0.25">
      <c r="A5" t="s">
        <v>94</v>
      </c>
      <c r="B5">
        <v>2018</v>
      </c>
      <c r="C5" t="s">
        <v>1</v>
      </c>
      <c r="D5" s="1">
        <v>7.1999999999999995E-2</v>
      </c>
      <c r="E5" t="s">
        <v>98</v>
      </c>
      <c r="F5" t="s">
        <v>183</v>
      </c>
      <c r="G5" t="str">
        <f t="shared" si="0"/>
        <v>00</v>
      </c>
      <c r="H5" t="str">
        <f t="shared" si="1"/>
        <v>c6</v>
      </c>
      <c r="I5" t="str">
        <f t="shared" si="2"/>
        <v>7e</v>
      </c>
      <c r="J5">
        <f t="shared" si="3"/>
        <v>0</v>
      </c>
      <c r="K5">
        <f t="shared" si="4"/>
        <v>198</v>
      </c>
      <c r="L5">
        <f t="shared" si="5"/>
        <v>126</v>
      </c>
      <c r="M5">
        <f t="shared" si="6"/>
        <v>0</v>
      </c>
      <c r="N5">
        <f t="shared" si="7"/>
        <v>14.255999999999998</v>
      </c>
      <c r="O5">
        <f t="shared" si="8"/>
        <v>9.0719999999999992</v>
      </c>
    </row>
    <row r="6" spans="1:15" x14ac:dyDescent="0.25">
      <c r="A6" t="s">
        <v>94</v>
      </c>
      <c r="B6">
        <v>2018</v>
      </c>
      <c r="C6" t="s">
        <v>1</v>
      </c>
      <c r="D6" s="1">
        <v>7.0999999999999994E-2</v>
      </c>
      <c r="E6" t="s">
        <v>99</v>
      </c>
      <c r="F6" t="s">
        <v>184</v>
      </c>
      <c r="G6" t="str">
        <f t="shared" si="0"/>
        <v>0c</v>
      </c>
      <c r="H6" t="str">
        <f t="shared" si="1"/>
        <v>cb</v>
      </c>
      <c r="I6" t="str">
        <f t="shared" si="2"/>
        <v>e8</v>
      </c>
      <c r="J6">
        <f t="shared" si="3"/>
        <v>12</v>
      </c>
      <c r="K6">
        <f t="shared" si="4"/>
        <v>203</v>
      </c>
      <c r="L6">
        <f t="shared" si="5"/>
        <v>232</v>
      </c>
      <c r="M6">
        <f t="shared" si="6"/>
        <v>0.85199999999999987</v>
      </c>
      <c r="N6">
        <f t="shared" si="7"/>
        <v>14.412999999999998</v>
      </c>
      <c r="O6">
        <f t="shared" si="8"/>
        <v>16.471999999999998</v>
      </c>
    </row>
    <row r="7" spans="1:15" x14ac:dyDescent="0.25">
      <c r="A7" t="s">
        <v>94</v>
      </c>
      <c r="B7">
        <v>2018</v>
      </c>
      <c r="C7" t="s">
        <v>1</v>
      </c>
      <c r="D7" s="1">
        <v>7.0999999999999994E-2</v>
      </c>
      <c r="E7" t="s">
        <v>100</v>
      </c>
      <c r="F7" t="s">
        <v>185</v>
      </c>
      <c r="G7" t="str">
        <f t="shared" si="0"/>
        <v>d2</v>
      </c>
      <c r="H7" t="str">
        <f t="shared" si="1"/>
        <v>f4</v>
      </c>
      <c r="I7" t="str">
        <f t="shared" si="2"/>
        <v>04</v>
      </c>
      <c r="J7">
        <f t="shared" si="3"/>
        <v>210</v>
      </c>
      <c r="K7">
        <f t="shared" si="4"/>
        <v>244</v>
      </c>
      <c r="L7">
        <f t="shared" si="5"/>
        <v>4</v>
      </c>
      <c r="M7">
        <f t="shared" si="6"/>
        <v>14.909999999999998</v>
      </c>
      <c r="N7">
        <f t="shared" si="7"/>
        <v>17.323999999999998</v>
      </c>
      <c r="O7">
        <f t="shared" si="8"/>
        <v>0.28399999999999997</v>
      </c>
    </row>
    <row r="8" spans="1:15" x14ac:dyDescent="0.25">
      <c r="A8" t="s">
        <v>94</v>
      </c>
      <c r="B8">
        <v>2018</v>
      </c>
      <c r="C8" t="s">
        <v>1</v>
      </c>
      <c r="D8" s="1">
        <v>6.0999999999999999E-2</v>
      </c>
      <c r="E8" t="s">
        <v>101</v>
      </c>
      <c r="F8" t="s">
        <v>186</v>
      </c>
      <c r="G8" t="str">
        <f t="shared" si="0"/>
        <v>fc</v>
      </c>
      <c r="H8" t="str">
        <f t="shared" si="1"/>
        <v>93</v>
      </c>
      <c r="I8" t="str">
        <f t="shared" si="2"/>
        <v>03</v>
      </c>
      <c r="J8">
        <f t="shared" si="3"/>
        <v>252</v>
      </c>
      <c r="K8">
        <f t="shared" si="4"/>
        <v>147</v>
      </c>
      <c r="L8">
        <f t="shared" si="5"/>
        <v>3</v>
      </c>
      <c r="M8">
        <f t="shared" si="6"/>
        <v>15.372</v>
      </c>
      <c r="N8">
        <f t="shared" si="7"/>
        <v>8.9670000000000005</v>
      </c>
      <c r="O8">
        <f t="shared" si="8"/>
        <v>0.183</v>
      </c>
    </row>
    <row r="9" spans="1:15" x14ac:dyDescent="0.25">
      <c r="A9" t="s">
        <v>94</v>
      </c>
      <c r="B9">
        <v>2018</v>
      </c>
      <c r="C9" t="s">
        <v>1</v>
      </c>
      <c r="D9" s="1">
        <v>5.6000000000000001E-2</v>
      </c>
      <c r="E9" t="s">
        <v>102</v>
      </c>
      <c r="F9" t="s">
        <v>185</v>
      </c>
      <c r="G9" t="str">
        <f t="shared" si="0"/>
        <v>fb</v>
      </c>
      <c r="H9" t="str">
        <f t="shared" si="1"/>
        <v>db</v>
      </c>
      <c r="I9" t="str">
        <f t="shared" si="2"/>
        <v>01</v>
      </c>
      <c r="J9">
        <f t="shared" si="3"/>
        <v>251</v>
      </c>
      <c r="K9">
        <f t="shared" si="4"/>
        <v>219</v>
      </c>
      <c r="L9">
        <f t="shared" si="5"/>
        <v>1</v>
      </c>
      <c r="M9">
        <f t="shared" si="6"/>
        <v>14.056000000000001</v>
      </c>
      <c r="N9">
        <f t="shared" si="7"/>
        <v>12.264000000000001</v>
      </c>
      <c r="O9">
        <f t="shared" si="8"/>
        <v>5.6000000000000001E-2</v>
      </c>
    </row>
    <row r="10" spans="1:15" x14ac:dyDescent="0.25">
      <c r="A10" t="s">
        <v>94</v>
      </c>
      <c r="B10">
        <v>2018</v>
      </c>
      <c r="C10" t="s">
        <v>1</v>
      </c>
      <c r="D10" s="1">
        <v>2.7E-2</v>
      </c>
      <c r="E10" t="s">
        <v>103</v>
      </c>
      <c r="F10" t="s">
        <v>184</v>
      </c>
      <c r="G10" t="str">
        <f t="shared" si="0"/>
        <v>25</v>
      </c>
      <c r="H10" t="str">
        <f t="shared" si="1"/>
        <v>87</v>
      </c>
      <c r="I10" t="str">
        <f t="shared" si="2"/>
        <v>c8</v>
      </c>
      <c r="J10">
        <f t="shared" si="3"/>
        <v>37</v>
      </c>
      <c r="K10">
        <f t="shared" si="4"/>
        <v>135</v>
      </c>
      <c r="L10">
        <f t="shared" si="5"/>
        <v>200</v>
      </c>
      <c r="M10">
        <f t="shared" si="6"/>
        <v>0.999</v>
      </c>
      <c r="N10">
        <f t="shared" si="7"/>
        <v>3.645</v>
      </c>
      <c r="O10">
        <f t="shared" si="8"/>
        <v>5.4</v>
      </c>
    </row>
    <row r="11" spans="1:15" x14ac:dyDescent="0.25">
      <c r="A11" t="s">
        <v>94</v>
      </c>
      <c r="B11">
        <v>2018</v>
      </c>
      <c r="C11" t="s">
        <v>1</v>
      </c>
      <c r="D11" s="1">
        <v>1.4E-2</v>
      </c>
      <c r="E11" t="s">
        <v>104</v>
      </c>
      <c r="F11" t="s">
        <v>184</v>
      </c>
      <c r="G11" t="str">
        <f t="shared" si="0"/>
        <v>55</v>
      </c>
      <c r="H11" t="str">
        <f t="shared" si="1"/>
        <v>57</v>
      </c>
      <c r="I11" t="str">
        <f t="shared" si="2"/>
        <v>b2</v>
      </c>
      <c r="J11">
        <f t="shared" si="3"/>
        <v>85</v>
      </c>
      <c r="K11">
        <f t="shared" si="4"/>
        <v>87</v>
      </c>
      <c r="L11">
        <f t="shared" si="5"/>
        <v>178</v>
      </c>
      <c r="M11">
        <f t="shared" si="6"/>
        <v>1.19</v>
      </c>
      <c r="N11">
        <f t="shared" si="7"/>
        <v>1.218</v>
      </c>
      <c r="O11">
        <f t="shared" si="8"/>
        <v>2.492</v>
      </c>
    </row>
    <row r="12" spans="1:15" x14ac:dyDescent="0.25">
      <c r="A12" t="s">
        <v>105</v>
      </c>
      <c r="B12">
        <v>2018</v>
      </c>
      <c r="C12" t="s">
        <v>15</v>
      </c>
      <c r="D12" s="1">
        <v>0.57899999999999996</v>
      </c>
      <c r="E12" t="s">
        <v>106</v>
      </c>
      <c r="F12" t="s">
        <v>182</v>
      </c>
      <c r="G12" t="str">
        <f t="shared" si="0"/>
        <v>fe</v>
      </c>
      <c r="H12" t="str">
        <f t="shared" si="1"/>
        <v>05</v>
      </c>
      <c r="I12" t="str">
        <f t="shared" si="2"/>
        <v>00</v>
      </c>
      <c r="J12">
        <f t="shared" si="3"/>
        <v>254</v>
      </c>
      <c r="K12">
        <f t="shared" si="4"/>
        <v>5</v>
      </c>
      <c r="L12">
        <f t="shared" si="5"/>
        <v>0</v>
      </c>
      <c r="M12">
        <f t="shared" si="6"/>
        <v>147.066</v>
      </c>
      <c r="N12">
        <f t="shared" si="7"/>
        <v>2.8949999999999996</v>
      </c>
      <c r="O12">
        <f t="shared" si="8"/>
        <v>0</v>
      </c>
    </row>
    <row r="13" spans="1:15" x14ac:dyDescent="0.25">
      <c r="A13" t="s">
        <v>105</v>
      </c>
      <c r="B13">
        <v>2018</v>
      </c>
      <c r="C13" t="s">
        <v>15</v>
      </c>
      <c r="D13" s="1">
        <v>9.2999999999999999E-2</v>
      </c>
      <c r="E13" t="s">
        <v>107</v>
      </c>
      <c r="F13" t="s">
        <v>183</v>
      </c>
      <c r="G13" t="str">
        <f t="shared" si="0"/>
        <v>2c</v>
      </c>
      <c r="H13" t="str">
        <f t="shared" si="1"/>
        <v>b3</v>
      </c>
      <c r="I13" t="str">
        <f t="shared" si="2"/>
        <v>08</v>
      </c>
      <c r="J13">
        <f t="shared" si="3"/>
        <v>44</v>
      </c>
      <c r="K13">
        <f t="shared" si="4"/>
        <v>179</v>
      </c>
      <c r="L13">
        <f t="shared" si="5"/>
        <v>8</v>
      </c>
      <c r="M13">
        <f t="shared" si="6"/>
        <v>4.0919999999999996</v>
      </c>
      <c r="N13">
        <f t="shared" si="7"/>
        <v>16.646999999999998</v>
      </c>
      <c r="O13">
        <f t="shared" si="8"/>
        <v>0.74399999999999999</v>
      </c>
    </row>
    <row r="14" spans="1:15" x14ac:dyDescent="0.25">
      <c r="A14" t="s">
        <v>105</v>
      </c>
      <c r="B14">
        <v>2018</v>
      </c>
      <c r="C14" t="s">
        <v>15</v>
      </c>
      <c r="D14" s="1">
        <v>6.6000000000000003E-2</v>
      </c>
      <c r="E14" t="s">
        <v>108</v>
      </c>
      <c r="F14" t="s">
        <v>185</v>
      </c>
      <c r="G14" t="str">
        <f t="shared" si="0"/>
        <v>d6</v>
      </c>
      <c r="H14" t="str">
        <f t="shared" si="1"/>
        <v>f6</v>
      </c>
      <c r="I14" t="str">
        <f t="shared" si="2"/>
        <v>02</v>
      </c>
      <c r="J14">
        <f t="shared" si="3"/>
        <v>214</v>
      </c>
      <c r="K14">
        <f t="shared" si="4"/>
        <v>246</v>
      </c>
      <c r="L14">
        <f t="shared" si="5"/>
        <v>2</v>
      </c>
      <c r="M14">
        <f t="shared" si="6"/>
        <v>14.124000000000001</v>
      </c>
      <c r="N14">
        <f t="shared" si="7"/>
        <v>16.236000000000001</v>
      </c>
      <c r="O14">
        <f t="shared" si="8"/>
        <v>0.13200000000000001</v>
      </c>
    </row>
    <row r="15" spans="1:15" x14ac:dyDescent="0.25">
      <c r="A15" t="s">
        <v>105</v>
      </c>
      <c r="B15">
        <v>2018</v>
      </c>
      <c r="C15" t="s">
        <v>15</v>
      </c>
      <c r="D15" s="1">
        <v>6.3E-2</v>
      </c>
      <c r="E15" t="s">
        <v>109</v>
      </c>
      <c r="F15" t="s">
        <v>183</v>
      </c>
      <c r="G15" t="str">
        <f t="shared" si="0"/>
        <v>08</v>
      </c>
      <c r="H15" t="str">
        <f t="shared" si="1"/>
        <v>9c</v>
      </c>
      <c r="I15" t="str">
        <f t="shared" si="2"/>
        <v>2e</v>
      </c>
      <c r="J15">
        <f t="shared" si="3"/>
        <v>8</v>
      </c>
      <c r="K15">
        <f t="shared" si="4"/>
        <v>156</v>
      </c>
      <c r="L15">
        <f t="shared" si="5"/>
        <v>46</v>
      </c>
      <c r="M15">
        <f t="shared" si="6"/>
        <v>0.504</v>
      </c>
      <c r="N15">
        <f t="shared" si="7"/>
        <v>9.8279999999999994</v>
      </c>
      <c r="O15">
        <f t="shared" si="8"/>
        <v>2.8980000000000001</v>
      </c>
    </row>
    <row r="16" spans="1:15" x14ac:dyDescent="0.25">
      <c r="A16" t="s">
        <v>105</v>
      </c>
      <c r="B16">
        <v>2018</v>
      </c>
      <c r="C16" t="s">
        <v>15</v>
      </c>
      <c r="D16" s="1">
        <v>6.0999999999999999E-2</v>
      </c>
      <c r="E16" t="s">
        <v>110</v>
      </c>
      <c r="F16" t="s">
        <v>183</v>
      </c>
      <c r="G16" t="str">
        <f t="shared" si="0"/>
        <v>88</v>
      </c>
      <c r="H16" t="str">
        <f t="shared" si="1"/>
        <v>da</v>
      </c>
      <c r="I16" t="str">
        <f t="shared" si="2"/>
        <v>03</v>
      </c>
      <c r="J16">
        <f t="shared" si="3"/>
        <v>136</v>
      </c>
      <c r="K16">
        <f t="shared" si="4"/>
        <v>218</v>
      </c>
      <c r="L16">
        <f t="shared" si="5"/>
        <v>3</v>
      </c>
      <c r="M16">
        <f t="shared" si="6"/>
        <v>8.2959999999999994</v>
      </c>
      <c r="N16">
        <f t="shared" si="7"/>
        <v>13.298</v>
      </c>
      <c r="O16">
        <f t="shared" si="8"/>
        <v>0.183</v>
      </c>
    </row>
    <row r="17" spans="1:15" x14ac:dyDescent="0.25">
      <c r="A17" t="s">
        <v>105</v>
      </c>
      <c r="B17">
        <v>2018</v>
      </c>
      <c r="C17" t="s">
        <v>15</v>
      </c>
      <c r="D17" s="1">
        <v>3.6999999999999998E-2</v>
      </c>
      <c r="E17" t="s">
        <v>111</v>
      </c>
      <c r="F17" t="s">
        <v>183</v>
      </c>
      <c r="G17" t="str">
        <f t="shared" si="0"/>
        <v>04</v>
      </c>
      <c r="H17" t="str">
        <f t="shared" si="1"/>
        <v>d4</v>
      </c>
      <c r="I17" t="str">
        <f t="shared" si="2"/>
        <v>99</v>
      </c>
      <c r="J17">
        <f t="shared" si="3"/>
        <v>4</v>
      </c>
      <c r="K17">
        <f t="shared" si="4"/>
        <v>212</v>
      </c>
      <c r="L17">
        <f t="shared" si="5"/>
        <v>153</v>
      </c>
      <c r="M17">
        <f t="shared" si="6"/>
        <v>0.14799999999999999</v>
      </c>
      <c r="N17">
        <f t="shared" si="7"/>
        <v>7.8439999999999994</v>
      </c>
      <c r="O17">
        <f t="shared" si="8"/>
        <v>5.6609999999999996</v>
      </c>
    </row>
    <row r="18" spans="1:15" x14ac:dyDescent="0.25">
      <c r="A18" t="s">
        <v>105</v>
      </c>
      <c r="B18">
        <v>2018</v>
      </c>
      <c r="C18" t="s">
        <v>15</v>
      </c>
      <c r="D18" s="1">
        <v>3.5000000000000003E-2</v>
      </c>
      <c r="E18" t="s">
        <v>112</v>
      </c>
      <c r="F18" t="s">
        <v>185</v>
      </c>
      <c r="G18" t="str">
        <f t="shared" si="0"/>
        <v>f6</v>
      </c>
      <c r="H18" t="str">
        <f t="shared" si="1"/>
        <v>dc</v>
      </c>
      <c r="I18" t="str">
        <f t="shared" si="2"/>
        <v>04</v>
      </c>
      <c r="J18">
        <f t="shared" si="3"/>
        <v>246</v>
      </c>
      <c r="K18">
        <f t="shared" si="4"/>
        <v>220</v>
      </c>
      <c r="L18">
        <f t="shared" si="5"/>
        <v>4</v>
      </c>
      <c r="M18">
        <f t="shared" si="6"/>
        <v>8.6100000000000012</v>
      </c>
      <c r="N18">
        <f t="shared" si="7"/>
        <v>7.7000000000000011</v>
      </c>
      <c r="O18">
        <f t="shared" si="8"/>
        <v>0.14000000000000001</v>
      </c>
    </row>
    <row r="19" spans="1:15" x14ac:dyDescent="0.25">
      <c r="A19" t="s">
        <v>105</v>
      </c>
      <c r="B19">
        <v>2018</v>
      </c>
      <c r="C19" t="s">
        <v>15</v>
      </c>
      <c r="D19" s="1">
        <v>3.2000000000000001E-2</v>
      </c>
      <c r="E19" t="s">
        <v>113</v>
      </c>
      <c r="F19" t="s">
        <v>186</v>
      </c>
      <c r="G19" t="str">
        <f t="shared" si="0"/>
        <v>fb</v>
      </c>
      <c r="H19" t="str">
        <f t="shared" si="1"/>
        <v>b0</v>
      </c>
      <c r="I19" t="str">
        <f t="shared" si="2"/>
        <v>03</v>
      </c>
      <c r="J19">
        <f t="shared" si="3"/>
        <v>251</v>
      </c>
      <c r="K19">
        <f t="shared" si="4"/>
        <v>176</v>
      </c>
      <c r="L19">
        <f t="shared" si="5"/>
        <v>3</v>
      </c>
      <c r="M19">
        <f t="shared" si="6"/>
        <v>8.032</v>
      </c>
      <c r="N19">
        <f t="shared" si="7"/>
        <v>5.6319999999999997</v>
      </c>
      <c r="O19">
        <f t="shared" si="8"/>
        <v>9.6000000000000002E-2</v>
      </c>
    </row>
    <row r="20" spans="1:15" x14ac:dyDescent="0.25">
      <c r="A20" t="s">
        <v>105</v>
      </c>
      <c r="B20">
        <v>2018</v>
      </c>
      <c r="C20" t="s">
        <v>15</v>
      </c>
      <c r="D20" s="1">
        <v>2.3E-2</v>
      </c>
      <c r="E20" t="s">
        <v>114</v>
      </c>
      <c r="F20" t="s">
        <v>186</v>
      </c>
      <c r="G20" t="str">
        <f t="shared" si="0"/>
        <v>fb</v>
      </c>
      <c r="H20" t="str">
        <f t="shared" si="1"/>
        <v>80</v>
      </c>
      <c r="I20" t="str">
        <f t="shared" si="2"/>
        <v>05</v>
      </c>
      <c r="J20">
        <f t="shared" si="3"/>
        <v>251</v>
      </c>
      <c r="K20">
        <f t="shared" si="4"/>
        <v>128</v>
      </c>
      <c r="L20">
        <f t="shared" si="5"/>
        <v>5</v>
      </c>
      <c r="M20">
        <f t="shared" si="6"/>
        <v>5.7729999999999997</v>
      </c>
      <c r="N20">
        <f t="shared" si="7"/>
        <v>2.944</v>
      </c>
      <c r="O20">
        <f t="shared" si="8"/>
        <v>0.11499999999999999</v>
      </c>
    </row>
    <row r="21" spans="1:15" x14ac:dyDescent="0.25">
      <c r="A21" t="s">
        <v>105</v>
      </c>
      <c r="B21">
        <v>2018</v>
      </c>
      <c r="C21" t="s">
        <v>15</v>
      </c>
      <c r="D21" s="1">
        <v>1.0999999999999999E-2</v>
      </c>
      <c r="E21" t="s">
        <v>115</v>
      </c>
      <c r="F21" t="s">
        <v>186</v>
      </c>
      <c r="G21" t="str">
        <f t="shared" si="0"/>
        <v>f9</v>
      </c>
      <c r="H21" t="str">
        <f t="shared" si="1"/>
        <v>5b</v>
      </c>
      <c r="I21" t="str">
        <f t="shared" si="2"/>
        <v>04</v>
      </c>
      <c r="J21">
        <f t="shared" si="3"/>
        <v>249</v>
      </c>
      <c r="K21">
        <f t="shared" si="4"/>
        <v>91</v>
      </c>
      <c r="L21">
        <f t="shared" si="5"/>
        <v>4</v>
      </c>
      <c r="M21">
        <f t="shared" si="6"/>
        <v>2.7389999999999999</v>
      </c>
      <c r="N21">
        <f t="shared" si="7"/>
        <v>1.0009999999999999</v>
      </c>
      <c r="O21">
        <f t="shared" si="8"/>
        <v>4.3999999999999997E-2</v>
      </c>
    </row>
    <row r="22" spans="1:15" x14ac:dyDescent="0.25">
      <c r="A22" t="s">
        <v>116</v>
      </c>
      <c r="B22">
        <v>2019</v>
      </c>
      <c r="C22" t="s">
        <v>42</v>
      </c>
      <c r="D22" s="1">
        <v>0.72199999999999998</v>
      </c>
      <c r="E22" t="s">
        <v>106</v>
      </c>
      <c r="F22" t="s">
        <v>182</v>
      </c>
      <c r="G22" t="str">
        <f t="shared" si="0"/>
        <v>fe</v>
      </c>
      <c r="H22" t="str">
        <f t="shared" si="1"/>
        <v>05</v>
      </c>
      <c r="I22" t="str">
        <f t="shared" si="2"/>
        <v>00</v>
      </c>
      <c r="J22">
        <f t="shared" si="3"/>
        <v>254</v>
      </c>
      <c r="K22">
        <f t="shared" si="4"/>
        <v>5</v>
      </c>
      <c r="L22">
        <f t="shared" si="5"/>
        <v>0</v>
      </c>
      <c r="M22">
        <f t="shared" si="6"/>
        <v>183.38800000000001</v>
      </c>
      <c r="N22">
        <f t="shared" si="7"/>
        <v>3.61</v>
      </c>
      <c r="O22">
        <f t="shared" si="8"/>
        <v>0</v>
      </c>
    </row>
    <row r="23" spans="1:15" x14ac:dyDescent="0.25">
      <c r="A23" t="s">
        <v>116</v>
      </c>
      <c r="B23">
        <v>2019</v>
      </c>
      <c r="C23" t="s">
        <v>42</v>
      </c>
      <c r="D23" s="1">
        <v>8.5999999999999993E-2</v>
      </c>
      <c r="E23" t="s">
        <v>117</v>
      </c>
      <c r="F23" t="s">
        <v>183</v>
      </c>
      <c r="G23" t="str">
        <f t="shared" si="0"/>
        <v>0f</v>
      </c>
      <c r="H23" t="str">
        <f t="shared" si="1"/>
        <v>a3</v>
      </c>
      <c r="I23" t="str">
        <f t="shared" si="2"/>
        <v>21</v>
      </c>
      <c r="J23">
        <f t="shared" si="3"/>
        <v>15</v>
      </c>
      <c r="K23">
        <f t="shared" si="4"/>
        <v>163</v>
      </c>
      <c r="L23">
        <f t="shared" si="5"/>
        <v>33</v>
      </c>
      <c r="M23">
        <f t="shared" si="6"/>
        <v>1.2899999999999998</v>
      </c>
      <c r="N23">
        <f t="shared" si="7"/>
        <v>14.017999999999999</v>
      </c>
      <c r="O23">
        <f t="shared" si="8"/>
        <v>2.8379999999999996</v>
      </c>
    </row>
    <row r="24" spans="1:15" x14ac:dyDescent="0.25">
      <c r="A24" t="s">
        <v>116</v>
      </c>
      <c r="B24">
        <v>2019</v>
      </c>
      <c r="C24" t="s">
        <v>42</v>
      </c>
      <c r="D24" s="1">
        <v>4.2000000000000003E-2</v>
      </c>
      <c r="E24" t="s">
        <v>118</v>
      </c>
      <c r="F24" t="s">
        <v>183</v>
      </c>
      <c r="G24" t="str">
        <f t="shared" si="0"/>
        <v>09</v>
      </c>
      <c r="H24" t="str">
        <f t="shared" si="1"/>
        <v>d7</v>
      </c>
      <c r="I24" t="str">
        <f t="shared" si="2"/>
        <v>9f</v>
      </c>
      <c r="J24">
        <f t="shared" si="3"/>
        <v>9</v>
      </c>
      <c r="K24">
        <f t="shared" si="4"/>
        <v>215</v>
      </c>
      <c r="L24">
        <f t="shared" si="5"/>
        <v>159</v>
      </c>
      <c r="M24">
        <f t="shared" si="6"/>
        <v>0.378</v>
      </c>
      <c r="N24">
        <f t="shared" si="7"/>
        <v>9.0300000000000011</v>
      </c>
      <c r="O24">
        <f t="shared" si="8"/>
        <v>6.6780000000000008</v>
      </c>
    </row>
    <row r="25" spans="1:15" x14ac:dyDescent="0.25">
      <c r="A25" t="s">
        <v>116</v>
      </c>
      <c r="B25">
        <v>2019</v>
      </c>
      <c r="C25" t="s">
        <v>42</v>
      </c>
      <c r="D25" s="1">
        <v>0.04</v>
      </c>
      <c r="E25" t="s">
        <v>119</v>
      </c>
      <c r="F25" t="s">
        <v>184</v>
      </c>
      <c r="G25" t="str">
        <f t="shared" si="0"/>
        <v>05</v>
      </c>
      <c r="H25" t="str">
        <f t="shared" si="1"/>
        <v>f1</v>
      </c>
      <c r="I25" t="str">
        <f t="shared" si="2"/>
        <v>ed</v>
      </c>
      <c r="J25">
        <f t="shared" si="3"/>
        <v>5</v>
      </c>
      <c r="K25">
        <f t="shared" si="4"/>
        <v>241</v>
      </c>
      <c r="L25">
        <f t="shared" si="5"/>
        <v>237</v>
      </c>
      <c r="M25">
        <f t="shared" si="6"/>
        <v>0.2</v>
      </c>
      <c r="N25">
        <f t="shared" si="7"/>
        <v>9.64</v>
      </c>
      <c r="O25">
        <f t="shared" si="8"/>
        <v>9.48</v>
      </c>
    </row>
    <row r="26" spans="1:15" x14ac:dyDescent="0.25">
      <c r="A26" t="s">
        <v>116</v>
      </c>
      <c r="B26">
        <v>2019</v>
      </c>
      <c r="C26" t="s">
        <v>42</v>
      </c>
      <c r="D26" s="1">
        <v>3.9E-2</v>
      </c>
      <c r="E26" t="s">
        <v>120</v>
      </c>
      <c r="F26" t="s">
        <v>185</v>
      </c>
      <c r="G26" t="str">
        <f t="shared" si="0"/>
        <v>b1</v>
      </c>
      <c r="H26" t="str">
        <f t="shared" si="1"/>
        <v>e8</v>
      </c>
      <c r="I26" t="str">
        <f t="shared" si="2"/>
        <v>02</v>
      </c>
      <c r="J26">
        <f t="shared" si="3"/>
        <v>177</v>
      </c>
      <c r="K26">
        <f t="shared" si="4"/>
        <v>232</v>
      </c>
      <c r="L26">
        <f t="shared" si="5"/>
        <v>2</v>
      </c>
      <c r="M26">
        <f t="shared" si="6"/>
        <v>6.9029999999999996</v>
      </c>
      <c r="N26">
        <f t="shared" si="7"/>
        <v>9.048</v>
      </c>
      <c r="O26">
        <f t="shared" si="8"/>
        <v>7.8E-2</v>
      </c>
    </row>
    <row r="27" spans="1:15" x14ac:dyDescent="0.25">
      <c r="A27" t="s">
        <v>116</v>
      </c>
      <c r="B27">
        <v>2019</v>
      </c>
      <c r="C27" t="s">
        <v>42</v>
      </c>
      <c r="D27" s="1">
        <v>3.5000000000000003E-2</v>
      </c>
      <c r="E27" t="s">
        <v>121</v>
      </c>
      <c r="F27" t="s">
        <v>186</v>
      </c>
      <c r="G27" t="str">
        <f t="shared" si="0"/>
        <v>fc</v>
      </c>
      <c r="H27" t="str">
        <f t="shared" si="1"/>
        <v>80</v>
      </c>
      <c r="I27" t="str">
        <f t="shared" si="2"/>
        <v>04</v>
      </c>
      <c r="J27">
        <f t="shared" si="3"/>
        <v>252</v>
      </c>
      <c r="K27">
        <f t="shared" si="4"/>
        <v>128</v>
      </c>
      <c r="L27">
        <f t="shared" si="5"/>
        <v>4</v>
      </c>
      <c r="M27">
        <f t="shared" si="6"/>
        <v>8.82</v>
      </c>
      <c r="N27">
        <f t="shared" si="7"/>
        <v>4.4800000000000004</v>
      </c>
      <c r="O27">
        <f t="shared" si="8"/>
        <v>0.14000000000000001</v>
      </c>
    </row>
    <row r="28" spans="1:15" x14ac:dyDescent="0.25">
      <c r="A28" t="s">
        <v>116</v>
      </c>
      <c r="B28">
        <v>2019</v>
      </c>
      <c r="C28" t="s">
        <v>42</v>
      </c>
      <c r="D28" s="1">
        <v>0.02</v>
      </c>
      <c r="E28" t="s">
        <v>122</v>
      </c>
      <c r="F28" t="s">
        <v>185</v>
      </c>
      <c r="G28" t="str">
        <f t="shared" si="0"/>
        <v>fb</v>
      </c>
      <c r="H28" t="str">
        <f t="shared" si="1"/>
        <v>d1</v>
      </c>
      <c r="I28" t="str">
        <f t="shared" si="2"/>
        <v>04</v>
      </c>
      <c r="J28">
        <f t="shared" si="3"/>
        <v>251</v>
      </c>
      <c r="K28">
        <f t="shared" si="4"/>
        <v>209</v>
      </c>
      <c r="L28">
        <f t="shared" si="5"/>
        <v>4</v>
      </c>
      <c r="M28">
        <f t="shared" si="6"/>
        <v>5.0200000000000005</v>
      </c>
      <c r="N28">
        <f t="shared" si="7"/>
        <v>4.18</v>
      </c>
      <c r="O28">
        <f t="shared" si="8"/>
        <v>0.08</v>
      </c>
    </row>
    <row r="29" spans="1:15" x14ac:dyDescent="0.25">
      <c r="A29" t="s">
        <v>116</v>
      </c>
      <c r="B29">
        <v>2019</v>
      </c>
      <c r="C29" t="s">
        <v>42</v>
      </c>
      <c r="D29" s="1">
        <v>6.0000000000000001E-3</v>
      </c>
      <c r="E29" t="s">
        <v>123</v>
      </c>
      <c r="F29" t="s">
        <v>184</v>
      </c>
      <c r="G29" t="str">
        <f t="shared" si="0"/>
        <v>09</v>
      </c>
      <c r="H29" t="str">
        <f t="shared" si="1"/>
        <v>a3</v>
      </c>
      <c r="I29" t="str">
        <f t="shared" si="2"/>
        <v>d4</v>
      </c>
      <c r="J29">
        <f t="shared" si="3"/>
        <v>9</v>
      </c>
      <c r="K29">
        <f t="shared" si="4"/>
        <v>163</v>
      </c>
      <c r="L29">
        <f t="shared" si="5"/>
        <v>212</v>
      </c>
      <c r="M29">
        <f t="shared" si="6"/>
        <v>5.3999999999999999E-2</v>
      </c>
      <c r="N29">
        <f t="shared" si="7"/>
        <v>0.97799999999999998</v>
      </c>
      <c r="O29">
        <f t="shared" si="8"/>
        <v>1.272</v>
      </c>
    </row>
    <row r="30" spans="1:15" x14ac:dyDescent="0.25">
      <c r="A30" t="s">
        <v>116</v>
      </c>
      <c r="B30">
        <v>2019</v>
      </c>
      <c r="C30" t="s">
        <v>42</v>
      </c>
      <c r="D30" s="1">
        <v>6.0000000000000001E-3</v>
      </c>
      <c r="E30" t="s">
        <v>124</v>
      </c>
      <c r="F30" t="s">
        <v>184</v>
      </c>
      <c r="G30" t="str">
        <f t="shared" si="0"/>
        <v>3c</v>
      </c>
      <c r="H30" t="str">
        <f t="shared" si="1"/>
        <v>74</v>
      </c>
      <c r="I30" t="str">
        <f t="shared" si="2"/>
        <v>c0</v>
      </c>
      <c r="J30">
        <f t="shared" si="3"/>
        <v>60</v>
      </c>
      <c r="K30">
        <f t="shared" si="4"/>
        <v>116</v>
      </c>
      <c r="L30">
        <f t="shared" si="5"/>
        <v>192</v>
      </c>
      <c r="M30">
        <f t="shared" si="6"/>
        <v>0.36</v>
      </c>
      <c r="N30">
        <f t="shared" si="7"/>
        <v>0.69600000000000006</v>
      </c>
      <c r="O30">
        <f t="shared" si="8"/>
        <v>1.1520000000000001</v>
      </c>
    </row>
    <row r="31" spans="1:15" x14ac:dyDescent="0.25">
      <c r="A31" t="s">
        <v>116</v>
      </c>
      <c r="B31">
        <v>2019</v>
      </c>
      <c r="C31" t="s">
        <v>42</v>
      </c>
      <c r="D31" s="1">
        <v>5.0000000000000001E-3</v>
      </c>
      <c r="E31" t="s">
        <v>125</v>
      </c>
      <c r="F31" t="s">
        <v>187</v>
      </c>
      <c r="G31" t="str">
        <f t="shared" si="0"/>
        <v>58</v>
      </c>
      <c r="H31" t="str">
        <f t="shared" si="1"/>
        <v>51</v>
      </c>
      <c r="I31" t="str">
        <f t="shared" si="2"/>
        <v>b0</v>
      </c>
      <c r="J31">
        <f t="shared" si="3"/>
        <v>88</v>
      </c>
      <c r="K31">
        <f t="shared" si="4"/>
        <v>81</v>
      </c>
      <c r="L31">
        <f t="shared" si="5"/>
        <v>176</v>
      </c>
      <c r="M31">
        <f t="shared" si="6"/>
        <v>0.44</v>
      </c>
      <c r="N31">
        <f t="shared" si="7"/>
        <v>0.40500000000000003</v>
      </c>
      <c r="O31">
        <f t="shared" si="8"/>
        <v>0.88</v>
      </c>
    </row>
    <row r="32" spans="1:15" x14ac:dyDescent="0.25">
      <c r="A32" t="s">
        <v>126</v>
      </c>
      <c r="B32">
        <v>2019</v>
      </c>
      <c r="C32" t="s">
        <v>57</v>
      </c>
      <c r="D32" s="1">
        <v>0.35199999999999998</v>
      </c>
      <c r="E32" t="s">
        <v>127</v>
      </c>
      <c r="F32" t="s">
        <v>182</v>
      </c>
      <c r="G32" t="str">
        <f t="shared" si="0"/>
        <v>fd</v>
      </c>
      <c r="H32" t="str">
        <f t="shared" si="1"/>
        <v>0b</v>
      </c>
      <c r="I32" t="str">
        <f t="shared" si="2"/>
        <v>00</v>
      </c>
      <c r="J32">
        <f t="shared" si="3"/>
        <v>253</v>
      </c>
      <c r="K32">
        <f t="shared" si="4"/>
        <v>11</v>
      </c>
      <c r="L32">
        <f t="shared" si="5"/>
        <v>0</v>
      </c>
      <c r="M32">
        <f t="shared" si="6"/>
        <v>89.055999999999997</v>
      </c>
      <c r="N32">
        <f t="shared" si="7"/>
        <v>3.8719999999999999</v>
      </c>
      <c r="O32">
        <f t="shared" si="8"/>
        <v>0</v>
      </c>
    </row>
    <row r="33" spans="1:15" x14ac:dyDescent="0.25">
      <c r="A33" t="s">
        <v>126</v>
      </c>
      <c r="B33">
        <v>2019</v>
      </c>
      <c r="C33" t="s">
        <v>57</v>
      </c>
      <c r="D33" s="1">
        <v>0.20899999999999999</v>
      </c>
      <c r="E33" t="s">
        <v>128</v>
      </c>
      <c r="F33" t="s">
        <v>183</v>
      </c>
      <c r="G33" t="str">
        <f t="shared" ref="G33:G81" si="9">MID(E33,2,2)</f>
        <v>2f</v>
      </c>
      <c r="H33" t="str">
        <f t="shared" ref="H33:H81" si="10">MID(E33,4,2)</f>
        <v>b0</v>
      </c>
      <c r="I33" t="str">
        <f t="shared" ref="I33:I81" si="11">RIGHT(E33,2)</f>
        <v>23</v>
      </c>
      <c r="J33">
        <f t="shared" ref="J33:J81" si="12">HEX2DEC(G33)</f>
        <v>47</v>
      </c>
      <c r="K33">
        <f t="shared" ref="K33:K81" si="13">HEX2DEC(H33)</f>
        <v>176</v>
      </c>
      <c r="L33">
        <f t="shared" ref="L33:L81" si="14">HEX2DEC(I33)</f>
        <v>35</v>
      </c>
      <c r="M33">
        <f t="shared" ref="M33:M81" si="15">$D33*J33</f>
        <v>9.8230000000000004</v>
      </c>
      <c r="N33">
        <f t="shared" ref="N33:N81" si="16">$D33*K33</f>
        <v>36.783999999999999</v>
      </c>
      <c r="O33">
        <f t="shared" ref="O33:O81" si="17">$D33*L33</f>
        <v>7.3149999999999995</v>
      </c>
    </row>
    <row r="34" spans="1:15" x14ac:dyDescent="0.25">
      <c r="A34" t="s">
        <v>126</v>
      </c>
      <c r="B34">
        <v>2019</v>
      </c>
      <c r="C34" t="s">
        <v>57</v>
      </c>
      <c r="D34" s="1">
        <v>9.9000000000000005E-2</v>
      </c>
      <c r="E34" t="s">
        <v>129</v>
      </c>
      <c r="F34" t="s">
        <v>184</v>
      </c>
      <c r="G34" t="str">
        <f t="shared" si="9"/>
        <v>09</v>
      </c>
      <c r="H34" t="str">
        <f t="shared" si="10"/>
        <v>f0</v>
      </c>
      <c r="I34" t="str">
        <f t="shared" si="11"/>
        <v>e4</v>
      </c>
      <c r="J34">
        <f t="shared" si="12"/>
        <v>9</v>
      </c>
      <c r="K34">
        <f t="shared" si="13"/>
        <v>240</v>
      </c>
      <c r="L34">
        <f t="shared" si="14"/>
        <v>228</v>
      </c>
      <c r="M34">
        <f t="shared" si="15"/>
        <v>0.89100000000000001</v>
      </c>
      <c r="N34">
        <f t="shared" si="16"/>
        <v>23.76</v>
      </c>
      <c r="O34">
        <f t="shared" si="17"/>
        <v>22.572000000000003</v>
      </c>
    </row>
    <row r="35" spans="1:15" x14ac:dyDescent="0.25">
      <c r="A35" t="s">
        <v>126</v>
      </c>
      <c r="B35">
        <v>2019</v>
      </c>
      <c r="C35" t="s">
        <v>57</v>
      </c>
      <c r="D35" s="1">
        <v>9.2999999999999999E-2</v>
      </c>
      <c r="E35" t="s">
        <v>130</v>
      </c>
      <c r="F35" t="s">
        <v>185</v>
      </c>
      <c r="G35" t="str">
        <f t="shared" si="9"/>
        <v>cd</v>
      </c>
      <c r="H35" t="str">
        <f t="shared" si="10"/>
        <v>f2</v>
      </c>
      <c r="I35" t="str">
        <f t="shared" si="11"/>
        <v>02</v>
      </c>
      <c r="J35">
        <f t="shared" si="12"/>
        <v>205</v>
      </c>
      <c r="K35">
        <f t="shared" si="13"/>
        <v>242</v>
      </c>
      <c r="L35">
        <f t="shared" si="14"/>
        <v>2</v>
      </c>
      <c r="M35">
        <f t="shared" si="15"/>
        <v>19.065000000000001</v>
      </c>
      <c r="N35">
        <f t="shared" si="16"/>
        <v>22.506</v>
      </c>
      <c r="O35">
        <f t="shared" si="17"/>
        <v>0.186</v>
      </c>
    </row>
    <row r="36" spans="1:15" x14ac:dyDescent="0.25">
      <c r="A36" t="s">
        <v>126</v>
      </c>
      <c r="B36">
        <v>2019</v>
      </c>
      <c r="C36" t="s">
        <v>57</v>
      </c>
      <c r="D36" s="1">
        <v>7.2999999999999995E-2</v>
      </c>
      <c r="E36" t="s">
        <v>131</v>
      </c>
      <c r="F36" t="s">
        <v>185</v>
      </c>
      <c r="G36" t="str">
        <f t="shared" si="9"/>
        <v>f9</v>
      </c>
      <c r="H36" t="str">
        <f t="shared" si="10"/>
        <v>da</v>
      </c>
      <c r="I36" t="str">
        <f t="shared" si="11"/>
        <v>05</v>
      </c>
      <c r="J36">
        <f t="shared" si="12"/>
        <v>249</v>
      </c>
      <c r="K36">
        <f t="shared" si="13"/>
        <v>218</v>
      </c>
      <c r="L36">
        <f t="shared" si="14"/>
        <v>5</v>
      </c>
      <c r="M36">
        <f t="shared" si="15"/>
        <v>18.177</v>
      </c>
      <c r="N36">
        <f t="shared" si="16"/>
        <v>15.914</v>
      </c>
      <c r="O36">
        <f t="shared" si="17"/>
        <v>0.36499999999999999</v>
      </c>
    </row>
    <row r="37" spans="1:15" x14ac:dyDescent="0.25">
      <c r="A37" t="s">
        <v>126</v>
      </c>
      <c r="B37">
        <v>2019</v>
      </c>
      <c r="C37" t="s">
        <v>57</v>
      </c>
      <c r="D37" s="1">
        <v>4.5999999999999999E-2</v>
      </c>
      <c r="E37" t="s">
        <v>132</v>
      </c>
      <c r="F37" t="s">
        <v>186</v>
      </c>
      <c r="G37" t="str">
        <f t="shared" si="9"/>
        <v>fb</v>
      </c>
      <c r="H37" t="str">
        <f t="shared" si="10"/>
        <v>6e</v>
      </c>
      <c r="I37" t="str">
        <f t="shared" si="11"/>
        <v>04</v>
      </c>
      <c r="J37">
        <f t="shared" si="12"/>
        <v>251</v>
      </c>
      <c r="K37">
        <f t="shared" si="13"/>
        <v>110</v>
      </c>
      <c r="L37">
        <f t="shared" si="14"/>
        <v>4</v>
      </c>
      <c r="M37">
        <f t="shared" si="15"/>
        <v>11.545999999999999</v>
      </c>
      <c r="N37">
        <f t="shared" si="16"/>
        <v>5.0599999999999996</v>
      </c>
      <c r="O37">
        <f t="shared" si="17"/>
        <v>0.184</v>
      </c>
    </row>
    <row r="38" spans="1:15" x14ac:dyDescent="0.25">
      <c r="A38" t="s">
        <v>126</v>
      </c>
      <c r="B38">
        <v>2019</v>
      </c>
      <c r="C38" t="s">
        <v>57</v>
      </c>
      <c r="D38" s="1">
        <v>3.9E-2</v>
      </c>
      <c r="E38" t="s">
        <v>133</v>
      </c>
      <c r="F38" t="s">
        <v>186</v>
      </c>
      <c r="G38" t="str">
        <f t="shared" si="9"/>
        <v>fb</v>
      </c>
      <c r="H38" t="str">
        <f t="shared" si="10"/>
        <v>a3</v>
      </c>
      <c r="I38" t="str">
        <f t="shared" si="11"/>
        <v>05</v>
      </c>
      <c r="J38">
        <f t="shared" si="12"/>
        <v>251</v>
      </c>
      <c r="K38">
        <f t="shared" si="13"/>
        <v>163</v>
      </c>
      <c r="L38">
        <f t="shared" si="14"/>
        <v>5</v>
      </c>
      <c r="M38">
        <f t="shared" si="15"/>
        <v>9.7889999999999997</v>
      </c>
      <c r="N38">
        <f t="shared" si="16"/>
        <v>6.3570000000000002</v>
      </c>
      <c r="O38">
        <f t="shared" si="17"/>
        <v>0.19500000000000001</v>
      </c>
    </row>
    <row r="39" spans="1:15" x14ac:dyDescent="0.25">
      <c r="A39" t="s">
        <v>126</v>
      </c>
      <c r="B39">
        <v>2019</v>
      </c>
      <c r="C39" t="s">
        <v>57</v>
      </c>
      <c r="D39" s="1">
        <v>3.7999999999999999E-2</v>
      </c>
      <c r="E39" t="s">
        <v>134</v>
      </c>
      <c r="F39" t="s">
        <v>183</v>
      </c>
      <c r="G39" t="str">
        <f t="shared" si="9"/>
        <v>04</v>
      </c>
      <c r="H39" t="str">
        <f t="shared" si="10"/>
        <v>d2</v>
      </c>
      <c r="I39" t="str">
        <f t="shared" si="11"/>
        <v>95</v>
      </c>
      <c r="J39">
        <f t="shared" si="12"/>
        <v>4</v>
      </c>
      <c r="K39">
        <f t="shared" si="13"/>
        <v>210</v>
      </c>
      <c r="L39">
        <f t="shared" si="14"/>
        <v>149</v>
      </c>
      <c r="M39">
        <f t="shared" si="15"/>
        <v>0.152</v>
      </c>
      <c r="N39">
        <f t="shared" si="16"/>
        <v>7.9799999999999995</v>
      </c>
      <c r="O39">
        <f t="shared" si="17"/>
        <v>5.6619999999999999</v>
      </c>
    </row>
    <row r="40" spans="1:15" x14ac:dyDescent="0.25">
      <c r="A40" t="s">
        <v>126</v>
      </c>
      <c r="B40">
        <v>2019</v>
      </c>
      <c r="C40" t="s">
        <v>57</v>
      </c>
      <c r="D40" s="1">
        <v>3.7999999999999999E-2</v>
      </c>
      <c r="E40" t="s">
        <v>135</v>
      </c>
      <c r="F40" t="s">
        <v>184</v>
      </c>
      <c r="G40" t="str">
        <f t="shared" si="9"/>
        <v>06</v>
      </c>
      <c r="H40" t="str">
        <f t="shared" si="10"/>
        <v>b7</v>
      </c>
      <c r="I40" t="str">
        <f t="shared" si="11"/>
        <v>de</v>
      </c>
      <c r="J40">
        <f t="shared" si="12"/>
        <v>6</v>
      </c>
      <c r="K40">
        <f t="shared" si="13"/>
        <v>183</v>
      </c>
      <c r="L40">
        <f t="shared" si="14"/>
        <v>222</v>
      </c>
      <c r="M40">
        <f t="shared" si="15"/>
        <v>0.22799999999999998</v>
      </c>
      <c r="N40">
        <f t="shared" si="16"/>
        <v>6.9539999999999997</v>
      </c>
      <c r="O40">
        <f t="shared" si="17"/>
        <v>8.4359999999999999</v>
      </c>
    </row>
    <row r="41" spans="1:15" x14ac:dyDescent="0.25">
      <c r="A41" t="s">
        <v>126</v>
      </c>
      <c r="B41">
        <v>2019</v>
      </c>
      <c r="C41" t="s">
        <v>57</v>
      </c>
      <c r="D41" s="1">
        <v>1.4E-2</v>
      </c>
      <c r="E41" t="s">
        <v>136</v>
      </c>
      <c r="F41" t="s">
        <v>184</v>
      </c>
      <c r="G41" t="str">
        <f t="shared" si="9"/>
        <v>2b</v>
      </c>
      <c r="H41" t="str">
        <f t="shared" si="10"/>
        <v>81</v>
      </c>
      <c r="I41" t="str">
        <f t="shared" si="11"/>
        <v>c4</v>
      </c>
      <c r="J41">
        <f t="shared" si="12"/>
        <v>43</v>
      </c>
      <c r="K41">
        <f t="shared" si="13"/>
        <v>129</v>
      </c>
      <c r="L41">
        <f t="shared" si="14"/>
        <v>196</v>
      </c>
      <c r="M41">
        <f t="shared" si="15"/>
        <v>0.60199999999999998</v>
      </c>
      <c r="N41">
        <f t="shared" si="16"/>
        <v>1.806</v>
      </c>
      <c r="O41">
        <f t="shared" si="17"/>
        <v>2.7440000000000002</v>
      </c>
    </row>
    <row r="42" spans="1:15" x14ac:dyDescent="0.25">
      <c r="A42" t="s">
        <v>137</v>
      </c>
      <c r="B42">
        <v>2019</v>
      </c>
      <c r="C42" t="s">
        <v>1</v>
      </c>
      <c r="D42" s="1">
        <v>0.27</v>
      </c>
      <c r="E42" t="s">
        <v>138</v>
      </c>
      <c r="F42" t="s">
        <v>187</v>
      </c>
      <c r="G42" t="str">
        <f t="shared" si="9"/>
        <v>72</v>
      </c>
      <c r="H42" t="str">
        <f t="shared" si="10"/>
        <v>0b</v>
      </c>
      <c r="I42" t="str">
        <f t="shared" si="11"/>
        <v>a3</v>
      </c>
      <c r="J42">
        <f t="shared" si="12"/>
        <v>114</v>
      </c>
      <c r="K42">
        <f t="shared" si="13"/>
        <v>11</v>
      </c>
      <c r="L42">
        <f t="shared" si="14"/>
        <v>163</v>
      </c>
      <c r="M42">
        <f t="shared" si="15"/>
        <v>30.78</v>
      </c>
      <c r="N42">
        <f t="shared" si="16"/>
        <v>2.97</v>
      </c>
      <c r="O42">
        <f t="shared" si="17"/>
        <v>44.010000000000005</v>
      </c>
    </row>
    <row r="43" spans="1:15" x14ac:dyDescent="0.25">
      <c r="A43" t="s">
        <v>137</v>
      </c>
      <c r="B43">
        <v>2019</v>
      </c>
      <c r="C43" t="s">
        <v>1</v>
      </c>
      <c r="D43" s="1">
        <v>0.13900000000000001</v>
      </c>
      <c r="E43" t="s">
        <v>139</v>
      </c>
      <c r="F43" t="s">
        <v>184</v>
      </c>
      <c r="G43" t="str">
        <f t="shared" si="9"/>
        <v>44</v>
      </c>
      <c r="H43" t="str">
        <f t="shared" si="10"/>
        <v>03</v>
      </c>
      <c r="I43" t="str">
        <f t="shared" si="11"/>
        <v>ea</v>
      </c>
      <c r="J43">
        <f t="shared" si="12"/>
        <v>68</v>
      </c>
      <c r="K43">
        <f t="shared" si="13"/>
        <v>3</v>
      </c>
      <c r="L43">
        <f t="shared" si="14"/>
        <v>234</v>
      </c>
      <c r="M43">
        <f t="shared" si="15"/>
        <v>9.4520000000000017</v>
      </c>
      <c r="N43">
        <f t="shared" si="16"/>
        <v>0.41700000000000004</v>
      </c>
      <c r="O43">
        <f t="shared" si="17"/>
        <v>32.526000000000003</v>
      </c>
    </row>
    <row r="44" spans="1:15" x14ac:dyDescent="0.25">
      <c r="A44" t="s">
        <v>137</v>
      </c>
      <c r="B44">
        <v>2019</v>
      </c>
      <c r="C44" t="s">
        <v>1</v>
      </c>
      <c r="D44" s="1">
        <v>0.125</v>
      </c>
      <c r="E44" t="s">
        <v>140</v>
      </c>
      <c r="F44" t="s">
        <v>184</v>
      </c>
      <c r="G44" t="str">
        <f t="shared" si="9"/>
        <v>11</v>
      </c>
      <c r="H44" t="str">
        <f t="shared" si="10"/>
        <v>e5</v>
      </c>
      <c r="I44" t="str">
        <f t="shared" si="11"/>
        <v>e5</v>
      </c>
      <c r="J44">
        <f t="shared" si="12"/>
        <v>17</v>
      </c>
      <c r="K44">
        <f t="shared" si="13"/>
        <v>229</v>
      </c>
      <c r="L44">
        <f t="shared" si="14"/>
        <v>229</v>
      </c>
      <c r="M44">
        <f t="shared" si="15"/>
        <v>2.125</v>
      </c>
      <c r="N44">
        <f t="shared" si="16"/>
        <v>28.625</v>
      </c>
      <c r="O44">
        <f t="shared" si="17"/>
        <v>28.625</v>
      </c>
    </row>
    <row r="45" spans="1:15" x14ac:dyDescent="0.25">
      <c r="A45" t="s">
        <v>137</v>
      </c>
      <c r="B45">
        <v>2019</v>
      </c>
      <c r="C45" t="s">
        <v>1</v>
      </c>
      <c r="D45" s="1">
        <v>0.106</v>
      </c>
      <c r="E45" t="s">
        <v>141</v>
      </c>
      <c r="F45" t="s">
        <v>183</v>
      </c>
      <c r="G45" t="str">
        <f t="shared" si="9"/>
        <v>1e</v>
      </c>
      <c r="H45" t="str">
        <f t="shared" si="10"/>
        <v>a7</v>
      </c>
      <c r="I45" t="str">
        <f t="shared" si="11"/>
        <v>17</v>
      </c>
      <c r="J45">
        <f t="shared" si="12"/>
        <v>30</v>
      </c>
      <c r="K45">
        <f t="shared" si="13"/>
        <v>167</v>
      </c>
      <c r="L45">
        <f t="shared" si="14"/>
        <v>23</v>
      </c>
      <c r="M45">
        <f t="shared" si="15"/>
        <v>3.1799999999999997</v>
      </c>
      <c r="N45">
        <f t="shared" si="16"/>
        <v>17.701999999999998</v>
      </c>
      <c r="O45">
        <f t="shared" si="17"/>
        <v>2.4379999999999997</v>
      </c>
    </row>
    <row r="46" spans="1:15" x14ac:dyDescent="0.25">
      <c r="A46" t="s">
        <v>137</v>
      </c>
      <c r="B46">
        <v>2019</v>
      </c>
      <c r="C46" t="s">
        <v>1</v>
      </c>
      <c r="D46" s="1">
        <v>7.9000000000000001E-2</v>
      </c>
      <c r="E46" t="s">
        <v>142</v>
      </c>
      <c r="F46" t="s">
        <v>183</v>
      </c>
      <c r="G46" t="str">
        <f t="shared" si="9"/>
        <v>0f</v>
      </c>
      <c r="H46" t="str">
        <f t="shared" si="10"/>
        <v>c7</v>
      </c>
      <c r="I46" t="str">
        <f t="shared" si="11"/>
        <v>80</v>
      </c>
      <c r="J46">
        <f t="shared" si="12"/>
        <v>15</v>
      </c>
      <c r="K46">
        <f t="shared" si="13"/>
        <v>199</v>
      </c>
      <c r="L46">
        <f t="shared" si="14"/>
        <v>128</v>
      </c>
      <c r="M46">
        <f t="shared" si="15"/>
        <v>1.1850000000000001</v>
      </c>
      <c r="N46">
        <f t="shared" si="16"/>
        <v>15.721</v>
      </c>
      <c r="O46">
        <f t="shared" si="17"/>
        <v>10.112</v>
      </c>
    </row>
    <row r="47" spans="1:15" x14ac:dyDescent="0.25">
      <c r="A47" t="s">
        <v>137</v>
      </c>
      <c r="B47">
        <v>2019</v>
      </c>
      <c r="C47" t="s">
        <v>1</v>
      </c>
      <c r="D47" s="1">
        <v>7.1999999999999995E-2</v>
      </c>
      <c r="E47" t="s">
        <v>143</v>
      </c>
      <c r="F47" t="s">
        <v>182</v>
      </c>
      <c r="G47" t="str">
        <f t="shared" si="9"/>
        <v>fa</v>
      </c>
      <c r="H47" t="str">
        <f t="shared" si="10"/>
        <v>30</v>
      </c>
      <c r="I47" t="str">
        <f t="shared" si="11"/>
        <v>05</v>
      </c>
      <c r="J47">
        <f t="shared" si="12"/>
        <v>250</v>
      </c>
      <c r="K47">
        <f t="shared" si="13"/>
        <v>48</v>
      </c>
      <c r="L47">
        <f t="shared" si="14"/>
        <v>5</v>
      </c>
      <c r="M47">
        <f t="shared" si="15"/>
        <v>18</v>
      </c>
      <c r="N47">
        <f t="shared" si="16"/>
        <v>3.4559999999999995</v>
      </c>
      <c r="O47">
        <f t="shared" si="17"/>
        <v>0.36</v>
      </c>
    </row>
    <row r="48" spans="1:15" x14ac:dyDescent="0.25">
      <c r="A48" t="s">
        <v>137</v>
      </c>
      <c r="B48">
        <v>2019</v>
      </c>
      <c r="C48" t="s">
        <v>1</v>
      </c>
      <c r="D48" s="1">
        <v>7.1999999999999995E-2</v>
      </c>
      <c r="E48" t="s">
        <v>144</v>
      </c>
      <c r="F48" t="s">
        <v>185</v>
      </c>
      <c r="G48" t="str">
        <f t="shared" si="9"/>
        <v>c7</v>
      </c>
      <c r="H48" t="str">
        <f t="shared" si="10"/>
        <v>ec</v>
      </c>
      <c r="I48" t="str">
        <f t="shared" si="11"/>
        <v>06</v>
      </c>
      <c r="J48">
        <f t="shared" si="12"/>
        <v>199</v>
      </c>
      <c r="K48">
        <f t="shared" si="13"/>
        <v>236</v>
      </c>
      <c r="L48">
        <f t="shared" si="14"/>
        <v>6</v>
      </c>
      <c r="M48">
        <f t="shared" si="15"/>
        <v>14.327999999999999</v>
      </c>
      <c r="N48">
        <f t="shared" si="16"/>
        <v>16.991999999999997</v>
      </c>
      <c r="O48">
        <f t="shared" si="17"/>
        <v>0.43199999999999994</v>
      </c>
    </row>
    <row r="49" spans="1:15" x14ac:dyDescent="0.25">
      <c r="A49" t="s">
        <v>137</v>
      </c>
      <c r="B49">
        <v>2019</v>
      </c>
      <c r="C49" t="s">
        <v>1</v>
      </c>
      <c r="D49" s="1">
        <v>0.05</v>
      </c>
      <c r="E49" t="s">
        <v>145</v>
      </c>
      <c r="F49" t="s">
        <v>187</v>
      </c>
      <c r="G49" t="str">
        <f t="shared" si="9"/>
        <v>57</v>
      </c>
      <c r="H49" t="str">
        <f t="shared" si="10"/>
        <v>51</v>
      </c>
      <c r="I49" t="str">
        <f t="shared" si="11"/>
        <v>b0</v>
      </c>
      <c r="J49">
        <f t="shared" si="12"/>
        <v>87</v>
      </c>
      <c r="K49">
        <f t="shared" si="13"/>
        <v>81</v>
      </c>
      <c r="L49">
        <f t="shared" si="14"/>
        <v>176</v>
      </c>
      <c r="M49">
        <f t="shared" si="15"/>
        <v>4.3500000000000005</v>
      </c>
      <c r="N49">
        <f t="shared" si="16"/>
        <v>4.05</v>
      </c>
      <c r="O49">
        <f t="shared" si="17"/>
        <v>8.8000000000000007</v>
      </c>
    </row>
    <row r="50" spans="1:15" x14ac:dyDescent="0.25">
      <c r="A50" t="s">
        <v>137</v>
      </c>
      <c r="B50">
        <v>2019</v>
      </c>
      <c r="C50" t="s">
        <v>1</v>
      </c>
      <c r="D50" s="1">
        <v>4.9000000000000002E-2</v>
      </c>
      <c r="E50" t="s">
        <v>146</v>
      </c>
      <c r="F50" t="s">
        <v>184</v>
      </c>
      <c r="G50" t="str">
        <f t="shared" si="9"/>
        <v>1b</v>
      </c>
      <c r="H50" t="str">
        <f t="shared" si="10"/>
        <v>96</v>
      </c>
      <c r="I50" t="str">
        <f t="shared" si="11"/>
        <v>ce</v>
      </c>
      <c r="J50">
        <f t="shared" si="12"/>
        <v>27</v>
      </c>
      <c r="K50">
        <f t="shared" si="13"/>
        <v>150</v>
      </c>
      <c r="L50">
        <f t="shared" si="14"/>
        <v>206</v>
      </c>
      <c r="M50">
        <f t="shared" si="15"/>
        <v>1.323</v>
      </c>
      <c r="N50">
        <f t="shared" si="16"/>
        <v>7.3500000000000005</v>
      </c>
      <c r="O50">
        <f t="shared" si="17"/>
        <v>10.094000000000001</v>
      </c>
    </row>
    <row r="51" spans="1:15" x14ac:dyDescent="0.25">
      <c r="A51" t="s">
        <v>137</v>
      </c>
      <c r="B51">
        <v>2019</v>
      </c>
      <c r="C51" t="s">
        <v>1</v>
      </c>
      <c r="D51" s="1">
        <v>3.7999999999999999E-2</v>
      </c>
      <c r="E51" t="s">
        <v>147</v>
      </c>
      <c r="F51" t="s">
        <v>186</v>
      </c>
      <c r="G51" t="str">
        <f t="shared" si="9"/>
        <v>fa</v>
      </c>
      <c r="H51" t="str">
        <f t="shared" si="10"/>
        <v>b3</v>
      </c>
      <c r="I51" t="str">
        <f t="shared" si="11"/>
        <v>04</v>
      </c>
      <c r="J51">
        <f t="shared" si="12"/>
        <v>250</v>
      </c>
      <c r="K51">
        <f t="shared" si="13"/>
        <v>179</v>
      </c>
      <c r="L51">
        <f t="shared" si="14"/>
        <v>4</v>
      </c>
      <c r="M51">
        <f t="shared" si="15"/>
        <v>9.5</v>
      </c>
      <c r="N51">
        <f t="shared" si="16"/>
        <v>6.8019999999999996</v>
      </c>
      <c r="O51">
        <f t="shared" si="17"/>
        <v>0.152</v>
      </c>
    </row>
    <row r="52" spans="1:15" x14ac:dyDescent="0.25">
      <c r="A52" t="s">
        <v>148</v>
      </c>
      <c r="B52">
        <v>2019</v>
      </c>
      <c r="C52" t="s">
        <v>15</v>
      </c>
      <c r="D52" s="1">
        <v>0.252</v>
      </c>
      <c r="E52" t="s">
        <v>149</v>
      </c>
      <c r="F52" t="s">
        <v>187</v>
      </c>
      <c r="G52" t="str">
        <f t="shared" si="9"/>
        <v>54</v>
      </c>
      <c r="H52" t="str">
        <f t="shared" si="10"/>
        <v>11</v>
      </c>
      <c r="I52" t="str">
        <f t="shared" si="11"/>
        <v>86</v>
      </c>
      <c r="J52">
        <f t="shared" si="12"/>
        <v>84</v>
      </c>
      <c r="K52">
        <f t="shared" si="13"/>
        <v>17</v>
      </c>
      <c r="L52">
        <f t="shared" si="14"/>
        <v>134</v>
      </c>
      <c r="M52">
        <f t="shared" si="15"/>
        <v>21.167999999999999</v>
      </c>
      <c r="N52">
        <f t="shared" si="16"/>
        <v>4.2839999999999998</v>
      </c>
      <c r="O52">
        <f t="shared" si="17"/>
        <v>33.768000000000001</v>
      </c>
    </row>
    <row r="53" spans="1:15" x14ac:dyDescent="0.25">
      <c r="A53" t="s">
        <v>148</v>
      </c>
      <c r="B53">
        <v>2019</v>
      </c>
      <c r="C53" t="s">
        <v>15</v>
      </c>
      <c r="D53" s="1">
        <v>0.20799999999999999</v>
      </c>
      <c r="E53" t="s">
        <v>150</v>
      </c>
      <c r="F53" t="s">
        <v>184</v>
      </c>
      <c r="G53" t="str">
        <f t="shared" si="9"/>
        <v>42</v>
      </c>
      <c r="H53" t="str">
        <f t="shared" si="10"/>
        <v>00</v>
      </c>
      <c r="I53" t="str">
        <f t="shared" si="11"/>
        <v>d3</v>
      </c>
      <c r="J53">
        <f t="shared" si="12"/>
        <v>66</v>
      </c>
      <c r="K53">
        <f t="shared" si="13"/>
        <v>0</v>
      </c>
      <c r="L53">
        <f t="shared" si="14"/>
        <v>211</v>
      </c>
      <c r="M53">
        <f t="shared" si="15"/>
        <v>13.728</v>
      </c>
      <c r="N53">
        <f t="shared" si="16"/>
        <v>0</v>
      </c>
      <c r="O53">
        <f t="shared" si="17"/>
        <v>43.887999999999998</v>
      </c>
    </row>
    <row r="54" spans="1:15" x14ac:dyDescent="0.25">
      <c r="A54" t="s">
        <v>148</v>
      </c>
      <c r="B54">
        <v>2019</v>
      </c>
      <c r="C54" t="s">
        <v>15</v>
      </c>
      <c r="D54" s="1">
        <v>0.16800000000000001</v>
      </c>
      <c r="E54" t="s">
        <v>151</v>
      </c>
      <c r="F54" t="s">
        <v>183</v>
      </c>
      <c r="G54" t="str">
        <f t="shared" si="9"/>
        <v>14</v>
      </c>
      <c r="H54" t="str">
        <f t="shared" si="10"/>
        <v>ad</v>
      </c>
      <c r="I54" t="str">
        <f t="shared" si="11"/>
        <v>40</v>
      </c>
      <c r="J54">
        <f t="shared" si="12"/>
        <v>20</v>
      </c>
      <c r="K54">
        <f t="shared" si="13"/>
        <v>173</v>
      </c>
      <c r="L54">
        <f t="shared" si="14"/>
        <v>64</v>
      </c>
      <c r="M54">
        <f t="shared" si="15"/>
        <v>3.3600000000000003</v>
      </c>
      <c r="N54">
        <f t="shared" si="16"/>
        <v>29.064</v>
      </c>
      <c r="O54">
        <f t="shared" si="17"/>
        <v>10.752000000000001</v>
      </c>
    </row>
    <row r="55" spans="1:15" x14ac:dyDescent="0.25">
      <c r="A55" t="s">
        <v>148</v>
      </c>
      <c r="B55">
        <v>2019</v>
      </c>
      <c r="C55" t="s">
        <v>15</v>
      </c>
      <c r="D55" s="1">
        <v>0.115</v>
      </c>
      <c r="E55" t="s">
        <v>152</v>
      </c>
      <c r="F55" t="s">
        <v>182</v>
      </c>
      <c r="G55" t="str">
        <f t="shared" si="9"/>
        <v>fd</v>
      </c>
      <c r="H55" t="str">
        <f t="shared" si="10"/>
        <v>31</v>
      </c>
      <c r="I55" t="str">
        <f t="shared" si="11"/>
        <v>00</v>
      </c>
      <c r="J55">
        <f t="shared" si="12"/>
        <v>253</v>
      </c>
      <c r="K55">
        <f t="shared" si="13"/>
        <v>49</v>
      </c>
      <c r="L55">
        <f t="shared" si="14"/>
        <v>0</v>
      </c>
      <c r="M55">
        <f t="shared" si="15"/>
        <v>29.095000000000002</v>
      </c>
      <c r="N55">
        <f t="shared" si="16"/>
        <v>5.6350000000000007</v>
      </c>
      <c r="O55">
        <f t="shared" si="17"/>
        <v>0</v>
      </c>
    </row>
    <row r="56" spans="1:15" x14ac:dyDescent="0.25">
      <c r="A56" t="s">
        <v>148</v>
      </c>
      <c r="B56">
        <v>2019</v>
      </c>
      <c r="C56" t="s">
        <v>15</v>
      </c>
      <c r="D56" s="1">
        <v>7.5999999999999998E-2</v>
      </c>
      <c r="E56" t="s">
        <v>153</v>
      </c>
      <c r="F56" t="s">
        <v>184</v>
      </c>
      <c r="G56" t="str">
        <f t="shared" si="9"/>
        <v>13</v>
      </c>
      <c r="H56" t="str">
        <f t="shared" si="10"/>
        <v>e2</v>
      </c>
      <c r="I56" t="str">
        <f t="shared" si="11"/>
        <v>de</v>
      </c>
      <c r="J56">
        <f t="shared" si="12"/>
        <v>19</v>
      </c>
      <c r="K56">
        <f t="shared" si="13"/>
        <v>226</v>
      </c>
      <c r="L56">
        <f t="shared" si="14"/>
        <v>222</v>
      </c>
      <c r="M56">
        <f t="shared" si="15"/>
        <v>1.444</v>
      </c>
      <c r="N56">
        <f t="shared" si="16"/>
        <v>17.175999999999998</v>
      </c>
      <c r="O56">
        <f t="shared" si="17"/>
        <v>16.872</v>
      </c>
    </row>
    <row r="57" spans="1:15" x14ac:dyDescent="0.25">
      <c r="A57" t="s">
        <v>148</v>
      </c>
      <c r="B57">
        <v>2019</v>
      </c>
      <c r="C57" t="s">
        <v>15</v>
      </c>
      <c r="D57" s="1">
        <v>5.7000000000000002E-2</v>
      </c>
      <c r="E57" t="s">
        <v>154</v>
      </c>
      <c r="F57" t="s">
        <v>185</v>
      </c>
      <c r="G57" t="str">
        <f t="shared" si="9"/>
        <v>fa</v>
      </c>
      <c r="H57" t="str">
        <f t="shared" si="10"/>
        <v>da</v>
      </c>
      <c r="I57" t="str">
        <f t="shared" si="11"/>
        <v>04</v>
      </c>
      <c r="J57">
        <f t="shared" si="12"/>
        <v>250</v>
      </c>
      <c r="K57">
        <f t="shared" si="13"/>
        <v>218</v>
      </c>
      <c r="L57">
        <f t="shared" si="14"/>
        <v>4</v>
      </c>
      <c r="M57">
        <f t="shared" si="15"/>
        <v>14.25</v>
      </c>
      <c r="N57">
        <f t="shared" si="16"/>
        <v>12.426</v>
      </c>
      <c r="O57">
        <f t="shared" si="17"/>
        <v>0.22800000000000001</v>
      </c>
    </row>
    <row r="58" spans="1:15" x14ac:dyDescent="0.25">
      <c r="A58" t="s">
        <v>148</v>
      </c>
      <c r="B58">
        <v>2019</v>
      </c>
      <c r="C58" t="s">
        <v>15</v>
      </c>
      <c r="D58" s="1">
        <v>4.4999999999999998E-2</v>
      </c>
      <c r="E58" t="s">
        <v>155</v>
      </c>
      <c r="F58" t="s">
        <v>180</v>
      </c>
      <c r="G58" t="str">
        <f t="shared" si="9"/>
        <v>04</v>
      </c>
      <c r="H58" t="str">
        <f t="shared" si="10"/>
        <v>00</v>
      </c>
      <c r="I58" t="str">
        <f t="shared" si="11"/>
        <v>1f</v>
      </c>
      <c r="J58">
        <f t="shared" si="12"/>
        <v>4</v>
      </c>
      <c r="K58">
        <f t="shared" si="13"/>
        <v>0</v>
      </c>
      <c r="L58">
        <f t="shared" si="14"/>
        <v>31</v>
      </c>
      <c r="M58">
        <f t="shared" si="15"/>
        <v>0.18</v>
      </c>
      <c r="N58">
        <f t="shared" si="16"/>
        <v>0</v>
      </c>
      <c r="O58">
        <f t="shared" si="17"/>
        <v>1.395</v>
      </c>
    </row>
    <row r="59" spans="1:15" x14ac:dyDescent="0.25">
      <c r="A59" t="s">
        <v>148</v>
      </c>
      <c r="B59">
        <v>2019</v>
      </c>
      <c r="C59" t="s">
        <v>15</v>
      </c>
      <c r="D59" s="1">
        <v>3.7999999999999999E-2</v>
      </c>
      <c r="E59" t="s">
        <v>156</v>
      </c>
      <c r="F59" t="s">
        <v>184</v>
      </c>
      <c r="G59" t="str">
        <f t="shared" si="9"/>
        <v>36</v>
      </c>
      <c r="H59" t="str">
        <f t="shared" si="10"/>
        <v>7d</v>
      </c>
      <c r="I59" t="str">
        <f t="shared" si="11"/>
        <v>c2</v>
      </c>
      <c r="J59">
        <f t="shared" si="12"/>
        <v>54</v>
      </c>
      <c r="K59">
        <f t="shared" si="13"/>
        <v>125</v>
      </c>
      <c r="L59">
        <f t="shared" si="14"/>
        <v>194</v>
      </c>
      <c r="M59">
        <f t="shared" si="15"/>
        <v>2.052</v>
      </c>
      <c r="N59">
        <f t="shared" si="16"/>
        <v>4.75</v>
      </c>
      <c r="O59">
        <f t="shared" si="17"/>
        <v>7.3719999999999999</v>
      </c>
    </row>
    <row r="60" spans="1:15" x14ac:dyDescent="0.25">
      <c r="A60" t="s">
        <v>148</v>
      </c>
      <c r="B60">
        <v>2019</v>
      </c>
      <c r="C60" t="s">
        <v>15</v>
      </c>
      <c r="D60" s="1">
        <v>2.7E-2</v>
      </c>
      <c r="E60" t="s">
        <v>157</v>
      </c>
      <c r="F60" t="s">
        <v>183</v>
      </c>
      <c r="G60" t="str">
        <f t="shared" si="9"/>
        <v>ab</v>
      </c>
      <c r="H60" t="str">
        <f t="shared" si="10"/>
        <v>e6</v>
      </c>
      <c r="I60" t="str">
        <f t="shared" si="11"/>
        <v>0b</v>
      </c>
      <c r="J60">
        <f t="shared" si="12"/>
        <v>171</v>
      </c>
      <c r="K60">
        <f t="shared" si="13"/>
        <v>230</v>
      </c>
      <c r="L60">
        <f t="shared" si="14"/>
        <v>11</v>
      </c>
      <c r="M60">
        <f t="shared" si="15"/>
        <v>4.617</v>
      </c>
      <c r="N60">
        <f t="shared" si="16"/>
        <v>6.21</v>
      </c>
      <c r="O60">
        <f t="shared" si="17"/>
        <v>0.29699999999999999</v>
      </c>
    </row>
    <row r="61" spans="1:15" x14ac:dyDescent="0.25">
      <c r="A61" t="s">
        <v>148</v>
      </c>
      <c r="B61">
        <v>2019</v>
      </c>
      <c r="C61" t="s">
        <v>15</v>
      </c>
      <c r="D61" s="1">
        <v>1.4E-2</v>
      </c>
      <c r="E61" t="s">
        <v>158</v>
      </c>
      <c r="F61" t="s">
        <v>186</v>
      </c>
      <c r="G61" t="str">
        <f t="shared" si="9"/>
        <v>fd</v>
      </c>
      <c r="H61" t="str">
        <f t="shared" si="10"/>
        <v>98</v>
      </c>
      <c r="I61" t="str">
        <f t="shared" si="11"/>
        <v>04</v>
      </c>
      <c r="J61">
        <f t="shared" si="12"/>
        <v>253</v>
      </c>
      <c r="K61">
        <f t="shared" si="13"/>
        <v>152</v>
      </c>
      <c r="L61">
        <f t="shared" si="14"/>
        <v>4</v>
      </c>
      <c r="M61">
        <f t="shared" si="15"/>
        <v>3.5420000000000003</v>
      </c>
      <c r="N61">
        <f t="shared" si="16"/>
        <v>2.1280000000000001</v>
      </c>
      <c r="O61">
        <f t="shared" si="17"/>
        <v>5.6000000000000001E-2</v>
      </c>
    </row>
    <row r="62" spans="1:15" x14ac:dyDescent="0.25">
      <c r="A62" t="s">
        <v>159</v>
      </c>
      <c r="B62">
        <v>2020</v>
      </c>
      <c r="C62" t="s">
        <v>42</v>
      </c>
      <c r="D62" s="1">
        <v>0.34499999999999997</v>
      </c>
      <c r="E62" t="s">
        <v>160</v>
      </c>
      <c r="F62" t="s">
        <v>182</v>
      </c>
      <c r="G62" t="str">
        <f t="shared" si="9"/>
        <v>fd</v>
      </c>
      <c r="H62" t="str">
        <f t="shared" si="10"/>
        <v>05</v>
      </c>
      <c r="I62" t="str">
        <f t="shared" si="11"/>
        <v>00</v>
      </c>
      <c r="J62">
        <f t="shared" si="12"/>
        <v>253</v>
      </c>
      <c r="K62">
        <f t="shared" si="13"/>
        <v>5</v>
      </c>
      <c r="L62">
        <f t="shared" si="14"/>
        <v>0</v>
      </c>
      <c r="M62">
        <f t="shared" si="15"/>
        <v>87.284999999999997</v>
      </c>
      <c r="N62">
        <f t="shared" si="16"/>
        <v>1.7249999999999999</v>
      </c>
      <c r="O62">
        <f t="shared" si="17"/>
        <v>0</v>
      </c>
    </row>
    <row r="63" spans="1:15" x14ac:dyDescent="0.25">
      <c r="A63" t="s">
        <v>159</v>
      </c>
      <c r="B63">
        <v>2020</v>
      </c>
      <c r="C63" t="s">
        <v>42</v>
      </c>
      <c r="D63" s="1">
        <v>0.14799999999999999</v>
      </c>
      <c r="E63" t="s">
        <v>161</v>
      </c>
      <c r="F63" t="s">
        <v>183</v>
      </c>
      <c r="G63" t="str">
        <f t="shared" si="9"/>
        <v>24</v>
      </c>
      <c r="H63" t="str">
        <f t="shared" si="10"/>
        <v>ab</v>
      </c>
      <c r="I63" t="str">
        <f t="shared" si="11"/>
        <v>11</v>
      </c>
      <c r="J63">
        <f t="shared" si="12"/>
        <v>36</v>
      </c>
      <c r="K63">
        <f t="shared" si="13"/>
        <v>171</v>
      </c>
      <c r="L63">
        <f t="shared" si="14"/>
        <v>17</v>
      </c>
      <c r="M63">
        <f t="shared" si="15"/>
        <v>5.3279999999999994</v>
      </c>
      <c r="N63">
        <f t="shared" si="16"/>
        <v>25.308</v>
      </c>
      <c r="O63">
        <f t="shared" si="17"/>
        <v>2.516</v>
      </c>
    </row>
    <row r="64" spans="1:15" x14ac:dyDescent="0.25">
      <c r="A64" t="s">
        <v>159</v>
      </c>
      <c r="B64">
        <v>2020</v>
      </c>
      <c r="C64" t="s">
        <v>42</v>
      </c>
      <c r="D64" s="1">
        <v>0.115</v>
      </c>
      <c r="E64" t="s">
        <v>162</v>
      </c>
      <c r="F64" t="s">
        <v>187</v>
      </c>
      <c r="G64" t="str">
        <f t="shared" si="9"/>
        <v>5b</v>
      </c>
      <c r="H64" t="str">
        <f t="shared" si="10"/>
        <v>00</v>
      </c>
      <c r="I64" t="str">
        <f t="shared" si="11"/>
        <v>c1</v>
      </c>
      <c r="J64">
        <f t="shared" si="12"/>
        <v>91</v>
      </c>
      <c r="K64">
        <f t="shared" si="13"/>
        <v>0</v>
      </c>
      <c r="L64">
        <f t="shared" si="14"/>
        <v>193</v>
      </c>
      <c r="M64">
        <f t="shared" si="15"/>
        <v>10.465</v>
      </c>
      <c r="N64">
        <f t="shared" si="16"/>
        <v>0</v>
      </c>
      <c r="O64">
        <f t="shared" si="17"/>
        <v>22.195</v>
      </c>
    </row>
    <row r="65" spans="1:15" x14ac:dyDescent="0.25">
      <c r="A65" t="s">
        <v>159</v>
      </c>
      <c r="B65">
        <v>2020</v>
      </c>
      <c r="C65" t="s">
        <v>42</v>
      </c>
      <c r="D65" s="1">
        <v>8.3000000000000004E-2</v>
      </c>
      <c r="E65" t="s">
        <v>163</v>
      </c>
      <c r="F65" t="s">
        <v>185</v>
      </c>
      <c r="G65" t="str">
        <f t="shared" si="9"/>
        <v>af</v>
      </c>
      <c r="H65" t="str">
        <f t="shared" si="10"/>
        <v>e8</v>
      </c>
      <c r="I65" t="str">
        <f t="shared" si="11"/>
        <v>03</v>
      </c>
      <c r="J65">
        <f t="shared" si="12"/>
        <v>175</v>
      </c>
      <c r="K65">
        <f t="shared" si="13"/>
        <v>232</v>
      </c>
      <c r="L65">
        <f t="shared" si="14"/>
        <v>3</v>
      </c>
      <c r="M65">
        <f t="shared" si="15"/>
        <v>14.525</v>
      </c>
      <c r="N65">
        <f t="shared" si="16"/>
        <v>19.256</v>
      </c>
      <c r="O65">
        <f t="shared" si="17"/>
        <v>0.249</v>
      </c>
    </row>
    <row r="66" spans="1:15" x14ac:dyDescent="0.25">
      <c r="A66" t="s">
        <v>159</v>
      </c>
      <c r="B66">
        <v>2020</v>
      </c>
      <c r="C66" t="s">
        <v>42</v>
      </c>
      <c r="D66" s="1">
        <v>8.1000000000000003E-2</v>
      </c>
      <c r="E66" t="s">
        <v>164</v>
      </c>
      <c r="F66" t="s">
        <v>187</v>
      </c>
      <c r="G66" t="str">
        <f t="shared" si="9"/>
        <v>7f</v>
      </c>
      <c r="H66" t="str">
        <f t="shared" si="10"/>
        <v>07</v>
      </c>
      <c r="I66" t="str">
        <f t="shared" si="11"/>
        <v>92</v>
      </c>
      <c r="J66">
        <f t="shared" si="12"/>
        <v>127</v>
      </c>
      <c r="K66">
        <f t="shared" si="13"/>
        <v>7</v>
      </c>
      <c r="L66">
        <f t="shared" si="14"/>
        <v>146</v>
      </c>
      <c r="M66">
        <f t="shared" si="15"/>
        <v>10.287000000000001</v>
      </c>
      <c r="N66">
        <f t="shared" si="16"/>
        <v>0.56700000000000006</v>
      </c>
      <c r="O66">
        <f t="shared" si="17"/>
        <v>11.826000000000001</v>
      </c>
    </row>
    <row r="67" spans="1:15" x14ac:dyDescent="0.25">
      <c r="A67" t="s">
        <v>159</v>
      </c>
      <c r="B67">
        <v>2020</v>
      </c>
      <c r="C67" t="s">
        <v>42</v>
      </c>
      <c r="D67" s="1">
        <v>6.5000000000000002E-2</v>
      </c>
      <c r="E67" t="s">
        <v>165</v>
      </c>
      <c r="F67" t="s">
        <v>183</v>
      </c>
      <c r="G67" t="str">
        <f t="shared" si="9"/>
        <v>14</v>
      </c>
      <c r="H67" t="str">
        <f t="shared" si="10"/>
        <v>d4</v>
      </c>
      <c r="I67" t="str">
        <f t="shared" si="11"/>
        <v>9d</v>
      </c>
      <c r="J67">
        <f t="shared" si="12"/>
        <v>20</v>
      </c>
      <c r="K67">
        <f t="shared" si="13"/>
        <v>212</v>
      </c>
      <c r="L67">
        <f t="shared" si="14"/>
        <v>157</v>
      </c>
      <c r="M67">
        <f t="shared" si="15"/>
        <v>1.3</v>
      </c>
      <c r="N67">
        <f t="shared" si="16"/>
        <v>13.780000000000001</v>
      </c>
      <c r="O67">
        <f t="shared" si="17"/>
        <v>10.205</v>
      </c>
    </row>
    <row r="68" spans="1:15" x14ac:dyDescent="0.25">
      <c r="A68" t="s">
        <v>159</v>
      </c>
      <c r="B68">
        <v>2020</v>
      </c>
      <c r="C68" t="s">
        <v>42</v>
      </c>
      <c r="D68" s="1">
        <v>5.8999999999999997E-2</v>
      </c>
      <c r="E68" t="s">
        <v>166</v>
      </c>
      <c r="F68" t="s">
        <v>184</v>
      </c>
      <c r="G68" t="str">
        <f t="shared" si="9"/>
        <v>09</v>
      </c>
      <c r="H68" t="str">
        <f t="shared" si="10"/>
        <v>c2</v>
      </c>
      <c r="I68" t="str">
        <f t="shared" si="11"/>
        <v>e3</v>
      </c>
      <c r="J68">
        <f t="shared" si="12"/>
        <v>9</v>
      </c>
      <c r="K68">
        <f t="shared" si="13"/>
        <v>194</v>
      </c>
      <c r="L68">
        <f t="shared" si="14"/>
        <v>227</v>
      </c>
      <c r="M68">
        <f t="shared" si="15"/>
        <v>0.53099999999999992</v>
      </c>
      <c r="N68">
        <f t="shared" si="16"/>
        <v>11.446</v>
      </c>
      <c r="O68">
        <f t="shared" si="17"/>
        <v>13.392999999999999</v>
      </c>
    </row>
    <row r="69" spans="1:15" x14ac:dyDescent="0.25">
      <c r="A69" t="s">
        <v>159</v>
      </c>
      <c r="B69">
        <v>2020</v>
      </c>
      <c r="C69" t="s">
        <v>42</v>
      </c>
      <c r="D69" s="1">
        <v>4.7E-2</v>
      </c>
      <c r="E69" t="s">
        <v>167</v>
      </c>
      <c r="F69" t="s">
        <v>184</v>
      </c>
      <c r="G69" t="str">
        <f t="shared" si="9"/>
        <v>4d</v>
      </c>
      <c r="H69" t="str">
        <f t="shared" si="10"/>
        <v>65</v>
      </c>
      <c r="I69" t="str">
        <f t="shared" si="11"/>
        <v>b9</v>
      </c>
      <c r="J69">
        <f t="shared" si="12"/>
        <v>77</v>
      </c>
      <c r="K69">
        <f t="shared" si="13"/>
        <v>101</v>
      </c>
      <c r="L69">
        <f t="shared" si="14"/>
        <v>185</v>
      </c>
      <c r="M69">
        <f t="shared" si="15"/>
        <v>3.6190000000000002</v>
      </c>
      <c r="N69">
        <f t="shared" si="16"/>
        <v>4.7469999999999999</v>
      </c>
      <c r="O69">
        <f t="shared" si="17"/>
        <v>8.6950000000000003</v>
      </c>
    </row>
    <row r="70" spans="1:15" x14ac:dyDescent="0.25">
      <c r="A70" t="s">
        <v>159</v>
      </c>
      <c r="B70">
        <v>2020</v>
      </c>
      <c r="C70" t="s">
        <v>42</v>
      </c>
      <c r="D70" s="1">
        <v>0.03</v>
      </c>
      <c r="E70" t="s">
        <v>168</v>
      </c>
      <c r="F70" t="s">
        <v>185</v>
      </c>
      <c r="G70" t="str">
        <f t="shared" si="9"/>
        <v>f6</v>
      </c>
      <c r="H70" t="str">
        <f t="shared" si="10"/>
        <v>d0</v>
      </c>
      <c r="I70" t="str">
        <f t="shared" si="11"/>
        <v>06</v>
      </c>
      <c r="J70">
        <f t="shared" si="12"/>
        <v>246</v>
      </c>
      <c r="K70">
        <f t="shared" si="13"/>
        <v>208</v>
      </c>
      <c r="L70">
        <f t="shared" si="14"/>
        <v>6</v>
      </c>
      <c r="M70">
        <f t="shared" si="15"/>
        <v>7.38</v>
      </c>
      <c r="N70">
        <f t="shared" si="16"/>
        <v>6.24</v>
      </c>
      <c r="O70">
        <f t="shared" si="17"/>
        <v>0.18</v>
      </c>
    </row>
    <row r="71" spans="1:15" x14ac:dyDescent="0.25">
      <c r="A71" t="s">
        <v>159</v>
      </c>
      <c r="B71">
        <v>2020</v>
      </c>
      <c r="C71" t="s">
        <v>42</v>
      </c>
      <c r="D71" s="1">
        <v>2.9000000000000001E-2</v>
      </c>
      <c r="E71" t="s">
        <v>169</v>
      </c>
      <c r="F71" t="s">
        <v>186</v>
      </c>
      <c r="G71" t="str">
        <f t="shared" si="9"/>
        <v>f9</v>
      </c>
      <c r="H71" t="str">
        <f t="shared" si="10"/>
        <v>7a</v>
      </c>
      <c r="I71" t="str">
        <f t="shared" si="11"/>
        <v>07</v>
      </c>
      <c r="J71">
        <f t="shared" si="12"/>
        <v>249</v>
      </c>
      <c r="K71">
        <f t="shared" si="13"/>
        <v>122</v>
      </c>
      <c r="L71">
        <f t="shared" si="14"/>
        <v>7</v>
      </c>
      <c r="M71">
        <f t="shared" si="15"/>
        <v>7.2210000000000001</v>
      </c>
      <c r="N71">
        <f t="shared" si="16"/>
        <v>3.5380000000000003</v>
      </c>
      <c r="O71">
        <f t="shared" si="17"/>
        <v>0.20300000000000001</v>
      </c>
    </row>
    <row r="72" spans="1:15" x14ac:dyDescent="0.25">
      <c r="A72" t="s">
        <v>170</v>
      </c>
      <c r="B72">
        <v>2020</v>
      </c>
      <c r="C72" t="s">
        <v>57</v>
      </c>
      <c r="D72" s="1">
        <v>0.35799999999999998</v>
      </c>
      <c r="E72" t="s">
        <v>171</v>
      </c>
      <c r="F72" t="s">
        <v>183</v>
      </c>
      <c r="G72" t="str">
        <f t="shared" si="9"/>
        <v>20</v>
      </c>
      <c r="H72" t="str">
        <f t="shared" si="10"/>
        <v>a6</v>
      </c>
      <c r="I72" t="str">
        <f t="shared" si="11"/>
        <v>22</v>
      </c>
      <c r="J72">
        <f t="shared" si="12"/>
        <v>32</v>
      </c>
      <c r="K72">
        <f t="shared" si="13"/>
        <v>166</v>
      </c>
      <c r="L72">
        <f t="shared" si="14"/>
        <v>34</v>
      </c>
      <c r="M72">
        <f t="shared" si="15"/>
        <v>11.456</v>
      </c>
      <c r="N72">
        <f t="shared" si="16"/>
        <v>59.427999999999997</v>
      </c>
      <c r="O72">
        <f t="shared" si="17"/>
        <v>12.171999999999999</v>
      </c>
    </row>
    <row r="73" spans="1:15" x14ac:dyDescent="0.25">
      <c r="A73" t="s">
        <v>170</v>
      </c>
      <c r="B73">
        <v>2020</v>
      </c>
      <c r="C73" t="s">
        <v>57</v>
      </c>
      <c r="D73" s="1">
        <v>0.182</v>
      </c>
      <c r="E73" t="s">
        <v>172</v>
      </c>
      <c r="F73" t="s">
        <v>184</v>
      </c>
      <c r="G73" t="str">
        <f t="shared" si="9"/>
        <v>4f</v>
      </c>
      <c r="H73" t="str">
        <f t="shared" si="10"/>
        <v>02</v>
      </c>
      <c r="I73" t="str">
        <f t="shared" si="11"/>
        <v>d8</v>
      </c>
      <c r="J73">
        <f t="shared" si="12"/>
        <v>79</v>
      </c>
      <c r="K73">
        <f t="shared" si="13"/>
        <v>2</v>
      </c>
      <c r="L73">
        <f t="shared" si="14"/>
        <v>216</v>
      </c>
      <c r="M73">
        <f t="shared" si="15"/>
        <v>14.378</v>
      </c>
      <c r="N73">
        <f t="shared" si="16"/>
        <v>0.36399999999999999</v>
      </c>
      <c r="O73">
        <f t="shared" si="17"/>
        <v>39.311999999999998</v>
      </c>
    </row>
    <row r="74" spans="1:15" x14ac:dyDescent="0.25">
      <c r="A74" t="s">
        <v>170</v>
      </c>
      <c r="B74">
        <v>2020</v>
      </c>
      <c r="C74" t="s">
        <v>57</v>
      </c>
      <c r="D74" s="1">
        <v>0.129</v>
      </c>
      <c r="E74" t="s">
        <v>173</v>
      </c>
      <c r="F74" t="s">
        <v>187</v>
      </c>
      <c r="G74" t="str">
        <f t="shared" si="9"/>
        <v>7a</v>
      </c>
      <c r="H74" t="str">
        <f t="shared" si="10"/>
        <v>00</v>
      </c>
      <c r="I74" t="str">
        <f t="shared" si="11"/>
        <v>9a</v>
      </c>
      <c r="J74">
        <f t="shared" si="12"/>
        <v>122</v>
      </c>
      <c r="K74">
        <f t="shared" si="13"/>
        <v>0</v>
      </c>
      <c r="L74">
        <f t="shared" si="14"/>
        <v>154</v>
      </c>
      <c r="M74">
        <f t="shared" si="15"/>
        <v>15.738</v>
      </c>
      <c r="N74">
        <f t="shared" si="16"/>
        <v>0</v>
      </c>
      <c r="O74">
        <f t="shared" si="17"/>
        <v>19.866</v>
      </c>
    </row>
    <row r="75" spans="1:15" x14ac:dyDescent="0.25">
      <c r="A75" t="s">
        <v>170</v>
      </c>
      <c r="B75">
        <v>2020</v>
      </c>
      <c r="C75" t="s">
        <v>57</v>
      </c>
      <c r="D75" s="1">
        <v>7.6999999999999999E-2</v>
      </c>
      <c r="E75" t="s">
        <v>174</v>
      </c>
      <c r="F75" t="s">
        <v>184</v>
      </c>
      <c r="G75" t="str">
        <f t="shared" si="9"/>
        <v>0a</v>
      </c>
      <c r="H75" t="str">
        <f t="shared" si="10"/>
        <v>e6</v>
      </c>
      <c r="I75" t="str">
        <f t="shared" si="11"/>
        <v>f1</v>
      </c>
      <c r="J75">
        <f t="shared" si="12"/>
        <v>10</v>
      </c>
      <c r="K75">
        <f t="shared" si="13"/>
        <v>230</v>
      </c>
      <c r="L75">
        <f t="shared" si="14"/>
        <v>241</v>
      </c>
      <c r="M75">
        <f t="shared" si="15"/>
        <v>0.77</v>
      </c>
      <c r="N75">
        <f t="shared" si="16"/>
        <v>17.71</v>
      </c>
      <c r="O75">
        <f t="shared" si="17"/>
        <v>18.556999999999999</v>
      </c>
    </row>
    <row r="76" spans="1:15" x14ac:dyDescent="0.25">
      <c r="A76" t="s">
        <v>170</v>
      </c>
      <c r="B76">
        <v>2020</v>
      </c>
      <c r="C76" t="s">
        <v>57</v>
      </c>
      <c r="D76" s="1">
        <v>7.2999999999999995E-2</v>
      </c>
      <c r="E76" t="s">
        <v>175</v>
      </c>
      <c r="F76" t="s">
        <v>184</v>
      </c>
      <c r="G76" t="str">
        <f t="shared" si="9"/>
        <v>03</v>
      </c>
      <c r="H76" t="str">
        <f t="shared" si="10"/>
        <v>eb</v>
      </c>
      <c r="I76" t="str">
        <f t="shared" si="11"/>
        <v>ca</v>
      </c>
      <c r="J76">
        <f t="shared" si="12"/>
        <v>3</v>
      </c>
      <c r="K76">
        <f t="shared" si="13"/>
        <v>235</v>
      </c>
      <c r="L76">
        <f t="shared" si="14"/>
        <v>202</v>
      </c>
      <c r="M76">
        <f t="shared" si="15"/>
        <v>0.21899999999999997</v>
      </c>
      <c r="N76">
        <f t="shared" si="16"/>
        <v>17.154999999999998</v>
      </c>
      <c r="O76">
        <f t="shared" si="17"/>
        <v>14.745999999999999</v>
      </c>
    </row>
    <row r="77" spans="1:15" x14ac:dyDescent="0.25">
      <c r="A77" t="s">
        <v>170</v>
      </c>
      <c r="B77">
        <v>2020</v>
      </c>
      <c r="C77" t="s">
        <v>57</v>
      </c>
      <c r="D77" s="1">
        <v>6.4000000000000001E-2</v>
      </c>
      <c r="E77" t="s">
        <v>98</v>
      </c>
      <c r="F77" t="s">
        <v>183</v>
      </c>
      <c r="G77" t="str">
        <f t="shared" si="9"/>
        <v>00</v>
      </c>
      <c r="H77" t="str">
        <f t="shared" si="10"/>
        <v>c6</v>
      </c>
      <c r="I77" t="str">
        <f t="shared" si="11"/>
        <v>7e</v>
      </c>
      <c r="J77">
        <f t="shared" si="12"/>
        <v>0</v>
      </c>
      <c r="K77">
        <f t="shared" si="13"/>
        <v>198</v>
      </c>
      <c r="L77">
        <f t="shared" si="14"/>
        <v>126</v>
      </c>
      <c r="M77">
        <f t="shared" si="15"/>
        <v>0</v>
      </c>
      <c r="N77">
        <f t="shared" si="16"/>
        <v>12.672000000000001</v>
      </c>
      <c r="O77">
        <f t="shared" si="17"/>
        <v>8.0640000000000001</v>
      </c>
    </row>
    <row r="78" spans="1:15" x14ac:dyDescent="0.25">
      <c r="A78" t="s">
        <v>170</v>
      </c>
      <c r="B78">
        <v>2020</v>
      </c>
      <c r="C78" t="s">
        <v>57</v>
      </c>
      <c r="D78" s="1">
        <v>3.7999999999999999E-2</v>
      </c>
      <c r="E78" t="s">
        <v>176</v>
      </c>
      <c r="F78" t="s">
        <v>184</v>
      </c>
      <c r="G78" t="str">
        <f t="shared" si="9"/>
        <v>3d</v>
      </c>
      <c r="H78" t="str">
        <f t="shared" si="10"/>
        <v>72</v>
      </c>
      <c r="I78" t="str">
        <f t="shared" si="11"/>
        <v>bf</v>
      </c>
      <c r="J78">
        <f t="shared" si="12"/>
        <v>61</v>
      </c>
      <c r="K78">
        <f t="shared" si="13"/>
        <v>114</v>
      </c>
      <c r="L78">
        <f t="shared" si="14"/>
        <v>191</v>
      </c>
      <c r="M78">
        <f t="shared" si="15"/>
        <v>2.3180000000000001</v>
      </c>
      <c r="N78">
        <f t="shared" si="16"/>
        <v>4.3319999999999999</v>
      </c>
      <c r="O78">
        <f t="shared" si="17"/>
        <v>7.258</v>
      </c>
    </row>
    <row r="79" spans="1:15" x14ac:dyDescent="0.25">
      <c r="A79" t="s">
        <v>170</v>
      </c>
      <c r="B79">
        <v>2020</v>
      </c>
      <c r="C79" t="s">
        <v>57</v>
      </c>
      <c r="D79" s="1">
        <v>3.5999999999999997E-2</v>
      </c>
      <c r="E79" t="s">
        <v>177</v>
      </c>
      <c r="F79" t="s">
        <v>184</v>
      </c>
      <c r="G79" t="str">
        <f t="shared" si="9"/>
        <v>06</v>
      </c>
      <c r="H79" t="str">
        <f t="shared" si="10"/>
        <v>a1</v>
      </c>
      <c r="I79" t="str">
        <f t="shared" si="11"/>
        <v>d4</v>
      </c>
      <c r="J79">
        <f t="shared" si="12"/>
        <v>6</v>
      </c>
      <c r="K79">
        <f t="shared" si="13"/>
        <v>161</v>
      </c>
      <c r="L79">
        <f t="shared" si="14"/>
        <v>212</v>
      </c>
      <c r="M79">
        <f t="shared" si="15"/>
        <v>0.21599999999999997</v>
      </c>
      <c r="N79">
        <f t="shared" si="16"/>
        <v>5.7959999999999994</v>
      </c>
      <c r="O79">
        <f t="shared" si="17"/>
        <v>7.6319999999999997</v>
      </c>
    </row>
    <row r="80" spans="1:15" x14ac:dyDescent="0.25">
      <c r="A80" t="s">
        <v>170</v>
      </c>
      <c r="B80">
        <v>2020</v>
      </c>
      <c r="C80" t="s">
        <v>57</v>
      </c>
      <c r="D80" s="1">
        <v>2.5999999999999999E-2</v>
      </c>
      <c r="E80" t="s">
        <v>178</v>
      </c>
      <c r="F80" t="s">
        <v>185</v>
      </c>
      <c r="G80" t="str">
        <f t="shared" si="9"/>
        <v>c9</v>
      </c>
      <c r="H80" t="str">
        <f t="shared" si="10"/>
        <v>f3</v>
      </c>
      <c r="I80" t="str">
        <f t="shared" si="11"/>
        <v>04</v>
      </c>
      <c r="J80">
        <f t="shared" si="12"/>
        <v>201</v>
      </c>
      <c r="K80">
        <f t="shared" si="13"/>
        <v>243</v>
      </c>
      <c r="L80">
        <f t="shared" si="14"/>
        <v>4</v>
      </c>
      <c r="M80">
        <f t="shared" si="15"/>
        <v>5.226</v>
      </c>
      <c r="N80">
        <f t="shared" si="16"/>
        <v>6.3179999999999996</v>
      </c>
      <c r="O80">
        <f t="shared" si="17"/>
        <v>0.104</v>
      </c>
    </row>
    <row r="81" spans="1:15" x14ac:dyDescent="0.25">
      <c r="A81" t="s">
        <v>170</v>
      </c>
      <c r="B81">
        <v>2020</v>
      </c>
      <c r="C81" t="s">
        <v>57</v>
      </c>
      <c r="D81" s="1">
        <v>1.7000000000000001E-2</v>
      </c>
      <c r="E81" t="s">
        <v>179</v>
      </c>
      <c r="F81" t="s">
        <v>187</v>
      </c>
      <c r="G81" t="str">
        <f t="shared" si="9"/>
        <v>61</v>
      </c>
      <c r="H81" t="str">
        <f t="shared" si="10"/>
        <v>41</v>
      </c>
      <c r="I81" t="str">
        <f t="shared" si="11"/>
        <v>a9</v>
      </c>
      <c r="J81">
        <f t="shared" si="12"/>
        <v>97</v>
      </c>
      <c r="K81">
        <f t="shared" si="13"/>
        <v>65</v>
      </c>
      <c r="L81">
        <f t="shared" si="14"/>
        <v>169</v>
      </c>
      <c r="M81">
        <f t="shared" si="15"/>
        <v>1.649</v>
      </c>
      <c r="N81">
        <f t="shared" si="16"/>
        <v>1.105</v>
      </c>
      <c r="O81">
        <f t="shared" si="17"/>
        <v>2.8730000000000002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73D3-2A1A-4E66-A2FA-8B30FF464E46}">
  <dimension ref="A1:X81"/>
  <sheetViews>
    <sheetView zoomScale="90" zoomScaleNormal="90" workbookViewId="0">
      <selection activeCell="W9" sqref="W9"/>
    </sheetView>
  </sheetViews>
  <sheetFormatPr defaultRowHeight="15" x14ac:dyDescent="0.25"/>
  <cols>
    <col min="6" max="6" width="13" customWidth="1"/>
  </cols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230</v>
      </c>
      <c r="B2">
        <v>2018</v>
      </c>
      <c r="C2">
        <v>3</v>
      </c>
      <c r="D2" t="str">
        <f>B2&amp;C2</f>
        <v>20183</v>
      </c>
      <c r="E2" s="1">
        <v>0.58099999999999996</v>
      </c>
      <c r="F2" t="s">
        <v>231</v>
      </c>
      <c r="G2" t="s">
        <v>3</v>
      </c>
      <c r="H2" t="str">
        <f t="shared" ref="H2:H65" si="0">MID(F2,2,2)</f>
        <v>a0</v>
      </c>
      <c r="I2" t="str">
        <f t="shared" ref="I2:I65" si="1">MID(F2,4,2)</f>
        <v>2d</v>
      </c>
      <c r="J2" t="str">
        <f t="shared" ref="J2:J65" si="2">RIGHT(F2,2)</f>
        <v>d0</v>
      </c>
      <c r="K2">
        <f t="shared" ref="K2:K65" si="3">HEX2DEC(H2)</f>
        <v>160</v>
      </c>
      <c r="L2">
        <f t="shared" ref="L2:L65" si="4">HEX2DEC(I2)</f>
        <v>45</v>
      </c>
      <c r="M2">
        <f t="shared" ref="M2:M65" si="5">HEX2DEC(J2)</f>
        <v>208</v>
      </c>
      <c r="N2">
        <f t="shared" ref="N2:N65" si="6">$E2*K2</f>
        <v>92.96</v>
      </c>
      <c r="O2">
        <f t="shared" ref="O2:O65" si="7">$E2*L2</f>
        <v>26.145</v>
      </c>
      <c r="P2">
        <f t="shared" ref="P2:P65" si="8">$E2*M2</f>
        <v>120.84799999999998</v>
      </c>
      <c r="T2" t="s">
        <v>414</v>
      </c>
      <c r="U2">
        <f>SUMIF($D:$D,$T2,N:N)</f>
        <v>127.37300000000002</v>
      </c>
      <c r="V2">
        <f t="shared" ref="V2:W2" si="9">SUMIF($D:$D,$T2,O:O)</f>
        <v>88.073999999999998</v>
      </c>
      <c r="W2">
        <f t="shared" si="9"/>
        <v>183.92399999999995</v>
      </c>
      <c r="X2" t="s">
        <v>413</v>
      </c>
    </row>
    <row r="3" spans="1:24" x14ac:dyDescent="0.25">
      <c r="A3" t="s">
        <v>230</v>
      </c>
      <c r="B3">
        <v>2018</v>
      </c>
      <c r="C3">
        <v>3</v>
      </c>
      <c r="D3" t="str">
        <f t="shared" ref="D3:D66" si="10">B3&amp;C3</f>
        <v>20183</v>
      </c>
      <c r="E3" s="1">
        <v>8.2000000000000003E-2</v>
      </c>
      <c r="F3" t="s">
        <v>232</v>
      </c>
      <c r="G3" t="s">
        <v>3</v>
      </c>
      <c r="H3" t="str">
        <f t="shared" si="0"/>
        <v>52</v>
      </c>
      <c r="I3" t="str">
        <f t="shared" si="1"/>
        <v>ab</v>
      </c>
      <c r="J3" t="str">
        <f t="shared" si="2"/>
        <v>d7</v>
      </c>
      <c r="K3">
        <f t="shared" si="3"/>
        <v>82</v>
      </c>
      <c r="L3">
        <f t="shared" si="4"/>
        <v>171</v>
      </c>
      <c r="M3">
        <f t="shared" si="5"/>
        <v>215</v>
      </c>
      <c r="N3">
        <f t="shared" si="6"/>
        <v>6.7240000000000002</v>
      </c>
      <c r="O3">
        <f t="shared" si="7"/>
        <v>14.022</v>
      </c>
      <c r="P3">
        <f t="shared" si="8"/>
        <v>17.63</v>
      </c>
      <c r="T3" t="s">
        <v>415</v>
      </c>
      <c r="U3">
        <f t="shared" ref="U3:U9" si="11">SUMIF($D:$D,$T3,N:N)</f>
        <v>164.65599999999998</v>
      </c>
      <c r="V3">
        <f t="shared" ref="V3:V9" si="12">SUMIF($D:$D,$T3,O:O)</f>
        <v>105.59</v>
      </c>
      <c r="W3">
        <f t="shared" ref="W3:W9" si="13">SUMIF($D:$D,$T3,P:P)</f>
        <v>97.867000000000004</v>
      </c>
    </row>
    <row r="4" spans="1:24" x14ac:dyDescent="0.25">
      <c r="A4" t="s">
        <v>230</v>
      </c>
      <c r="B4">
        <v>2018</v>
      </c>
      <c r="C4">
        <v>3</v>
      </c>
      <c r="D4" t="str">
        <f t="shared" si="10"/>
        <v>20183</v>
      </c>
      <c r="E4" s="1">
        <v>0.08</v>
      </c>
      <c r="F4" t="s">
        <v>233</v>
      </c>
      <c r="G4" t="s">
        <v>6</v>
      </c>
      <c r="H4" t="str">
        <f t="shared" si="0"/>
        <v>70</v>
      </c>
      <c r="I4" t="str">
        <f t="shared" si="1"/>
        <v>17</v>
      </c>
      <c r="J4" t="str">
        <f t="shared" si="2"/>
        <v>8f</v>
      </c>
      <c r="K4">
        <f t="shared" si="3"/>
        <v>112</v>
      </c>
      <c r="L4">
        <f t="shared" si="4"/>
        <v>23</v>
      </c>
      <c r="M4">
        <f t="shared" si="5"/>
        <v>143</v>
      </c>
      <c r="N4">
        <f t="shared" si="6"/>
        <v>8.9600000000000009</v>
      </c>
      <c r="O4">
        <f t="shared" si="7"/>
        <v>1.84</v>
      </c>
      <c r="P4">
        <f t="shared" si="8"/>
        <v>11.44</v>
      </c>
      <c r="T4" t="s">
        <v>416</v>
      </c>
      <c r="U4">
        <f t="shared" si="11"/>
        <v>63.35799999999999</v>
      </c>
      <c r="V4">
        <f t="shared" si="12"/>
        <v>48.725000000000001</v>
      </c>
      <c r="W4">
        <f t="shared" si="13"/>
        <v>154.56499999999997</v>
      </c>
    </row>
    <row r="5" spans="1:24" x14ac:dyDescent="0.25">
      <c r="A5" t="s">
        <v>230</v>
      </c>
      <c r="B5">
        <v>2018</v>
      </c>
      <c r="C5">
        <v>3</v>
      </c>
      <c r="D5" t="str">
        <f t="shared" si="10"/>
        <v>20183</v>
      </c>
      <c r="E5" s="1">
        <v>7.2999999999999995E-2</v>
      </c>
      <c r="F5" t="s">
        <v>234</v>
      </c>
      <c r="G5" t="s">
        <v>53</v>
      </c>
      <c r="H5" t="str">
        <f t="shared" si="0"/>
        <v>10</v>
      </c>
      <c r="I5" t="str">
        <f t="shared" si="1"/>
        <v>d8</v>
      </c>
      <c r="J5" t="str">
        <f t="shared" si="2"/>
        <v>b1</v>
      </c>
      <c r="K5">
        <f t="shared" si="3"/>
        <v>16</v>
      </c>
      <c r="L5">
        <f t="shared" si="4"/>
        <v>216</v>
      </c>
      <c r="M5">
        <f t="shared" si="5"/>
        <v>177</v>
      </c>
      <c r="N5">
        <f t="shared" si="6"/>
        <v>1.1679999999999999</v>
      </c>
      <c r="O5">
        <f t="shared" si="7"/>
        <v>15.767999999999999</v>
      </c>
      <c r="P5">
        <f t="shared" si="8"/>
        <v>12.920999999999999</v>
      </c>
      <c r="T5" t="s">
        <v>417</v>
      </c>
      <c r="U5">
        <f t="shared" si="11"/>
        <v>73.39100000000002</v>
      </c>
      <c r="V5">
        <f t="shared" si="12"/>
        <v>86.212999999999994</v>
      </c>
      <c r="W5">
        <f t="shared" si="13"/>
        <v>159.43799999999999</v>
      </c>
    </row>
    <row r="6" spans="1:24" x14ac:dyDescent="0.25">
      <c r="A6" t="s">
        <v>230</v>
      </c>
      <c r="B6">
        <v>2018</v>
      </c>
      <c r="C6">
        <v>3</v>
      </c>
      <c r="D6" t="str">
        <f t="shared" si="10"/>
        <v>20183</v>
      </c>
      <c r="E6" s="1">
        <v>5.6000000000000001E-2</v>
      </c>
      <c r="F6" t="s">
        <v>235</v>
      </c>
      <c r="G6" t="s">
        <v>3</v>
      </c>
      <c r="H6" t="str">
        <f t="shared" si="0"/>
        <v>50</v>
      </c>
      <c r="I6" t="str">
        <f t="shared" si="1"/>
        <v>63</v>
      </c>
      <c r="J6" t="str">
        <f t="shared" si="2"/>
        <v>b1</v>
      </c>
      <c r="K6">
        <f t="shared" si="3"/>
        <v>80</v>
      </c>
      <c r="L6">
        <f t="shared" si="4"/>
        <v>99</v>
      </c>
      <c r="M6">
        <f t="shared" si="5"/>
        <v>177</v>
      </c>
      <c r="N6">
        <f t="shared" si="6"/>
        <v>4.4800000000000004</v>
      </c>
      <c r="O6">
        <f t="shared" si="7"/>
        <v>5.5440000000000005</v>
      </c>
      <c r="P6">
        <f t="shared" si="8"/>
        <v>9.9120000000000008</v>
      </c>
      <c r="T6" t="s">
        <v>418</v>
      </c>
      <c r="U6">
        <f t="shared" si="11"/>
        <v>43.579000000000008</v>
      </c>
      <c r="V6">
        <f t="shared" si="12"/>
        <v>30.227</v>
      </c>
      <c r="W6">
        <f t="shared" si="13"/>
        <v>182.79499999999999</v>
      </c>
    </row>
    <row r="7" spans="1:24" x14ac:dyDescent="0.25">
      <c r="A7" t="s">
        <v>230</v>
      </c>
      <c r="B7">
        <v>2018</v>
      </c>
      <c r="C7">
        <v>3</v>
      </c>
      <c r="D7" t="str">
        <f t="shared" si="10"/>
        <v>20183</v>
      </c>
      <c r="E7" s="1">
        <v>4.1000000000000002E-2</v>
      </c>
      <c r="F7" t="s">
        <v>236</v>
      </c>
      <c r="G7" t="s">
        <v>3</v>
      </c>
      <c r="H7" t="str">
        <f t="shared" si="0"/>
        <v>15</v>
      </c>
      <c r="I7" t="str">
        <f t="shared" si="1"/>
        <v>df</v>
      </c>
      <c r="J7" t="str">
        <f t="shared" si="2"/>
        <v>ec</v>
      </c>
      <c r="K7">
        <f t="shared" si="3"/>
        <v>21</v>
      </c>
      <c r="L7">
        <f t="shared" si="4"/>
        <v>223</v>
      </c>
      <c r="M7">
        <f t="shared" si="5"/>
        <v>236</v>
      </c>
      <c r="N7">
        <f t="shared" si="6"/>
        <v>0.86099999999999999</v>
      </c>
      <c r="O7">
        <f t="shared" si="7"/>
        <v>9.1430000000000007</v>
      </c>
      <c r="P7">
        <f t="shared" si="8"/>
        <v>9.6760000000000002</v>
      </c>
      <c r="T7" t="s">
        <v>419</v>
      </c>
      <c r="U7">
        <f t="shared" si="11"/>
        <v>108.93999999999998</v>
      </c>
      <c r="V7">
        <f t="shared" si="12"/>
        <v>91.970999999999989</v>
      </c>
      <c r="W7">
        <f t="shared" si="13"/>
        <v>125.29299999999999</v>
      </c>
    </row>
    <row r="8" spans="1:24" x14ac:dyDescent="0.25">
      <c r="A8" t="s">
        <v>230</v>
      </c>
      <c r="B8">
        <v>2018</v>
      </c>
      <c r="C8">
        <v>3</v>
      </c>
      <c r="D8" t="str">
        <f t="shared" si="10"/>
        <v>20183</v>
      </c>
      <c r="E8" s="1">
        <v>3.7999999999999999E-2</v>
      </c>
      <c r="F8" t="s">
        <v>237</v>
      </c>
      <c r="G8" t="s">
        <v>53</v>
      </c>
      <c r="H8" t="str">
        <f t="shared" si="0"/>
        <v>38</v>
      </c>
      <c r="I8" t="str">
        <f t="shared" si="1"/>
        <v>a1</v>
      </c>
      <c r="J8" t="str">
        <f t="shared" si="2"/>
        <v>21</v>
      </c>
      <c r="K8">
        <f t="shared" si="3"/>
        <v>56</v>
      </c>
      <c r="L8">
        <f t="shared" si="4"/>
        <v>161</v>
      </c>
      <c r="M8">
        <f t="shared" si="5"/>
        <v>33</v>
      </c>
      <c r="N8">
        <f t="shared" si="6"/>
        <v>2.1280000000000001</v>
      </c>
      <c r="O8">
        <f t="shared" si="7"/>
        <v>6.1179999999999994</v>
      </c>
      <c r="P8">
        <f t="shared" si="8"/>
        <v>1.254</v>
      </c>
      <c r="T8" t="s">
        <v>420</v>
      </c>
      <c r="U8">
        <f t="shared" si="11"/>
        <v>68.876000000000005</v>
      </c>
      <c r="V8">
        <f t="shared" si="12"/>
        <v>49.814</v>
      </c>
      <c r="W8">
        <f t="shared" si="13"/>
        <v>151.624</v>
      </c>
    </row>
    <row r="9" spans="1:24" x14ac:dyDescent="0.25">
      <c r="A9" t="s">
        <v>230</v>
      </c>
      <c r="B9">
        <v>2018</v>
      </c>
      <c r="C9">
        <v>3</v>
      </c>
      <c r="D9" t="str">
        <f t="shared" si="10"/>
        <v>20183</v>
      </c>
      <c r="E9" s="1">
        <v>3.6999999999999998E-2</v>
      </c>
      <c r="F9" t="s">
        <v>238</v>
      </c>
      <c r="G9" t="s">
        <v>55</v>
      </c>
      <c r="H9" t="str">
        <f t="shared" si="0"/>
        <v>c0</v>
      </c>
      <c r="I9" t="str">
        <f t="shared" si="1"/>
        <v>dd</v>
      </c>
      <c r="J9" t="str">
        <f t="shared" si="2"/>
        <v>05</v>
      </c>
      <c r="K9">
        <f t="shared" si="3"/>
        <v>192</v>
      </c>
      <c r="L9">
        <f t="shared" si="4"/>
        <v>221</v>
      </c>
      <c r="M9">
        <f t="shared" si="5"/>
        <v>5</v>
      </c>
      <c r="N9">
        <f t="shared" si="6"/>
        <v>7.1039999999999992</v>
      </c>
      <c r="O9">
        <f t="shared" si="7"/>
        <v>8.1769999999999996</v>
      </c>
      <c r="P9">
        <f t="shared" si="8"/>
        <v>0.185</v>
      </c>
      <c r="T9" t="s">
        <v>421</v>
      </c>
      <c r="U9">
        <f t="shared" si="11"/>
        <v>79.876999999999995</v>
      </c>
      <c r="V9">
        <f t="shared" si="12"/>
        <v>74.864000000000019</v>
      </c>
      <c r="W9">
        <f t="shared" si="13"/>
        <v>171.54500000000002</v>
      </c>
    </row>
    <row r="10" spans="1:24" x14ac:dyDescent="0.25">
      <c r="A10" t="s">
        <v>230</v>
      </c>
      <c r="B10">
        <v>2018</v>
      </c>
      <c r="C10">
        <v>3</v>
      </c>
      <c r="D10" t="str">
        <f t="shared" si="10"/>
        <v>20183</v>
      </c>
      <c r="E10" s="1">
        <v>7.0000000000000001E-3</v>
      </c>
      <c r="F10" t="s">
        <v>239</v>
      </c>
      <c r="G10" t="s">
        <v>54</v>
      </c>
      <c r="H10" t="str">
        <f t="shared" si="0"/>
        <v>f9</v>
      </c>
      <c r="I10" t="str">
        <f t="shared" si="1"/>
        <v>33</v>
      </c>
      <c r="J10" t="str">
        <f t="shared" si="2"/>
        <v>04</v>
      </c>
      <c r="K10">
        <f t="shared" si="3"/>
        <v>249</v>
      </c>
      <c r="L10">
        <f t="shared" si="4"/>
        <v>51</v>
      </c>
      <c r="M10">
        <f t="shared" si="5"/>
        <v>4</v>
      </c>
      <c r="N10">
        <f t="shared" si="6"/>
        <v>1.7430000000000001</v>
      </c>
      <c r="O10">
        <f t="shared" si="7"/>
        <v>0.35699999999999998</v>
      </c>
      <c r="P10">
        <f t="shared" si="8"/>
        <v>2.8000000000000001E-2</v>
      </c>
    </row>
    <row r="11" spans="1:24" x14ac:dyDescent="0.25">
      <c r="A11" t="s">
        <v>230</v>
      </c>
      <c r="B11">
        <v>2018</v>
      </c>
      <c r="C11">
        <v>3</v>
      </c>
      <c r="D11" t="str">
        <f t="shared" si="10"/>
        <v>20183</v>
      </c>
      <c r="E11" s="1">
        <v>5.0000000000000001E-3</v>
      </c>
      <c r="F11" t="s">
        <v>240</v>
      </c>
      <c r="G11" t="s">
        <v>55</v>
      </c>
      <c r="H11" t="str">
        <f t="shared" si="0"/>
        <v>f9</v>
      </c>
      <c r="I11" t="str">
        <f t="shared" si="1"/>
        <v>c0</v>
      </c>
      <c r="J11" t="str">
        <f t="shared" si="2"/>
        <v>06</v>
      </c>
      <c r="K11">
        <f t="shared" si="3"/>
        <v>249</v>
      </c>
      <c r="L11">
        <f t="shared" si="4"/>
        <v>192</v>
      </c>
      <c r="M11">
        <f t="shared" si="5"/>
        <v>6</v>
      </c>
      <c r="N11">
        <f t="shared" si="6"/>
        <v>1.2450000000000001</v>
      </c>
      <c r="O11">
        <f t="shared" si="7"/>
        <v>0.96</v>
      </c>
      <c r="P11">
        <f t="shared" si="8"/>
        <v>0.03</v>
      </c>
    </row>
    <row r="12" spans="1:24" x14ac:dyDescent="0.25">
      <c r="A12" t="s">
        <v>241</v>
      </c>
      <c r="B12">
        <v>2018</v>
      </c>
      <c r="C12">
        <v>4</v>
      </c>
      <c r="D12" t="str">
        <f t="shared" si="10"/>
        <v>20184</v>
      </c>
      <c r="E12" s="1">
        <v>0.29299999999999998</v>
      </c>
      <c r="F12" t="s">
        <v>242</v>
      </c>
      <c r="G12" t="s">
        <v>54</v>
      </c>
      <c r="H12" t="str">
        <f t="shared" si="0"/>
        <v>fb</v>
      </c>
      <c r="I12" t="str">
        <f t="shared" si="1"/>
        <v>12</v>
      </c>
      <c r="J12" t="str">
        <f t="shared" si="2"/>
        <v>00</v>
      </c>
      <c r="K12">
        <f t="shared" si="3"/>
        <v>251</v>
      </c>
      <c r="L12">
        <f t="shared" si="4"/>
        <v>18</v>
      </c>
      <c r="M12">
        <f t="shared" si="5"/>
        <v>0</v>
      </c>
      <c r="N12">
        <f t="shared" si="6"/>
        <v>73.542999999999992</v>
      </c>
      <c r="O12">
        <f t="shared" si="7"/>
        <v>5.274</v>
      </c>
      <c r="P12">
        <f t="shared" si="8"/>
        <v>0</v>
      </c>
      <c r="U12" t="str">
        <f>_xlfn.CONCAT(U2,$X$2,U3,$X$2,U4,$X$2,U5,$X$2,U6,$X$2,U7,$X$2,U8)</f>
        <v>127.373,164.656,63.358,73.391,43.579,108.94,68.876</v>
      </c>
      <c r="V12" t="str">
        <f t="shared" ref="V12:W12" si="14">_xlfn.CONCAT(V2,$X$2,V3,$X$2,V4,$X$2,V5,$X$2,V6,$X$2,V7,$X$2,V8)</f>
        <v>88.074,105.59,48.725,86.213,30.227,91.971,49.814</v>
      </c>
      <c r="W12" t="str">
        <f t="shared" si="14"/>
        <v>183.924,97.867,154.565,159.438,182.795,125.293,151.624</v>
      </c>
    </row>
    <row r="13" spans="1:24" x14ac:dyDescent="0.25">
      <c r="A13" t="s">
        <v>241</v>
      </c>
      <c r="B13">
        <v>2018</v>
      </c>
      <c r="C13">
        <v>4</v>
      </c>
      <c r="D13" t="str">
        <f t="shared" si="10"/>
        <v>20184</v>
      </c>
      <c r="E13" s="1">
        <v>0.17199999999999999</v>
      </c>
      <c r="F13" t="s">
        <v>243</v>
      </c>
      <c r="G13" t="s">
        <v>53</v>
      </c>
      <c r="H13" t="str">
        <f t="shared" si="0"/>
        <v>6b</v>
      </c>
      <c r="I13" t="str">
        <f t="shared" si="1"/>
        <v>b4</v>
      </c>
      <c r="J13" t="str">
        <f t="shared" si="2"/>
        <v>1c</v>
      </c>
      <c r="K13">
        <f t="shared" si="3"/>
        <v>107</v>
      </c>
      <c r="L13">
        <f t="shared" si="4"/>
        <v>180</v>
      </c>
      <c r="M13">
        <f t="shared" si="5"/>
        <v>28</v>
      </c>
      <c r="N13">
        <f t="shared" si="6"/>
        <v>18.404</v>
      </c>
      <c r="O13">
        <f t="shared" si="7"/>
        <v>30.959999999999997</v>
      </c>
      <c r="P13">
        <f t="shared" si="8"/>
        <v>4.8159999999999998</v>
      </c>
    </row>
    <row r="14" spans="1:24" x14ac:dyDescent="0.25">
      <c r="A14" t="s">
        <v>241</v>
      </c>
      <c r="B14">
        <v>2018</v>
      </c>
      <c r="C14">
        <v>4</v>
      </c>
      <c r="D14" t="str">
        <f t="shared" si="10"/>
        <v>20184</v>
      </c>
      <c r="E14" s="1">
        <v>0.153</v>
      </c>
      <c r="F14" t="s">
        <v>244</v>
      </c>
      <c r="G14" t="s">
        <v>6</v>
      </c>
      <c r="H14" t="str">
        <f t="shared" si="0"/>
        <v>6c</v>
      </c>
      <c r="I14" t="str">
        <f t="shared" si="1"/>
        <v>27</v>
      </c>
      <c r="J14" t="str">
        <f t="shared" si="2"/>
        <v>95</v>
      </c>
      <c r="K14">
        <f t="shared" si="3"/>
        <v>108</v>
      </c>
      <c r="L14">
        <f t="shared" si="4"/>
        <v>39</v>
      </c>
      <c r="M14">
        <f t="shared" si="5"/>
        <v>149</v>
      </c>
      <c r="N14">
        <f t="shared" si="6"/>
        <v>16.524000000000001</v>
      </c>
      <c r="O14">
        <f t="shared" si="7"/>
        <v>5.9669999999999996</v>
      </c>
      <c r="P14">
        <f t="shared" si="8"/>
        <v>22.797000000000001</v>
      </c>
    </row>
    <row r="15" spans="1:24" x14ac:dyDescent="0.25">
      <c r="A15" t="s">
        <v>241</v>
      </c>
      <c r="B15">
        <v>2018</v>
      </c>
      <c r="C15">
        <v>4</v>
      </c>
      <c r="D15" t="str">
        <f t="shared" si="10"/>
        <v>20184</v>
      </c>
      <c r="E15" s="1">
        <v>0.13600000000000001</v>
      </c>
      <c r="F15" t="s">
        <v>245</v>
      </c>
      <c r="G15" t="s">
        <v>181</v>
      </c>
      <c r="H15" t="str">
        <f t="shared" si="0"/>
        <v>e7</v>
      </c>
      <c r="I15" t="str">
        <f t="shared" si="1"/>
        <v>e6</v>
      </c>
      <c r="J15" t="str">
        <f t="shared" si="2"/>
        <v>ce</v>
      </c>
      <c r="K15">
        <f t="shared" si="3"/>
        <v>231</v>
      </c>
      <c r="L15">
        <f t="shared" si="4"/>
        <v>230</v>
      </c>
      <c r="M15">
        <f t="shared" si="5"/>
        <v>206</v>
      </c>
      <c r="N15">
        <f t="shared" si="6"/>
        <v>31.416000000000004</v>
      </c>
      <c r="O15">
        <f t="shared" si="7"/>
        <v>31.28</v>
      </c>
      <c r="P15">
        <f t="shared" si="8"/>
        <v>28.016000000000002</v>
      </c>
    </row>
    <row r="16" spans="1:24" x14ac:dyDescent="0.25">
      <c r="A16" t="s">
        <v>241</v>
      </c>
      <c r="B16">
        <v>2018</v>
      </c>
      <c r="C16">
        <v>4</v>
      </c>
      <c r="D16" t="str">
        <f t="shared" si="10"/>
        <v>20184</v>
      </c>
      <c r="E16" s="1">
        <v>7.1999999999999995E-2</v>
      </c>
      <c r="F16" t="s">
        <v>246</v>
      </c>
      <c r="G16" t="s">
        <v>3</v>
      </c>
      <c r="H16" t="str">
        <f t="shared" si="0"/>
        <v>3d</v>
      </c>
      <c r="I16" t="str">
        <f t="shared" si="1"/>
        <v>01</v>
      </c>
      <c r="J16" t="str">
        <f t="shared" si="2"/>
        <v>c8</v>
      </c>
      <c r="K16">
        <f t="shared" si="3"/>
        <v>61</v>
      </c>
      <c r="L16">
        <f t="shared" si="4"/>
        <v>1</v>
      </c>
      <c r="M16">
        <f t="shared" si="5"/>
        <v>200</v>
      </c>
      <c r="N16">
        <f t="shared" si="6"/>
        <v>4.3919999999999995</v>
      </c>
      <c r="O16">
        <f t="shared" si="7"/>
        <v>7.1999999999999995E-2</v>
      </c>
      <c r="P16">
        <f t="shared" si="8"/>
        <v>14.399999999999999</v>
      </c>
    </row>
    <row r="17" spans="1:16" x14ac:dyDescent="0.25">
      <c r="A17" t="s">
        <v>241</v>
      </c>
      <c r="B17">
        <v>2018</v>
      </c>
      <c r="C17">
        <v>4</v>
      </c>
      <c r="D17" t="str">
        <f t="shared" si="10"/>
        <v>20184</v>
      </c>
      <c r="E17" s="1">
        <v>7.0000000000000007E-2</v>
      </c>
      <c r="F17" t="s">
        <v>247</v>
      </c>
      <c r="G17" t="s">
        <v>3</v>
      </c>
      <c r="H17" t="str">
        <f t="shared" si="0"/>
        <v>76</v>
      </c>
      <c r="I17" t="str">
        <f t="shared" si="1"/>
        <v>b2</v>
      </c>
      <c r="J17" t="str">
        <f t="shared" si="2"/>
        <v>de</v>
      </c>
      <c r="K17">
        <f t="shared" si="3"/>
        <v>118</v>
      </c>
      <c r="L17">
        <f t="shared" si="4"/>
        <v>178</v>
      </c>
      <c r="M17">
        <f t="shared" si="5"/>
        <v>222</v>
      </c>
      <c r="N17">
        <f t="shared" si="6"/>
        <v>8.2600000000000016</v>
      </c>
      <c r="O17">
        <f t="shared" si="7"/>
        <v>12.46</v>
      </c>
      <c r="P17">
        <f t="shared" si="8"/>
        <v>15.540000000000001</v>
      </c>
    </row>
    <row r="18" spans="1:16" x14ac:dyDescent="0.25">
      <c r="A18" t="s">
        <v>241</v>
      </c>
      <c r="B18">
        <v>2018</v>
      </c>
      <c r="C18">
        <v>4</v>
      </c>
      <c r="D18" t="str">
        <f t="shared" si="10"/>
        <v>20184</v>
      </c>
      <c r="E18" s="1">
        <v>5.8000000000000003E-2</v>
      </c>
      <c r="F18" t="s">
        <v>248</v>
      </c>
      <c r="G18" t="s">
        <v>3</v>
      </c>
      <c r="H18" t="str">
        <f t="shared" si="0"/>
        <v>19</v>
      </c>
      <c r="I18" t="str">
        <f t="shared" si="1"/>
        <v>d8</v>
      </c>
      <c r="J18" t="str">
        <f t="shared" si="2"/>
        <v>b5</v>
      </c>
      <c r="K18">
        <f t="shared" si="3"/>
        <v>25</v>
      </c>
      <c r="L18">
        <f t="shared" si="4"/>
        <v>216</v>
      </c>
      <c r="M18">
        <f t="shared" si="5"/>
        <v>181</v>
      </c>
      <c r="N18">
        <f t="shared" si="6"/>
        <v>1.4500000000000002</v>
      </c>
      <c r="O18">
        <f t="shared" si="7"/>
        <v>12.528</v>
      </c>
      <c r="P18">
        <f t="shared" si="8"/>
        <v>10.498000000000001</v>
      </c>
    </row>
    <row r="19" spans="1:16" x14ac:dyDescent="0.25">
      <c r="A19" t="s">
        <v>241</v>
      </c>
      <c r="B19">
        <v>2018</v>
      </c>
      <c r="C19">
        <v>4</v>
      </c>
      <c r="D19" t="str">
        <f t="shared" si="10"/>
        <v>20184</v>
      </c>
      <c r="E19" s="1">
        <v>0.03</v>
      </c>
      <c r="F19" t="s">
        <v>249</v>
      </c>
      <c r="G19" t="s">
        <v>56</v>
      </c>
      <c r="H19" t="str">
        <f t="shared" si="0"/>
        <v>ec</v>
      </c>
      <c r="I19" t="str">
        <f t="shared" si="1"/>
        <v>b1</v>
      </c>
      <c r="J19" t="str">
        <f t="shared" si="2"/>
        <v>0d</v>
      </c>
      <c r="K19">
        <f t="shared" si="3"/>
        <v>236</v>
      </c>
      <c r="L19">
        <f t="shared" si="4"/>
        <v>177</v>
      </c>
      <c r="M19">
        <f t="shared" si="5"/>
        <v>13</v>
      </c>
      <c r="N19">
        <f t="shared" si="6"/>
        <v>7.08</v>
      </c>
      <c r="O19">
        <f t="shared" si="7"/>
        <v>5.31</v>
      </c>
      <c r="P19">
        <f t="shared" si="8"/>
        <v>0.39</v>
      </c>
    </row>
    <row r="20" spans="1:16" x14ac:dyDescent="0.25">
      <c r="A20" t="s">
        <v>241</v>
      </c>
      <c r="B20">
        <v>2018</v>
      </c>
      <c r="C20">
        <v>4</v>
      </c>
      <c r="D20" t="str">
        <f t="shared" si="10"/>
        <v>20184</v>
      </c>
      <c r="E20" s="1">
        <v>8.9999999999999993E-3</v>
      </c>
      <c r="F20" t="s">
        <v>250</v>
      </c>
      <c r="G20" t="s">
        <v>54</v>
      </c>
      <c r="H20" t="str">
        <f t="shared" si="0"/>
        <v>d3</v>
      </c>
      <c r="I20" t="str">
        <f t="shared" si="1"/>
        <v>4b</v>
      </c>
      <c r="J20" t="str">
        <f t="shared" si="2"/>
        <v>2a</v>
      </c>
      <c r="K20">
        <f t="shared" si="3"/>
        <v>211</v>
      </c>
      <c r="L20">
        <f t="shared" si="4"/>
        <v>75</v>
      </c>
      <c r="M20">
        <f t="shared" si="5"/>
        <v>42</v>
      </c>
      <c r="N20">
        <f t="shared" si="6"/>
        <v>1.8989999999999998</v>
      </c>
      <c r="O20">
        <f t="shared" si="7"/>
        <v>0.67499999999999993</v>
      </c>
      <c r="P20">
        <f t="shared" si="8"/>
        <v>0.37799999999999995</v>
      </c>
    </row>
    <row r="21" spans="1:16" x14ac:dyDescent="0.25">
      <c r="A21" t="s">
        <v>241</v>
      </c>
      <c r="B21">
        <v>2018</v>
      </c>
      <c r="C21">
        <v>4</v>
      </c>
      <c r="D21" t="str">
        <f t="shared" si="10"/>
        <v>20184</v>
      </c>
      <c r="E21" s="1">
        <v>8.0000000000000002E-3</v>
      </c>
      <c r="F21" t="s">
        <v>251</v>
      </c>
      <c r="G21" t="s">
        <v>54</v>
      </c>
      <c r="H21" t="str">
        <f t="shared" si="0"/>
        <v>d3</v>
      </c>
      <c r="I21" t="str">
        <f t="shared" si="1"/>
        <v>85</v>
      </c>
      <c r="J21" t="str">
        <f t="shared" si="2"/>
        <v>81</v>
      </c>
      <c r="K21">
        <f t="shared" si="3"/>
        <v>211</v>
      </c>
      <c r="L21">
        <f t="shared" si="4"/>
        <v>133</v>
      </c>
      <c r="M21">
        <f t="shared" si="5"/>
        <v>129</v>
      </c>
      <c r="N21">
        <f t="shared" si="6"/>
        <v>1.6879999999999999</v>
      </c>
      <c r="O21">
        <f t="shared" si="7"/>
        <v>1.0640000000000001</v>
      </c>
      <c r="P21">
        <f t="shared" si="8"/>
        <v>1.032</v>
      </c>
    </row>
    <row r="22" spans="1:16" x14ac:dyDescent="0.25">
      <c r="A22" t="s">
        <v>252</v>
      </c>
      <c r="B22">
        <v>2019</v>
      </c>
      <c r="C22">
        <v>1</v>
      </c>
      <c r="D22" t="str">
        <f t="shared" si="10"/>
        <v>20191</v>
      </c>
      <c r="E22" s="1">
        <v>0.36499999999999999</v>
      </c>
      <c r="F22" t="s">
        <v>253</v>
      </c>
      <c r="G22" t="s">
        <v>3</v>
      </c>
      <c r="H22" t="str">
        <f t="shared" si="0"/>
        <v>1e</v>
      </c>
      <c r="I22" t="str">
        <f t="shared" si="1"/>
        <v>02</v>
      </c>
      <c r="J22" t="str">
        <f t="shared" si="2"/>
        <v>da</v>
      </c>
      <c r="K22">
        <f t="shared" si="3"/>
        <v>30</v>
      </c>
      <c r="L22">
        <f t="shared" si="4"/>
        <v>2</v>
      </c>
      <c r="M22">
        <f t="shared" si="5"/>
        <v>218</v>
      </c>
      <c r="N22">
        <f t="shared" si="6"/>
        <v>10.95</v>
      </c>
      <c r="O22">
        <f t="shared" si="7"/>
        <v>0.73</v>
      </c>
      <c r="P22">
        <f t="shared" si="8"/>
        <v>79.569999999999993</v>
      </c>
    </row>
    <row r="23" spans="1:16" x14ac:dyDescent="0.25">
      <c r="A23" t="s">
        <v>252</v>
      </c>
      <c r="B23">
        <v>2019</v>
      </c>
      <c r="C23">
        <v>1</v>
      </c>
      <c r="D23" t="str">
        <f t="shared" si="10"/>
        <v>20191</v>
      </c>
      <c r="E23" s="1">
        <v>0.35499999999999998</v>
      </c>
      <c r="F23" t="s">
        <v>254</v>
      </c>
      <c r="G23" t="s">
        <v>6</v>
      </c>
      <c r="H23" t="str">
        <f t="shared" si="0"/>
        <v>36</v>
      </c>
      <c r="I23" t="str">
        <f t="shared" si="1"/>
        <v>08</v>
      </c>
      <c r="J23" t="str">
        <f t="shared" si="2"/>
        <v>92</v>
      </c>
      <c r="K23">
        <f t="shared" si="3"/>
        <v>54</v>
      </c>
      <c r="L23">
        <f t="shared" si="4"/>
        <v>8</v>
      </c>
      <c r="M23">
        <f t="shared" si="5"/>
        <v>146</v>
      </c>
      <c r="N23">
        <f t="shared" si="6"/>
        <v>19.169999999999998</v>
      </c>
      <c r="O23">
        <f t="shared" si="7"/>
        <v>2.84</v>
      </c>
      <c r="P23">
        <f t="shared" si="8"/>
        <v>51.83</v>
      </c>
    </row>
    <row r="24" spans="1:16" x14ac:dyDescent="0.25">
      <c r="A24" t="s">
        <v>252</v>
      </c>
      <c r="B24">
        <v>2019</v>
      </c>
      <c r="C24">
        <v>1</v>
      </c>
      <c r="D24" t="str">
        <f t="shared" si="10"/>
        <v>20191</v>
      </c>
      <c r="E24" s="1">
        <v>8.4000000000000005E-2</v>
      </c>
      <c r="F24" t="s">
        <v>255</v>
      </c>
      <c r="G24" t="s">
        <v>53</v>
      </c>
      <c r="H24" t="str">
        <f t="shared" si="0"/>
        <v>2b</v>
      </c>
      <c r="I24" t="str">
        <f t="shared" si="1"/>
        <v>a9</v>
      </c>
      <c r="J24" t="str">
        <f t="shared" si="2"/>
        <v>4a</v>
      </c>
      <c r="K24">
        <f t="shared" si="3"/>
        <v>43</v>
      </c>
      <c r="L24">
        <f t="shared" si="4"/>
        <v>169</v>
      </c>
      <c r="M24">
        <f t="shared" si="5"/>
        <v>74</v>
      </c>
      <c r="N24">
        <f t="shared" si="6"/>
        <v>3.6120000000000001</v>
      </c>
      <c r="O24">
        <f t="shared" si="7"/>
        <v>14.196000000000002</v>
      </c>
      <c r="P24">
        <f t="shared" si="8"/>
        <v>6.2160000000000002</v>
      </c>
    </row>
    <row r="25" spans="1:16" x14ac:dyDescent="0.25">
      <c r="A25" t="s">
        <v>252</v>
      </c>
      <c r="B25">
        <v>2019</v>
      </c>
      <c r="C25">
        <v>1</v>
      </c>
      <c r="D25" t="str">
        <f t="shared" si="10"/>
        <v>20191</v>
      </c>
      <c r="E25" s="1">
        <v>5.1999999999999998E-2</v>
      </c>
      <c r="F25" t="s">
        <v>256</v>
      </c>
      <c r="G25" t="s">
        <v>53</v>
      </c>
      <c r="H25" t="str">
        <f t="shared" si="0"/>
        <v>b6</v>
      </c>
      <c r="I25" t="str">
        <f t="shared" si="1"/>
        <v>d9</v>
      </c>
      <c r="J25" t="str">
        <f t="shared" si="2"/>
        <v>0a</v>
      </c>
      <c r="K25">
        <f t="shared" si="3"/>
        <v>182</v>
      </c>
      <c r="L25">
        <f t="shared" si="4"/>
        <v>217</v>
      </c>
      <c r="M25">
        <f t="shared" si="5"/>
        <v>10</v>
      </c>
      <c r="N25">
        <f t="shared" si="6"/>
        <v>9.4640000000000004</v>
      </c>
      <c r="O25">
        <f t="shared" si="7"/>
        <v>11.283999999999999</v>
      </c>
      <c r="P25">
        <f t="shared" si="8"/>
        <v>0.52</v>
      </c>
    </row>
    <row r="26" spans="1:16" x14ac:dyDescent="0.25">
      <c r="A26" t="s">
        <v>252</v>
      </c>
      <c r="B26">
        <v>2019</v>
      </c>
      <c r="C26">
        <v>1</v>
      </c>
      <c r="D26" t="str">
        <f t="shared" si="10"/>
        <v>20191</v>
      </c>
      <c r="E26" s="1">
        <v>4.7E-2</v>
      </c>
      <c r="F26" t="s">
        <v>257</v>
      </c>
      <c r="G26" t="s">
        <v>54</v>
      </c>
      <c r="H26" t="str">
        <f t="shared" si="0"/>
        <v>fb</v>
      </c>
      <c r="I26" t="str">
        <f t="shared" si="1"/>
        <v>1d</v>
      </c>
      <c r="J26" t="str">
        <f t="shared" si="2"/>
        <v>00</v>
      </c>
      <c r="K26">
        <f t="shared" si="3"/>
        <v>251</v>
      </c>
      <c r="L26">
        <f t="shared" si="4"/>
        <v>29</v>
      </c>
      <c r="M26">
        <f t="shared" si="5"/>
        <v>0</v>
      </c>
      <c r="N26">
        <f t="shared" si="6"/>
        <v>11.797000000000001</v>
      </c>
      <c r="O26">
        <f t="shared" si="7"/>
        <v>1.363</v>
      </c>
      <c r="P26">
        <f t="shared" si="8"/>
        <v>0</v>
      </c>
    </row>
    <row r="27" spans="1:16" x14ac:dyDescent="0.25">
      <c r="A27" t="s">
        <v>252</v>
      </c>
      <c r="B27">
        <v>2019</v>
      </c>
      <c r="C27">
        <v>1</v>
      </c>
      <c r="D27" t="str">
        <f t="shared" si="10"/>
        <v>20191</v>
      </c>
      <c r="E27" s="1">
        <v>3.3000000000000002E-2</v>
      </c>
      <c r="F27" t="s">
        <v>258</v>
      </c>
      <c r="G27" t="s">
        <v>3</v>
      </c>
      <c r="H27" t="str">
        <f t="shared" si="0"/>
        <v>13</v>
      </c>
      <c r="I27" t="str">
        <f t="shared" si="1"/>
        <v>e8</v>
      </c>
      <c r="J27" t="str">
        <f t="shared" si="2"/>
        <v>db</v>
      </c>
      <c r="K27">
        <f t="shared" si="3"/>
        <v>19</v>
      </c>
      <c r="L27">
        <f t="shared" si="4"/>
        <v>232</v>
      </c>
      <c r="M27">
        <f t="shared" si="5"/>
        <v>219</v>
      </c>
      <c r="N27">
        <f t="shared" si="6"/>
        <v>0.627</v>
      </c>
      <c r="O27">
        <f t="shared" si="7"/>
        <v>7.6560000000000006</v>
      </c>
      <c r="P27">
        <f t="shared" si="8"/>
        <v>7.2270000000000003</v>
      </c>
    </row>
    <row r="28" spans="1:16" x14ac:dyDescent="0.25">
      <c r="A28" t="s">
        <v>252</v>
      </c>
      <c r="B28">
        <v>2019</v>
      </c>
      <c r="C28">
        <v>1</v>
      </c>
      <c r="D28" t="str">
        <f t="shared" si="10"/>
        <v>20191</v>
      </c>
      <c r="E28" s="1">
        <v>2.5999999999999999E-2</v>
      </c>
      <c r="F28" t="s">
        <v>259</v>
      </c>
      <c r="G28" t="s">
        <v>3</v>
      </c>
      <c r="H28" t="str">
        <f t="shared" si="0"/>
        <v>28</v>
      </c>
      <c r="I28" t="str">
        <f t="shared" si="1"/>
        <v>b6</v>
      </c>
      <c r="J28" t="str">
        <f t="shared" si="2"/>
        <v>d8</v>
      </c>
      <c r="K28">
        <f t="shared" si="3"/>
        <v>40</v>
      </c>
      <c r="L28">
        <f t="shared" si="4"/>
        <v>182</v>
      </c>
      <c r="M28">
        <f t="shared" si="5"/>
        <v>216</v>
      </c>
      <c r="N28">
        <f t="shared" si="6"/>
        <v>1.04</v>
      </c>
      <c r="O28">
        <f t="shared" si="7"/>
        <v>4.7320000000000002</v>
      </c>
      <c r="P28">
        <f t="shared" si="8"/>
        <v>5.6159999999999997</v>
      </c>
    </row>
    <row r="29" spans="1:16" x14ac:dyDescent="0.25">
      <c r="A29" t="s">
        <v>252</v>
      </c>
      <c r="B29">
        <v>2019</v>
      </c>
      <c r="C29">
        <v>1</v>
      </c>
      <c r="D29" t="str">
        <f t="shared" si="10"/>
        <v>20191</v>
      </c>
      <c r="E29" s="1">
        <v>1.7999999999999999E-2</v>
      </c>
      <c r="F29" t="s">
        <v>260</v>
      </c>
      <c r="G29" t="s">
        <v>3</v>
      </c>
      <c r="H29" t="str">
        <f t="shared" si="0"/>
        <v>45</v>
      </c>
      <c r="I29" t="str">
        <f t="shared" si="1"/>
        <v>7a</v>
      </c>
      <c r="J29" t="str">
        <f t="shared" si="2"/>
        <v>be</v>
      </c>
      <c r="K29">
        <f t="shared" si="3"/>
        <v>69</v>
      </c>
      <c r="L29">
        <f t="shared" si="4"/>
        <v>122</v>
      </c>
      <c r="M29">
        <f t="shared" si="5"/>
        <v>190</v>
      </c>
      <c r="N29">
        <f t="shared" si="6"/>
        <v>1.242</v>
      </c>
      <c r="O29">
        <f t="shared" si="7"/>
        <v>2.1959999999999997</v>
      </c>
      <c r="P29">
        <f t="shared" si="8"/>
        <v>3.42</v>
      </c>
    </row>
    <row r="30" spans="1:16" x14ac:dyDescent="0.25">
      <c r="A30" t="s">
        <v>252</v>
      </c>
      <c r="B30">
        <v>2019</v>
      </c>
      <c r="C30">
        <v>1</v>
      </c>
      <c r="D30" t="str">
        <f t="shared" si="10"/>
        <v>20191</v>
      </c>
      <c r="E30" s="1">
        <v>1.2E-2</v>
      </c>
      <c r="F30" t="s">
        <v>261</v>
      </c>
      <c r="G30" t="s">
        <v>56</v>
      </c>
      <c r="H30" t="str">
        <f t="shared" si="0"/>
        <v>f8</v>
      </c>
      <c r="I30" t="str">
        <f t="shared" si="1"/>
        <v>8b</v>
      </c>
      <c r="J30" t="str">
        <f t="shared" si="2"/>
        <v>08</v>
      </c>
      <c r="K30">
        <f t="shared" si="3"/>
        <v>248</v>
      </c>
      <c r="L30">
        <f t="shared" si="4"/>
        <v>139</v>
      </c>
      <c r="M30">
        <f t="shared" si="5"/>
        <v>8</v>
      </c>
      <c r="N30">
        <f t="shared" si="6"/>
        <v>2.976</v>
      </c>
      <c r="O30">
        <f t="shared" si="7"/>
        <v>1.6679999999999999</v>
      </c>
      <c r="P30">
        <f t="shared" si="8"/>
        <v>9.6000000000000002E-2</v>
      </c>
    </row>
    <row r="31" spans="1:16" x14ac:dyDescent="0.25">
      <c r="A31" t="s">
        <v>252</v>
      </c>
      <c r="B31">
        <v>2019</v>
      </c>
      <c r="C31">
        <v>1</v>
      </c>
      <c r="D31" t="str">
        <f t="shared" si="10"/>
        <v>20191</v>
      </c>
      <c r="E31" s="1">
        <v>0.01</v>
      </c>
      <c r="F31" t="s">
        <v>262</v>
      </c>
      <c r="G31" t="s">
        <v>55</v>
      </c>
      <c r="H31" t="str">
        <f t="shared" si="0"/>
        <v>f8</v>
      </c>
      <c r="I31" t="str">
        <f t="shared" si="1"/>
        <v>ce</v>
      </c>
      <c r="J31" t="str">
        <f t="shared" si="2"/>
        <v>07</v>
      </c>
      <c r="K31">
        <f t="shared" si="3"/>
        <v>248</v>
      </c>
      <c r="L31">
        <f t="shared" si="4"/>
        <v>206</v>
      </c>
      <c r="M31">
        <f t="shared" si="5"/>
        <v>7</v>
      </c>
      <c r="N31">
        <f t="shared" si="6"/>
        <v>2.48</v>
      </c>
      <c r="O31">
        <f t="shared" si="7"/>
        <v>2.06</v>
      </c>
      <c r="P31">
        <f t="shared" si="8"/>
        <v>7.0000000000000007E-2</v>
      </c>
    </row>
    <row r="32" spans="1:16" x14ac:dyDescent="0.25">
      <c r="A32" t="s">
        <v>263</v>
      </c>
      <c r="B32">
        <v>2019</v>
      </c>
      <c r="C32">
        <v>2</v>
      </c>
      <c r="D32" t="str">
        <f t="shared" si="10"/>
        <v>20192</v>
      </c>
      <c r="E32" s="1">
        <v>0.29599999999999999</v>
      </c>
      <c r="F32" t="s">
        <v>264</v>
      </c>
      <c r="G32" t="s">
        <v>6</v>
      </c>
      <c r="H32" t="str">
        <f t="shared" si="0"/>
        <v>6a</v>
      </c>
      <c r="I32" t="str">
        <f t="shared" si="1"/>
        <v>16</v>
      </c>
      <c r="J32" t="str">
        <f t="shared" si="2"/>
        <v>93</v>
      </c>
      <c r="K32">
        <f t="shared" si="3"/>
        <v>106</v>
      </c>
      <c r="L32">
        <f t="shared" si="4"/>
        <v>22</v>
      </c>
      <c r="M32">
        <f t="shared" si="5"/>
        <v>147</v>
      </c>
      <c r="N32">
        <f t="shared" si="6"/>
        <v>31.375999999999998</v>
      </c>
      <c r="O32">
        <f t="shared" si="7"/>
        <v>6.5119999999999996</v>
      </c>
      <c r="P32">
        <f t="shared" si="8"/>
        <v>43.512</v>
      </c>
    </row>
    <row r="33" spans="1:16" x14ac:dyDescent="0.25">
      <c r="A33" t="s">
        <v>263</v>
      </c>
      <c r="B33">
        <v>2019</v>
      </c>
      <c r="C33">
        <v>2</v>
      </c>
      <c r="D33" t="str">
        <f t="shared" si="10"/>
        <v>20192</v>
      </c>
      <c r="E33" s="1">
        <v>0.254</v>
      </c>
      <c r="F33" t="s">
        <v>265</v>
      </c>
      <c r="G33" t="s">
        <v>3</v>
      </c>
      <c r="H33" t="str">
        <f t="shared" si="0"/>
        <v>2e</v>
      </c>
      <c r="I33" t="str">
        <f t="shared" si="1"/>
        <v>09</v>
      </c>
      <c r="J33" t="str">
        <f t="shared" si="2"/>
        <v>d1</v>
      </c>
      <c r="K33">
        <f t="shared" si="3"/>
        <v>46</v>
      </c>
      <c r="L33">
        <f t="shared" si="4"/>
        <v>9</v>
      </c>
      <c r="M33">
        <f t="shared" si="5"/>
        <v>209</v>
      </c>
      <c r="N33">
        <f t="shared" si="6"/>
        <v>11.684000000000001</v>
      </c>
      <c r="O33">
        <f t="shared" si="7"/>
        <v>2.286</v>
      </c>
      <c r="P33">
        <f t="shared" si="8"/>
        <v>53.085999999999999</v>
      </c>
    </row>
    <row r="34" spans="1:16" x14ac:dyDescent="0.25">
      <c r="A34" t="s">
        <v>263</v>
      </c>
      <c r="B34">
        <v>2019</v>
      </c>
      <c r="C34">
        <v>2</v>
      </c>
      <c r="D34" t="str">
        <f t="shared" si="10"/>
        <v>20192</v>
      </c>
      <c r="E34" s="1">
        <v>0.13100000000000001</v>
      </c>
      <c r="F34" t="s">
        <v>266</v>
      </c>
      <c r="G34" t="s">
        <v>3</v>
      </c>
      <c r="H34" t="str">
        <f t="shared" si="0"/>
        <v>4f</v>
      </c>
      <c r="I34" t="str">
        <f t="shared" si="1"/>
        <v>8b</v>
      </c>
      <c r="J34" t="str">
        <f t="shared" si="2"/>
        <v>c6</v>
      </c>
      <c r="K34">
        <f t="shared" si="3"/>
        <v>79</v>
      </c>
      <c r="L34">
        <f t="shared" si="4"/>
        <v>139</v>
      </c>
      <c r="M34">
        <f t="shared" si="5"/>
        <v>198</v>
      </c>
      <c r="N34">
        <f t="shared" si="6"/>
        <v>10.349</v>
      </c>
      <c r="O34">
        <f t="shared" si="7"/>
        <v>18.209</v>
      </c>
      <c r="P34">
        <f t="shared" si="8"/>
        <v>25.938000000000002</v>
      </c>
    </row>
    <row r="35" spans="1:16" x14ac:dyDescent="0.25">
      <c r="A35" t="s">
        <v>263</v>
      </c>
      <c r="B35">
        <v>2019</v>
      </c>
      <c r="C35">
        <v>2</v>
      </c>
      <c r="D35" t="str">
        <f t="shared" si="10"/>
        <v>20192</v>
      </c>
      <c r="E35" s="1">
        <v>0.10199999999999999</v>
      </c>
      <c r="F35" t="s">
        <v>267</v>
      </c>
      <c r="G35" t="s">
        <v>3</v>
      </c>
      <c r="H35" t="str">
        <f t="shared" si="0"/>
        <v>18</v>
      </c>
      <c r="I35" t="str">
        <f t="shared" si="1"/>
        <v>dd</v>
      </c>
      <c r="J35" t="str">
        <f t="shared" si="2"/>
        <v>d9</v>
      </c>
      <c r="K35">
        <f t="shared" si="3"/>
        <v>24</v>
      </c>
      <c r="L35">
        <f t="shared" si="4"/>
        <v>221</v>
      </c>
      <c r="M35">
        <f t="shared" si="5"/>
        <v>217</v>
      </c>
      <c r="N35">
        <f t="shared" si="6"/>
        <v>2.448</v>
      </c>
      <c r="O35">
        <f t="shared" si="7"/>
        <v>22.541999999999998</v>
      </c>
      <c r="P35">
        <f t="shared" si="8"/>
        <v>22.134</v>
      </c>
    </row>
    <row r="36" spans="1:16" x14ac:dyDescent="0.25">
      <c r="A36" t="s">
        <v>263</v>
      </c>
      <c r="B36">
        <v>2019</v>
      </c>
      <c r="C36">
        <v>2</v>
      </c>
      <c r="D36" t="str">
        <f t="shared" si="10"/>
        <v>20192</v>
      </c>
      <c r="E36" s="1">
        <v>9.2999999999999999E-2</v>
      </c>
      <c r="F36" t="s">
        <v>268</v>
      </c>
      <c r="G36" t="s">
        <v>53</v>
      </c>
      <c r="H36" t="str">
        <f t="shared" si="0"/>
        <v>0d</v>
      </c>
      <c r="I36" t="str">
        <f t="shared" si="1"/>
        <v>b8</v>
      </c>
      <c r="J36" t="str">
        <f t="shared" si="2"/>
        <v>72</v>
      </c>
      <c r="K36">
        <f t="shared" si="3"/>
        <v>13</v>
      </c>
      <c r="L36">
        <f t="shared" si="4"/>
        <v>184</v>
      </c>
      <c r="M36">
        <f t="shared" si="5"/>
        <v>114</v>
      </c>
      <c r="N36">
        <f t="shared" si="6"/>
        <v>1.2090000000000001</v>
      </c>
      <c r="O36">
        <f t="shared" si="7"/>
        <v>17.111999999999998</v>
      </c>
      <c r="P36">
        <f t="shared" si="8"/>
        <v>10.602</v>
      </c>
    </row>
    <row r="37" spans="1:16" x14ac:dyDescent="0.25">
      <c r="A37" t="s">
        <v>263</v>
      </c>
      <c r="B37">
        <v>2019</v>
      </c>
      <c r="C37">
        <v>2</v>
      </c>
      <c r="D37" t="str">
        <f t="shared" si="10"/>
        <v>20192</v>
      </c>
      <c r="E37" s="1">
        <v>7.1999999999999995E-2</v>
      </c>
      <c r="F37" t="s">
        <v>269</v>
      </c>
      <c r="G37" t="s">
        <v>53</v>
      </c>
      <c r="H37" t="str">
        <f t="shared" si="0"/>
        <v>3c</v>
      </c>
      <c r="I37" t="str">
        <f t="shared" si="1"/>
        <v>9d</v>
      </c>
      <c r="J37" t="str">
        <f t="shared" si="2"/>
        <v>12</v>
      </c>
      <c r="K37">
        <f t="shared" si="3"/>
        <v>60</v>
      </c>
      <c r="L37">
        <f t="shared" si="4"/>
        <v>157</v>
      </c>
      <c r="M37">
        <f t="shared" si="5"/>
        <v>18</v>
      </c>
      <c r="N37">
        <f t="shared" si="6"/>
        <v>4.3199999999999994</v>
      </c>
      <c r="O37">
        <f t="shared" si="7"/>
        <v>11.303999999999998</v>
      </c>
      <c r="P37">
        <f t="shared" si="8"/>
        <v>1.2959999999999998</v>
      </c>
    </row>
    <row r="38" spans="1:16" x14ac:dyDescent="0.25">
      <c r="A38" t="s">
        <v>263</v>
      </c>
      <c r="B38">
        <v>2019</v>
      </c>
      <c r="C38">
        <v>2</v>
      </c>
      <c r="D38" t="str">
        <f t="shared" si="10"/>
        <v>20192</v>
      </c>
      <c r="E38" s="1">
        <v>1.7000000000000001E-2</v>
      </c>
      <c r="F38" t="s">
        <v>270</v>
      </c>
      <c r="G38" t="s">
        <v>54</v>
      </c>
      <c r="H38" t="str">
        <f t="shared" si="0"/>
        <v>fa</v>
      </c>
      <c r="I38" t="str">
        <f t="shared" si="1"/>
        <v>0d</v>
      </c>
      <c r="J38" t="str">
        <f t="shared" si="2"/>
        <v>01</v>
      </c>
      <c r="K38">
        <f t="shared" si="3"/>
        <v>250</v>
      </c>
      <c r="L38">
        <f t="shared" si="4"/>
        <v>13</v>
      </c>
      <c r="M38">
        <f t="shared" si="5"/>
        <v>1</v>
      </c>
      <c r="N38">
        <f t="shared" si="6"/>
        <v>4.25</v>
      </c>
      <c r="O38">
        <f t="shared" si="7"/>
        <v>0.22100000000000003</v>
      </c>
      <c r="P38">
        <f t="shared" si="8"/>
        <v>1.7000000000000001E-2</v>
      </c>
    </row>
    <row r="39" spans="1:16" x14ac:dyDescent="0.25">
      <c r="A39" t="s">
        <v>263</v>
      </c>
      <c r="B39">
        <v>2019</v>
      </c>
      <c r="C39">
        <v>2</v>
      </c>
      <c r="D39" t="str">
        <f t="shared" si="10"/>
        <v>20192</v>
      </c>
      <c r="E39" s="1">
        <v>1.4999999999999999E-2</v>
      </c>
      <c r="F39" t="s">
        <v>271</v>
      </c>
      <c r="G39" t="s">
        <v>55</v>
      </c>
      <c r="H39" t="str">
        <f t="shared" si="0"/>
        <v>e7</v>
      </c>
      <c r="I39" t="str">
        <f t="shared" si="1"/>
        <v>f1</v>
      </c>
      <c r="J39" t="str">
        <f t="shared" si="2"/>
        <v>07</v>
      </c>
      <c r="K39">
        <f t="shared" si="3"/>
        <v>231</v>
      </c>
      <c r="L39">
        <f t="shared" si="4"/>
        <v>241</v>
      </c>
      <c r="M39">
        <f t="shared" si="5"/>
        <v>7</v>
      </c>
      <c r="N39">
        <f t="shared" si="6"/>
        <v>3.4649999999999999</v>
      </c>
      <c r="O39">
        <f t="shared" si="7"/>
        <v>3.6149999999999998</v>
      </c>
      <c r="P39">
        <f t="shared" si="8"/>
        <v>0.105</v>
      </c>
    </row>
    <row r="40" spans="1:16" x14ac:dyDescent="0.25">
      <c r="A40" t="s">
        <v>263</v>
      </c>
      <c r="B40">
        <v>2019</v>
      </c>
      <c r="C40">
        <v>2</v>
      </c>
      <c r="D40" t="str">
        <f t="shared" si="10"/>
        <v>20192</v>
      </c>
      <c r="E40" s="1">
        <v>1.4E-2</v>
      </c>
      <c r="F40" t="s">
        <v>272</v>
      </c>
      <c r="G40" t="s">
        <v>53</v>
      </c>
      <c r="H40" t="str">
        <f t="shared" si="0"/>
        <v>c6</v>
      </c>
      <c r="I40" t="str">
        <f t="shared" si="1"/>
        <v>e8</v>
      </c>
      <c r="J40" t="str">
        <f t="shared" si="2"/>
        <v>c3</v>
      </c>
      <c r="K40">
        <f t="shared" si="3"/>
        <v>198</v>
      </c>
      <c r="L40">
        <f t="shared" si="4"/>
        <v>232</v>
      </c>
      <c r="M40">
        <f t="shared" si="5"/>
        <v>195</v>
      </c>
      <c r="N40">
        <f t="shared" si="6"/>
        <v>2.7720000000000002</v>
      </c>
      <c r="O40">
        <f t="shared" si="7"/>
        <v>3.2480000000000002</v>
      </c>
      <c r="P40">
        <f t="shared" si="8"/>
        <v>2.73</v>
      </c>
    </row>
    <row r="41" spans="1:16" x14ac:dyDescent="0.25">
      <c r="A41" t="s">
        <v>263</v>
      </c>
      <c r="B41">
        <v>2019</v>
      </c>
      <c r="C41">
        <v>2</v>
      </c>
      <c r="D41" t="str">
        <f t="shared" si="10"/>
        <v>20192</v>
      </c>
      <c r="E41" s="1">
        <v>6.0000000000000001E-3</v>
      </c>
      <c r="F41" t="s">
        <v>273</v>
      </c>
      <c r="G41" t="s">
        <v>55</v>
      </c>
      <c r="H41" t="str">
        <f t="shared" si="0"/>
        <v>fd</v>
      </c>
      <c r="I41" t="str">
        <f t="shared" si="1"/>
        <v>c2</v>
      </c>
      <c r="J41" t="str">
        <f t="shared" si="2"/>
        <v>03</v>
      </c>
      <c r="K41">
        <f t="shared" si="3"/>
        <v>253</v>
      </c>
      <c r="L41">
        <f t="shared" si="4"/>
        <v>194</v>
      </c>
      <c r="M41">
        <f t="shared" si="5"/>
        <v>3</v>
      </c>
      <c r="N41">
        <f t="shared" si="6"/>
        <v>1.518</v>
      </c>
      <c r="O41">
        <f t="shared" si="7"/>
        <v>1.1639999999999999</v>
      </c>
      <c r="P41">
        <f t="shared" si="8"/>
        <v>1.8000000000000002E-2</v>
      </c>
    </row>
    <row r="42" spans="1:16" x14ac:dyDescent="0.25">
      <c r="A42" t="s">
        <v>274</v>
      </c>
      <c r="B42">
        <v>2019</v>
      </c>
      <c r="C42">
        <v>3</v>
      </c>
      <c r="D42" t="str">
        <f t="shared" si="10"/>
        <v>20193</v>
      </c>
      <c r="E42" s="1">
        <v>0.32300000000000001</v>
      </c>
      <c r="F42" t="s">
        <v>275</v>
      </c>
      <c r="G42" t="s">
        <v>3</v>
      </c>
      <c r="H42" t="str">
        <f t="shared" si="0"/>
        <v>19</v>
      </c>
      <c r="I42" t="str">
        <f t="shared" si="1"/>
        <v>00</v>
      </c>
      <c r="J42" t="str">
        <f t="shared" si="2"/>
        <v>de</v>
      </c>
      <c r="K42">
        <f t="shared" si="3"/>
        <v>25</v>
      </c>
      <c r="L42">
        <f t="shared" si="4"/>
        <v>0</v>
      </c>
      <c r="M42">
        <f t="shared" si="5"/>
        <v>222</v>
      </c>
      <c r="N42">
        <f t="shared" si="6"/>
        <v>8.0750000000000011</v>
      </c>
      <c r="O42">
        <f t="shared" si="7"/>
        <v>0</v>
      </c>
      <c r="P42">
        <f t="shared" si="8"/>
        <v>71.706000000000003</v>
      </c>
    </row>
    <row r="43" spans="1:16" x14ac:dyDescent="0.25">
      <c r="A43" t="s">
        <v>274</v>
      </c>
      <c r="B43">
        <v>2019</v>
      </c>
      <c r="C43">
        <v>3</v>
      </c>
      <c r="D43" t="str">
        <f t="shared" si="10"/>
        <v>20193</v>
      </c>
      <c r="E43" s="1">
        <v>0.249</v>
      </c>
      <c r="F43" t="s">
        <v>276</v>
      </c>
      <c r="G43" t="s">
        <v>6</v>
      </c>
      <c r="H43" t="str">
        <f t="shared" si="0"/>
        <v>67</v>
      </c>
      <c r="I43" t="str">
        <f t="shared" si="1"/>
        <v>17</v>
      </c>
      <c r="J43" t="str">
        <f t="shared" si="2"/>
        <v>99</v>
      </c>
      <c r="K43">
        <f t="shared" si="3"/>
        <v>103</v>
      </c>
      <c r="L43">
        <f t="shared" si="4"/>
        <v>23</v>
      </c>
      <c r="M43">
        <f t="shared" si="5"/>
        <v>153</v>
      </c>
      <c r="N43">
        <f t="shared" si="6"/>
        <v>25.646999999999998</v>
      </c>
      <c r="O43">
        <f t="shared" si="7"/>
        <v>5.7270000000000003</v>
      </c>
      <c r="P43">
        <f t="shared" si="8"/>
        <v>38.097000000000001</v>
      </c>
    </row>
    <row r="44" spans="1:16" x14ac:dyDescent="0.25">
      <c r="A44" t="s">
        <v>274</v>
      </c>
      <c r="B44">
        <v>2019</v>
      </c>
      <c r="C44">
        <v>3</v>
      </c>
      <c r="D44" t="str">
        <f t="shared" si="10"/>
        <v>20193</v>
      </c>
      <c r="E44" s="1">
        <v>0.24399999999999999</v>
      </c>
      <c r="F44" t="s">
        <v>277</v>
      </c>
      <c r="G44" t="s">
        <v>3</v>
      </c>
      <c r="H44" t="str">
        <f t="shared" si="0"/>
        <v>06</v>
      </c>
      <c r="I44" t="str">
        <f t="shared" si="1"/>
        <v>00</v>
      </c>
      <c r="J44" t="str">
        <f t="shared" si="2"/>
        <v>a2</v>
      </c>
      <c r="K44">
        <f t="shared" si="3"/>
        <v>6</v>
      </c>
      <c r="L44">
        <f t="shared" si="4"/>
        <v>0</v>
      </c>
      <c r="M44">
        <f t="shared" si="5"/>
        <v>162</v>
      </c>
      <c r="N44">
        <f t="shared" si="6"/>
        <v>1.464</v>
      </c>
      <c r="O44">
        <f t="shared" si="7"/>
        <v>0</v>
      </c>
      <c r="P44">
        <f t="shared" si="8"/>
        <v>39.527999999999999</v>
      </c>
    </row>
    <row r="45" spans="1:16" x14ac:dyDescent="0.25">
      <c r="A45" t="s">
        <v>274</v>
      </c>
      <c r="B45">
        <v>2019</v>
      </c>
      <c r="C45">
        <v>3</v>
      </c>
      <c r="D45" t="str">
        <f t="shared" si="10"/>
        <v>20193</v>
      </c>
      <c r="E45" s="1">
        <v>4.9000000000000002E-2</v>
      </c>
      <c r="F45" t="s">
        <v>278</v>
      </c>
      <c r="G45" t="s">
        <v>3</v>
      </c>
      <c r="H45" t="str">
        <f t="shared" si="0"/>
        <v>52</v>
      </c>
      <c r="I45" t="str">
        <f t="shared" si="1"/>
        <v>53</v>
      </c>
      <c r="J45" t="str">
        <f t="shared" si="2"/>
        <v>a9</v>
      </c>
      <c r="K45">
        <f t="shared" si="3"/>
        <v>82</v>
      </c>
      <c r="L45">
        <f t="shared" si="4"/>
        <v>83</v>
      </c>
      <c r="M45">
        <f t="shared" si="5"/>
        <v>169</v>
      </c>
      <c r="N45">
        <f t="shared" si="6"/>
        <v>4.0179999999999998</v>
      </c>
      <c r="O45">
        <f t="shared" si="7"/>
        <v>4.0670000000000002</v>
      </c>
      <c r="P45">
        <f t="shared" si="8"/>
        <v>8.2810000000000006</v>
      </c>
    </row>
    <row r="46" spans="1:16" x14ac:dyDescent="0.25">
      <c r="A46" t="s">
        <v>274</v>
      </c>
      <c r="B46">
        <v>2019</v>
      </c>
      <c r="C46">
        <v>3</v>
      </c>
      <c r="D46" t="str">
        <f t="shared" si="10"/>
        <v>20193</v>
      </c>
      <c r="E46" s="1">
        <v>3.7999999999999999E-2</v>
      </c>
      <c r="F46" t="s">
        <v>279</v>
      </c>
      <c r="G46" t="s">
        <v>3</v>
      </c>
      <c r="H46" t="str">
        <f t="shared" si="0"/>
        <v>42</v>
      </c>
      <c r="I46" t="str">
        <f t="shared" si="1"/>
        <v>7e</v>
      </c>
      <c r="J46" t="str">
        <f t="shared" si="2"/>
        <v>bf</v>
      </c>
      <c r="K46">
        <f t="shared" si="3"/>
        <v>66</v>
      </c>
      <c r="L46">
        <f t="shared" si="4"/>
        <v>126</v>
      </c>
      <c r="M46">
        <f t="shared" si="5"/>
        <v>191</v>
      </c>
      <c r="N46">
        <f t="shared" si="6"/>
        <v>2.508</v>
      </c>
      <c r="O46">
        <f t="shared" si="7"/>
        <v>4.7880000000000003</v>
      </c>
      <c r="P46">
        <f t="shared" si="8"/>
        <v>7.258</v>
      </c>
    </row>
    <row r="47" spans="1:16" x14ac:dyDescent="0.25">
      <c r="A47" t="s">
        <v>274</v>
      </c>
      <c r="B47">
        <v>2019</v>
      </c>
      <c r="C47">
        <v>3</v>
      </c>
      <c r="D47" t="str">
        <f t="shared" si="10"/>
        <v>20193</v>
      </c>
      <c r="E47" s="1">
        <v>3.1E-2</v>
      </c>
      <c r="F47" t="s">
        <v>280</v>
      </c>
      <c r="G47" t="s">
        <v>3</v>
      </c>
      <c r="H47" t="str">
        <f t="shared" si="0"/>
        <v>29</v>
      </c>
      <c r="I47" t="str">
        <f t="shared" si="1"/>
        <v>af</v>
      </c>
      <c r="J47" t="str">
        <f t="shared" si="2"/>
        <v>d7</v>
      </c>
      <c r="K47">
        <f t="shared" si="3"/>
        <v>41</v>
      </c>
      <c r="L47">
        <f t="shared" si="4"/>
        <v>175</v>
      </c>
      <c r="M47">
        <f t="shared" si="5"/>
        <v>215</v>
      </c>
      <c r="N47">
        <f t="shared" si="6"/>
        <v>1.2709999999999999</v>
      </c>
      <c r="O47">
        <f t="shared" si="7"/>
        <v>5.4249999999999998</v>
      </c>
      <c r="P47">
        <f t="shared" si="8"/>
        <v>6.665</v>
      </c>
    </row>
    <row r="48" spans="1:16" x14ac:dyDescent="0.25">
      <c r="A48" t="s">
        <v>274</v>
      </c>
      <c r="B48">
        <v>2019</v>
      </c>
      <c r="C48">
        <v>3</v>
      </c>
      <c r="D48" t="str">
        <f t="shared" si="10"/>
        <v>20193</v>
      </c>
      <c r="E48" s="1">
        <v>2.1999999999999999E-2</v>
      </c>
      <c r="F48" t="s">
        <v>281</v>
      </c>
      <c r="G48" t="s">
        <v>3</v>
      </c>
      <c r="H48" t="str">
        <f t="shared" si="0"/>
        <v>08</v>
      </c>
      <c r="I48" t="str">
        <f t="shared" si="1"/>
        <v>e7</v>
      </c>
      <c r="J48" t="str">
        <f t="shared" si="2"/>
        <v>d3</v>
      </c>
      <c r="K48">
        <f t="shared" si="3"/>
        <v>8</v>
      </c>
      <c r="L48">
        <f t="shared" si="4"/>
        <v>231</v>
      </c>
      <c r="M48">
        <f t="shared" si="5"/>
        <v>211</v>
      </c>
      <c r="N48">
        <f t="shared" si="6"/>
        <v>0.17599999999999999</v>
      </c>
      <c r="O48">
        <f t="shared" si="7"/>
        <v>5.0819999999999999</v>
      </c>
      <c r="P48">
        <f t="shared" si="8"/>
        <v>4.6419999999999995</v>
      </c>
    </row>
    <row r="49" spans="1:16" x14ac:dyDescent="0.25">
      <c r="A49" t="s">
        <v>274</v>
      </c>
      <c r="B49">
        <v>2019</v>
      </c>
      <c r="C49">
        <v>3</v>
      </c>
      <c r="D49" t="str">
        <f t="shared" si="10"/>
        <v>20193</v>
      </c>
      <c r="E49" s="1">
        <v>1.9E-2</v>
      </c>
      <c r="F49" t="s">
        <v>282</v>
      </c>
      <c r="G49" t="s">
        <v>3</v>
      </c>
      <c r="H49" t="str">
        <f t="shared" si="0"/>
        <v>00</v>
      </c>
      <c r="I49" t="str">
        <f t="shared" si="1"/>
        <v>02</v>
      </c>
      <c r="J49" t="str">
        <f t="shared" si="2"/>
        <v>5a</v>
      </c>
      <c r="K49">
        <f t="shared" si="3"/>
        <v>0</v>
      </c>
      <c r="L49">
        <f t="shared" si="4"/>
        <v>2</v>
      </c>
      <c r="M49">
        <f t="shared" si="5"/>
        <v>90</v>
      </c>
      <c r="N49">
        <f t="shared" si="6"/>
        <v>0</v>
      </c>
      <c r="O49">
        <f t="shared" si="7"/>
        <v>3.7999999999999999E-2</v>
      </c>
      <c r="P49">
        <f t="shared" si="8"/>
        <v>1.71</v>
      </c>
    </row>
    <row r="50" spans="1:16" x14ac:dyDescent="0.25">
      <c r="A50" t="s">
        <v>274</v>
      </c>
      <c r="B50">
        <v>2019</v>
      </c>
      <c r="C50">
        <v>3</v>
      </c>
      <c r="D50" t="str">
        <f t="shared" si="10"/>
        <v>20193</v>
      </c>
      <c r="E50" s="1">
        <v>1.7999999999999999E-2</v>
      </c>
      <c r="F50" t="s">
        <v>236</v>
      </c>
      <c r="G50" t="s">
        <v>3</v>
      </c>
      <c r="H50" t="str">
        <f t="shared" si="0"/>
        <v>15</v>
      </c>
      <c r="I50" t="str">
        <f t="shared" si="1"/>
        <v>df</v>
      </c>
      <c r="J50" t="str">
        <f t="shared" si="2"/>
        <v>ec</v>
      </c>
      <c r="K50">
        <f t="shared" si="3"/>
        <v>21</v>
      </c>
      <c r="L50">
        <f t="shared" si="4"/>
        <v>223</v>
      </c>
      <c r="M50">
        <f t="shared" si="5"/>
        <v>236</v>
      </c>
      <c r="N50">
        <f t="shared" si="6"/>
        <v>0.37799999999999995</v>
      </c>
      <c r="O50">
        <f t="shared" si="7"/>
        <v>4.0139999999999993</v>
      </c>
      <c r="P50">
        <f t="shared" si="8"/>
        <v>4.2479999999999993</v>
      </c>
    </row>
    <row r="51" spans="1:16" x14ac:dyDescent="0.25">
      <c r="A51" t="s">
        <v>274</v>
      </c>
      <c r="B51">
        <v>2019</v>
      </c>
      <c r="C51">
        <v>3</v>
      </c>
      <c r="D51" t="str">
        <f t="shared" si="10"/>
        <v>20193</v>
      </c>
      <c r="E51" s="1">
        <v>6.0000000000000001E-3</v>
      </c>
      <c r="F51" t="s">
        <v>283</v>
      </c>
      <c r="G51" t="s">
        <v>53</v>
      </c>
      <c r="H51" t="str">
        <f t="shared" si="0"/>
        <v>07</v>
      </c>
      <c r="I51" t="str">
        <f t="shared" si="1"/>
        <v>b5</v>
      </c>
      <c r="J51" t="str">
        <f t="shared" si="2"/>
        <v>6e</v>
      </c>
      <c r="K51">
        <f t="shared" si="3"/>
        <v>7</v>
      </c>
      <c r="L51">
        <f t="shared" si="4"/>
        <v>181</v>
      </c>
      <c r="M51">
        <f t="shared" si="5"/>
        <v>110</v>
      </c>
      <c r="N51">
        <f t="shared" si="6"/>
        <v>4.2000000000000003E-2</v>
      </c>
      <c r="O51">
        <f t="shared" si="7"/>
        <v>1.0860000000000001</v>
      </c>
      <c r="P51">
        <f t="shared" si="8"/>
        <v>0.66</v>
      </c>
    </row>
    <row r="52" spans="1:16" x14ac:dyDescent="0.25">
      <c r="A52" t="s">
        <v>284</v>
      </c>
      <c r="B52">
        <v>2019</v>
      </c>
      <c r="C52">
        <v>4</v>
      </c>
      <c r="D52" t="str">
        <f t="shared" si="10"/>
        <v>20194</v>
      </c>
      <c r="E52" s="1">
        <v>0.20399999999999999</v>
      </c>
      <c r="F52" t="s">
        <v>285</v>
      </c>
      <c r="G52" t="s">
        <v>6</v>
      </c>
      <c r="H52" t="str">
        <f t="shared" si="0"/>
        <v>5f</v>
      </c>
      <c r="I52" t="str">
        <f t="shared" si="1"/>
        <v>12</v>
      </c>
      <c r="J52" t="str">
        <f t="shared" si="2"/>
        <v>a0</v>
      </c>
      <c r="K52">
        <f t="shared" si="3"/>
        <v>95</v>
      </c>
      <c r="L52">
        <f t="shared" si="4"/>
        <v>18</v>
      </c>
      <c r="M52">
        <f t="shared" si="5"/>
        <v>160</v>
      </c>
      <c r="N52">
        <f t="shared" si="6"/>
        <v>19.38</v>
      </c>
      <c r="O52">
        <f t="shared" si="7"/>
        <v>3.6719999999999997</v>
      </c>
      <c r="P52">
        <f t="shared" si="8"/>
        <v>32.64</v>
      </c>
    </row>
    <row r="53" spans="1:16" x14ac:dyDescent="0.25">
      <c r="A53" t="s">
        <v>284</v>
      </c>
      <c r="B53">
        <v>2019</v>
      </c>
      <c r="C53">
        <v>4</v>
      </c>
      <c r="D53" t="str">
        <f t="shared" si="10"/>
        <v>20194</v>
      </c>
      <c r="E53" s="1">
        <v>0.17199999999999999</v>
      </c>
      <c r="F53" t="s">
        <v>286</v>
      </c>
      <c r="G53" t="s">
        <v>54</v>
      </c>
      <c r="H53" t="str">
        <f t="shared" si="0"/>
        <v>f9</v>
      </c>
      <c r="I53" t="str">
        <f t="shared" si="1"/>
        <v>1d</v>
      </c>
      <c r="J53" t="str">
        <f t="shared" si="2"/>
        <v>02</v>
      </c>
      <c r="K53">
        <f t="shared" si="3"/>
        <v>249</v>
      </c>
      <c r="L53">
        <f t="shared" si="4"/>
        <v>29</v>
      </c>
      <c r="M53">
        <f t="shared" si="5"/>
        <v>2</v>
      </c>
      <c r="N53">
        <f t="shared" si="6"/>
        <v>42.827999999999996</v>
      </c>
      <c r="O53">
        <f t="shared" si="7"/>
        <v>4.9879999999999995</v>
      </c>
      <c r="P53">
        <f t="shared" si="8"/>
        <v>0.34399999999999997</v>
      </c>
    </row>
    <row r="54" spans="1:16" x14ac:dyDescent="0.25">
      <c r="A54" t="s">
        <v>284</v>
      </c>
      <c r="B54">
        <v>2019</v>
      </c>
      <c r="C54">
        <v>4</v>
      </c>
      <c r="D54" t="str">
        <f t="shared" si="10"/>
        <v>20194</v>
      </c>
      <c r="E54" s="1">
        <v>0.159</v>
      </c>
      <c r="F54" t="s">
        <v>287</v>
      </c>
      <c r="G54" t="s">
        <v>3</v>
      </c>
      <c r="H54" t="str">
        <f t="shared" si="0"/>
        <v>1c</v>
      </c>
      <c r="I54" t="str">
        <f t="shared" si="1"/>
        <v>04</v>
      </c>
      <c r="J54" t="str">
        <f t="shared" si="2"/>
        <v>e1</v>
      </c>
      <c r="K54">
        <f t="shared" si="3"/>
        <v>28</v>
      </c>
      <c r="L54">
        <f t="shared" si="4"/>
        <v>4</v>
      </c>
      <c r="M54">
        <f t="shared" si="5"/>
        <v>225</v>
      </c>
      <c r="N54">
        <f t="shared" si="6"/>
        <v>4.452</v>
      </c>
      <c r="O54">
        <f t="shared" si="7"/>
        <v>0.63600000000000001</v>
      </c>
      <c r="P54">
        <f t="shared" si="8"/>
        <v>35.774999999999999</v>
      </c>
    </row>
    <row r="55" spans="1:16" x14ac:dyDescent="0.25">
      <c r="A55" t="s">
        <v>284</v>
      </c>
      <c r="B55">
        <v>2019</v>
      </c>
      <c r="C55">
        <v>4</v>
      </c>
      <c r="D55" t="str">
        <f t="shared" si="10"/>
        <v>20194</v>
      </c>
      <c r="E55" s="1">
        <v>0.114</v>
      </c>
      <c r="F55" t="s">
        <v>288</v>
      </c>
      <c r="G55" t="s">
        <v>3</v>
      </c>
      <c r="H55" t="str">
        <f t="shared" si="0"/>
        <v>4b</v>
      </c>
      <c r="I55" t="str">
        <f t="shared" si="1"/>
        <v>7b</v>
      </c>
      <c r="J55" t="str">
        <f t="shared" si="2"/>
        <v>bc</v>
      </c>
      <c r="K55">
        <f t="shared" si="3"/>
        <v>75</v>
      </c>
      <c r="L55">
        <f t="shared" si="4"/>
        <v>123</v>
      </c>
      <c r="M55">
        <f t="shared" si="5"/>
        <v>188</v>
      </c>
      <c r="N55">
        <f t="shared" si="6"/>
        <v>8.5500000000000007</v>
      </c>
      <c r="O55">
        <f t="shared" si="7"/>
        <v>14.022</v>
      </c>
      <c r="P55">
        <f t="shared" si="8"/>
        <v>21.432000000000002</v>
      </c>
    </row>
    <row r="56" spans="1:16" x14ac:dyDescent="0.25">
      <c r="A56" t="s">
        <v>284</v>
      </c>
      <c r="B56">
        <v>2019</v>
      </c>
      <c r="C56">
        <v>4</v>
      </c>
      <c r="D56" t="str">
        <f t="shared" si="10"/>
        <v>20194</v>
      </c>
      <c r="E56" s="1">
        <v>0.10299999999999999</v>
      </c>
      <c r="F56" t="s">
        <v>289</v>
      </c>
      <c r="G56" t="s">
        <v>53</v>
      </c>
      <c r="H56" t="str">
        <f t="shared" si="0"/>
        <v>5d</v>
      </c>
      <c r="I56" t="str">
        <f t="shared" si="1"/>
        <v>ae</v>
      </c>
      <c r="J56" t="str">
        <f t="shared" si="2"/>
        <v>19</v>
      </c>
      <c r="K56">
        <f t="shared" si="3"/>
        <v>93</v>
      </c>
      <c r="L56">
        <f t="shared" si="4"/>
        <v>174</v>
      </c>
      <c r="M56">
        <f t="shared" si="5"/>
        <v>25</v>
      </c>
      <c r="N56">
        <f t="shared" si="6"/>
        <v>9.5789999999999988</v>
      </c>
      <c r="O56">
        <f t="shared" si="7"/>
        <v>17.922000000000001</v>
      </c>
      <c r="P56">
        <f t="shared" si="8"/>
        <v>2.5749999999999997</v>
      </c>
    </row>
    <row r="57" spans="1:16" x14ac:dyDescent="0.25">
      <c r="A57" t="s">
        <v>284</v>
      </c>
      <c r="B57">
        <v>2019</v>
      </c>
      <c r="C57">
        <v>4</v>
      </c>
      <c r="D57" t="str">
        <f t="shared" si="10"/>
        <v>20194</v>
      </c>
      <c r="E57" s="1">
        <v>8.6999999999999994E-2</v>
      </c>
      <c r="F57" t="s">
        <v>290</v>
      </c>
      <c r="G57" t="s">
        <v>53</v>
      </c>
      <c r="H57" t="str">
        <f t="shared" si="0"/>
        <v>15</v>
      </c>
      <c r="I57" t="str">
        <f t="shared" si="1"/>
        <v>bb</v>
      </c>
      <c r="J57" t="str">
        <f t="shared" si="2"/>
        <v>76</v>
      </c>
      <c r="K57">
        <f t="shared" si="3"/>
        <v>21</v>
      </c>
      <c r="L57">
        <f t="shared" si="4"/>
        <v>187</v>
      </c>
      <c r="M57">
        <f t="shared" si="5"/>
        <v>118</v>
      </c>
      <c r="N57">
        <f t="shared" si="6"/>
        <v>1.827</v>
      </c>
      <c r="O57">
        <f t="shared" si="7"/>
        <v>16.268999999999998</v>
      </c>
      <c r="P57">
        <f t="shared" si="8"/>
        <v>10.266</v>
      </c>
    </row>
    <row r="58" spans="1:16" x14ac:dyDescent="0.25">
      <c r="A58" t="s">
        <v>284</v>
      </c>
      <c r="B58">
        <v>2019</v>
      </c>
      <c r="C58">
        <v>4</v>
      </c>
      <c r="D58" t="str">
        <f t="shared" si="10"/>
        <v>20194</v>
      </c>
      <c r="E58" s="1">
        <v>7.1999999999999995E-2</v>
      </c>
      <c r="F58" t="s">
        <v>291</v>
      </c>
      <c r="G58" t="s">
        <v>3</v>
      </c>
      <c r="H58" t="str">
        <f t="shared" si="0"/>
        <v>1a</v>
      </c>
      <c r="I58" t="str">
        <f t="shared" si="1"/>
        <v>e1</v>
      </c>
      <c r="J58" t="str">
        <f t="shared" si="2"/>
        <v>e2</v>
      </c>
      <c r="K58">
        <f t="shared" si="3"/>
        <v>26</v>
      </c>
      <c r="L58">
        <f t="shared" si="4"/>
        <v>225</v>
      </c>
      <c r="M58">
        <f t="shared" si="5"/>
        <v>226</v>
      </c>
      <c r="N58">
        <f t="shared" si="6"/>
        <v>1.8719999999999999</v>
      </c>
      <c r="O58">
        <f t="shared" si="7"/>
        <v>16.2</v>
      </c>
      <c r="P58">
        <f t="shared" si="8"/>
        <v>16.271999999999998</v>
      </c>
    </row>
    <row r="59" spans="1:16" x14ac:dyDescent="0.25">
      <c r="A59" t="s">
        <v>284</v>
      </c>
      <c r="B59">
        <v>2019</v>
      </c>
      <c r="C59">
        <v>4</v>
      </c>
      <c r="D59" t="str">
        <f t="shared" si="10"/>
        <v>20194</v>
      </c>
      <c r="E59" s="1">
        <v>3.9E-2</v>
      </c>
      <c r="F59" t="s">
        <v>292</v>
      </c>
      <c r="G59" t="s">
        <v>55</v>
      </c>
      <c r="H59" t="str">
        <f t="shared" si="0"/>
        <v>e1</v>
      </c>
      <c r="I59" t="str">
        <f t="shared" si="1"/>
        <v>e4</v>
      </c>
      <c r="J59" t="str">
        <f t="shared" si="2"/>
        <v>09</v>
      </c>
      <c r="K59">
        <f t="shared" si="3"/>
        <v>225</v>
      </c>
      <c r="L59">
        <f t="shared" si="4"/>
        <v>228</v>
      </c>
      <c r="M59">
        <f t="shared" si="5"/>
        <v>9</v>
      </c>
      <c r="N59">
        <f t="shared" si="6"/>
        <v>8.7750000000000004</v>
      </c>
      <c r="O59">
        <f t="shared" si="7"/>
        <v>8.8919999999999995</v>
      </c>
      <c r="P59">
        <f t="shared" si="8"/>
        <v>0.35099999999999998</v>
      </c>
    </row>
    <row r="60" spans="1:16" x14ac:dyDescent="0.25">
      <c r="A60" t="s">
        <v>284</v>
      </c>
      <c r="B60">
        <v>2019</v>
      </c>
      <c r="C60">
        <v>4</v>
      </c>
      <c r="D60" t="str">
        <f t="shared" si="10"/>
        <v>20194</v>
      </c>
      <c r="E60" s="1">
        <v>2.5000000000000001E-2</v>
      </c>
      <c r="F60" t="s">
        <v>293</v>
      </c>
      <c r="G60" t="s">
        <v>181</v>
      </c>
      <c r="H60" t="str">
        <f t="shared" si="0"/>
        <v>e5</v>
      </c>
      <c r="I60" t="str">
        <f t="shared" si="1"/>
        <v>e2</v>
      </c>
      <c r="J60" t="str">
        <f t="shared" si="2"/>
        <v>d6</v>
      </c>
      <c r="K60">
        <f t="shared" si="3"/>
        <v>229</v>
      </c>
      <c r="L60">
        <f t="shared" si="4"/>
        <v>226</v>
      </c>
      <c r="M60">
        <f t="shared" si="5"/>
        <v>214</v>
      </c>
      <c r="N60">
        <f t="shared" si="6"/>
        <v>5.7250000000000005</v>
      </c>
      <c r="O60">
        <f t="shared" si="7"/>
        <v>5.65</v>
      </c>
      <c r="P60">
        <f t="shared" si="8"/>
        <v>5.3500000000000005</v>
      </c>
    </row>
    <row r="61" spans="1:16" x14ac:dyDescent="0.25">
      <c r="A61" t="s">
        <v>284</v>
      </c>
      <c r="B61">
        <v>2019</v>
      </c>
      <c r="C61">
        <v>4</v>
      </c>
      <c r="D61" t="str">
        <f t="shared" si="10"/>
        <v>20194</v>
      </c>
      <c r="E61" s="1">
        <v>2.4E-2</v>
      </c>
      <c r="F61" t="s">
        <v>294</v>
      </c>
      <c r="G61" t="s">
        <v>56</v>
      </c>
      <c r="H61" t="str">
        <f t="shared" si="0"/>
        <v>f8</v>
      </c>
      <c r="I61" t="str">
        <f t="shared" si="1"/>
        <v>9b</v>
      </c>
      <c r="J61" t="str">
        <f t="shared" si="2"/>
        <v>0c</v>
      </c>
      <c r="K61">
        <f t="shared" si="3"/>
        <v>248</v>
      </c>
      <c r="L61">
        <f t="shared" si="4"/>
        <v>155</v>
      </c>
      <c r="M61">
        <f t="shared" si="5"/>
        <v>12</v>
      </c>
      <c r="N61">
        <f t="shared" si="6"/>
        <v>5.952</v>
      </c>
      <c r="O61">
        <f t="shared" si="7"/>
        <v>3.72</v>
      </c>
      <c r="P61">
        <f t="shared" si="8"/>
        <v>0.28800000000000003</v>
      </c>
    </row>
    <row r="62" spans="1:16" x14ac:dyDescent="0.25">
      <c r="A62" t="s">
        <v>295</v>
      </c>
      <c r="B62">
        <v>2020</v>
      </c>
      <c r="C62">
        <v>1</v>
      </c>
      <c r="D62" t="str">
        <f t="shared" si="10"/>
        <v>20201</v>
      </c>
      <c r="E62" s="1">
        <v>0.41699999999999998</v>
      </c>
      <c r="F62" t="s">
        <v>296</v>
      </c>
      <c r="G62" t="s">
        <v>3</v>
      </c>
      <c r="H62" t="str">
        <f t="shared" si="0"/>
        <v>30</v>
      </c>
      <c r="I62" t="str">
        <f t="shared" si="1"/>
        <v>02</v>
      </c>
      <c r="J62" t="str">
        <f t="shared" si="2"/>
        <v>92</v>
      </c>
      <c r="K62">
        <f t="shared" si="3"/>
        <v>48</v>
      </c>
      <c r="L62">
        <f t="shared" si="4"/>
        <v>2</v>
      </c>
      <c r="M62">
        <f t="shared" si="5"/>
        <v>146</v>
      </c>
      <c r="N62">
        <f t="shared" si="6"/>
        <v>20.015999999999998</v>
      </c>
      <c r="O62">
        <f t="shared" si="7"/>
        <v>0.83399999999999996</v>
      </c>
      <c r="P62">
        <f t="shared" si="8"/>
        <v>60.881999999999998</v>
      </c>
    </row>
    <row r="63" spans="1:16" x14ac:dyDescent="0.25">
      <c r="A63" t="s">
        <v>295</v>
      </c>
      <c r="B63">
        <v>2020</v>
      </c>
      <c r="C63">
        <v>1</v>
      </c>
      <c r="D63" t="str">
        <f t="shared" si="10"/>
        <v>20201</v>
      </c>
      <c r="E63" s="1">
        <v>0.24299999999999999</v>
      </c>
      <c r="F63" t="s">
        <v>297</v>
      </c>
      <c r="G63" t="s">
        <v>3</v>
      </c>
      <c r="H63" t="str">
        <f t="shared" si="0"/>
        <v>16</v>
      </c>
      <c r="I63" t="str">
        <f t="shared" si="1"/>
        <v>02</v>
      </c>
      <c r="J63" t="str">
        <f t="shared" si="2"/>
        <v>e5</v>
      </c>
      <c r="K63">
        <f t="shared" si="3"/>
        <v>22</v>
      </c>
      <c r="L63">
        <f t="shared" si="4"/>
        <v>2</v>
      </c>
      <c r="M63">
        <f t="shared" si="5"/>
        <v>229</v>
      </c>
      <c r="N63">
        <f t="shared" si="6"/>
        <v>5.3460000000000001</v>
      </c>
      <c r="O63">
        <f t="shared" si="7"/>
        <v>0.48599999999999999</v>
      </c>
      <c r="P63">
        <f t="shared" si="8"/>
        <v>55.646999999999998</v>
      </c>
    </row>
    <row r="64" spans="1:16" x14ac:dyDescent="0.25">
      <c r="A64" t="s">
        <v>295</v>
      </c>
      <c r="B64">
        <v>2020</v>
      </c>
      <c r="C64">
        <v>1</v>
      </c>
      <c r="D64" t="str">
        <f t="shared" si="10"/>
        <v>20201</v>
      </c>
      <c r="E64" s="1">
        <v>7.2999999999999995E-2</v>
      </c>
      <c r="F64" t="s">
        <v>298</v>
      </c>
      <c r="G64" t="s">
        <v>3</v>
      </c>
      <c r="H64" t="str">
        <f t="shared" si="0"/>
        <v>38</v>
      </c>
      <c r="I64" t="str">
        <f t="shared" si="1"/>
        <v>3f</v>
      </c>
      <c r="J64" t="str">
        <f t="shared" si="2"/>
        <v>82</v>
      </c>
      <c r="K64">
        <f t="shared" si="3"/>
        <v>56</v>
      </c>
      <c r="L64">
        <f t="shared" si="4"/>
        <v>63</v>
      </c>
      <c r="M64">
        <f t="shared" si="5"/>
        <v>130</v>
      </c>
      <c r="N64">
        <f t="shared" si="6"/>
        <v>4.0880000000000001</v>
      </c>
      <c r="O64">
        <f t="shared" si="7"/>
        <v>4.5989999999999993</v>
      </c>
      <c r="P64">
        <f t="shared" si="8"/>
        <v>9.49</v>
      </c>
    </row>
    <row r="65" spans="1:16" x14ac:dyDescent="0.25">
      <c r="A65" t="s">
        <v>295</v>
      </c>
      <c r="B65">
        <v>2020</v>
      </c>
      <c r="C65">
        <v>1</v>
      </c>
      <c r="D65" t="str">
        <f t="shared" si="10"/>
        <v>20201</v>
      </c>
      <c r="E65" s="1">
        <v>5.0999999999999997E-2</v>
      </c>
      <c r="F65" t="s">
        <v>299</v>
      </c>
      <c r="G65" t="s">
        <v>53</v>
      </c>
      <c r="H65" t="str">
        <f t="shared" si="0"/>
        <v>36</v>
      </c>
      <c r="I65" t="str">
        <f t="shared" si="1"/>
        <v>a6</v>
      </c>
      <c r="J65" t="str">
        <f t="shared" si="2"/>
        <v>3b</v>
      </c>
      <c r="K65">
        <f t="shared" si="3"/>
        <v>54</v>
      </c>
      <c r="L65">
        <f t="shared" si="4"/>
        <v>166</v>
      </c>
      <c r="M65">
        <f t="shared" si="5"/>
        <v>59</v>
      </c>
      <c r="N65">
        <f t="shared" si="6"/>
        <v>2.754</v>
      </c>
      <c r="O65">
        <f t="shared" si="7"/>
        <v>8.4659999999999993</v>
      </c>
      <c r="P65">
        <f t="shared" si="8"/>
        <v>3.0089999999999999</v>
      </c>
    </row>
    <row r="66" spans="1:16" x14ac:dyDescent="0.25">
      <c r="A66" t="s">
        <v>295</v>
      </c>
      <c r="B66">
        <v>2020</v>
      </c>
      <c r="C66">
        <v>1</v>
      </c>
      <c r="D66" t="str">
        <f t="shared" si="10"/>
        <v>20201</v>
      </c>
      <c r="E66" s="1">
        <v>4.3999999999999997E-2</v>
      </c>
      <c r="F66" t="s">
        <v>300</v>
      </c>
      <c r="G66" t="s">
        <v>54</v>
      </c>
      <c r="H66" t="str">
        <f t="shared" ref="H66:H81" si="15">MID(F66,2,2)</f>
        <v>fc</v>
      </c>
      <c r="I66" t="str">
        <f t="shared" ref="I66:I81" si="16">MID(F66,4,2)</f>
        <v>0b</v>
      </c>
      <c r="J66" t="str">
        <f t="shared" ref="J66:J81" si="17">RIGHT(F66,2)</f>
        <v>00</v>
      </c>
      <c r="K66">
        <f t="shared" ref="K66:K81" si="18">HEX2DEC(H66)</f>
        <v>252</v>
      </c>
      <c r="L66">
        <f t="shared" ref="L66:L81" si="19">HEX2DEC(I66)</f>
        <v>11</v>
      </c>
      <c r="M66">
        <f t="shared" ref="M66:M81" si="20">HEX2DEC(J66)</f>
        <v>0</v>
      </c>
      <c r="N66">
        <f t="shared" ref="N66:N81" si="21">$E66*K66</f>
        <v>11.087999999999999</v>
      </c>
      <c r="O66">
        <f t="shared" ref="O66:O81" si="22">$E66*L66</f>
        <v>0.48399999999999999</v>
      </c>
      <c r="P66">
        <f t="shared" ref="P66:P81" si="23">$E66*M66</f>
        <v>0</v>
      </c>
    </row>
    <row r="67" spans="1:16" x14ac:dyDescent="0.25">
      <c r="A67" t="s">
        <v>295</v>
      </c>
      <c r="B67">
        <v>2020</v>
      </c>
      <c r="C67">
        <v>1</v>
      </c>
      <c r="D67" t="str">
        <f t="shared" ref="D67:D81" si="24">B67&amp;C67</f>
        <v>20201</v>
      </c>
      <c r="E67" s="1">
        <v>4.2000000000000003E-2</v>
      </c>
      <c r="F67" t="s">
        <v>301</v>
      </c>
      <c r="G67" t="s">
        <v>3</v>
      </c>
      <c r="H67" t="str">
        <f t="shared" si="15"/>
        <v>0f</v>
      </c>
      <c r="I67" t="str">
        <f t="shared" si="16"/>
        <v>e6</v>
      </c>
      <c r="J67" t="str">
        <f t="shared" si="17"/>
        <v>da</v>
      </c>
      <c r="K67">
        <f t="shared" si="18"/>
        <v>15</v>
      </c>
      <c r="L67">
        <f t="shared" si="19"/>
        <v>230</v>
      </c>
      <c r="M67">
        <f t="shared" si="20"/>
        <v>218</v>
      </c>
      <c r="N67">
        <f t="shared" si="21"/>
        <v>0.63</v>
      </c>
      <c r="O67">
        <f t="shared" si="22"/>
        <v>9.66</v>
      </c>
      <c r="P67">
        <f t="shared" si="23"/>
        <v>9.1560000000000006</v>
      </c>
    </row>
    <row r="68" spans="1:16" x14ac:dyDescent="0.25">
      <c r="A68" t="s">
        <v>295</v>
      </c>
      <c r="B68">
        <v>2020</v>
      </c>
      <c r="C68">
        <v>1</v>
      </c>
      <c r="D68" t="str">
        <f t="shared" si="24"/>
        <v>20201</v>
      </c>
      <c r="E68" s="1">
        <v>3.9E-2</v>
      </c>
      <c r="F68" t="s">
        <v>302</v>
      </c>
      <c r="G68" t="s">
        <v>55</v>
      </c>
      <c r="H68" t="str">
        <f t="shared" si="15"/>
        <v>dc</v>
      </c>
      <c r="I68" t="str">
        <f t="shared" si="16"/>
        <v>e0</v>
      </c>
      <c r="J68" t="str">
        <f t="shared" si="17"/>
        <v>06</v>
      </c>
      <c r="K68">
        <f t="shared" si="18"/>
        <v>220</v>
      </c>
      <c r="L68">
        <f t="shared" si="19"/>
        <v>224</v>
      </c>
      <c r="M68">
        <f t="shared" si="20"/>
        <v>6</v>
      </c>
      <c r="N68">
        <f t="shared" si="21"/>
        <v>8.58</v>
      </c>
      <c r="O68">
        <f t="shared" si="22"/>
        <v>8.7360000000000007</v>
      </c>
      <c r="P68">
        <f t="shared" si="23"/>
        <v>0.23399999999999999</v>
      </c>
    </row>
    <row r="69" spans="1:16" x14ac:dyDescent="0.25">
      <c r="A69" t="s">
        <v>295</v>
      </c>
      <c r="B69">
        <v>2020</v>
      </c>
      <c r="C69">
        <v>1</v>
      </c>
      <c r="D69" t="str">
        <f t="shared" si="24"/>
        <v>20201</v>
      </c>
      <c r="E69" s="1">
        <v>3.6999999999999998E-2</v>
      </c>
      <c r="F69" t="s">
        <v>303</v>
      </c>
      <c r="G69" t="s">
        <v>181</v>
      </c>
      <c r="H69" t="str">
        <f t="shared" si="15"/>
        <v>de</v>
      </c>
      <c r="I69" t="str">
        <f t="shared" si="16"/>
        <v>db</v>
      </c>
      <c r="J69" t="str">
        <f t="shared" si="17"/>
        <v>c2</v>
      </c>
      <c r="K69">
        <f t="shared" si="18"/>
        <v>222</v>
      </c>
      <c r="L69">
        <f t="shared" si="19"/>
        <v>219</v>
      </c>
      <c r="M69">
        <f t="shared" si="20"/>
        <v>194</v>
      </c>
      <c r="N69">
        <f t="shared" si="21"/>
        <v>8.2140000000000004</v>
      </c>
      <c r="O69">
        <f t="shared" si="22"/>
        <v>8.1029999999999998</v>
      </c>
      <c r="P69">
        <f t="shared" si="23"/>
        <v>7.1779999999999999</v>
      </c>
    </row>
    <row r="70" spans="1:16" x14ac:dyDescent="0.25">
      <c r="A70" t="s">
        <v>295</v>
      </c>
      <c r="B70">
        <v>2020</v>
      </c>
      <c r="C70">
        <v>1</v>
      </c>
      <c r="D70" t="str">
        <f t="shared" si="24"/>
        <v>20201</v>
      </c>
      <c r="E70" s="1">
        <v>2.8000000000000001E-2</v>
      </c>
      <c r="F70" t="s">
        <v>304</v>
      </c>
      <c r="G70" t="s">
        <v>56</v>
      </c>
      <c r="H70" t="str">
        <f t="shared" si="15"/>
        <v>f9</v>
      </c>
      <c r="I70" t="str">
        <f t="shared" si="16"/>
        <v>82</v>
      </c>
      <c r="J70" t="str">
        <f t="shared" si="17"/>
        <v>07</v>
      </c>
      <c r="K70">
        <f t="shared" si="18"/>
        <v>249</v>
      </c>
      <c r="L70">
        <f t="shared" si="19"/>
        <v>130</v>
      </c>
      <c r="M70">
        <f t="shared" si="20"/>
        <v>7</v>
      </c>
      <c r="N70">
        <f t="shared" si="21"/>
        <v>6.9720000000000004</v>
      </c>
      <c r="O70">
        <f t="shared" si="22"/>
        <v>3.64</v>
      </c>
      <c r="P70">
        <f t="shared" si="23"/>
        <v>0.19600000000000001</v>
      </c>
    </row>
    <row r="71" spans="1:16" x14ac:dyDescent="0.25">
      <c r="A71" t="s">
        <v>295</v>
      </c>
      <c r="B71">
        <v>2020</v>
      </c>
      <c r="C71">
        <v>1</v>
      </c>
      <c r="D71" t="str">
        <f t="shared" si="24"/>
        <v>20201</v>
      </c>
      <c r="E71" s="1">
        <v>2.7E-2</v>
      </c>
      <c r="F71" t="s">
        <v>305</v>
      </c>
      <c r="G71" t="s">
        <v>3</v>
      </c>
      <c r="H71" t="str">
        <f t="shared" si="15"/>
        <v>2c</v>
      </c>
      <c r="I71" t="str">
        <f t="shared" si="16"/>
        <v>b2</v>
      </c>
      <c r="J71" t="str">
        <f t="shared" si="17"/>
        <v>d8</v>
      </c>
      <c r="K71">
        <f t="shared" si="18"/>
        <v>44</v>
      </c>
      <c r="L71">
        <f t="shared" si="19"/>
        <v>178</v>
      </c>
      <c r="M71">
        <f t="shared" si="20"/>
        <v>216</v>
      </c>
      <c r="N71">
        <f t="shared" si="21"/>
        <v>1.1879999999999999</v>
      </c>
      <c r="O71">
        <f t="shared" si="22"/>
        <v>4.806</v>
      </c>
      <c r="P71">
        <f t="shared" si="23"/>
        <v>5.8319999999999999</v>
      </c>
    </row>
    <row r="72" spans="1:16" x14ac:dyDescent="0.25">
      <c r="A72" t="s">
        <v>306</v>
      </c>
      <c r="B72">
        <v>2020</v>
      </c>
      <c r="C72">
        <v>2</v>
      </c>
      <c r="D72" t="str">
        <f t="shared" si="24"/>
        <v>20202</v>
      </c>
      <c r="E72" s="1">
        <v>0.439</v>
      </c>
      <c r="F72" t="s">
        <v>307</v>
      </c>
      <c r="G72" t="s">
        <v>184</v>
      </c>
      <c r="H72" t="str">
        <f t="shared" si="15"/>
        <v>4b</v>
      </c>
      <c r="I72" t="str">
        <f t="shared" si="16"/>
        <v>03</v>
      </c>
      <c r="J72" t="str">
        <f t="shared" si="17"/>
        <v>d9</v>
      </c>
      <c r="K72">
        <f t="shared" si="18"/>
        <v>75</v>
      </c>
      <c r="L72">
        <f t="shared" si="19"/>
        <v>3</v>
      </c>
      <c r="M72">
        <f t="shared" si="20"/>
        <v>217</v>
      </c>
      <c r="N72">
        <f t="shared" si="21"/>
        <v>32.924999999999997</v>
      </c>
      <c r="O72">
        <f t="shared" si="22"/>
        <v>1.3169999999999999</v>
      </c>
      <c r="P72">
        <f t="shared" si="23"/>
        <v>95.263000000000005</v>
      </c>
    </row>
    <row r="73" spans="1:16" x14ac:dyDescent="0.25">
      <c r="A73" t="s">
        <v>306</v>
      </c>
      <c r="B73">
        <v>2020</v>
      </c>
      <c r="C73">
        <v>2</v>
      </c>
      <c r="D73" t="str">
        <f t="shared" si="24"/>
        <v>20202</v>
      </c>
      <c r="E73" s="1">
        <v>0.14399999999999999</v>
      </c>
      <c r="F73" t="s">
        <v>308</v>
      </c>
      <c r="G73" t="s">
        <v>187</v>
      </c>
      <c r="H73" t="str">
        <f t="shared" si="15"/>
        <v>76</v>
      </c>
      <c r="I73" t="str">
        <f t="shared" si="16"/>
        <v>18</v>
      </c>
      <c r="J73" t="str">
        <f t="shared" si="17"/>
        <v>95</v>
      </c>
      <c r="K73">
        <f t="shared" si="18"/>
        <v>118</v>
      </c>
      <c r="L73">
        <f t="shared" si="19"/>
        <v>24</v>
      </c>
      <c r="M73">
        <f t="shared" si="20"/>
        <v>149</v>
      </c>
      <c r="N73">
        <f t="shared" si="21"/>
        <v>16.991999999999997</v>
      </c>
      <c r="O73">
        <f t="shared" si="22"/>
        <v>3.4559999999999995</v>
      </c>
      <c r="P73">
        <f t="shared" si="23"/>
        <v>21.456</v>
      </c>
    </row>
    <row r="74" spans="1:16" x14ac:dyDescent="0.25">
      <c r="A74" t="s">
        <v>306</v>
      </c>
      <c r="B74">
        <v>2020</v>
      </c>
      <c r="C74">
        <v>2</v>
      </c>
      <c r="D74" t="str">
        <f t="shared" si="24"/>
        <v>20202</v>
      </c>
      <c r="E74" s="1">
        <v>0.13200000000000001</v>
      </c>
      <c r="F74" t="s">
        <v>309</v>
      </c>
      <c r="G74" t="s">
        <v>184</v>
      </c>
      <c r="H74" t="str">
        <f t="shared" si="15"/>
        <v>08</v>
      </c>
      <c r="I74" t="str">
        <f t="shared" si="16"/>
        <v>e7</v>
      </c>
      <c r="J74" t="str">
        <f t="shared" si="17"/>
        <v>de</v>
      </c>
      <c r="K74">
        <f t="shared" si="18"/>
        <v>8</v>
      </c>
      <c r="L74">
        <f t="shared" si="19"/>
        <v>231</v>
      </c>
      <c r="M74">
        <f t="shared" si="20"/>
        <v>222</v>
      </c>
      <c r="N74">
        <f t="shared" si="21"/>
        <v>1.056</v>
      </c>
      <c r="O74">
        <f t="shared" si="22"/>
        <v>30.492000000000001</v>
      </c>
      <c r="P74">
        <f t="shared" si="23"/>
        <v>29.304000000000002</v>
      </c>
    </row>
    <row r="75" spans="1:16" x14ac:dyDescent="0.25">
      <c r="A75" t="s">
        <v>306</v>
      </c>
      <c r="B75">
        <v>2020</v>
      </c>
      <c r="C75">
        <v>2</v>
      </c>
      <c r="D75" t="str">
        <f t="shared" si="24"/>
        <v>20202</v>
      </c>
      <c r="E75" s="1">
        <v>6.9000000000000006E-2</v>
      </c>
      <c r="F75" t="s">
        <v>310</v>
      </c>
      <c r="G75" t="s">
        <v>183</v>
      </c>
      <c r="H75" t="str">
        <f t="shared" si="15"/>
        <v>45</v>
      </c>
      <c r="I75" t="str">
        <f t="shared" si="16"/>
        <v>b4</v>
      </c>
      <c r="J75" t="str">
        <f t="shared" si="17"/>
        <v>19</v>
      </c>
      <c r="K75">
        <f t="shared" si="18"/>
        <v>69</v>
      </c>
      <c r="L75">
        <f t="shared" si="19"/>
        <v>180</v>
      </c>
      <c r="M75">
        <f t="shared" si="20"/>
        <v>25</v>
      </c>
      <c r="N75">
        <f t="shared" si="21"/>
        <v>4.7610000000000001</v>
      </c>
      <c r="O75">
        <f t="shared" si="22"/>
        <v>12.420000000000002</v>
      </c>
      <c r="P75">
        <f t="shared" si="23"/>
        <v>1.7250000000000001</v>
      </c>
    </row>
    <row r="76" spans="1:16" x14ac:dyDescent="0.25">
      <c r="A76" t="s">
        <v>306</v>
      </c>
      <c r="B76">
        <v>2020</v>
      </c>
      <c r="C76">
        <v>2</v>
      </c>
      <c r="D76" t="str">
        <f t="shared" si="24"/>
        <v>20202</v>
      </c>
      <c r="E76" s="1">
        <v>6.8000000000000005E-2</v>
      </c>
      <c r="F76" t="s">
        <v>311</v>
      </c>
      <c r="G76" t="s">
        <v>184</v>
      </c>
      <c r="H76" t="str">
        <f t="shared" si="15"/>
        <v>25</v>
      </c>
      <c r="I76" t="str">
        <f t="shared" si="16"/>
        <v>95</v>
      </c>
      <c r="J76" t="str">
        <f t="shared" si="17"/>
        <v>cf</v>
      </c>
      <c r="K76">
        <f t="shared" si="18"/>
        <v>37</v>
      </c>
      <c r="L76">
        <f t="shared" si="19"/>
        <v>149</v>
      </c>
      <c r="M76">
        <f t="shared" si="20"/>
        <v>207</v>
      </c>
      <c r="N76">
        <f t="shared" si="21"/>
        <v>2.516</v>
      </c>
      <c r="O76">
        <f t="shared" si="22"/>
        <v>10.132000000000001</v>
      </c>
      <c r="P76">
        <f t="shared" si="23"/>
        <v>14.076000000000001</v>
      </c>
    </row>
    <row r="77" spans="1:16" x14ac:dyDescent="0.25">
      <c r="A77" t="s">
        <v>306</v>
      </c>
      <c r="B77">
        <v>2020</v>
      </c>
      <c r="C77">
        <v>2</v>
      </c>
      <c r="D77" t="str">
        <f t="shared" si="24"/>
        <v>20202</v>
      </c>
      <c r="E77" s="1">
        <v>5.8999999999999997E-2</v>
      </c>
      <c r="F77" t="s">
        <v>312</v>
      </c>
      <c r="G77" t="s">
        <v>182</v>
      </c>
      <c r="H77" t="str">
        <f t="shared" si="15"/>
        <v>fb</v>
      </c>
      <c r="I77" t="str">
        <f t="shared" si="16"/>
        <v>21</v>
      </c>
      <c r="J77" t="str">
        <f t="shared" si="17"/>
        <v>03</v>
      </c>
      <c r="K77">
        <f t="shared" si="18"/>
        <v>251</v>
      </c>
      <c r="L77">
        <f t="shared" si="19"/>
        <v>33</v>
      </c>
      <c r="M77">
        <f t="shared" si="20"/>
        <v>3</v>
      </c>
      <c r="N77">
        <f t="shared" si="21"/>
        <v>14.808999999999999</v>
      </c>
      <c r="O77">
        <f t="shared" si="22"/>
        <v>1.9469999999999998</v>
      </c>
      <c r="P77">
        <f t="shared" si="23"/>
        <v>0.17699999999999999</v>
      </c>
    </row>
    <row r="78" spans="1:16" x14ac:dyDescent="0.25">
      <c r="A78" t="s">
        <v>306</v>
      </c>
      <c r="B78">
        <v>2020</v>
      </c>
      <c r="C78">
        <v>2</v>
      </c>
      <c r="D78" t="str">
        <f t="shared" si="24"/>
        <v>20202</v>
      </c>
      <c r="E78" s="1">
        <v>4.9000000000000002E-2</v>
      </c>
      <c r="F78" t="s">
        <v>313</v>
      </c>
      <c r="G78" t="s">
        <v>183</v>
      </c>
      <c r="H78" t="str">
        <f t="shared" si="15"/>
        <v>0b</v>
      </c>
      <c r="I78" t="str">
        <f t="shared" si="16"/>
        <v>c3</v>
      </c>
      <c r="J78" t="str">
        <f t="shared" si="17"/>
        <v>76</v>
      </c>
      <c r="K78">
        <f t="shared" si="18"/>
        <v>11</v>
      </c>
      <c r="L78">
        <f t="shared" si="19"/>
        <v>195</v>
      </c>
      <c r="M78">
        <f t="shared" si="20"/>
        <v>118</v>
      </c>
      <c r="N78">
        <f t="shared" si="21"/>
        <v>0.53900000000000003</v>
      </c>
      <c r="O78">
        <f t="shared" si="22"/>
        <v>9.5549999999999997</v>
      </c>
      <c r="P78">
        <f t="shared" si="23"/>
        <v>5.782</v>
      </c>
    </row>
    <row r="79" spans="1:16" x14ac:dyDescent="0.25">
      <c r="A79" t="s">
        <v>306</v>
      </c>
      <c r="B79">
        <v>2020</v>
      </c>
      <c r="C79">
        <v>2</v>
      </c>
      <c r="D79" t="str">
        <f t="shared" si="24"/>
        <v>20202</v>
      </c>
      <c r="E79" s="1">
        <v>0.02</v>
      </c>
      <c r="F79" t="s">
        <v>314</v>
      </c>
      <c r="G79" t="s">
        <v>184</v>
      </c>
      <c r="H79" t="str">
        <f t="shared" si="15"/>
        <v>4f</v>
      </c>
      <c r="I79" t="str">
        <f t="shared" si="16"/>
        <v>5d</v>
      </c>
      <c r="J79" t="str">
        <f t="shared" si="17"/>
        <v>b6</v>
      </c>
      <c r="K79">
        <f t="shared" si="18"/>
        <v>79</v>
      </c>
      <c r="L79">
        <f t="shared" si="19"/>
        <v>93</v>
      </c>
      <c r="M79">
        <f t="shared" si="20"/>
        <v>182</v>
      </c>
      <c r="N79">
        <f t="shared" si="21"/>
        <v>1.58</v>
      </c>
      <c r="O79">
        <f t="shared" si="22"/>
        <v>1.86</v>
      </c>
      <c r="P79">
        <f t="shared" si="23"/>
        <v>3.64</v>
      </c>
    </row>
    <row r="80" spans="1:16" x14ac:dyDescent="0.25">
      <c r="A80" t="s">
        <v>306</v>
      </c>
      <c r="B80">
        <v>2020</v>
      </c>
      <c r="C80">
        <v>2</v>
      </c>
      <c r="D80" t="str">
        <f t="shared" si="24"/>
        <v>20202</v>
      </c>
      <c r="E80" s="1">
        <v>1.2999999999999999E-2</v>
      </c>
      <c r="F80" t="s">
        <v>315</v>
      </c>
      <c r="G80" t="s">
        <v>186</v>
      </c>
      <c r="H80" t="str">
        <f t="shared" si="15"/>
        <v>f7</v>
      </c>
      <c r="I80" t="str">
        <f t="shared" si="16"/>
        <v>af</v>
      </c>
      <c r="J80" t="str">
        <f t="shared" si="17"/>
        <v>08</v>
      </c>
      <c r="K80">
        <f t="shared" si="18"/>
        <v>247</v>
      </c>
      <c r="L80">
        <f t="shared" si="19"/>
        <v>175</v>
      </c>
      <c r="M80">
        <f t="shared" si="20"/>
        <v>8</v>
      </c>
      <c r="N80">
        <f t="shared" si="21"/>
        <v>3.2109999999999999</v>
      </c>
      <c r="O80">
        <f t="shared" si="22"/>
        <v>2.2749999999999999</v>
      </c>
      <c r="P80">
        <f t="shared" si="23"/>
        <v>0.104</v>
      </c>
    </row>
    <row r="81" spans="1:16" x14ac:dyDescent="0.25">
      <c r="A81" t="s">
        <v>306</v>
      </c>
      <c r="B81">
        <v>2020</v>
      </c>
      <c r="C81">
        <v>2</v>
      </c>
      <c r="D81" t="str">
        <f t="shared" si="24"/>
        <v>20202</v>
      </c>
      <c r="E81" s="1">
        <v>6.0000000000000001E-3</v>
      </c>
      <c r="F81" t="s">
        <v>316</v>
      </c>
      <c r="G81" t="s">
        <v>185</v>
      </c>
      <c r="H81" t="str">
        <f t="shared" si="15"/>
        <v>f8</v>
      </c>
      <c r="I81" t="str">
        <f t="shared" si="16"/>
        <v>eb</v>
      </c>
      <c r="J81" t="str">
        <f t="shared" si="17"/>
        <v>03</v>
      </c>
      <c r="K81">
        <f t="shared" si="18"/>
        <v>248</v>
      </c>
      <c r="L81">
        <f t="shared" si="19"/>
        <v>235</v>
      </c>
      <c r="M81">
        <f t="shared" si="20"/>
        <v>3</v>
      </c>
      <c r="N81">
        <f t="shared" si="21"/>
        <v>1.488</v>
      </c>
      <c r="O81">
        <f t="shared" si="22"/>
        <v>1.41</v>
      </c>
      <c r="P81">
        <f t="shared" si="23"/>
        <v>1.8000000000000002E-2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25F4-2141-4CC5-84E5-25FE0422DF34}">
  <dimension ref="A1:X37"/>
  <sheetViews>
    <sheetView zoomScale="80" zoomScaleNormal="80" workbookViewId="0">
      <selection activeCell="T1" sqref="T1:X12"/>
    </sheetView>
  </sheetViews>
  <sheetFormatPr defaultRowHeight="15" x14ac:dyDescent="0.25"/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188</v>
      </c>
      <c r="B2">
        <v>2018</v>
      </c>
      <c r="C2" t="s">
        <v>1</v>
      </c>
      <c r="D2" t="str">
        <f>B2&amp;C2</f>
        <v>2018Q3</v>
      </c>
      <c r="E2" s="1">
        <v>0.28899999999999998</v>
      </c>
      <c r="F2" t="s">
        <v>189</v>
      </c>
      <c r="G2" t="s">
        <v>184</v>
      </c>
      <c r="H2" t="str">
        <f t="shared" ref="H2:H37" si="0">MID(F2,2,2)</f>
        <v>2c</v>
      </c>
      <c r="I2" t="str">
        <f t="shared" ref="I2:I37" si="1">MID(F2,4,2)</f>
        <v>00</v>
      </c>
      <c r="J2" t="str">
        <f t="shared" ref="J2:J37" si="2">RIGHT(F2,2)</f>
        <v>aa</v>
      </c>
      <c r="K2">
        <f t="shared" ref="K2:K37" si="3">HEX2DEC(H2)</f>
        <v>44</v>
      </c>
      <c r="L2">
        <f t="shared" ref="L2:L37" si="4">HEX2DEC(I2)</f>
        <v>0</v>
      </c>
      <c r="M2">
        <f t="shared" ref="M2:M37" si="5">HEX2DEC(J2)</f>
        <v>170</v>
      </c>
      <c r="N2">
        <f t="shared" ref="N2:N37" si="6">$E2*K2</f>
        <v>12.715999999999999</v>
      </c>
      <c r="O2">
        <f t="shared" ref="O2:O37" si="7">$E2*L2</f>
        <v>0</v>
      </c>
      <c r="P2">
        <f t="shared" ref="P2:P37" si="8">$E2*M2</f>
        <v>49.129999999999995</v>
      </c>
      <c r="T2" t="s">
        <v>405</v>
      </c>
      <c r="U2">
        <f>SUMIF($D:$D,$T2,N:N)</f>
        <v>44.334000000000003</v>
      </c>
      <c r="V2">
        <f t="shared" ref="V2:W9" si="9">SUMIF($D:$D,$T2,O:O)</f>
        <v>1.298</v>
      </c>
      <c r="W2">
        <f t="shared" si="9"/>
        <v>173.607</v>
      </c>
      <c r="X2" t="s">
        <v>413</v>
      </c>
    </row>
    <row r="3" spans="1:24" x14ac:dyDescent="0.25">
      <c r="A3" t="s">
        <v>188</v>
      </c>
      <c r="B3">
        <v>2018</v>
      </c>
      <c r="C3" t="s">
        <v>1</v>
      </c>
      <c r="D3" t="str">
        <f t="shared" ref="D3:D37" si="10">B3&amp;C3</f>
        <v>2018Q3</v>
      </c>
      <c r="E3" s="1">
        <v>0.23100000000000001</v>
      </c>
      <c r="F3" t="s">
        <v>190</v>
      </c>
      <c r="G3" t="s">
        <v>184</v>
      </c>
      <c r="H3" t="str">
        <f t="shared" si="0"/>
        <v>22</v>
      </c>
      <c r="I3" t="str">
        <f t="shared" si="1"/>
        <v>02</v>
      </c>
      <c r="J3" t="str">
        <f t="shared" si="2"/>
        <v>8e</v>
      </c>
      <c r="K3">
        <f t="shared" si="3"/>
        <v>34</v>
      </c>
      <c r="L3">
        <f t="shared" si="4"/>
        <v>2</v>
      </c>
      <c r="M3">
        <f t="shared" si="5"/>
        <v>142</v>
      </c>
      <c r="N3">
        <f t="shared" si="6"/>
        <v>7.8540000000000001</v>
      </c>
      <c r="O3">
        <f t="shared" si="7"/>
        <v>0.46200000000000002</v>
      </c>
      <c r="P3">
        <f t="shared" si="8"/>
        <v>32.802</v>
      </c>
      <c r="T3" t="s">
        <v>406</v>
      </c>
      <c r="U3">
        <f t="shared" ref="U3:U9" si="11">SUMIF($D:$D,$T3,N:N)</f>
        <v>74.911999999999978</v>
      </c>
      <c r="V3">
        <f t="shared" si="9"/>
        <v>4.1779999999999999</v>
      </c>
      <c r="W3">
        <f t="shared" si="9"/>
        <v>227.97899999999998</v>
      </c>
    </row>
    <row r="4" spans="1:24" x14ac:dyDescent="0.25">
      <c r="A4" t="s">
        <v>188</v>
      </c>
      <c r="B4">
        <v>2018</v>
      </c>
      <c r="C4" t="s">
        <v>1</v>
      </c>
      <c r="D4" t="str">
        <f t="shared" si="10"/>
        <v>2018Q3</v>
      </c>
      <c r="E4" s="1">
        <v>0.22600000000000001</v>
      </c>
      <c r="F4" t="s">
        <v>191</v>
      </c>
      <c r="G4" t="s">
        <v>184</v>
      </c>
      <c r="H4" t="str">
        <f t="shared" si="0"/>
        <v>33</v>
      </c>
      <c r="I4" t="str">
        <f t="shared" si="1"/>
        <v>02</v>
      </c>
      <c r="J4" t="str">
        <f t="shared" si="2"/>
        <v>c3</v>
      </c>
      <c r="K4">
        <f t="shared" si="3"/>
        <v>51</v>
      </c>
      <c r="L4">
        <f t="shared" si="4"/>
        <v>2</v>
      </c>
      <c r="M4">
        <f t="shared" si="5"/>
        <v>195</v>
      </c>
      <c r="N4">
        <f t="shared" si="6"/>
        <v>11.526</v>
      </c>
      <c r="O4">
        <f t="shared" si="7"/>
        <v>0.45200000000000001</v>
      </c>
      <c r="P4">
        <f t="shared" si="8"/>
        <v>44.07</v>
      </c>
      <c r="T4" t="s">
        <v>407</v>
      </c>
      <c r="U4">
        <f t="shared" si="11"/>
        <v>53.597000000000001</v>
      </c>
      <c r="V4">
        <f t="shared" si="9"/>
        <v>1.946</v>
      </c>
      <c r="W4">
        <f t="shared" si="9"/>
        <v>201.93899999999999</v>
      </c>
    </row>
    <row r="5" spans="1:24" x14ac:dyDescent="0.25">
      <c r="A5" t="s">
        <v>188</v>
      </c>
      <c r="B5">
        <v>2018</v>
      </c>
      <c r="C5" t="s">
        <v>1</v>
      </c>
      <c r="D5" t="str">
        <f t="shared" si="10"/>
        <v>2018Q3</v>
      </c>
      <c r="E5" s="1">
        <v>0.115</v>
      </c>
      <c r="F5" t="s">
        <v>192</v>
      </c>
      <c r="G5" t="s">
        <v>184</v>
      </c>
      <c r="H5" t="str">
        <f t="shared" si="0"/>
        <v>3a</v>
      </c>
      <c r="I5" t="str">
        <f t="shared" si="1"/>
        <v>00</v>
      </c>
      <c r="J5" t="str">
        <f t="shared" si="2"/>
        <v>dc</v>
      </c>
      <c r="K5">
        <f t="shared" si="3"/>
        <v>58</v>
      </c>
      <c r="L5">
        <f t="shared" si="4"/>
        <v>0</v>
      </c>
      <c r="M5">
        <f t="shared" si="5"/>
        <v>220</v>
      </c>
      <c r="N5">
        <f t="shared" si="6"/>
        <v>6.67</v>
      </c>
      <c r="O5">
        <f t="shared" si="7"/>
        <v>0</v>
      </c>
      <c r="P5">
        <f t="shared" si="8"/>
        <v>25.3</v>
      </c>
      <c r="T5" t="s">
        <v>408</v>
      </c>
      <c r="U5">
        <f t="shared" si="11"/>
        <v>42.324000000000005</v>
      </c>
      <c r="V5">
        <f t="shared" si="9"/>
        <v>1.6830000000000001</v>
      </c>
      <c r="W5">
        <f t="shared" si="9"/>
        <v>164.48999999999998</v>
      </c>
    </row>
    <row r="6" spans="1:24" x14ac:dyDescent="0.25">
      <c r="A6" t="s">
        <v>188</v>
      </c>
      <c r="B6">
        <v>2018</v>
      </c>
      <c r="C6" t="s">
        <v>1</v>
      </c>
      <c r="D6" t="str">
        <f t="shared" si="10"/>
        <v>2018Q3</v>
      </c>
      <c r="E6" s="1">
        <v>6.3E-2</v>
      </c>
      <c r="F6" t="s">
        <v>193</v>
      </c>
      <c r="G6" t="s">
        <v>184</v>
      </c>
      <c r="H6" t="str">
        <f t="shared" si="0"/>
        <v>42</v>
      </c>
      <c r="I6" t="str">
        <f t="shared" si="1"/>
        <v>03</v>
      </c>
      <c r="J6" t="str">
        <f t="shared" si="2"/>
        <v>f5</v>
      </c>
      <c r="K6">
        <f t="shared" si="3"/>
        <v>66</v>
      </c>
      <c r="L6">
        <f t="shared" si="4"/>
        <v>3</v>
      </c>
      <c r="M6">
        <f t="shared" si="5"/>
        <v>245</v>
      </c>
      <c r="N6">
        <f t="shared" si="6"/>
        <v>4.1580000000000004</v>
      </c>
      <c r="O6">
        <f t="shared" si="7"/>
        <v>0.189</v>
      </c>
      <c r="P6">
        <f t="shared" si="8"/>
        <v>15.435</v>
      </c>
      <c r="T6" t="s">
        <v>409</v>
      </c>
      <c r="U6">
        <f t="shared" si="11"/>
        <v>44.292999999999999</v>
      </c>
      <c r="V6">
        <f t="shared" si="9"/>
        <v>0.92099999999999993</v>
      </c>
      <c r="W6">
        <f t="shared" si="9"/>
        <v>176.44100000000003</v>
      </c>
    </row>
    <row r="7" spans="1:24" x14ac:dyDescent="0.25">
      <c r="A7" t="s">
        <v>188</v>
      </c>
      <c r="B7">
        <v>2018</v>
      </c>
      <c r="C7" t="s">
        <v>1</v>
      </c>
      <c r="D7" t="str">
        <f t="shared" si="10"/>
        <v>2018Q3</v>
      </c>
      <c r="E7" s="1">
        <v>4.4999999999999998E-2</v>
      </c>
      <c r="F7" t="s">
        <v>194</v>
      </c>
      <c r="G7" t="s">
        <v>184</v>
      </c>
      <c r="H7" t="str">
        <f t="shared" si="0"/>
        <v>10</v>
      </c>
      <c r="I7" t="str">
        <f t="shared" si="1"/>
        <v>03</v>
      </c>
      <c r="J7" t="str">
        <f t="shared" si="2"/>
        <v>52</v>
      </c>
      <c r="K7">
        <f t="shared" si="3"/>
        <v>16</v>
      </c>
      <c r="L7">
        <f t="shared" si="4"/>
        <v>3</v>
      </c>
      <c r="M7">
        <f t="shared" si="5"/>
        <v>82</v>
      </c>
      <c r="N7">
        <f t="shared" si="6"/>
        <v>0.72</v>
      </c>
      <c r="O7">
        <f t="shared" si="7"/>
        <v>0.13500000000000001</v>
      </c>
      <c r="P7">
        <f t="shared" si="8"/>
        <v>3.69</v>
      </c>
      <c r="T7" t="s">
        <v>410</v>
      </c>
      <c r="U7">
        <f t="shared" si="11"/>
        <v>71.694000000000003</v>
      </c>
      <c r="V7">
        <f t="shared" si="9"/>
        <v>1.2E-2</v>
      </c>
      <c r="W7">
        <f t="shared" si="9"/>
        <v>233.53399999999999</v>
      </c>
    </row>
    <row r="8" spans="1:24" x14ac:dyDescent="0.25">
      <c r="A8" t="s">
        <v>188</v>
      </c>
      <c r="B8">
        <v>2018</v>
      </c>
      <c r="C8" t="s">
        <v>1</v>
      </c>
      <c r="D8" t="str">
        <f t="shared" si="10"/>
        <v>2018Q3</v>
      </c>
      <c r="E8" s="1">
        <v>0.03</v>
      </c>
      <c r="F8" t="s">
        <v>195</v>
      </c>
      <c r="G8" t="s">
        <v>184</v>
      </c>
      <c r="H8" t="str">
        <f t="shared" si="0"/>
        <v>17</v>
      </c>
      <c r="I8" t="str">
        <f t="shared" si="1"/>
        <v>02</v>
      </c>
      <c r="J8" t="str">
        <f t="shared" si="2"/>
        <v>6a</v>
      </c>
      <c r="K8">
        <f t="shared" si="3"/>
        <v>23</v>
      </c>
      <c r="L8">
        <f t="shared" si="4"/>
        <v>2</v>
      </c>
      <c r="M8">
        <f t="shared" si="5"/>
        <v>106</v>
      </c>
      <c r="N8">
        <f t="shared" si="6"/>
        <v>0.69</v>
      </c>
      <c r="O8">
        <f t="shared" si="7"/>
        <v>0.06</v>
      </c>
      <c r="P8">
        <f t="shared" si="8"/>
        <v>3.1799999999999997</v>
      </c>
      <c r="T8" t="s">
        <v>411</v>
      </c>
      <c r="U8">
        <f t="shared" si="11"/>
        <v>53.585999999999999</v>
      </c>
      <c r="V8">
        <f t="shared" si="9"/>
        <v>0.26</v>
      </c>
      <c r="W8">
        <f t="shared" si="9"/>
        <v>203.21299999999999</v>
      </c>
    </row>
    <row r="9" spans="1:24" x14ac:dyDescent="0.25">
      <c r="A9" t="s">
        <v>196</v>
      </c>
      <c r="B9">
        <v>2018</v>
      </c>
      <c r="C9" t="s">
        <v>15</v>
      </c>
      <c r="D9" t="str">
        <f t="shared" si="10"/>
        <v>2018Q4</v>
      </c>
      <c r="E9" s="1">
        <v>0.52</v>
      </c>
      <c r="F9" t="s">
        <v>197</v>
      </c>
      <c r="G9" t="s">
        <v>184</v>
      </c>
      <c r="H9" t="str">
        <f t="shared" si="0"/>
        <v>44</v>
      </c>
      <c r="I9" t="str">
        <f t="shared" si="1"/>
        <v>03</v>
      </c>
      <c r="J9" t="str">
        <f t="shared" si="2"/>
        <v>fa</v>
      </c>
      <c r="K9">
        <f t="shared" si="3"/>
        <v>68</v>
      </c>
      <c r="L9">
        <f t="shared" si="4"/>
        <v>3</v>
      </c>
      <c r="M9">
        <f t="shared" si="5"/>
        <v>250</v>
      </c>
      <c r="N9">
        <f t="shared" si="6"/>
        <v>35.36</v>
      </c>
      <c r="O9">
        <f t="shared" si="7"/>
        <v>1.56</v>
      </c>
      <c r="P9">
        <f t="shared" si="8"/>
        <v>130</v>
      </c>
      <c r="T9" t="s">
        <v>412</v>
      </c>
      <c r="U9">
        <f t="shared" si="11"/>
        <v>54.765999999999998</v>
      </c>
      <c r="V9">
        <f t="shared" si="9"/>
        <v>1.8559999999999999</v>
      </c>
      <c r="W9">
        <f t="shared" si="9"/>
        <v>210.09600000000003</v>
      </c>
    </row>
    <row r="10" spans="1:24" x14ac:dyDescent="0.25">
      <c r="A10" t="s">
        <v>196</v>
      </c>
      <c r="B10">
        <v>2018</v>
      </c>
      <c r="C10" t="s">
        <v>15</v>
      </c>
      <c r="D10" t="str">
        <f t="shared" si="10"/>
        <v>2018Q4</v>
      </c>
      <c r="E10" s="1">
        <v>0.41599999999999998</v>
      </c>
      <c r="F10" t="s">
        <v>198</v>
      </c>
      <c r="G10" t="s">
        <v>187</v>
      </c>
      <c r="H10" t="str">
        <f t="shared" si="0"/>
        <v>4f</v>
      </c>
      <c r="I10" t="str">
        <f t="shared" si="1"/>
        <v>00</v>
      </c>
      <c r="J10" t="str">
        <f t="shared" si="2"/>
        <v>d3</v>
      </c>
      <c r="K10">
        <f t="shared" si="3"/>
        <v>79</v>
      </c>
      <c r="L10">
        <f t="shared" si="4"/>
        <v>0</v>
      </c>
      <c r="M10">
        <f t="shared" si="5"/>
        <v>211</v>
      </c>
      <c r="N10">
        <f t="shared" si="6"/>
        <v>32.863999999999997</v>
      </c>
      <c r="O10">
        <f t="shared" si="7"/>
        <v>0</v>
      </c>
      <c r="P10">
        <f t="shared" si="8"/>
        <v>87.775999999999996</v>
      </c>
    </row>
    <row r="11" spans="1:24" x14ac:dyDescent="0.25">
      <c r="A11" t="s">
        <v>196</v>
      </c>
      <c r="B11">
        <v>2018</v>
      </c>
      <c r="C11" t="s">
        <v>15</v>
      </c>
      <c r="D11" t="str">
        <f t="shared" si="10"/>
        <v>2018Q4</v>
      </c>
      <c r="E11" s="1">
        <v>5.2999999999999999E-2</v>
      </c>
      <c r="F11" t="s">
        <v>199</v>
      </c>
      <c r="G11" t="s">
        <v>187</v>
      </c>
      <c r="H11" t="str">
        <f t="shared" si="0"/>
        <v>6a</v>
      </c>
      <c r="I11" t="str">
        <f t="shared" si="1"/>
        <v>2e</v>
      </c>
      <c r="J11" t="str">
        <f t="shared" si="2"/>
        <v>a1</v>
      </c>
      <c r="K11">
        <f t="shared" si="3"/>
        <v>106</v>
      </c>
      <c r="L11">
        <f t="shared" si="4"/>
        <v>46</v>
      </c>
      <c r="M11">
        <f t="shared" si="5"/>
        <v>161</v>
      </c>
      <c r="N11">
        <f t="shared" si="6"/>
        <v>5.6179999999999994</v>
      </c>
      <c r="O11">
        <f t="shared" si="7"/>
        <v>2.4379999999999997</v>
      </c>
      <c r="P11">
        <f t="shared" si="8"/>
        <v>8.5329999999999995</v>
      </c>
    </row>
    <row r="12" spans="1:24" x14ac:dyDescent="0.25">
      <c r="A12" t="s">
        <v>196</v>
      </c>
      <c r="B12">
        <v>2018</v>
      </c>
      <c r="C12" t="s">
        <v>15</v>
      </c>
      <c r="D12" t="str">
        <f t="shared" si="10"/>
        <v>2018Q4</v>
      </c>
      <c r="E12" s="1">
        <v>0.01</v>
      </c>
      <c r="F12" t="s">
        <v>200</v>
      </c>
      <c r="G12" t="s">
        <v>187</v>
      </c>
      <c r="H12" t="str">
        <f t="shared" si="0"/>
        <v>6b</v>
      </c>
      <c r="I12" t="str">
        <f t="shared" si="1"/>
        <v>12</v>
      </c>
      <c r="J12" t="str">
        <f t="shared" si="2"/>
        <v>a7</v>
      </c>
      <c r="K12">
        <f t="shared" si="3"/>
        <v>107</v>
      </c>
      <c r="L12">
        <f t="shared" si="4"/>
        <v>18</v>
      </c>
      <c r="M12">
        <f t="shared" si="5"/>
        <v>167</v>
      </c>
      <c r="N12">
        <f t="shared" si="6"/>
        <v>1.07</v>
      </c>
      <c r="O12">
        <f t="shared" si="7"/>
        <v>0.18</v>
      </c>
      <c r="P12">
        <f t="shared" si="8"/>
        <v>1.67</v>
      </c>
      <c r="U12" t="str">
        <f>_xlfn.CONCAT(U2,$X$2,U3,$X$2,U4,$X$2,U5,$X$2,U6,$X$2,U7,$X$2,U8)</f>
        <v>44.334,74.912,53.597,42.324,44.293,71.694,53.586</v>
      </c>
      <c r="V12" t="str">
        <f t="shared" ref="V12:W12" si="12">_xlfn.CONCAT(V2,$X$2,V3,$X$2,V4,$X$2,V5,$X$2,V6,$X$2,V7,$X$2,V8)</f>
        <v>1.298,4.178,1.946,1.683,0.921,0.012,0.26</v>
      </c>
      <c r="W12" t="str">
        <f t="shared" si="12"/>
        <v>173.607,227.979,201.939,164.49,176.441,233.534,203.213</v>
      </c>
    </row>
    <row r="13" spans="1:24" x14ac:dyDescent="0.25">
      <c r="A13" t="s">
        <v>201</v>
      </c>
      <c r="B13">
        <v>2019</v>
      </c>
      <c r="C13" t="s">
        <v>42</v>
      </c>
      <c r="D13" t="str">
        <f t="shared" si="10"/>
        <v>2019Q1</v>
      </c>
      <c r="E13" s="1">
        <v>0.41799999999999998</v>
      </c>
      <c r="F13" t="s">
        <v>197</v>
      </c>
      <c r="G13" t="s">
        <v>184</v>
      </c>
      <c r="H13" t="str">
        <f t="shared" si="0"/>
        <v>44</v>
      </c>
      <c r="I13" t="str">
        <f t="shared" si="1"/>
        <v>03</v>
      </c>
      <c r="J13" t="str">
        <f t="shared" si="2"/>
        <v>fa</v>
      </c>
      <c r="K13">
        <f t="shared" si="3"/>
        <v>68</v>
      </c>
      <c r="L13">
        <f t="shared" si="4"/>
        <v>3</v>
      </c>
      <c r="M13">
        <f t="shared" si="5"/>
        <v>250</v>
      </c>
      <c r="N13">
        <f t="shared" si="6"/>
        <v>28.423999999999999</v>
      </c>
      <c r="O13">
        <f t="shared" si="7"/>
        <v>1.254</v>
      </c>
      <c r="P13">
        <f t="shared" si="8"/>
        <v>104.5</v>
      </c>
    </row>
    <row r="14" spans="1:24" x14ac:dyDescent="0.25">
      <c r="A14" t="s">
        <v>201</v>
      </c>
      <c r="B14">
        <v>2019</v>
      </c>
      <c r="C14" t="s">
        <v>42</v>
      </c>
      <c r="D14" t="str">
        <f t="shared" si="10"/>
        <v>2019Q1</v>
      </c>
      <c r="E14" s="1">
        <v>0.20799999999999999</v>
      </c>
      <c r="F14" t="s">
        <v>202</v>
      </c>
      <c r="G14" t="s">
        <v>184</v>
      </c>
      <c r="H14" t="str">
        <f t="shared" si="0"/>
        <v>38</v>
      </c>
      <c r="I14" t="str">
        <f t="shared" si="1"/>
        <v>00</v>
      </c>
      <c r="J14" t="str">
        <f t="shared" si="2"/>
        <v>ca</v>
      </c>
      <c r="K14">
        <f t="shared" si="3"/>
        <v>56</v>
      </c>
      <c r="L14">
        <f t="shared" si="4"/>
        <v>0</v>
      </c>
      <c r="M14">
        <f t="shared" si="5"/>
        <v>202</v>
      </c>
      <c r="N14">
        <f t="shared" si="6"/>
        <v>11.648</v>
      </c>
      <c r="O14">
        <f t="shared" si="7"/>
        <v>0</v>
      </c>
      <c r="P14">
        <f t="shared" si="8"/>
        <v>42.015999999999998</v>
      </c>
    </row>
    <row r="15" spans="1:24" x14ac:dyDescent="0.25">
      <c r="A15" t="s">
        <v>201</v>
      </c>
      <c r="B15">
        <v>2019</v>
      </c>
      <c r="C15" t="s">
        <v>42</v>
      </c>
      <c r="D15" t="str">
        <f t="shared" si="10"/>
        <v>2019Q1</v>
      </c>
      <c r="E15" s="1">
        <v>0.20100000000000001</v>
      </c>
      <c r="F15" t="s">
        <v>203</v>
      </c>
      <c r="G15" t="s">
        <v>184</v>
      </c>
      <c r="H15" t="str">
        <f t="shared" si="0"/>
        <v>20</v>
      </c>
      <c r="I15" t="str">
        <f t="shared" si="1"/>
        <v>00</v>
      </c>
      <c r="J15" t="str">
        <f t="shared" si="2"/>
        <v>84</v>
      </c>
      <c r="K15">
        <f t="shared" si="3"/>
        <v>32</v>
      </c>
      <c r="L15">
        <f t="shared" si="4"/>
        <v>0</v>
      </c>
      <c r="M15">
        <f t="shared" si="5"/>
        <v>132</v>
      </c>
      <c r="N15">
        <f t="shared" si="6"/>
        <v>6.4320000000000004</v>
      </c>
      <c r="O15">
        <f t="shared" si="7"/>
        <v>0</v>
      </c>
      <c r="P15">
        <f t="shared" si="8"/>
        <v>26.532</v>
      </c>
    </row>
    <row r="16" spans="1:24" x14ac:dyDescent="0.25">
      <c r="A16" t="s">
        <v>201</v>
      </c>
      <c r="B16">
        <v>2019</v>
      </c>
      <c r="C16" t="s">
        <v>42</v>
      </c>
      <c r="D16" t="str">
        <f t="shared" si="10"/>
        <v>2019Q1</v>
      </c>
      <c r="E16" s="1">
        <v>0.17299999999999999</v>
      </c>
      <c r="F16" t="s">
        <v>204</v>
      </c>
      <c r="G16" t="s">
        <v>184</v>
      </c>
      <c r="H16" t="str">
        <f t="shared" si="0"/>
        <v>29</v>
      </c>
      <c r="I16" t="str">
        <f t="shared" si="1"/>
        <v>04</v>
      </c>
      <c r="J16" t="str">
        <f t="shared" si="2"/>
        <v>a7</v>
      </c>
      <c r="K16">
        <f t="shared" si="3"/>
        <v>41</v>
      </c>
      <c r="L16">
        <f t="shared" si="4"/>
        <v>4</v>
      </c>
      <c r="M16">
        <f t="shared" si="5"/>
        <v>167</v>
      </c>
      <c r="N16">
        <f t="shared" si="6"/>
        <v>7.0929999999999991</v>
      </c>
      <c r="O16">
        <f t="shared" si="7"/>
        <v>0.69199999999999995</v>
      </c>
      <c r="P16">
        <f t="shared" si="8"/>
        <v>28.890999999999998</v>
      </c>
    </row>
    <row r="17" spans="1:16" x14ac:dyDescent="0.25">
      <c r="A17" t="s">
        <v>205</v>
      </c>
      <c r="B17">
        <v>2019</v>
      </c>
      <c r="C17" t="s">
        <v>57</v>
      </c>
      <c r="D17" t="str">
        <f t="shared" si="10"/>
        <v>2019Q2</v>
      </c>
      <c r="E17" s="1">
        <v>0.53500000000000003</v>
      </c>
      <c r="F17" t="s">
        <v>206</v>
      </c>
      <c r="G17" t="s">
        <v>184</v>
      </c>
      <c r="H17" t="str">
        <f t="shared" si="0"/>
        <v>28</v>
      </c>
      <c r="I17" t="str">
        <f t="shared" si="1"/>
        <v>03</v>
      </c>
      <c r="J17" t="str">
        <f t="shared" si="2"/>
        <v>a2</v>
      </c>
      <c r="K17">
        <f t="shared" si="3"/>
        <v>40</v>
      </c>
      <c r="L17">
        <f t="shared" si="4"/>
        <v>3</v>
      </c>
      <c r="M17">
        <f t="shared" si="5"/>
        <v>162</v>
      </c>
      <c r="N17">
        <f t="shared" si="6"/>
        <v>21.400000000000002</v>
      </c>
      <c r="O17">
        <f t="shared" si="7"/>
        <v>1.605</v>
      </c>
      <c r="P17">
        <f t="shared" si="8"/>
        <v>86.67</v>
      </c>
    </row>
    <row r="18" spans="1:16" x14ac:dyDescent="0.25">
      <c r="A18" t="s">
        <v>205</v>
      </c>
      <c r="B18">
        <v>2019</v>
      </c>
      <c r="C18" t="s">
        <v>57</v>
      </c>
      <c r="D18" t="str">
        <f t="shared" si="10"/>
        <v>2019Q2</v>
      </c>
      <c r="E18" s="1">
        <v>0.27600000000000002</v>
      </c>
      <c r="F18" t="s">
        <v>207</v>
      </c>
      <c r="G18" t="s">
        <v>184</v>
      </c>
      <c r="H18" t="str">
        <f t="shared" si="0"/>
        <v>3f</v>
      </c>
      <c r="I18" t="str">
        <f t="shared" si="1"/>
        <v>00</v>
      </c>
      <c r="J18" t="str">
        <f t="shared" si="2"/>
        <v>e2</v>
      </c>
      <c r="K18">
        <f t="shared" si="3"/>
        <v>63</v>
      </c>
      <c r="L18">
        <f t="shared" si="4"/>
        <v>0</v>
      </c>
      <c r="M18">
        <f t="shared" si="5"/>
        <v>226</v>
      </c>
      <c r="N18">
        <f t="shared" si="6"/>
        <v>17.388000000000002</v>
      </c>
      <c r="O18">
        <f t="shared" si="7"/>
        <v>0</v>
      </c>
      <c r="P18">
        <f t="shared" si="8"/>
        <v>62.376000000000005</v>
      </c>
    </row>
    <row r="19" spans="1:16" x14ac:dyDescent="0.25">
      <c r="A19" t="s">
        <v>205</v>
      </c>
      <c r="B19">
        <v>2019</v>
      </c>
      <c r="C19" t="s">
        <v>57</v>
      </c>
      <c r="D19" t="str">
        <f t="shared" si="10"/>
        <v>2019Q2</v>
      </c>
      <c r="E19" s="1">
        <v>7.8E-2</v>
      </c>
      <c r="F19" t="s">
        <v>208</v>
      </c>
      <c r="G19" t="s">
        <v>184</v>
      </c>
      <c r="H19" t="str">
        <f t="shared" si="0"/>
        <v>18</v>
      </c>
      <c r="I19" t="str">
        <f t="shared" si="1"/>
        <v>01</v>
      </c>
      <c r="J19" t="str">
        <f t="shared" si="2"/>
        <v>66</v>
      </c>
      <c r="K19">
        <f t="shared" si="3"/>
        <v>24</v>
      </c>
      <c r="L19">
        <f t="shared" si="4"/>
        <v>1</v>
      </c>
      <c r="M19">
        <f t="shared" si="5"/>
        <v>102</v>
      </c>
      <c r="N19">
        <f t="shared" si="6"/>
        <v>1.8719999999999999</v>
      </c>
      <c r="O19">
        <f t="shared" si="7"/>
        <v>7.8E-2</v>
      </c>
      <c r="P19">
        <f t="shared" si="8"/>
        <v>7.9560000000000004</v>
      </c>
    </row>
    <row r="20" spans="1:16" x14ac:dyDescent="0.25">
      <c r="A20" t="s">
        <v>205</v>
      </c>
      <c r="B20">
        <v>2019</v>
      </c>
      <c r="C20" t="s">
        <v>57</v>
      </c>
      <c r="D20" t="str">
        <f t="shared" si="10"/>
        <v>2019Q2</v>
      </c>
      <c r="E20" s="1">
        <v>6.4000000000000001E-2</v>
      </c>
      <c r="F20" t="s">
        <v>209</v>
      </c>
      <c r="G20" t="s">
        <v>184</v>
      </c>
      <c r="H20" t="str">
        <f t="shared" si="0"/>
        <v>1a</v>
      </c>
      <c r="I20" t="str">
        <f t="shared" si="1"/>
        <v>00</v>
      </c>
      <c r="J20" t="str">
        <f t="shared" si="2"/>
        <v>75</v>
      </c>
      <c r="K20">
        <f t="shared" si="3"/>
        <v>26</v>
      </c>
      <c r="L20">
        <f t="shared" si="4"/>
        <v>0</v>
      </c>
      <c r="M20">
        <f t="shared" si="5"/>
        <v>117</v>
      </c>
      <c r="N20">
        <f t="shared" si="6"/>
        <v>1.6640000000000001</v>
      </c>
      <c r="O20">
        <f t="shared" si="7"/>
        <v>0</v>
      </c>
      <c r="P20">
        <f t="shared" si="8"/>
        <v>7.4880000000000004</v>
      </c>
    </row>
    <row r="21" spans="1:16" x14ac:dyDescent="0.25">
      <c r="A21" t="s">
        <v>210</v>
      </c>
      <c r="B21">
        <v>2019</v>
      </c>
      <c r="C21" t="s">
        <v>1</v>
      </c>
      <c r="D21" t="str">
        <f t="shared" si="10"/>
        <v>2019Q3</v>
      </c>
      <c r="E21" s="1">
        <v>0.52</v>
      </c>
      <c r="F21" t="s">
        <v>211</v>
      </c>
      <c r="G21" t="s">
        <v>184</v>
      </c>
      <c r="H21" t="str">
        <f t="shared" si="0"/>
        <v>33</v>
      </c>
      <c r="I21" t="str">
        <f t="shared" si="1"/>
        <v>00</v>
      </c>
      <c r="J21" t="str">
        <f t="shared" si="2"/>
        <v>c5</v>
      </c>
      <c r="K21">
        <f t="shared" si="3"/>
        <v>51</v>
      </c>
      <c r="L21">
        <f t="shared" si="4"/>
        <v>0</v>
      </c>
      <c r="M21">
        <f t="shared" si="5"/>
        <v>197</v>
      </c>
      <c r="N21">
        <f t="shared" si="6"/>
        <v>26.52</v>
      </c>
      <c r="O21">
        <f t="shared" si="7"/>
        <v>0</v>
      </c>
      <c r="P21">
        <f t="shared" si="8"/>
        <v>102.44</v>
      </c>
    </row>
    <row r="22" spans="1:16" x14ac:dyDescent="0.25">
      <c r="A22" t="s">
        <v>210</v>
      </c>
      <c r="B22">
        <v>2019</v>
      </c>
      <c r="C22" t="s">
        <v>1</v>
      </c>
      <c r="D22" t="str">
        <f t="shared" si="10"/>
        <v>2019Q3</v>
      </c>
      <c r="E22" s="1">
        <v>0.161</v>
      </c>
      <c r="F22" t="s">
        <v>212</v>
      </c>
      <c r="G22" t="s">
        <v>184</v>
      </c>
      <c r="H22" t="str">
        <f t="shared" si="0"/>
        <v>29</v>
      </c>
      <c r="I22" t="str">
        <f t="shared" si="1"/>
        <v>00</v>
      </c>
      <c r="J22" t="str">
        <f t="shared" si="2"/>
        <v>a6</v>
      </c>
      <c r="K22">
        <f t="shared" si="3"/>
        <v>41</v>
      </c>
      <c r="L22">
        <f t="shared" si="4"/>
        <v>0</v>
      </c>
      <c r="M22">
        <f t="shared" si="5"/>
        <v>166</v>
      </c>
      <c r="N22">
        <f t="shared" si="6"/>
        <v>6.601</v>
      </c>
      <c r="O22">
        <f t="shared" si="7"/>
        <v>0</v>
      </c>
      <c r="P22">
        <f t="shared" si="8"/>
        <v>26.725999999999999</v>
      </c>
    </row>
    <row r="23" spans="1:16" x14ac:dyDescent="0.25">
      <c r="A23" t="s">
        <v>210</v>
      </c>
      <c r="B23">
        <v>2019</v>
      </c>
      <c r="C23" t="s">
        <v>1</v>
      </c>
      <c r="D23" t="str">
        <f t="shared" si="10"/>
        <v>2019Q3</v>
      </c>
      <c r="E23" s="1">
        <v>0.14699999999999999</v>
      </c>
      <c r="F23" t="s">
        <v>213</v>
      </c>
      <c r="G23" t="s">
        <v>184</v>
      </c>
      <c r="H23" t="str">
        <f t="shared" si="0"/>
        <v>1d</v>
      </c>
      <c r="I23" t="str">
        <f t="shared" si="1"/>
        <v>03</v>
      </c>
      <c r="J23" t="str">
        <f t="shared" si="2"/>
        <v>7f</v>
      </c>
      <c r="K23">
        <f t="shared" si="3"/>
        <v>29</v>
      </c>
      <c r="L23">
        <f t="shared" si="4"/>
        <v>3</v>
      </c>
      <c r="M23">
        <f t="shared" si="5"/>
        <v>127</v>
      </c>
      <c r="N23">
        <f t="shared" si="6"/>
        <v>4.2629999999999999</v>
      </c>
      <c r="O23">
        <f t="shared" si="7"/>
        <v>0.44099999999999995</v>
      </c>
      <c r="P23">
        <f t="shared" si="8"/>
        <v>18.669</v>
      </c>
    </row>
    <row r="24" spans="1:16" x14ac:dyDescent="0.25">
      <c r="A24" t="s">
        <v>210</v>
      </c>
      <c r="B24">
        <v>2019</v>
      </c>
      <c r="C24" t="s">
        <v>1</v>
      </c>
      <c r="D24" t="str">
        <f t="shared" si="10"/>
        <v>2019Q3</v>
      </c>
      <c r="E24" s="1">
        <v>0.129</v>
      </c>
      <c r="F24" t="s">
        <v>214</v>
      </c>
      <c r="G24" t="s">
        <v>184</v>
      </c>
      <c r="H24" t="str">
        <f t="shared" si="0"/>
        <v>22</v>
      </c>
      <c r="I24" t="str">
        <f t="shared" si="1"/>
        <v>03</v>
      </c>
      <c r="J24" t="str">
        <f t="shared" si="2"/>
        <v>94</v>
      </c>
      <c r="K24">
        <f t="shared" si="3"/>
        <v>34</v>
      </c>
      <c r="L24">
        <f t="shared" si="4"/>
        <v>3</v>
      </c>
      <c r="M24">
        <f t="shared" si="5"/>
        <v>148</v>
      </c>
      <c r="N24">
        <f t="shared" si="6"/>
        <v>4.3860000000000001</v>
      </c>
      <c r="O24">
        <f t="shared" si="7"/>
        <v>0.38700000000000001</v>
      </c>
      <c r="P24">
        <f t="shared" si="8"/>
        <v>19.091999999999999</v>
      </c>
    </row>
    <row r="25" spans="1:16" x14ac:dyDescent="0.25">
      <c r="A25" t="s">
        <v>210</v>
      </c>
      <c r="B25">
        <v>2019</v>
      </c>
      <c r="C25" t="s">
        <v>1</v>
      </c>
      <c r="D25" t="str">
        <f t="shared" si="10"/>
        <v>2019Q3</v>
      </c>
      <c r="E25" s="1">
        <v>3.9E-2</v>
      </c>
      <c r="F25" t="s">
        <v>215</v>
      </c>
      <c r="G25" t="s">
        <v>184</v>
      </c>
      <c r="H25" t="str">
        <f t="shared" si="0"/>
        <v>3e</v>
      </c>
      <c r="I25" t="str">
        <f t="shared" si="1"/>
        <v>02</v>
      </c>
      <c r="J25" t="str">
        <f t="shared" si="2"/>
        <v>e7</v>
      </c>
      <c r="K25">
        <f t="shared" si="3"/>
        <v>62</v>
      </c>
      <c r="L25">
        <f t="shared" si="4"/>
        <v>2</v>
      </c>
      <c r="M25">
        <f t="shared" si="5"/>
        <v>231</v>
      </c>
      <c r="N25">
        <f t="shared" si="6"/>
        <v>2.4180000000000001</v>
      </c>
      <c r="O25">
        <f t="shared" si="7"/>
        <v>7.8E-2</v>
      </c>
      <c r="P25">
        <f t="shared" si="8"/>
        <v>9.0090000000000003</v>
      </c>
    </row>
    <row r="26" spans="1:16" x14ac:dyDescent="0.25">
      <c r="A26" t="s">
        <v>210</v>
      </c>
      <c r="B26">
        <v>2019</v>
      </c>
      <c r="C26" t="s">
        <v>1</v>
      </c>
      <c r="D26" t="str">
        <f t="shared" si="10"/>
        <v>2019Q3</v>
      </c>
      <c r="E26" s="1">
        <v>5.0000000000000001E-3</v>
      </c>
      <c r="F26" t="s">
        <v>216</v>
      </c>
      <c r="G26" t="s">
        <v>184</v>
      </c>
      <c r="H26" t="str">
        <f t="shared" si="0"/>
        <v>15</v>
      </c>
      <c r="I26" t="str">
        <f t="shared" si="1"/>
        <v>03</v>
      </c>
      <c r="J26" t="str">
        <f t="shared" si="2"/>
        <v>65</v>
      </c>
      <c r="K26">
        <f t="shared" si="3"/>
        <v>21</v>
      </c>
      <c r="L26">
        <f t="shared" si="4"/>
        <v>3</v>
      </c>
      <c r="M26">
        <f t="shared" si="5"/>
        <v>101</v>
      </c>
      <c r="N26">
        <f t="shared" si="6"/>
        <v>0.105</v>
      </c>
      <c r="O26">
        <f t="shared" si="7"/>
        <v>1.4999999999999999E-2</v>
      </c>
      <c r="P26">
        <f t="shared" si="8"/>
        <v>0.505</v>
      </c>
    </row>
    <row r="27" spans="1:16" x14ac:dyDescent="0.25">
      <c r="A27" t="s">
        <v>217</v>
      </c>
      <c r="B27">
        <v>2019</v>
      </c>
      <c r="C27" t="s">
        <v>15</v>
      </c>
      <c r="D27" t="str">
        <f t="shared" si="10"/>
        <v>2019Q4</v>
      </c>
      <c r="E27" s="1">
        <v>0.87</v>
      </c>
      <c r="F27" t="s">
        <v>218</v>
      </c>
      <c r="G27" t="s">
        <v>184</v>
      </c>
      <c r="H27" t="str">
        <f t="shared" si="0"/>
        <v>46</v>
      </c>
      <c r="I27" t="str">
        <f t="shared" si="1"/>
        <v>00</v>
      </c>
      <c r="J27" t="str">
        <f t="shared" si="2"/>
        <v>ef</v>
      </c>
      <c r="K27">
        <f t="shared" si="3"/>
        <v>70</v>
      </c>
      <c r="L27">
        <f t="shared" si="4"/>
        <v>0</v>
      </c>
      <c r="M27">
        <f t="shared" si="5"/>
        <v>239</v>
      </c>
      <c r="N27">
        <f t="shared" si="6"/>
        <v>60.9</v>
      </c>
      <c r="O27">
        <f t="shared" si="7"/>
        <v>0</v>
      </c>
      <c r="P27">
        <f t="shared" si="8"/>
        <v>207.93</v>
      </c>
    </row>
    <row r="28" spans="1:16" x14ac:dyDescent="0.25">
      <c r="A28" t="s">
        <v>217</v>
      </c>
      <c r="B28">
        <v>2019</v>
      </c>
      <c r="C28" t="s">
        <v>15</v>
      </c>
      <c r="D28" t="str">
        <f t="shared" si="10"/>
        <v>2019Q4</v>
      </c>
      <c r="E28" s="1">
        <v>0.11799999999999999</v>
      </c>
      <c r="F28" t="s">
        <v>219</v>
      </c>
      <c r="G28" t="s">
        <v>187</v>
      </c>
      <c r="H28" t="str">
        <f t="shared" si="0"/>
        <v>57</v>
      </c>
      <c r="I28" t="str">
        <f t="shared" si="1"/>
        <v>00</v>
      </c>
      <c r="J28" t="str">
        <f t="shared" si="2"/>
        <v>c8</v>
      </c>
      <c r="K28">
        <f t="shared" si="3"/>
        <v>87</v>
      </c>
      <c r="L28">
        <f t="shared" si="4"/>
        <v>0</v>
      </c>
      <c r="M28">
        <f t="shared" si="5"/>
        <v>200</v>
      </c>
      <c r="N28">
        <f t="shared" si="6"/>
        <v>10.266</v>
      </c>
      <c r="O28">
        <f t="shared" si="7"/>
        <v>0</v>
      </c>
      <c r="P28">
        <f t="shared" si="8"/>
        <v>23.599999999999998</v>
      </c>
    </row>
    <row r="29" spans="1:16" x14ac:dyDescent="0.25">
      <c r="A29" t="s">
        <v>217</v>
      </c>
      <c r="B29">
        <v>2019</v>
      </c>
      <c r="C29" t="s">
        <v>15</v>
      </c>
      <c r="D29" t="str">
        <f t="shared" si="10"/>
        <v>2019Q4</v>
      </c>
      <c r="E29" s="1">
        <v>1.2E-2</v>
      </c>
      <c r="F29" t="s">
        <v>220</v>
      </c>
      <c r="G29" t="s">
        <v>184</v>
      </c>
      <c r="H29" t="str">
        <f t="shared" si="0"/>
        <v>2c</v>
      </c>
      <c r="I29" t="str">
        <f t="shared" si="1"/>
        <v>01</v>
      </c>
      <c r="J29" t="str">
        <f t="shared" si="2"/>
        <v>a7</v>
      </c>
      <c r="K29">
        <f t="shared" si="3"/>
        <v>44</v>
      </c>
      <c r="L29">
        <f t="shared" si="4"/>
        <v>1</v>
      </c>
      <c r="M29">
        <f t="shared" si="5"/>
        <v>167</v>
      </c>
      <c r="N29">
        <f t="shared" si="6"/>
        <v>0.52800000000000002</v>
      </c>
      <c r="O29">
        <f t="shared" si="7"/>
        <v>1.2E-2</v>
      </c>
      <c r="P29">
        <f t="shared" si="8"/>
        <v>2.004</v>
      </c>
    </row>
    <row r="30" spans="1:16" x14ac:dyDescent="0.25">
      <c r="A30" t="s">
        <v>221</v>
      </c>
      <c r="B30">
        <v>2020</v>
      </c>
      <c r="C30" t="s">
        <v>42</v>
      </c>
      <c r="D30" t="str">
        <f t="shared" si="10"/>
        <v>2020Q1</v>
      </c>
      <c r="E30" s="1">
        <v>0.61099999999999999</v>
      </c>
      <c r="F30" t="s">
        <v>222</v>
      </c>
      <c r="G30" t="s">
        <v>184</v>
      </c>
      <c r="H30" t="str">
        <f t="shared" si="0"/>
        <v>3b</v>
      </c>
      <c r="I30" t="str">
        <f t="shared" si="1"/>
        <v>00</v>
      </c>
      <c r="J30" t="str">
        <f t="shared" si="2"/>
        <v>dd</v>
      </c>
      <c r="K30">
        <f t="shared" si="3"/>
        <v>59</v>
      </c>
      <c r="L30">
        <f t="shared" si="4"/>
        <v>0</v>
      </c>
      <c r="M30">
        <f t="shared" si="5"/>
        <v>221</v>
      </c>
      <c r="N30">
        <f t="shared" si="6"/>
        <v>36.048999999999999</v>
      </c>
      <c r="O30">
        <f t="shared" si="7"/>
        <v>0</v>
      </c>
      <c r="P30">
        <f t="shared" si="8"/>
        <v>135.03100000000001</v>
      </c>
    </row>
    <row r="31" spans="1:16" x14ac:dyDescent="0.25">
      <c r="A31" t="s">
        <v>221</v>
      </c>
      <c r="B31">
        <v>2020</v>
      </c>
      <c r="C31" t="s">
        <v>42</v>
      </c>
      <c r="D31" t="str">
        <f t="shared" si="10"/>
        <v>2020Q1</v>
      </c>
      <c r="E31" s="1">
        <v>0.25</v>
      </c>
      <c r="F31" t="s">
        <v>189</v>
      </c>
      <c r="G31" t="s">
        <v>184</v>
      </c>
      <c r="H31" t="str">
        <f t="shared" si="0"/>
        <v>2c</v>
      </c>
      <c r="I31" t="str">
        <f t="shared" si="1"/>
        <v>00</v>
      </c>
      <c r="J31" t="str">
        <f t="shared" si="2"/>
        <v>aa</v>
      </c>
      <c r="K31">
        <f t="shared" si="3"/>
        <v>44</v>
      </c>
      <c r="L31">
        <f t="shared" si="4"/>
        <v>0</v>
      </c>
      <c r="M31">
        <f t="shared" si="5"/>
        <v>170</v>
      </c>
      <c r="N31">
        <f t="shared" si="6"/>
        <v>11</v>
      </c>
      <c r="O31">
        <f t="shared" si="7"/>
        <v>0</v>
      </c>
      <c r="P31">
        <f t="shared" si="8"/>
        <v>42.5</v>
      </c>
    </row>
    <row r="32" spans="1:16" x14ac:dyDescent="0.25">
      <c r="A32" t="s">
        <v>221</v>
      </c>
      <c r="B32">
        <v>2020</v>
      </c>
      <c r="C32" t="s">
        <v>42</v>
      </c>
      <c r="D32" t="str">
        <f t="shared" si="10"/>
        <v>2020Q1</v>
      </c>
      <c r="E32" s="1">
        <v>0.13</v>
      </c>
      <c r="F32" t="s">
        <v>223</v>
      </c>
      <c r="G32" t="s">
        <v>184</v>
      </c>
      <c r="H32" t="str">
        <f t="shared" si="0"/>
        <v>30</v>
      </c>
      <c r="I32" t="str">
        <f t="shared" si="1"/>
        <v>02</v>
      </c>
      <c r="J32" t="str">
        <f t="shared" si="2"/>
        <v>bc</v>
      </c>
      <c r="K32">
        <f t="shared" si="3"/>
        <v>48</v>
      </c>
      <c r="L32">
        <f t="shared" si="4"/>
        <v>2</v>
      </c>
      <c r="M32">
        <f t="shared" si="5"/>
        <v>188</v>
      </c>
      <c r="N32">
        <f t="shared" si="6"/>
        <v>6.24</v>
      </c>
      <c r="O32">
        <f t="shared" si="7"/>
        <v>0.26</v>
      </c>
      <c r="P32">
        <f t="shared" si="8"/>
        <v>24.44</v>
      </c>
    </row>
    <row r="33" spans="1:16" x14ac:dyDescent="0.25">
      <c r="A33" t="s">
        <v>221</v>
      </c>
      <c r="B33">
        <v>2020</v>
      </c>
      <c r="C33" t="s">
        <v>42</v>
      </c>
      <c r="D33" t="str">
        <f t="shared" si="10"/>
        <v>2020Q1</v>
      </c>
      <c r="E33" s="1">
        <v>8.9999999999999993E-3</v>
      </c>
      <c r="F33" t="s">
        <v>224</v>
      </c>
      <c r="G33" t="s">
        <v>184</v>
      </c>
      <c r="H33" t="str">
        <f t="shared" si="0"/>
        <v>21</v>
      </c>
      <c r="I33" t="str">
        <f t="shared" si="1"/>
        <v>00</v>
      </c>
      <c r="J33" t="str">
        <f t="shared" si="2"/>
        <v>8a</v>
      </c>
      <c r="K33">
        <f t="shared" si="3"/>
        <v>33</v>
      </c>
      <c r="L33">
        <f t="shared" si="4"/>
        <v>0</v>
      </c>
      <c r="M33">
        <f t="shared" si="5"/>
        <v>138</v>
      </c>
      <c r="N33">
        <f t="shared" si="6"/>
        <v>0.29699999999999999</v>
      </c>
      <c r="O33">
        <f t="shared" si="7"/>
        <v>0</v>
      </c>
      <c r="P33">
        <f t="shared" si="8"/>
        <v>1.242</v>
      </c>
    </row>
    <row r="34" spans="1:16" x14ac:dyDescent="0.25">
      <c r="A34" t="s">
        <v>225</v>
      </c>
      <c r="B34">
        <v>2020</v>
      </c>
      <c r="C34" t="s">
        <v>57</v>
      </c>
      <c r="D34" t="str">
        <f t="shared" si="10"/>
        <v>2020Q2</v>
      </c>
      <c r="E34" s="1">
        <v>0.374</v>
      </c>
      <c r="F34" t="s">
        <v>226</v>
      </c>
      <c r="G34" t="s">
        <v>184</v>
      </c>
      <c r="H34" t="str">
        <f t="shared" si="0"/>
        <v>43</v>
      </c>
      <c r="I34" t="str">
        <f t="shared" si="1"/>
        <v>00</v>
      </c>
      <c r="J34" t="str">
        <f t="shared" si="2"/>
        <v>f6</v>
      </c>
      <c r="K34">
        <f t="shared" si="3"/>
        <v>67</v>
      </c>
      <c r="L34">
        <f t="shared" si="4"/>
        <v>0</v>
      </c>
      <c r="M34">
        <f t="shared" si="5"/>
        <v>246</v>
      </c>
      <c r="N34">
        <f t="shared" si="6"/>
        <v>25.058</v>
      </c>
      <c r="O34">
        <f t="shared" si="7"/>
        <v>0</v>
      </c>
      <c r="P34">
        <f t="shared" si="8"/>
        <v>92.004000000000005</v>
      </c>
    </row>
    <row r="35" spans="1:16" x14ac:dyDescent="0.25">
      <c r="A35" t="s">
        <v>225</v>
      </c>
      <c r="B35">
        <v>2020</v>
      </c>
      <c r="C35" t="s">
        <v>57</v>
      </c>
      <c r="D35" t="str">
        <f t="shared" si="10"/>
        <v>2020Q2</v>
      </c>
      <c r="E35" s="1">
        <v>0.35499999999999998</v>
      </c>
      <c r="F35" t="s">
        <v>227</v>
      </c>
      <c r="G35" t="s">
        <v>184</v>
      </c>
      <c r="H35" t="str">
        <f t="shared" si="0"/>
        <v>2c</v>
      </c>
      <c r="I35" t="str">
        <f t="shared" si="1"/>
        <v>03</v>
      </c>
      <c r="J35" t="str">
        <f t="shared" si="2"/>
        <v>b2</v>
      </c>
      <c r="K35">
        <f t="shared" si="3"/>
        <v>44</v>
      </c>
      <c r="L35">
        <f t="shared" si="4"/>
        <v>3</v>
      </c>
      <c r="M35">
        <f t="shared" si="5"/>
        <v>178</v>
      </c>
      <c r="N35">
        <f t="shared" si="6"/>
        <v>15.62</v>
      </c>
      <c r="O35">
        <f t="shared" si="7"/>
        <v>1.0649999999999999</v>
      </c>
      <c r="P35">
        <f t="shared" si="8"/>
        <v>63.19</v>
      </c>
    </row>
    <row r="36" spans="1:16" x14ac:dyDescent="0.25">
      <c r="A36" t="s">
        <v>225</v>
      </c>
      <c r="B36">
        <v>2020</v>
      </c>
      <c r="C36" t="s">
        <v>57</v>
      </c>
      <c r="D36" t="str">
        <f t="shared" si="10"/>
        <v>2020Q2</v>
      </c>
      <c r="E36" s="1">
        <v>0.26</v>
      </c>
      <c r="F36" t="s">
        <v>228</v>
      </c>
      <c r="G36" t="s">
        <v>184</v>
      </c>
      <c r="H36" t="str">
        <f t="shared" si="0"/>
        <v>35</v>
      </c>
      <c r="I36" t="str">
        <f t="shared" si="1"/>
        <v>03</v>
      </c>
      <c r="J36" t="str">
        <f t="shared" si="2"/>
        <v>ce</v>
      </c>
      <c r="K36">
        <f t="shared" si="3"/>
        <v>53</v>
      </c>
      <c r="L36">
        <f t="shared" si="4"/>
        <v>3</v>
      </c>
      <c r="M36">
        <f t="shared" si="5"/>
        <v>206</v>
      </c>
      <c r="N36">
        <f t="shared" si="6"/>
        <v>13.780000000000001</v>
      </c>
      <c r="O36">
        <f t="shared" si="7"/>
        <v>0.78</v>
      </c>
      <c r="P36">
        <f t="shared" si="8"/>
        <v>53.56</v>
      </c>
    </row>
    <row r="37" spans="1:16" x14ac:dyDescent="0.25">
      <c r="A37" t="s">
        <v>225</v>
      </c>
      <c r="B37">
        <v>2020</v>
      </c>
      <c r="C37" t="s">
        <v>57</v>
      </c>
      <c r="D37" t="str">
        <f t="shared" si="10"/>
        <v>2020Q2</v>
      </c>
      <c r="E37" s="1">
        <v>1.0999999999999999E-2</v>
      </c>
      <c r="F37" t="s">
        <v>229</v>
      </c>
      <c r="G37" t="s">
        <v>184</v>
      </c>
      <c r="H37" t="str">
        <f t="shared" si="0"/>
        <v>1c</v>
      </c>
      <c r="I37" t="str">
        <f t="shared" si="1"/>
        <v>01</v>
      </c>
      <c r="J37" t="str">
        <f t="shared" si="2"/>
        <v>7a</v>
      </c>
      <c r="K37">
        <f t="shared" si="3"/>
        <v>28</v>
      </c>
      <c r="L37">
        <f t="shared" si="4"/>
        <v>1</v>
      </c>
      <c r="M37">
        <f t="shared" si="5"/>
        <v>122</v>
      </c>
      <c r="N37">
        <f t="shared" si="6"/>
        <v>0.308</v>
      </c>
      <c r="O37">
        <f t="shared" si="7"/>
        <v>1.0999999999999999E-2</v>
      </c>
      <c r="P37">
        <f t="shared" si="8"/>
        <v>1.3419999999999999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9EF5-38CA-462B-963A-51FB1D22530B}">
  <dimension ref="A1:X81"/>
  <sheetViews>
    <sheetView zoomScale="93" zoomScaleNormal="93" workbookViewId="0">
      <selection activeCell="U12" sqref="U12:W12"/>
    </sheetView>
  </sheetViews>
  <sheetFormatPr defaultRowHeight="15" x14ac:dyDescent="0.25"/>
  <sheetData>
    <row r="1" spans="1:24" x14ac:dyDescent="0.25">
      <c r="A1" t="s">
        <v>26</v>
      </c>
      <c r="B1" t="s">
        <v>27</v>
      </c>
      <c r="C1" t="s">
        <v>28</v>
      </c>
      <c r="D1" t="s">
        <v>404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U1" t="s">
        <v>38</v>
      </c>
      <c r="V1" t="s">
        <v>39</v>
      </c>
      <c r="W1" t="s">
        <v>40</v>
      </c>
    </row>
    <row r="2" spans="1:24" x14ac:dyDescent="0.25">
      <c r="A2" t="s">
        <v>317</v>
      </c>
      <c r="B2">
        <v>2018</v>
      </c>
      <c r="C2" t="s">
        <v>1</v>
      </c>
      <c r="D2" t="str">
        <f>B2&amp;C2</f>
        <v>2018Q3</v>
      </c>
      <c r="E2" s="1">
        <v>0.30299999999999999</v>
      </c>
      <c r="F2" t="s">
        <v>318</v>
      </c>
      <c r="G2" t="s">
        <v>6</v>
      </c>
      <c r="H2" t="str">
        <f t="shared" ref="H2:H65" si="0">MID(F2,2,2)</f>
        <v>6e</v>
      </c>
      <c r="I2" t="str">
        <f t="shared" ref="I2:I65" si="1">MID(F2,4,2)</f>
        <v>0f</v>
      </c>
      <c r="J2" t="str">
        <f t="shared" ref="J2:J65" si="2">RIGHT(F2,2)</f>
        <v>94</v>
      </c>
      <c r="K2">
        <f t="shared" ref="K2:K65" si="3">HEX2DEC(H2)</f>
        <v>110</v>
      </c>
      <c r="L2">
        <f t="shared" ref="L2:L65" si="4">HEX2DEC(I2)</f>
        <v>15</v>
      </c>
      <c r="M2">
        <f t="shared" ref="M2:M65" si="5">HEX2DEC(J2)</f>
        <v>148</v>
      </c>
      <c r="N2">
        <f>$E2*K2</f>
        <v>33.33</v>
      </c>
      <c r="O2">
        <f>$E2*L2</f>
        <v>4.5449999999999999</v>
      </c>
      <c r="P2">
        <f>$E2*M2</f>
        <v>44.844000000000001</v>
      </c>
      <c r="T2" t="s">
        <v>405</v>
      </c>
      <c r="U2">
        <f>SUMIF($D:$D,$T2,N:N)</f>
        <v>79.125</v>
      </c>
      <c r="V2">
        <f t="shared" ref="V2:V9" si="6">SUMIF($D:$D,$T2,O:O)</f>
        <v>99.952999999999989</v>
      </c>
      <c r="W2">
        <f t="shared" ref="W2:W9" si="7">SUMIF($D:$D,$T2,P:P)</f>
        <v>143.17099999999999</v>
      </c>
      <c r="X2" t="s">
        <v>413</v>
      </c>
    </row>
    <row r="3" spans="1:24" x14ac:dyDescent="0.25">
      <c r="A3" t="str">
        <f t="shared" ref="A3:A11" si="8">A2</f>
        <v>20180825-20180830</v>
      </c>
      <c r="B3">
        <f t="shared" ref="B3:B11" si="9">B2</f>
        <v>2018</v>
      </c>
      <c r="C3" t="str">
        <f t="shared" ref="C3:C11" si="10">C2</f>
        <v>Q3</v>
      </c>
      <c r="D3" t="str">
        <f t="shared" ref="D3:D66" si="11">B3&amp;C3</f>
        <v>2018Q3</v>
      </c>
      <c r="E3" s="1">
        <v>0.14499999999999999</v>
      </c>
      <c r="F3" t="s">
        <v>319</v>
      </c>
      <c r="G3" t="s">
        <v>3</v>
      </c>
      <c r="H3" t="str">
        <f t="shared" si="0"/>
        <v>51</v>
      </c>
      <c r="I3" t="str">
        <f t="shared" si="1"/>
        <v>65</v>
      </c>
      <c r="J3" t="str">
        <f t="shared" si="2"/>
        <v>b2</v>
      </c>
      <c r="K3">
        <f t="shared" si="3"/>
        <v>81</v>
      </c>
      <c r="L3">
        <f t="shared" si="4"/>
        <v>101</v>
      </c>
      <c r="M3">
        <f t="shared" si="5"/>
        <v>178</v>
      </c>
      <c r="N3">
        <f>$E3*K3</f>
        <v>11.744999999999999</v>
      </c>
      <c r="O3">
        <f>$E3*L3</f>
        <v>14.645</v>
      </c>
      <c r="P3">
        <f>$E3*M3</f>
        <v>25.81</v>
      </c>
      <c r="T3" t="s">
        <v>406</v>
      </c>
      <c r="U3">
        <f t="shared" ref="U3:U9" si="12">SUMIF($D:$D,$T3,N:N)</f>
        <v>108.00099999999998</v>
      </c>
      <c r="V3">
        <f t="shared" si="6"/>
        <v>159.29600000000002</v>
      </c>
      <c r="W3">
        <f t="shared" si="7"/>
        <v>82.039999999999992</v>
      </c>
    </row>
    <row r="4" spans="1:24" x14ac:dyDescent="0.25">
      <c r="A4" t="str">
        <f t="shared" si="8"/>
        <v>20180825-20180830</v>
      </c>
      <c r="B4">
        <f t="shared" si="9"/>
        <v>2018</v>
      </c>
      <c r="C4" t="str">
        <f t="shared" si="10"/>
        <v>Q3</v>
      </c>
      <c r="D4" t="str">
        <f t="shared" si="11"/>
        <v>2018Q3</v>
      </c>
      <c r="E4" s="1">
        <v>0.124</v>
      </c>
      <c r="F4" t="s">
        <v>320</v>
      </c>
      <c r="G4" t="s">
        <v>3</v>
      </c>
      <c r="H4" t="str">
        <f t="shared" si="0"/>
        <v>44</v>
      </c>
      <c r="I4" t="str">
        <f t="shared" si="1"/>
        <v>04</v>
      </c>
      <c r="J4" t="str">
        <f t="shared" si="2"/>
        <v>bd</v>
      </c>
      <c r="K4">
        <f t="shared" si="3"/>
        <v>68</v>
      </c>
      <c r="L4">
        <f t="shared" si="4"/>
        <v>4</v>
      </c>
      <c r="M4">
        <f t="shared" si="5"/>
        <v>189</v>
      </c>
      <c r="N4">
        <f>$E4*K4</f>
        <v>8.4320000000000004</v>
      </c>
      <c r="O4">
        <f>$E4*L4</f>
        <v>0.496</v>
      </c>
      <c r="P4">
        <f>$E4*M4</f>
        <v>23.436</v>
      </c>
      <c r="T4" t="s">
        <v>407</v>
      </c>
      <c r="U4">
        <f t="shared" si="12"/>
        <v>172.02</v>
      </c>
      <c r="V4">
        <f t="shared" si="6"/>
        <v>118.07800000000002</v>
      </c>
      <c r="W4">
        <f t="shared" si="7"/>
        <v>38.904000000000003</v>
      </c>
    </row>
    <row r="5" spans="1:24" x14ac:dyDescent="0.25">
      <c r="A5" t="str">
        <f t="shared" si="8"/>
        <v>20180825-20180830</v>
      </c>
      <c r="B5">
        <f t="shared" si="9"/>
        <v>2018</v>
      </c>
      <c r="C5" t="str">
        <f t="shared" si="10"/>
        <v>Q3</v>
      </c>
      <c r="D5" t="str">
        <f t="shared" si="11"/>
        <v>2018Q3</v>
      </c>
      <c r="E5" s="1">
        <v>0.106</v>
      </c>
      <c r="F5" t="s">
        <v>321</v>
      </c>
      <c r="G5" t="s">
        <v>53</v>
      </c>
      <c r="H5" t="str">
        <f t="shared" si="0"/>
        <v>33</v>
      </c>
      <c r="I5" t="str">
        <f t="shared" si="1"/>
        <v>9a</v>
      </c>
      <c r="J5" t="str">
        <f t="shared" si="2"/>
        <v>16</v>
      </c>
      <c r="K5">
        <f t="shared" si="3"/>
        <v>51</v>
      </c>
      <c r="L5">
        <f t="shared" si="4"/>
        <v>154</v>
      </c>
      <c r="M5">
        <f t="shared" si="5"/>
        <v>22</v>
      </c>
      <c r="N5">
        <f>$E5*K5</f>
        <v>5.4059999999999997</v>
      </c>
      <c r="O5">
        <f>$E5*L5</f>
        <v>16.323999999999998</v>
      </c>
      <c r="P5">
        <f>$E5*M5</f>
        <v>2.3319999999999999</v>
      </c>
      <c r="T5" t="s">
        <v>408</v>
      </c>
      <c r="U5">
        <f t="shared" si="12"/>
        <v>102.59399999999999</v>
      </c>
      <c r="V5">
        <f t="shared" si="6"/>
        <v>122.85000000000002</v>
      </c>
      <c r="W5">
        <f t="shared" si="7"/>
        <v>100.51399999999998</v>
      </c>
    </row>
    <row r="6" spans="1:24" x14ac:dyDescent="0.25">
      <c r="A6" t="str">
        <f t="shared" si="8"/>
        <v>20180825-20180830</v>
      </c>
      <c r="B6">
        <f t="shared" si="9"/>
        <v>2018</v>
      </c>
      <c r="C6" t="str">
        <f t="shared" si="10"/>
        <v>Q3</v>
      </c>
      <c r="D6" t="str">
        <f t="shared" si="11"/>
        <v>2018Q3</v>
      </c>
      <c r="E6" s="1">
        <v>8.7999999999999995E-2</v>
      </c>
      <c r="F6" t="s">
        <v>322</v>
      </c>
      <c r="G6" t="s">
        <v>53</v>
      </c>
      <c r="H6" t="str">
        <f t="shared" si="0"/>
        <v>09</v>
      </c>
      <c r="I6" t="str">
        <f t="shared" si="1"/>
        <v>b8</v>
      </c>
      <c r="J6" t="str">
        <f t="shared" si="2"/>
        <v>71</v>
      </c>
      <c r="K6">
        <f t="shared" si="3"/>
        <v>9</v>
      </c>
      <c r="L6">
        <f t="shared" si="4"/>
        <v>184</v>
      </c>
      <c r="M6">
        <f t="shared" si="5"/>
        <v>113</v>
      </c>
      <c r="N6">
        <f>$E6*K6</f>
        <v>0.79199999999999993</v>
      </c>
      <c r="O6">
        <f>$E6*L6</f>
        <v>16.192</v>
      </c>
      <c r="P6">
        <f>$E6*M6</f>
        <v>9.9439999999999991</v>
      </c>
      <c r="T6" t="s">
        <v>409</v>
      </c>
      <c r="U6">
        <f t="shared" si="12"/>
        <v>70.791000000000011</v>
      </c>
      <c r="V6">
        <f t="shared" si="6"/>
        <v>46.238000000000007</v>
      </c>
      <c r="W6">
        <f t="shared" si="7"/>
        <v>180.98800000000003</v>
      </c>
    </row>
    <row r="7" spans="1:24" x14ac:dyDescent="0.25">
      <c r="A7" t="str">
        <f t="shared" si="8"/>
        <v>20180825-20180830</v>
      </c>
      <c r="B7">
        <f t="shared" si="9"/>
        <v>2018</v>
      </c>
      <c r="C7" t="str">
        <f t="shared" si="10"/>
        <v>Q3</v>
      </c>
      <c r="D7" t="str">
        <f t="shared" si="11"/>
        <v>2018Q3</v>
      </c>
      <c r="E7" s="1">
        <v>8.7999999999999995E-2</v>
      </c>
      <c r="F7" t="s">
        <v>323</v>
      </c>
      <c r="G7" t="s">
        <v>3</v>
      </c>
      <c r="H7" t="str">
        <f t="shared" si="0"/>
        <v>28</v>
      </c>
      <c r="I7" t="str">
        <f t="shared" si="1"/>
        <v>b9</v>
      </c>
      <c r="J7" t="str">
        <f t="shared" si="2"/>
        <v>dc</v>
      </c>
      <c r="K7">
        <f t="shared" si="3"/>
        <v>40</v>
      </c>
      <c r="L7">
        <f t="shared" si="4"/>
        <v>185</v>
      </c>
      <c r="M7">
        <f t="shared" si="5"/>
        <v>220</v>
      </c>
      <c r="N7">
        <f>$E7*K7</f>
        <v>3.5199999999999996</v>
      </c>
      <c r="O7">
        <f>$E7*L7</f>
        <v>16.279999999999998</v>
      </c>
      <c r="P7">
        <f>$E7*M7</f>
        <v>19.36</v>
      </c>
      <c r="T7" t="s">
        <v>410</v>
      </c>
      <c r="U7">
        <f t="shared" si="12"/>
        <v>103.98099999999999</v>
      </c>
      <c r="V7">
        <f t="shared" si="6"/>
        <v>156.68499999999997</v>
      </c>
      <c r="W7">
        <f t="shared" si="7"/>
        <v>73.308999999999997</v>
      </c>
    </row>
    <row r="8" spans="1:24" x14ac:dyDescent="0.25">
      <c r="A8" t="str">
        <f t="shared" si="8"/>
        <v>20180825-20180830</v>
      </c>
      <c r="B8">
        <f t="shared" si="9"/>
        <v>2018</v>
      </c>
      <c r="C8" t="str">
        <f t="shared" si="10"/>
        <v>Q3</v>
      </c>
      <c r="D8" t="str">
        <f t="shared" si="11"/>
        <v>2018Q3</v>
      </c>
      <c r="E8" s="1">
        <v>7.6999999999999999E-2</v>
      </c>
      <c r="F8" t="s">
        <v>324</v>
      </c>
      <c r="G8" t="s">
        <v>3</v>
      </c>
      <c r="H8" t="str">
        <f t="shared" si="0"/>
        <v>04</v>
      </c>
      <c r="I8" t="str">
        <f t="shared" si="1"/>
        <v>eb</v>
      </c>
      <c r="J8" t="str">
        <f t="shared" si="2"/>
        <v>dd</v>
      </c>
      <c r="K8">
        <f t="shared" si="3"/>
        <v>4</v>
      </c>
      <c r="L8">
        <f t="shared" si="4"/>
        <v>235</v>
      </c>
      <c r="M8">
        <f t="shared" si="5"/>
        <v>221</v>
      </c>
      <c r="N8">
        <f>$E8*K8</f>
        <v>0.308</v>
      </c>
      <c r="O8">
        <f>$E8*L8</f>
        <v>18.094999999999999</v>
      </c>
      <c r="P8">
        <f>$E8*M8</f>
        <v>17.016999999999999</v>
      </c>
      <c r="T8" t="s">
        <v>411</v>
      </c>
      <c r="U8">
        <f t="shared" si="12"/>
        <v>67.156999999999996</v>
      </c>
      <c r="V8">
        <f t="shared" si="6"/>
        <v>88.318000000000012</v>
      </c>
      <c r="W8">
        <f t="shared" si="7"/>
        <v>169.70400000000001</v>
      </c>
    </row>
    <row r="9" spans="1:24" x14ac:dyDescent="0.25">
      <c r="A9" t="str">
        <f t="shared" si="8"/>
        <v>20180825-20180830</v>
      </c>
      <c r="B9">
        <f t="shared" si="9"/>
        <v>2018</v>
      </c>
      <c r="C9" t="str">
        <f t="shared" si="10"/>
        <v>Q3</v>
      </c>
      <c r="D9" t="str">
        <f t="shared" si="11"/>
        <v>2018Q3</v>
      </c>
      <c r="E9" s="1">
        <v>3.2000000000000001E-2</v>
      </c>
      <c r="F9" t="s">
        <v>325</v>
      </c>
      <c r="G9" t="s">
        <v>56</v>
      </c>
      <c r="H9" t="str">
        <f t="shared" si="0"/>
        <v>fc</v>
      </c>
      <c r="I9" t="str">
        <f t="shared" si="1"/>
        <v>b2</v>
      </c>
      <c r="J9" t="str">
        <f t="shared" si="2"/>
        <v>05</v>
      </c>
      <c r="K9">
        <f t="shared" si="3"/>
        <v>252</v>
      </c>
      <c r="L9">
        <f t="shared" si="4"/>
        <v>178</v>
      </c>
      <c r="M9">
        <f t="shared" si="5"/>
        <v>5</v>
      </c>
      <c r="N9">
        <f>$E9*K9</f>
        <v>8.0640000000000001</v>
      </c>
      <c r="O9">
        <f>$E9*L9</f>
        <v>5.6959999999999997</v>
      </c>
      <c r="P9">
        <f>$E9*M9</f>
        <v>0.16</v>
      </c>
      <c r="T9" t="s">
        <v>412</v>
      </c>
      <c r="U9">
        <f t="shared" si="12"/>
        <v>45.13600000000001</v>
      </c>
      <c r="V9">
        <f t="shared" si="6"/>
        <v>29.733000000000001</v>
      </c>
      <c r="W9">
        <f t="shared" si="7"/>
        <v>199.88499999999999</v>
      </c>
    </row>
    <row r="10" spans="1:24" x14ac:dyDescent="0.25">
      <c r="A10" t="str">
        <f t="shared" si="8"/>
        <v>20180825-20180830</v>
      </c>
      <c r="B10">
        <f t="shared" si="9"/>
        <v>2018</v>
      </c>
      <c r="C10" t="str">
        <f t="shared" si="10"/>
        <v>Q3</v>
      </c>
      <c r="D10" t="str">
        <f t="shared" si="11"/>
        <v>2018Q3</v>
      </c>
      <c r="E10" s="1">
        <v>3.2000000000000001E-2</v>
      </c>
      <c r="F10" t="s">
        <v>326</v>
      </c>
      <c r="G10" t="s">
        <v>55</v>
      </c>
      <c r="H10" t="str">
        <f t="shared" si="0"/>
        <v>cc</v>
      </c>
      <c r="I10" t="str">
        <f t="shared" si="1"/>
        <v>e5</v>
      </c>
      <c r="J10" t="str">
        <f t="shared" si="2"/>
        <v>08</v>
      </c>
      <c r="K10">
        <f t="shared" si="3"/>
        <v>204</v>
      </c>
      <c r="L10">
        <f t="shared" si="4"/>
        <v>229</v>
      </c>
      <c r="M10">
        <f t="shared" si="5"/>
        <v>8</v>
      </c>
      <c r="N10">
        <f>$E10*K10</f>
        <v>6.5280000000000005</v>
      </c>
      <c r="O10">
        <f>$E10*L10</f>
        <v>7.3280000000000003</v>
      </c>
      <c r="P10">
        <f>$E10*M10</f>
        <v>0.25600000000000001</v>
      </c>
    </row>
    <row r="11" spans="1:24" x14ac:dyDescent="0.25">
      <c r="A11" t="str">
        <f t="shared" si="8"/>
        <v>20180825-20180830</v>
      </c>
      <c r="B11">
        <f t="shared" si="9"/>
        <v>2018</v>
      </c>
      <c r="C11" t="str">
        <f t="shared" si="10"/>
        <v>Q3</v>
      </c>
      <c r="D11" t="str">
        <f t="shared" si="11"/>
        <v>2018Q3</v>
      </c>
      <c r="E11" s="1">
        <v>4.0000000000000001E-3</v>
      </c>
      <c r="F11" t="s">
        <v>327</v>
      </c>
      <c r="G11" t="s">
        <v>56</v>
      </c>
      <c r="H11" t="str">
        <f t="shared" si="0"/>
        <v>fa</v>
      </c>
      <c r="I11" t="str">
        <f t="shared" si="1"/>
        <v>58</v>
      </c>
      <c r="J11" t="str">
        <f t="shared" si="2"/>
        <v>03</v>
      </c>
      <c r="K11">
        <f t="shared" si="3"/>
        <v>250</v>
      </c>
      <c r="L11">
        <f t="shared" si="4"/>
        <v>88</v>
      </c>
      <c r="M11">
        <f t="shared" si="5"/>
        <v>3</v>
      </c>
      <c r="N11">
        <f>$E11*K11</f>
        <v>1</v>
      </c>
      <c r="O11">
        <f>$E11*L11</f>
        <v>0.35199999999999998</v>
      </c>
      <c r="P11">
        <f>$E11*M11</f>
        <v>1.2E-2</v>
      </c>
    </row>
    <row r="12" spans="1:24" x14ac:dyDescent="0.25">
      <c r="A12" t="s">
        <v>328</v>
      </c>
      <c r="B12">
        <v>2018</v>
      </c>
      <c r="C12" t="s">
        <v>15</v>
      </c>
      <c r="D12" t="str">
        <f t="shared" si="11"/>
        <v>2018Q4</v>
      </c>
      <c r="E12" s="1">
        <v>0.23400000000000001</v>
      </c>
      <c r="F12" t="s">
        <v>329</v>
      </c>
      <c r="G12" t="s">
        <v>53</v>
      </c>
      <c r="H12" t="str">
        <f t="shared" si="0"/>
        <v>3d</v>
      </c>
      <c r="I12" t="str">
        <f t="shared" si="1"/>
        <v>9e</v>
      </c>
      <c r="J12" t="str">
        <f t="shared" si="2"/>
        <v>19</v>
      </c>
      <c r="K12">
        <f t="shared" si="3"/>
        <v>61</v>
      </c>
      <c r="L12">
        <f t="shared" si="4"/>
        <v>158</v>
      </c>
      <c r="M12">
        <f t="shared" si="5"/>
        <v>25</v>
      </c>
      <c r="N12">
        <f>$E12*K12</f>
        <v>14.274000000000001</v>
      </c>
      <c r="O12">
        <f>$E12*L12</f>
        <v>36.972000000000001</v>
      </c>
      <c r="P12">
        <f>$E12*M12</f>
        <v>5.8500000000000005</v>
      </c>
      <c r="U12" t="str">
        <f>_xlfn.CONCAT(U2,$X$2,U3,$X$2,U4,$X$2,U5,$X$2,U6,$X$2,U7,$X$2,U8,$X$2,U9)</f>
        <v>79.125,108.001,172.02,102.594,70.791,103.981,67.157,45.136</v>
      </c>
      <c r="V12" t="str">
        <f t="shared" ref="V12:W12" si="13">_xlfn.CONCAT(V2,$X$2,V3,$X$2,V4,$X$2,V5,$X$2,V6,$X$2,V7,$X$2,V8,$X$2,V9)</f>
        <v>99.953,159.296,118.078,122.85,46.238,156.685,88.318,29.733</v>
      </c>
      <c r="W12" t="str">
        <f t="shared" si="13"/>
        <v>143.171,82.04,38.904,100.514,180.988,73.309,169.704,199.885</v>
      </c>
    </row>
    <row r="13" spans="1:24" x14ac:dyDescent="0.25">
      <c r="A13" t="str">
        <f t="shared" ref="A13:A21" si="14">A12</f>
        <v>20181115-20181120</v>
      </c>
      <c r="B13">
        <f t="shared" ref="B13:B21" si="15">B12</f>
        <v>2018</v>
      </c>
      <c r="C13" t="str">
        <f t="shared" ref="C13:C21" si="16">C12</f>
        <v>Q4</v>
      </c>
      <c r="D13" t="str">
        <f t="shared" si="11"/>
        <v>2018Q4</v>
      </c>
      <c r="E13" s="1">
        <v>0.186</v>
      </c>
      <c r="F13" t="s">
        <v>330</v>
      </c>
      <c r="G13" t="s">
        <v>54</v>
      </c>
      <c r="H13" t="str">
        <f t="shared" si="0"/>
        <v>fb</v>
      </c>
      <c r="I13" t="str">
        <f t="shared" si="1"/>
        <v>25</v>
      </c>
      <c r="J13" t="str">
        <f t="shared" si="2"/>
        <v>02</v>
      </c>
      <c r="K13">
        <f t="shared" si="3"/>
        <v>251</v>
      </c>
      <c r="L13">
        <f t="shared" si="4"/>
        <v>37</v>
      </c>
      <c r="M13">
        <f t="shared" si="5"/>
        <v>2</v>
      </c>
      <c r="N13">
        <f>$E13*K13</f>
        <v>46.686</v>
      </c>
      <c r="O13">
        <f>$E13*L13</f>
        <v>6.8819999999999997</v>
      </c>
      <c r="P13">
        <f>$E13*M13</f>
        <v>0.372</v>
      </c>
    </row>
    <row r="14" spans="1:24" x14ac:dyDescent="0.25">
      <c r="A14" t="str">
        <f t="shared" si="14"/>
        <v>20181115-20181120</v>
      </c>
      <c r="B14">
        <f t="shared" si="15"/>
        <v>2018</v>
      </c>
      <c r="C14" t="str">
        <f t="shared" si="16"/>
        <v>Q4</v>
      </c>
      <c r="D14" t="str">
        <f t="shared" si="11"/>
        <v>2018Q4</v>
      </c>
      <c r="E14" s="1">
        <v>0.16200000000000001</v>
      </c>
      <c r="F14" t="s">
        <v>331</v>
      </c>
      <c r="G14" t="s">
        <v>3</v>
      </c>
      <c r="H14" t="str">
        <f t="shared" si="0"/>
        <v>0b</v>
      </c>
      <c r="I14" t="str">
        <f t="shared" si="1"/>
        <v>e7</v>
      </c>
      <c r="J14" t="str">
        <f t="shared" si="2"/>
        <v>dc</v>
      </c>
      <c r="K14">
        <f t="shared" si="3"/>
        <v>11</v>
      </c>
      <c r="L14">
        <f t="shared" si="4"/>
        <v>231</v>
      </c>
      <c r="M14">
        <f t="shared" si="5"/>
        <v>220</v>
      </c>
      <c r="N14">
        <f>$E14*K14</f>
        <v>1.782</v>
      </c>
      <c r="O14">
        <f>$E14*L14</f>
        <v>37.422000000000004</v>
      </c>
      <c r="P14">
        <f>$E14*M14</f>
        <v>35.64</v>
      </c>
    </row>
    <row r="15" spans="1:24" x14ac:dyDescent="0.25">
      <c r="A15" t="str">
        <f t="shared" si="14"/>
        <v>20181115-20181120</v>
      </c>
      <c r="B15">
        <f t="shared" si="15"/>
        <v>2018</v>
      </c>
      <c r="C15" t="str">
        <f t="shared" si="16"/>
        <v>Q4</v>
      </c>
      <c r="D15" t="str">
        <f t="shared" si="11"/>
        <v>2018Q4</v>
      </c>
      <c r="E15" s="1">
        <v>0.152</v>
      </c>
      <c r="F15" t="s">
        <v>332</v>
      </c>
      <c r="G15" t="s">
        <v>53</v>
      </c>
      <c r="H15" t="str">
        <f t="shared" si="0"/>
        <v>10</v>
      </c>
      <c r="I15" t="str">
        <f t="shared" si="1"/>
        <v>bf</v>
      </c>
      <c r="J15" t="str">
        <f t="shared" si="2"/>
        <v>7e</v>
      </c>
      <c r="K15">
        <f t="shared" si="3"/>
        <v>16</v>
      </c>
      <c r="L15">
        <f t="shared" si="4"/>
        <v>191</v>
      </c>
      <c r="M15">
        <f t="shared" si="5"/>
        <v>126</v>
      </c>
      <c r="N15">
        <f>$E15*K15</f>
        <v>2.4319999999999999</v>
      </c>
      <c r="O15">
        <f>$E15*L15</f>
        <v>29.032</v>
      </c>
      <c r="P15">
        <f>$E15*M15</f>
        <v>19.152000000000001</v>
      </c>
    </row>
    <row r="16" spans="1:24" x14ac:dyDescent="0.25">
      <c r="A16" t="str">
        <f t="shared" si="14"/>
        <v>20181115-20181120</v>
      </c>
      <c r="B16">
        <f t="shared" si="15"/>
        <v>2018</v>
      </c>
      <c r="C16" t="str">
        <f t="shared" si="16"/>
        <v>Q4</v>
      </c>
      <c r="D16" t="str">
        <f t="shared" si="11"/>
        <v>2018Q4</v>
      </c>
      <c r="E16" s="1">
        <v>0.11</v>
      </c>
      <c r="F16" t="s">
        <v>333</v>
      </c>
      <c r="G16" t="s">
        <v>55</v>
      </c>
      <c r="H16" t="str">
        <f t="shared" si="0"/>
        <v>d1</v>
      </c>
      <c r="I16" t="str">
        <f t="shared" si="1"/>
        <v>df</v>
      </c>
      <c r="J16" t="str">
        <f t="shared" si="2"/>
        <v>06</v>
      </c>
      <c r="K16">
        <f t="shared" si="3"/>
        <v>209</v>
      </c>
      <c r="L16">
        <f t="shared" si="4"/>
        <v>223</v>
      </c>
      <c r="M16">
        <f t="shared" si="5"/>
        <v>6</v>
      </c>
      <c r="N16">
        <f>$E16*K16</f>
        <v>22.99</v>
      </c>
      <c r="O16">
        <f>$E16*L16</f>
        <v>24.53</v>
      </c>
      <c r="P16">
        <f>$E16*M16</f>
        <v>0.66</v>
      </c>
    </row>
    <row r="17" spans="1:16" x14ac:dyDescent="0.25">
      <c r="A17" t="str">
        <f t="shared" si="14"/>
        <v>20181115-20181120</v>
      </c>
      <c r="B17">
        <f t="shared" si="15"/>
        <v>2018</v>
      </c>
      <c r="C17" t="str">
        <f t="shared" si="16"/>
        <v>Q4</v>
      </c>
      <c r="D17" t="str">
        <f t="shared" si="11"/>
        <v>2018Q4</v>
      </c>
      <c r="E17" s="1">
        <v>6.7000000000000004E-2</v>
      </c>
      <c r="F17" t="s">
        <v>334</v>
      </c>
      <c r="G17" t="s">
        <v>3</v>
      </c>
      <c r="H17" t="str">
        <f t="shared" si="0"/>
        <v>2c</v>
      </c>
      <c r="I17" t="str">
        <f t="shared" si="1"/>
        <v>ac</v>
      </c>
      <c r="J17" t="str">
        <f t="shared" si="2"/>
        <v>d5</v>
      </c>
      <c r="K17">
        <f t="shared" si="3"/>
        <v>44</v>
      </c>
      <c r="L17">
        <f t="shared" si="4"/>
        <v>172</v>
      </c>
      <c r="M17">
        <f t="shared" si="5"/>
        <v>213</v>
      </c>
      <c r="N17">
        <f>$E17*K17</f>
        <v>2.9480000000000004</v>
      </c>
      <c r="O17">
        <f>$E17*L17</f>
        <v>11.524000000000001</v>
      </c>
      <c r="P17">
        <f>$E17*M17</f>
        <v>14.271000000000001</v>
      </c>
    </row>
    <row r="18" spans="1:16" x14ac:dyDescent="0.25">
      <c r="A18" t="str">
        <f t="shared" si="14"/>
        <v>20181115-20181120</v>
      </c>
      <c r="B18">
        <f t="shared" si="15"/>
        <v>2018</v>
      </c>
      <c r="C18" t="str">
        <f t="shared" si="16"/>
        <v>Q4</v>
      </c>
      <c r="D18" t="str">
        <f t="shared" si="11"/>
        <v>2018Q4</v>
      </c>
      <c r="E18" s="1">
        <v>4.4999999999999998E-2</v>
      </c>
      <c r="F18" t="s">
        <v>335</v>
      </c>
      <c r="G18" t="s">
        <v>56</v>
      </c>
      <c r="H18" t="str">
        <f t="shared" si="0"/>
        <v>f6</v>
      </c>
      <c r="I18" t="str">
        <f t="shared" si="1"/>
        <v>aa</v>
      </c>
      <c r="J18" t="str">
        <f t="shared" si="2"/>
        <v>04</v>
      </c>
      <c r="K18">
        <f t="shared" si="3"/>
        <v>246</v>
      </c>
      <c r="L18">
        <f t="shared" si="4"/>
        <v>170</v>
      </c>
      <c r="M18">
        <f t="shared" si="5"/>
        <v>4</v>
      </c>
      <c r="N18">
        <f>$E18*K18</f>
        <v>11.07</v>
      </c>
      <c r="O18">
        <f>$E18*L18</f>
        <v>7.6499999999999995</v>
      </c>
      <c r="P18">
        <f>$E18*M18</f>
        <v>0.18</v>
      </c>
    </row>
    <row r="19" spans="1:16" x14ac:dyDescent="0.25">
      <c r="A19" t="str">
        <f t="shared" si="14"/>
        <v>20181115-20181120</v>
      </c>
      <c r="B19">
        <f t="shared" si="15"/>
        <v>2018</v>
      </c>
      <c r="C19" t="str">
        <f t="shared" si="16"/>
        <v>Q4</v>
      </c>
      <c r="D19" t="str">
        <f t="shared" si="11"/>
        <v>2018Q4</v>
      </c>
      <c r="E19" s="1">
        <v>2.5000000000000001E-2</v>
      </c>
      <c r="F19" t="s">
        <v>336</v>
      </c>
      <c r="G19" t="s">
        <v>3</v>
      </c>
      <c r="H19" t="str">
        <f t="shared" si="0"/>
        <v>43</v>
      </c>
      <c r="I19" t="str">
        <f t="shared" si="1"/>
        <v>7c</v>
      </c>
      <c r="J19" t="str">
        <f t="shared" si="2"/>
        <v>bd</v>
      </c>
      <c r="K19">
        <f t="shared" si="3"/>
        <v>67</v>
      </c>
      <c r="L19">
        <f t="shared" si="4"/>
        <v>124</v>
      </c>
      <c r="M19">
        <f t="shared" si="5"/>
        <v>189</v>
      </c>
      <c r="N19">
        <f>$E19*K19</f>
        <v>1.675</v>
      </c>
      <c r="O19">
        <f>$E19*L19</f>
        <v>3.1</v>
      </c>
      <c r="P19">
        <f>$E19*M19</f>
        <v>4.7250000000000005</v>
      </c>
    </row>
    <row r="20" spans="1:16" x14ac:dyDescent="0.25">
      <c r="A20" t="str">
        <f t="shared" si="14"/>
        <v>20181115-20181120</v>
      </c>
      <c r="B20">
        <f t="shared" si="15"/>
        <v>2018</v>
      </c>
      <c r="C20" t="str">
        <f t="shared" si="16"/>
        <v>Q4</v>
      </c>
      <c r="D20" t="str">
        <f t="shared" si="11"/>
        <v>2018Q4</v>
      </c>
      <c r="E20" s="1">
        <v>1.4E-2</v>
      </c>
      <c r="F20" t="s">
        <v>337</v>
      </c>
      <c r="G20" t="s">
        <v>56</v>
      </c>
      <c r="H20" t="str">
        <f t="shared" si="0"/>
        <v>f8</v>
      </c>
      <c r="I20" t="str">
        <f t="shared" si="1"/>
        <v>7c</v>
      </c>
      <c r="J20" t="str">
        <f t="shared" si="2"/>
        <v>05</v>
      </c>
      <c r="K20">
        <f t="shared" si="3"/>
        <v>248</v>
      </c>
      <c r="L20">
        <f t="shared" si="4"/>
        <v>124</v>
      </c>
      <c r="M20">
        <f t="shared" si="5"/>
        <v>5</v>
      </c>
      <c r="N20">
        <f>$E20*K20</f>
        <v>3.472</v>
      </c>
      <c r="O20">
        <f>$E20*L20</f>
        <v>1.736</v>
      </c>
      <c r="P20">
        <f>$E20*M20</f>
        <v>7.0000000000000007E-2</v>
      </c>
    </row>
    <row r="21" spans="1:16" x14ac:dyDescent="0.25">
      <c r="A21" t="str">
        <f t="shared" si="14"/>
        <v>20181115-20181120</v>
      </c>
      <c r="B21">
        <f t="shared" si="15"/>
        <v>2018</v>
      </c>
      <c r="C21" t="str">
        <f t="shared" si="16"/>
        <v>Q4</v>
      </c>
      <c r="D21" t="str">
        <f t="shared" si="11"/>
        <v>2018Q4</v>
      </c>
      <c r="E21" s="1">
        <v>7.0000000000000001E-3</v>
      </c>
      <c r="F21" t="s">
        <v>338</v>
      </c>
      <c r="G21" t="s">
        <v>6</v>
      </c>
      <c r="H21" t="str">
        <f t="shared" si="0"/>
        <v>60</v>
      </c>
      <c r="I21" t="str">
        <f t="shared" si="1"/>
        <v>40</v>
      </c>
      <c r="J21" t="str">
        <f t="shared" si="2"/>
        <v>a0</v>
      </c>
      <c r="K21">
        <f t="shared" si="3"/>
        <v>96</v>
      </c>
      <c r="L21">
        <f t="shared" si="4"/>
        <v>64</v>
      </c>
      <c r="M21">
        <f t="shared" si="5"/>
        <v>160</v>
      </c>
      <c r="N21">
        <f>$E21*K21</f>
        <v>0.67200000000000004</v>
      </c>
      <c r="O21">
        <f>$E21*L21</f>
        <v>0.44800000000000001</v>
      </c>
      <c r="P21">
        <f>$E21*M21</f>
        <v>1.1200000000000001</v>
      </c>
    </row>
    <row r="22" spans="1:16" x14ac:dyDescent="0.25">
      <c r="A22" t="s">
        <v>339</v>
      </c>
      <c r="B22">
        <v>2019</v>
      </c>
      <c r="C22" t="s">
        <v>42</v>
      </c>
      <c r="D22" t="str">
        <f t="shared" si="11"/>
        <v>2019Q1</v>
      </c>
      <c r="E22" s="1">
        <v>0.38</v>
      </c>
      <c r="F22" t="s">
        <v>340</v>
      </c>
      <c r="G22" t="s">
        <v>54</v>
      </c>
      <c r="H22" t="str">
        <f t="shared" si="0"/>
        <v>fd</v>
      </c>
      <c r="I22" t="str">
        <f t="shared" si="1"/>
        <v>0e</v>
      </c>
      <c r="J22" t="str">
        <f t="shared" si="2"/>
        <v>02</v>
      </c>
      <c r="K22">
        <f t="shared" si="3"/>
        <v>253</v>
      </c>
      <c r="L22">
        <f t="shared" si="4"/>
        <v>14</v>
      </c>
      <c r="M22">
        <f t="shared" si="5"/>
        <v>2</v>
      </c>
      <c r="N22">
        <f>$E22*K22</f>
        <v>96.14</v>
      </c>
      <c r="O22">
        <f>$E22*L22</f>
        <v>5.32</v>
      </c>
      <c r="P22">
        <f>$E22*M22</f>
        <v>0.76</v>
      </c>
    </row>
    <row r="23" spans="1:16" x14ac:dyDescent="0.25">
      <c r="A23" t="str">
        <f t="shared" ref="A23:A31" si="17">A22</f>
        <v>20190215-20192020</v>
      </c>
      <c r="B23">
        <f t="shared" ref="B23:B31" si="18">B22</f>
        <v>2019</v>
      </c>
      <c r="C23" t="str">
        <f t="shared" ref="C23:C31" si="19">C22</f>
        <v>Q1</v>
      </c>
      <c r="D23" t="str">
        <f t="shared" si="11"/>
        <v>2019Q1</v>
      </c>
      <c r="E23" s="1">
        <v>0.126</v>
      </c>
      <c r="F23" t="s">
        <v>341</v>
      </c>
      <c r="G23" t="s">
        <v>53</v>
      </c>
      <c r="H23" t="str">
        <f t="shared" si="0"/>
        <v>2b</v>
      </c>
      <c r="I23" t="str">
        <f t="shared" si="1"/>
        <v>97</v>
      </c>
      <c r="J23" t="str">
        <f t="shared" si="2"/>
        <v>13</v>
      </c>
      <c r="K23">
        <f t="shared" si="3"/>
        <v>43</v>
      </c>
      <c r="L23">
        <f t="shared" si="4"/>
        <v>151</v>
      </c>
      <c r="M23">
        <f t="shared" si="5"/>
        <v>19</v>
      </c>
      <c r="N23">
        <f>$E23*K23</f>
        <v>5.4180000000000001</v>
      </c>
      <c r="O23">
        <f>$E23*L23</f>
        <v>19.026</v>
      </c>
      <c r="P23">
        <f>$E23*M23</f>
        <v>2.3940000000000001</v>
      </c>
    </row>
    <row r="24" spans="1:16" x14ac:dyDescent="0.25">
      <c r="A24" t="str">
        <f t="shared" si="17"/>
        <v>20190215-20192020</v>
      </c>
      <c r="B24">
        <f t="shared" si="18"/>
        <v>2019</v>
      </c>
      <c r="C24" t="str">
        <f t="shared" si="19"/>
        <v>Q1</v>
      </c>
      <c r="D24" t="str">
        <f t="shared" si="11"/>
        <v>2019Q1</v>
      </c>
      <c r="E24" s="1">
        <v>9.6000000000000002E-2</v>
      </c>
      <c r="F24" t="s">
        <v>342</v>
      </c>
      <c r="G24" t="s">
        <v>3</v>
      </c>
      <c r="H24" t="str">
        <f t="shared" si="0"/>
        <v>12</v>
      </c>
      <c r="I24" t="str">
        <f t="shared" si="1"/>
        <v>e6</v>
      </c>
      <c r="J24" t="str">
        <f t="shared" si="2"/>
        <v>de</v>
      </c>
      <c r="K24">
        <f t="shared" si="3"/>
        <v>18</v>
      </c>
      <c r="L24">
        <f t="shared" si="4"/>
        <v>230</v>
      </c>
      <c r="M24">
        <f t="shared" si="5"/>
        <v>222</v>
      </c>
      <c r="N24">
        <f>$E24*K24</f>
        <v>1.728</v>
      </c>
      <c r="O24">
        <f>$E24*L24</f>
        <v>22.080000000000002</v>
      </c>
      <c r="P24">
        <f>$E24*M24</f>
        <v>21.312000000000001</v>
      </c>
    </row>
    <row r="25" spans="1:16" x14ac:dyDescent="0.25">
      <c r="A25" t="str">
        <f t="shared" si="17"/>
        <v>20190215-20192020</v>
      </c>
      <c r="B25">
        <f t="shared" si="18"/>
        <v>2019</v>
      </c>
      <c r="C25" t="str">
        <f t="shared" si="19"/>
        <v>Q1</v>
      </c>
      <c r="D25" t="str">
        <f t="shared" si="11"/>
        <v>2019Q1</v>
      </c>
      <c r="E25" s="1">
        <v>9.1999999999999998E-2</v>
      </c>
      <c r="F25" t="s">
        <v>343</v>
      </c>
      <c r="G25" t="s">
        <v>55</v>
      </c>
      <c r="H25" t="str">
        <f t="shared" si="0"/>
        <v>e3</v>
      </c>
      <c r="I25" t="str">
        <f t="shared" si="1"/>
        <v>ec</v>
      </c>
      <c r="J25" t="str">
        <f t="shared" si="2"/>
        <v>04</v>
      </c>
      <c r="K25">
        <f t="shared" si="3"/>
        <v>227</v>
      </c>
      <c r="L25">
        <f t="shared" si="4"/>
        <v>236</v>
      </c>
      <c r="M25">
        <f t="shared" si="5"/>
        <v>4</v>
      </c>
      <c r="N25">
        <f>$E25*K25</f>
        <v>20.884</v>
      </c>
      <c r="O25">
        <f>$E25*L25</f>
        <v>21.712</v>
      </c>
      <c r="P25">
        <f>$E25*M25</f>
        <v>0.36799999999999999</v>
      </c>
    </row>
    <row r="26" spans="1:16" x14ac:dyDescent="0.25">
      <c r="A26" t="str">
        <f t="shared" si="17"/>
        <v>20190215-20192020</v>
      </c>
      <c r="B26">
        <f t="shared" si="18"/>
        <v>2019</v>
      </c>
      <c r="C26" t="str">
        <f t="shared" si="19"/>
        <v>Q1</v>
      </c>
      <c r="D26" t="str">
        <f t="shared" si="11"/>
        <v>2019Q1</v>
      </c>
      <c r="E26" s="1">
        <v>7.6999999999999999E-2</v>
      </c>
      <c r="F26" t="s">
        <v>344</v>
      </c>
      <c r="G26" t="s">
        <v>53</v>
      </c>
      <c r="H26" t="str">
        <f t="shared" si="0"/>
        <v>8e</v>
      </c>
      <c r="I26" t="str">
        <f t="shared" si="1"/>
        <v>c1</v>
      </c>
      <c r="J26" t="str">
        <f t="shared" si="2"/>
        <v>04</v>
      </c>
      <c r="K26">
        <f t="shared" si="3"/>
        <v>142</v>
      </c>
      <c r="L26">
        <f t="shared" si="4"/>
        <v>193</v>
      </c>
      <c r="M26">
        <f t="shared" si="5"/>
        <v>4</v>
      </c>
      <c r="N26">
        <f>$E26*K26</f>
        <v>10.933999999999999</v>
      </c>
      <c r="O26">
        <f>$E26*L26</f>
        <v>14.861000000000001</v>
      </c>
      <c r="P26">
        <f>$E26*M26</f>
        <v>0.308</v>
      </c>
    </row>
    <row r="27" spans="1:16" x14ac:dyDescent="0.25">
      <c r="A27" t="str">
        <f t="shared" si="17"/>
        <v>20190215-20192020</v>
      </c>
      <c r="B27">
        <f t="shared" si="18"/>
        <v>2019</v>
      </c>
      <c r="C27" t="str">
        <f t="shared" si="19"/>
        <v>Q1</v>
      </c>
      <c r="D27" t="str">
        <f t="shared" si="11"/>
        <v>2019Q1</v>
      </c>
      <c r="E27" s="1">
        <v>6.0999999999999999E-2</v>
      </c>
      <c r="F27" t="s">
        <v>345</v>
      </c>
      <c r="G27" t="s">
        <v>56</v>
      </c>
      <c r="H27" t="str">
        <f t="shared" si="0"/>
        <v>fa</v>
      </c>
      <c r="I27" t="str">
        <f t="shared" si="1"/>
        <v>65</v>
      </c>
      <c r="J27" t="str">
        <f t="shared" si="2"/>
        <v>04</v>
      </c>
      <c r="K27">
        <f t="shared" si="3"/>
        <v>250</v>
      </c>
      <c r="L27">
        <f t="shared" si="4"/>
        <v>101</v>
      </c>
      <c r="M27">
        <f t="shared" si="5"/>
        <v>4</v>
      </c>
      <c r="N27">
        <f>$E27*K27</f>
        <v>15.25</v>
      </c>
      <c r="O27">
        <f>$E27*L27</f>
        <v>6.1609999999999996</v>
      </c>
      <c r="P27">
        <f>$E27*M27</f>
        <v>0.24399999999999999</v>
      </c>
    </row>
    <row r="28" spans="1:16" x14ac:dyDescent="0.25">
      <c r="A28" t="str">
        <f t="shared" si="17"/>
        <v>20190215-20192020</v>
      </c>
      <c r="B28">
        <f t="shared" si="18"/>
        <v>2019</v>
      </c>
      <c r="C28" t="str">
        <f t="shared" si="19"/>
        <v>Q1</v>
      </c>
      <c r="D28" t="str">
        <f t="shared" si="11"/>
        <v>2019Q1</v>
      </c>
      <c r="E28" s="1">
        <v>0.06</v>
      </c>
      <c r="F28" t="s">
        <v>346</v>
      </c>
      <c r="G28" t="s">
        <v>53</v>
      </c>
      <c r="H28" t="str">
        <f t="shared" si="0"/>
        <v>12</v>
      </c>
      <c r="I28" t="str">
        <f t="shared" si="1"/>
        <v>b8</v>
      </c>
      <c r="J28" t="str">
        <f t="shared" si="2"/>
        <v>70</v>
      </c>
      <c r="K28">
        <f t="shared" si="3"/>
        <v>18</v>
      </c>
      <c r="L28">
        <f t="shared" si="4"/>
        <v>184</v>
      </c>
      <c r="M28">
        <f t="shared" si="5"/>
        <v>112</v>
      </c>
      <c r="N28">
        <f>$E28*K28</f>
        <v>1.08</v>
      </c>
      <c r="O28">
        <f>$E28*L28</f>
        <v>11.04</v>
      </c>
      <c r="P28">
        <f>$E28*M28</f>
        <v>6.72</v>
      </c>
    </row>
    <row r="29" spans="1:16" x14ac:dyDescent="0.25">
      <c r="A29" t="str">
        <f t="shared" si="17"/>
        <v>20190215-20192020</v>
      </c>
      <c r="B29">
        <f t="shared" si="18"/>
        <v>2019</v>
      </c>
      <c r="C29" t="str">
        <f t="shared" si="19"/>
        <v>Q1</v>
      </c>
      <c r="D29" t="str">
        <f t="shared" si="11"/>
        <v>2019Q1</v>
      </c>
      <c r="E29" s="1">
        <v>5.5E-2</v>
      </c>
      <c r="F29" t="s">
        <v>347</v>
      </c>
      <c r="G29" t="s">
        <v>56</v>
      </c>
      <c r="H29" t="str">
        <f t="shared" si="0"/>
        <v>fa</v>
      </c>
      <c r="I29" t="str">
        <f t="shared" si="1"/>
        <v>9a</v>
      </c>
      <c r="J29" t="str">
        <f t="shared" si="2"/>
        <v>06</v>
      </c>
      <c r="K29">
        <f t="shared" si="3"/>
        <v>250</v>
      </c>
      <c r="L29">
        <f t="shared" si="4"/>
        <v>154</v>
      </c>
      <c r="M29">
        <f t="shared" si="5"/>
        <v>6</v>
      </c>
      <c r="N29">
        <f>$E29*K29</f>
        <v>13.75</v>
      </c>
      <c r="O29">
        <f>$E29*L29</f>
        <v>8.4700000000000006</v>
      </c>
      <c r="P29">
        <f>$E29*M29</f>
        <v>0.33</v>
      </c>
    </row>
    <row r="30" spans="1:16" x14ac:dyDescent="0.25">
      <c r="A30" t="str">
        <f t="shared" si="17"/>
        <v>20190215-20192020</v>
      </c>
      <c r="B30">
        <f t="shared" si="18"/>
        <v>2019</v>
      </c>
      <c r="C30" t="str">
        <f t="shared" si="19"/>
        <v>Q1</v>
      </c>
      <c r="D30" t="str">
        <f t="shared" si="11"/>
        <v>2019Q1</v>
      </c>
      <c r="E30" s="1">
        <v>0.03</v>
      </c>
      <c r="F30" t="s">
        <v>348</v>
      </c>
      <c r="G30" t="s">
        <v>3</v>
      </c>
      <c r="H30" t="str">
        <f t="shared" si="0"/>
        <v>2e</v>
      </c>
      <c r="I30" t="str">
        <f t="shared" si="1"/>
        <v>a4</v>
      </c>
      <c r="J30" t="str">
        <f t="shared" si="2"/>
        <v>d1</v>
      </c>
      <c r="K30">
        <f t="shared" si="3"/>
        <v>46</v>
      </c>
      <c r="L30">
        <f t="shared" si="4"/>
        <v>164</v>
      </c>
      <c r="M30">
        <f t="shared" si="5"/>
        <v>209</v>
      </c>
      <c r="N30">
        <f>$E30*K30</f>
        <v>1.38</v>
      </c>
      <c r="O30">
        <f>$E30*L30</f>
        <v>4.92</v>
      </c>
      <c r="P30">
        <f>$E30*M30</f>
        <v>6.27</v>
      </c>
    </row>
    <row r="31" spans="1:16" x14ac:dyDescent="0.25">
      <c r="A31" t="str">
        <f t="shared" si="17"/>
        <v>20190215-20192020</v>
      </c>
      <c r="B31">
        <f t="shared" si="18"/>
        <v>2019</v>
      </c>
      <c r="C31" t="str">
        <f t="shared" si="19"/>
        <v>Q1</v>
      </c>
      <c r="D31" t="str">
        <f t="shared" si="11"/>
        <v>2019Q1</v>
      </c>
      <c r="E31" s="1">
        <v>2.1999999999999999E-2</v>
      </c>
      <c r="F31" t="s">
        <v>349</v>
      </c>
      <c r="G31" t="s">
        <v>55</v>
      </c>
      <c r="H31" t="str">
        <f t="shared" si="0"/>
        <v>f8</v>
      </c>
      <c r="I31" t="str">
        <f t="shared" si="1"/>
        <v>cc</v>
      </c>
      <c r="J31" t="str">
        <f t="shared" si="2"/>
        <v>09</v>
      </c>
      <c r="K31">
        <f t="shared" si="3"/>
        <v>248</v>
      </c>
      <c r="L31">
        <f t="shared" si="4"/>
        <v>204</v>
      </c>
      <c r="M31">
        <f t="shared" si="5"/>
        <v>9</v>
      </c>
      <c r="N31">
        <f>$E31*K31</f>
        <v>5.4559999999999995</v>
      </c>
      <c r="O31">
        <f>$E31*L31</f>
        <v>4.4879999999999995</v>
      </c>
      <c r="P31">
        <f>$E31*M31</f>
        <v>0.19799999999999998</v>
      </c>
    </row>
    <row r="32" spans="1:16" x14ac:dyDescent="0.25">
      <c r="A32" t="s">
        <v>350</v>
      </c>
      <c r="B32">
        <v>2019</v>
      </c>
      <c r="C32" t="s">
        <v>57</v>
      </c>
      <c r="D32" t="str">
        <f t="shared" si="11"/>
        <v>2019Q2</v>
      </c>
      <c r="E32" s="1">
        <v>0.249</v>
      </c>
      <c r="F32" t="s">
        <v>351</v>
      </c>
      <c r="G32" t="s">
        <v>53</v>
      </c>
      <c r="H32" t="str">
        <f t="shared" si="0"/>
        <v>27</v>
      </c>
      <c r="I32" t="str">
        <f t="shared" si="1"/>
        <v>a3</v>
      </c>
      <c r="J32" t="str">
        <f t="shared" si="2"/>
        <v>3d</v>
      </c>
      <c r="K32">
        <f t="shared" si="3"/>
        <v>39</v>
      </c>
      <c r="L32">
        <f t="shared" si="4"/>
        <v>163</v>
      </c>
      <c r="M32">
        <f t="shared" si="5"/>
        <v>61</v>
      </c>
      <c r="N32">
        <f>$E32*K32</f>
        <v>9.7110000000000003</v>
      </c>
      <c r="O32">
        <f>$E32*L32</f>
        <v>40.587000000000003</v>
      </c>
      <c r="P32">
        <f>$E32*M32</f>
        <v>15.189</v>
      </c>
    </row>
    <row r="33" spans="1:16" x14ac:dyDescent="0.25">
      <c r="A33" t="str">
        <f t="shared" ref="A33:A41" si="20">A32</f>
        <v>20190515-20190520</v>
      </c>
      <c r="B33">
        <f t="shared" ref="B33:B41" si="21">B32</f>
        <v>2019</v>
      </c>
      <c r="C33" t="str">
        <f t="shared" ref="C33:C41" si="22">C32</f>
        <v>Q2</v>
      </c>
      <c r="D33" t="str">
        <f t="shared" si="11"/>
        <v>2019Q2</v>
      </c>
      <c r="E33" s="1">
        <v>0.16200000000000001</v>
      </c>
      <c r="F33" t="s">
        <v>352</v>
      </c>
      <c r="G33" t="s">
        <v>54</v>
      </c>
      <c r="H33" t="str">
        <f t="shared" si="0"/>
        <v>f9</v>
      </c>
      <c r="I33" t="str">
        <f t="shared" si="1"/>
        <v>21</v>
      </c>
      <c r="J33" t="str">
        <f t="shared" si="2"/>
        <v>00</v>
      </c>
      <c r="K33">
        <f t="shared" si="3"/>
        <v>249</v>
      </c>
      <c r="L33">
        <f t="shared" si="4"/>
        <v>33</v>
      </c>
      <c r="M33">
        <f t="shared" si="5"/>
        <v>0</v>
      </c>
      <c r="N33">
        <f>$E33*K33</f>
        <v>40.338000000000001</v>
      </c>
      <c r="O33">
        <f>$E33*L33</f>
        <v>5.3460000000000001</v>
      </c>
      <c r="P33">
        <f>$E33*M33</f>
        <v>0</v>
      </c>
    </row>
    <row r="34" spans="1:16" x14ac:dyDescent="0.25">
      <c r="A34" t="str">
        <f t="shared" si="20"/>
        <v>20190515-20190520</v>
      </c>
      <c r="B34">
        <f t="shared" si="21"/>
        <v>2019</v>
      </c>
      <c r="C34" t="str">
        <f t="shared" si="22"/>
        <v>Q2</v>
      </c>
      <c r="D34" t="str">
        <f t="shared" si="11"/>
        <v>2019Q2</v>
      </c>
      <c r="E34" s="1">
        <v>0.112</v>
      </c>
      <c r="F34" t="s">
        <v>353</v>
      </c>
      <c r="G34" t="s">
        <v>6</v>
      </c>
      <c r="H34" t="str">
        <f t="shared" si="0"/>
        <v>63</v>
      </c>
      <c r="I34" t="str">
        <f t="shared" si="1"/>
        <v>13</v>
      </c>
      <c r="J34" t="str">
        <f t="shared" si="2"/>
        <v>9e</v>
      </c>
      <c r="K34">
        <f t="shared" si="3"/>
        <v>99</v>
      </c>
      <c r="L34">
        <f t="shared" si="4"/>
        <v>19</v>
      </c>
      <c r="M34">
        <f t="shared" si="5"/>
        <v>158</v>
      </c>
      <c r="N34">
        <f>$E34*K34</f>
        <v>11.088000000000001</v>
      </c>
      <c r="O34">
        <f>$E34*L34</f>
        <v>2.1280000000000001</v>
      </c>
      <c r="P34">
        <f>$E34*M34</f>
        <v>17.696000000000002</v>
      </c>
    </row>
    <row r="35" spans="1:16" x14ac:dyDescent="0.25">
      <c r="A35" t="str">
        <f t="shared" si="20"/>
        <v>20190515-20190520</v>
      </c>
      <c r="B35">
        <f t="shared" si="21"/>
        <v>2019</v>
      </c>
      <c r="C35" t="str">
        <f t="shared" si="22"/>
        <v>Q2</v>
      </c>
      <c r="D35" t="str">
        <f t="shared" si="11"/>
        <v>2019Q2</v>
      </c>
      <c r="E35" s="1">
        <v>0.108</v>
      </c>
      <c r="F35" t="s">
        <v>354</v>
      </c>
      <c r="G35" t="s">
        <v>3</v>
      </c>
      <c r="H35" t="str">
        <f t="shared" si="0"/>
        <v>2f</v>
      </c>
      <c r="I35" t="str">
        <f t="shared" si="1"/>
        <v>b1</v>
      </c>
      <c r="J35" t="str">
        <f t="shared" si="2"/>
        <v>d6</v>
      </c>
      <c r="K35">
        <f t="shared" si="3"/>
        <v>47</v>
      </c>
      <c r="L35">
        <f t="shared" si="4"/>
        <v>177</v>
      </c>
      <c r="M35">
        <f t="shared" si="5"/>
        <v>214</v>
      </c>
      <c r="N35">
        <f>$E35*K35</f>
        <v>5.0759999999999996</v>
      </c>
      <c r="O35">
        <f>$E35*L35</f>
        <v>19.116</v>
      </c>
      <c r="P35">
        <f>$E35*M35</f>
        <v>23.111999999999998</v>
      </c>
    </row>
    <row r="36" spans="1:16" x14ac:dyDescent="0.25">
      <c r="A36" t="str">
        <f t="shared" si="20"/>
        <v>20190515-20190520</v>
      </c>
      <c r="B36">
        <f t="shared" si="21"/>
        <v>2019</v>
      </c>
      <c r="C36" t="str">
        <f t="shared" si="22"/>
        <v>Q2</v>
      </c>
      <c r="D36" t="str">
        <f t="shared" si="11"/>
        <v>2019Q2</v>
      </c>
      <c r="E36" s="1">
        <v>9.4E-2</v>
      </c>
      <c r="F36" t="s">
        <v>355</v>
      </c>
      <c r="G36" t="s">
        <v>3</v>
      </c>
      <c r="H36" t="str">
        <f t="shared" si="0"/>
        <v>0f</v>
      </c>
      <c r="I36" t="str">
        <f t="shared" si="1"/>
        <v>df</v>
      </c>
      <c r="J36" t="str">
        <f t="shared" si="2"/>
        <v>c6</v>
      </c>
      <c r="K36">
        <f t="shared" si="3"/>
        <v>15</v>
      </c>
      <c r="L36">
        <f t="shared" si="4"/>
        <v>223</v>
      </c>
      <c r="M36">
        <f t="shared" si="5"/>
        <v>198</v>
      </c>
      <c r="N36">
        <f>$E36*K36</f>
        <v>1.41</v>
      </c>
      <c r="O36">
        <f>$E36*L36</f>
        <v>20.962</v>
      </c>
      <c r="P36">
        <f>$E36*M36</f>
        <v>18.611999999999998</v>
      </c>
    </row>
    <row r="37" spans="1:16" x14ac:dyDescent="0.25">
      <c r="A37" t="str">
        <f t="shared" si="20"/>
        <v>20190515-20190520</v>
      </c>
      <c r="B37">
        <f t="shared" si="21"/>
        <v>2019</v>
      </c>
      <c r="C37" t="str">
        <f t="shared" si="22"/>
        <v>Q2</v>
      </c>
      <c r="D37" t="str">
        <f t="shared" si="11"/>
        <v>2019Q2</v>
      </c>
      <c r="E37" s="1">
        <v>8.5000000000000006E-2</v>
      </c>
      <c r="F37" t="s">
        <v>356</v>
      </c>
      <c r="G37" t="s">
        <v>55</v>
      </c>
      <c r="H37" t="str">
        <f t="shared" si="0"/>
        <v>8f</v>
      </c>
      <c r="I37" t="str">
        <f t="shared" si="1"/>
        <v>c7</v>
      </c>
      <c r="J37" t="str">
        <f t="shared" si="2"/>
        <v>07</v>
      </c>
      <c r="K37">
        <f t="shared" si="3"/>
        <v>143</v>
      </c>
      <c r="L37">
        <f t="shared" si="4"/>
        <v>199</v>
      </c>
      <c r="M37">
        <f t="shared" si="5"/>
        <v>7</v>
      </c>
      <c r="N37">
        <f>$E37*K37</f>
        <v>12.155000000000001</v>
      </c>
      <c r="O37">
        <f>$E37*L37</f>
        <v>16.915000000000003</v>
      </c>
      <c r="P37">
        <f>$E37*M37</f>
        <v>0.59500000000000008</v>
      </c>
    </row>
    <row r="38" spans="1:16" x14ac:dyDescent="0.25">
      <c r="A38" t="str">
        <f t="shared" si="20"/>
        <v>20190515-20190520</v>
      </c>
      <c r="B38">
        <f t="shared" si="21"/>
        <v>2019</v>
      </c>
      <c r="C38" t="str">
        <f t="shared" si="22"/>
        <v>Q2</v>
      </c>
      <c r="D38" t="str">
        <f t="shared" si="11"/>
        <v>2019Q2</v>
      </c>
      <c r="E38" s="1">
        <v>7.5999999999999998E-2</v>
      </c>
      <c r="F38" t="s">
        <v>357</v>
      </c>
      <c r="G38" t="s">
        <v>3</v>
      </c>
      <c r="H38" t="str">
        <f t="shared" si="0"/>
        <v>2a</v>
      </c>
      <c r="I38" t="str">
        <f t="shared" si="1"/>
        <v>00</v>
      </c>
      <c r="J38" t="str">
        <f t="shared" si="2"/>
        <v>da</v>
      </c>
      <c r="K38">
        <f t="shared" si="3"/>
        <v>42</v>
      </c>
      <c r="L38">
        <f t="shared" si="4"/>
        <v>0</v>
      </c>
      <c r="M38">
        <f t="shared" si="5"/>
        <v>218</v>
      </c>
      <c r="N38">
        <f>$E38*K38</f>
        <v>3.1919999999999997</v>
      </c>
      <c r="O38">
        <f>$E38*L38</f>
        <v>0</v>
      </c>
      <c r="P38">
        <f>$E38*M38</f>
        <v>16.567999999999998</v>
      </c>
    </row>
    <row r="39" spans="1:16" x14ac:dyDescent="0.25">
      <c r="A39" t="str">
        <f t="shared" si="20"/>
        <v>20190515-20190520</v>
      </c>
      <c r="B39">
        <f t="shared" si="21"/>
        <v>2019</v>
      </c>
      <c r="C39" t="str">
        <f t="shared" si="22"/>
        <v>Q2</v>
      </c>
      <c r="D39" t="str">
        <f t="shared" si="11"/>
        <v>2019Q2</v>
      </c>
      <c r="E39" s="1">
        <v>0.05</v>
      </c>
      <c r="F39" t="s">
        <v>358</v>
      </c>
      <c r="G39" t="s">
        <v>55</v>
      </c>
      <c r="H39" t="str">
        <f t="shared" si="0"/>
        <v>e9</v>
      </c>
      <c r="I39" t="str">
        <f t="shared" si="1"/>
        <v>de</v>
      </c>
      <c r="J39" t="str">
        <f t="shared" si="2"/>
        <v>0f</v>
      </c>
      <c r="K39">
        <f t="shared" si="3"/>
        <v>233</v>
      </c>
      <c r="L39">
        <f t="shared" si="4"/>
        <v>222</v>
      </c>
      <c r="M39">
        <f t="shared" si="5"/>
        <v>15</v>
      </c>
      <c r="N39">
        <f>$E39*K39</f>
        <v>11.65</v>
      </c>
      <c r="O39">
        <f>$E39*L39</f>
        <v>11.100000000000001</v>
      </c>
      <c r="P39">
        <f>$E39*M39</f>
        <v>0.75</v>
      </c>
    </row>
    <row r="40" spans="1:16" x14ac:dyDescent="0.25">
      <c r="A40" t="str">
        <f t="shared" si="20"/>
        <v>20190515-20190520</v>
      </c>
      <c r="B40">
        <f t="shared" si="21"/>
        <v>2019</v>
      </c>
      <c r="C40" t="str">
        <f t="shared" si="22"/>
        <v>Q2</v>
      </c>
      <c r="D40" t="str">
        <f t="shared" si="11"/>
        <v>2019Q2</v>
      </c>
      <c r="E40" s="1">
        <v>4.4999999999999998E-2</v>
      </c>
      <c r="F40" t="s">
        <v>359</v>
      </c>
      <c r="G40" t="s">
        <v>3</v>
      </c>
      <c r="H40" t="str">
        <f t="shared" si="0"/>
        <v>52</v>
      </c>
      <c r="I40" t="str">
        <f t="shared" si="1"/>
        <v>5a</v>
      </c>
      <c r="J40" t="str">
        <f t="shared" si="2"/>
        <v>ac</v>
      </c>
      <c r="K40">
        <f t="shared" si="3"/>
        <v>82</v>
      </c>
      <c r="L40">
        <f t="shared" si="4"/>
        <v>90</v>
      </c>
      <c r="M40">
        <f t="shared" si="5"/>
        <v>172</v>
      </c>
      <c r="N40">
        <f>$E40*K40</f>
        <v>3.69</v>
      </c>
      <c r="O40">
        <f>$E40*L40</f>
        <v>4.05</v>
      </c>
      <c r="P40">
        <f>$E40*M40</f>
        <v>7.7399999999999993</v>
      </c>
    </row>
    <row r="41" spans="1:16" x14ac:dyDescent="0.25">
      <c r="A41" t="str">
        <f t="shared" si="20"/>
        <v>20190515-20190520</v>
      </c>
      <c r="B41">
        <f t="shared" si="21"/>
        <v>2019</v>
      </c>
      <c r="C41" t="str">
        <f t="shared" si="22"/>
        <v>Q2</v>
      </c>
      <c r="D41" t="str">
        <f t="shared" si="11"/>
        <v>2019Q2</v>
      </c>
      <c r="E41" s="1">
        <v>1.7999999999999999E-2</v>
      </c>
      <c r="F41" t="s">
        <v>360</v>
      </c>
      <c r="G41" t="s">
        <v>56</v>
      </c>
      <c r="H41" t="str">
        <f t="shared" si="0"/>
        <v>ee</v>
      </c>
      <c r="I41" t="str">
        <f t="shared" si="1"/>
        <v>93</v>
      </c>
      <c r="J41" t="str">
        <f t="shared" si="2"/>
        <v>0e</v>
      </c>
      <c r="K41">
        <f t="shared" si="3"/>
        <v>238</v>
      </c>
      <c r="L41">
        <f t="shared" si="4"/>
        <v>147</v>
      </c>
      <c r="M41">
        <f t="shared" si="5"/>
        <v>14</v>
      </c>
      <c r="N41">
        <f>$E41*K41</f>
        <v>4.2839999999999998</v>
      </c>
      <c r="O41">
        <f>$E41*L41</f>
        <v>2.6459999999999999</v>
      </c>
      <c r="P41">
        <f>$E41*M41</f>
        <v>0.252</v>
      </c>
    </row>
    <row r="42" spans="1:16" x14ac:dyDescent="0.25">
      <c r="A42" t="s">
        <v>361</v>
      </c>
      <c r="B42">
        <v>2019</v>
      </c>
      <c r="C42" t="s">
        <v>1</v>
      </c>
      <c r="D42" t="str">
        <f t="shared" si="11"/>
        <v>2019Q3</v>
      </c>
      <c r="E42" s="1">
        <v>0.36599999999999999</v>
      </c>
      <c r="F42" t="s">
        <v>362</v>
      </c>
      <c r="G42" t="s">
        <v>6</v>
      </c>
      <c r="H42" t="str">
        <f t="shared" si="0"/>
        <v>4d</v>
      </c>
      <c r="I42" t="str">
        <f t="shared" si="1"/>
        <v>01</v>
      </c>
      <c r="J42" t="str">
        <f t="shared" si="2"/>
        <v>b6</v>
      </c>
      <c r="K42">
        <f t="shared" si="3"/>
        <v>77</v>
      </c>
      <c r="L42">
        <f t="shared" si="4"/>
        <v>1</v>
      </c>
      <c r="M42">
        <f t="shared" si="5"/>
        <v>182</v>
      </c>
      <c r="N42">
        <f>$E42*K42</f>
        <v>28.181999999999999</v>
      </c>
      <c r="O42">
        <f>$E42*L42</f>
        <v>0.36599999999999999</v>
      </c>
      <c r="P42">
        <f>$E42*M42</f>
        <v>66.611999999999995</v>
      </c>
    </row>
    <row r="43" spans="1:16" x14ac:dyDescent="0.25">
      <c r="A43" t="str">
        <f t="shared" ref="A43:A51" si="23">A42</f>
        <v>20190725-20190730</v>
      </c>
      <c r="B43">
        <f t="shared" ref="B43:B51" si="24">B42</f>
        <v>2019</v>
      </c>
      <c r="C43" t="str">
        <f t="shared" ref="C43:C51" si="25">C42</f>
        <v>Q3</v>
      </c>
      <c r="D43" t="str">
        <f t="shared" si="11"/>
        <v>2019Q3</v>
      </c>
      <c r="E43" s="1">
        <v>0.192</v>
      </c>
      <c r="F43" t="s">
        <v>363</v>
      </c>
      <c r="G43" t="s">
        <v>6</v>
      </c>
      <c r="H43" t="str">
        <f t="shared" si="0"/>
        <v>71</v>
      </c>
      <c r="I43" t="str">
        <f t="shared" si="1"/>
        <v>1c</v>
      </c>
      <c r="J43" t="str">
        <f t="shared" si="2"/>
        <v>90</v>
      </c>
      <c r="K43">
        <f t="shared" si="3"/>
        <v>113</v>
      </c>
      <c r="L43">
        <f t="shared" si="4"/>
        <v>28</v>
      </c>
      <c r="M43">
        <f t="shared" si="5"/>
        <v>144</v>
      </c>
      <c r="N43">
        <f>$E43*K43</f>
        <v>21.696000000000002</v>
      </c>
      <c r="O43">
        <f>$E43*L43</f>
        <v>5.3760000000000003</v>
      </c>
      <c r="P43">
        <f>$E43*M43</f>
        <v>27.648</v>
      </c>
    </row>
    <row r="44" spans="1:16" x14ac:dyDescent="0.25">
      <c r="A44" t="str">
        <f t="shared" si="23"/>
        <v>20190725-20190730</v>
      </c>
      <c r="B44">
        <f t="shared" si="24"/>
        <v>2019</v>
      </c>
      <c r="C44" t="str">
        <f t="shared" si="25"/>
        <v>Q3</v>
      </c>
      <c r="D44" t="str">
        <f t="shared" si="11"/>
        <v>2019Q3</v>
      </c>
      <c r="E44" s="1">
        <v>0.16500000000000001</v>
      </c>
      <c r="F44" t="s">
        <v>364</v>
      </c>
      <c r="G44" t="s">
        <v>3</v>
      </c>
      <c r="H44" t="str">
        <f t="shared" si="0"/>
        <v>12</v>
      </c>
      <c r="I44" t="str">
        <f t="shared" si="1"/>
        <v>04</v>
      </c>
      <c r="J44" t="str">
        <f t="shared" si="2"/>
        <v>ea</v>
      </c>
      <c r="K44">
        <f t="shared" si="3"/>
        <v>18</v>
      </c>
      <c r="L44">
        <f t="shared" si="4"/>
        <v>4</v>
      </c>
      <c r="M44">
        <f t="shared" si="5"/>
        <v>234</v>
      </c>
      <c r="N44">
        <f>$E44*K44</f>
        <v>2.97</v>
      </c>
      <c r="O44">
        <f>$E44*L44</f>
        <v>0.66</v>
      </c>
      <c r="P44">
        <f>$E44*M44</f>
        <v>38.61</v>
      </c>
    </row>
    <row r="45" spans="1:16" x14ac:dyDescent="0.25">
      <c r="A45" t="str">
        <f t="shared" si="23"/>
        <v>20190725-20190730</v>
      </c>
      <c r="B45">
        <f t="shared" si="24"/>
        <v>2019</v>
      </c>
      <c r="C45" t="str">
        <f t="shared" si="25"/>
        <v>Q3</v>
      </c>
      <c r="D45" t="str">
        <f t="shared" si="11"/>
        <v>2019Q3</v>
      </c>
      <c r="E45" s="1">
        <v>0.126</v>
      </c>
      <c r="F45" t="s">
        <v>365</v>
      </c>
      <c r="G45" t="s">
        <v>3</v>
      </c>
      <c r="H45" t="str">
        <f t="shared" si="0"/>
        <v>4e</v>
      </c>
      <c r="I45" t="str">
        <f t="shared" si="1"/>
        <v>68</v>
      </c>
      <c r="J45" t="str">
        <f t="shared" si="2"/>
        <v>b4</v>
      </c>
      <c r="K45">
        <f t="shared" si="3"/>
        <v>78</v>
      </c>
      <c r="L45">
        <f t="shared" si="4"/>
        <v>104</v>
      </c>
      <c r="M45">
        <f t="shared" si="5"/>
        <v>180</v>
      </c>
      <c r="N45">
        <f>$E45*K45</f>
        <v>9.8279999999999994</v>
      </c>
      <c r="O45">
        <f>$E45*L45</f>
        <v>13.103999999999999</v>
      </c>
      <c r="P45">
        <f>$E45*M45</f>
        <v>22.68</v>
      </c>
    </row>
    <row r="46" spans="1:16" x14ac:dyDescent="0.25">
      <c r="A46" t="str">
        <f t="shared" si="23"/>
        <v>20190725-20190730</v>
      </c>
      <c r="B46">
        <f t="shared" si="24"/>
        <v>2019</v>
      </c>
      <c r="C46" t="str">
        <f t="shared" si="25"/>
        <v>Q3</v>
      </c>
      <c r="D46" t="str">
        <f t="shared" si="11"/>
        <v>2019Q3</v>
      </c>
      <c r="E46" s="1">
        <v>8.4000000000000005E-2</v>
      </c>
      <c r="F46" t="s">
        <v>366</v>
      </c>
      <c r="G46" t="s">
        <v>3</v>
      </c>
      <c r="H46" t="str">
        <f t="shared" si="0"/>
        <v>2d</v>
      </c>
      <c r="I46" t="str">
        <f t="shared" si="1"/>
        <v>ae</v>
      </c>
      <c r="J46" t="str">
        <f t="shared" si="2"/>
        <v>d5</v>
      </c>
      <c r="K46">
        <f t="shared" si="3"/>
        <v>45</v>
      </c>
      <c r="L46">
        <f t="shared" si="4"/>
        <v>174</v>
      </c>
      <c r="M46">
        <f t="shared" si="5"/>
        <v>213</v>
      </c>
      <c r="N46">
        <f>$E46*K46</f>
        <v>3.7800000000000002</v>
      </c>
      <c r="O46">
        <f>$E46*L46</f>
        <v>14.616000000000001</v>
      </c>
      <c r="P46">
        <f>$E46*M46</f>
        <v>17.891999999999999</v>
      </c>
    </row>
    <row r="47" spans="1:16" x14ac:dyDescent="0.25">
      <c r="A47" t="str">
        <f t="shared" si="23"/>
        <v>20190725-20190730</v>
      </c>
      <c r="B47">
        <f t="shared" si="24"/>
        <v>2019</v>
      </c>
      <c r="C47" t="str">
        <f t="shared" si="25"/>
        <v>Q3</v>
      </c>
      <c r="D47" t="str">
        <f t="shared" si="11"/>
        <v>2019Q3</v>
      </c>
      <c r="E47" s="1">
        <v>3.2000000000000001E-2</v>
      </c>
      <c r="F47" t="s">
        <v>367</v>
      </c>
      <c r="G47" t="s">
        <v>3</v>
      </c>
      <c r="H47" t="str">
        <f t="shared" si="0"/>
        <v>04</v>
      </c>
      <c r="I47" t="str">
        <f t="shared" si="1"/>
        <v>e5</v>
      </c>
      <c r="J47" t="str">
        <f t="shared" si="2"/>
        <v>ce</v>
      </c>
      <c r="K47">
        <f t="shared" si="3"/>
        <v>4</v>
      </c>
      <c r="L47">
        <f t="shared" si="4"/>
        <v>229</v>
      </c>
      <c r="M47">
        <f t="shared" si="5"/>
        <v>206</v>
      </c>
      <c r="N47">
        <f>$E47*K47</f>
        <v>0.128</v>
      </c>
      <c r="O47">
        <f>$E47*L47</f>
        <v>7.3280000000000003</v>
      </c>
      <c r="P47">
        <f>$E47*M47</f>
        <v>6.5920000000000005</v>
      </c>
    </row>
    <row r="48" spans="1:16" x14ac:dyDescent="0.25">
      <c r="A48" t="str">
        <f t="shared" si="23"/>
        <v>20190725-20190730</v>
      </c>
      <c r="B48">
        <f t="shared" si="24"/>
        <v>2019</v>
      </c>
      <c r="C48" t="str">
        <f t="shared" si="25"/>
        <v>Q3</v>
      </c>
      <c r="D48" t="str">
        <f t="shared" si="11"/>
        <v>2019Q3</v>
      </c>
      <c r="E48" s="1">
        <v>1.4999999999999999E-2</v>
      </c>
      <c r="F48" t="s">
        <v>368</v>
      </c>
      <c r="G48" t="s">
        <v>53</v>
      </c>
      <c r="H48" t="str">
        <f t="shared" si="0"/>
        <v>6d</v>
      </c>
      <c r="I48" t="str">
        <f t="shared" si="1"/>
        <v>b4</v>
      </c>
      <c r="J48" t="str">
        <f t="shared" si="2"/>
        <v>0c</v>
      </c>
      <c r="K48">
        <f t="shared" si="3"/>
        <v>109</v>
      </c>
      <c r="L48">
        <f t="shared" si="4"/>
        <v>180</v>
      </c>
      <c r="M48">
        <f t="shared" si="5"/>
        <v>12</v>
      </c>
      <c r="N48">
        <f>$E48*K48</f>
        <v>1.635</v>
      </c>
      <c r="O48">
        <f>$E48*L48</f>
        <v>2.6999999999999997</v>
      </c>
      <c r="P48">
        <f>$E48*M48</f>
        <v>0.18</v>
      </c>
    </row>
    <row r="49" spans="1:16" x14ac:dyDescent="0.25">
      <c r="A49" t="str">
        <f t="shared" si="23"/>
        <v>20190725-20190730</v>
      </c>
      <c r="B49">
        <f t="shared" si="24"/>
        <v>2019</v>
      </c>
      <c r="C49" t="str">
        <f t="shared" si="25"/>
        <v>Q3</v>
      </c>
      <c r="D49" t="str">
        <f t="shared" si="11"/>
        <v>2019Q3</v>
      </c>
      <c r="E49" s="1">
        <v>8.0000000000000002E-3</v>
      </c>
      <c r="F49" t="s">
        <v>369</v>
      </c>
      <c r="G49" t="s">
        <v>53</v>
      </c>
      <c r="H49" t="str">
        <f t="shared" si="0"/>
        <v>09</v>
      </c>
      <c r="I49" t="str">
        <f t="shared" si="1"/>
        <v>b0</v>
      </c>
      <c r="J49" t="str">
        <f t="shared" si="2"/>
        <v>5c</v>
      </c>
      <c r="K49">
        <f t="shared" si="3"/>
        <v>9</v>
      </c>
      <c r="L49">
        <f t="shared" si="4"/>
        <v>176</v>
      </c>
      <c r="M49">
        <f t="shared" si="5"/>
        <v>92</v>
      </c>
      <c r="N49">
        <f>$E49*K49</f>
        <v>7.2000000000000008E-2</v>
      </c>
      <c r="O49">
        <f>$E49*L49</f>
        <v>1.4079999999999999</v>
      </c>
      <c r="P49">
        <f>$E49*M49</f>
        <v>0.73599999999999999</v>
      </c>
    </row>
    <row r="50" spans="1:16" x14ac:dyDescent="0.25">
      <c r="A50" t="str">
        <f t="shared" si="23"/>
        <v>20190725-20190730</v>
      </c>
      <c r="B50">
        <f t="shared" si="24"/>
        <v>2019</v>
      </c>
      <c r="C50" t="str">
        <f t="shared" si="25"/>
        <v>Q3</v>
      </c>
      <c r="D50" t="str">
        <f t="shared" si="11"/>
        <v>2019Q3</v>
      </c>
      <c r="E50" s="1">
        <v>6.0000000000000001E-3</v>
      </c>
      <c r="F50" t="s">
        <v>370</v>
      </c>
      <c r="G50" t="s">
        <v>56</v>
      </c>
      <c r="H50" t="str">
        <f t="shared" si="0"/>
        <v>fa</v>
      </c>
      <c r="I50" t="str">
        <f t="shared" si="1"/>
        <v>6c</v>
      </c>
      <c r="J50" t="str">
        <f t="shared" si="2"/>
        <v>03</v>
      </c>
      <c r="K50">
        <f t="shared" si="3"/>
        <v>250</v>
      </c>
      <c r="L50">
        <f t="shared" si="4"/>
        <v>108</v>
      </c>
      <c r="M50">
        <f t="shared" si="5"/>
        <v>3</v>
      </c>
      <c r="N50">
        <f>$E50*K50</f>
        <v>1.5</v>
      </c>
      <c r="O50">
        <f>$E50*L50</f>
        <v>0.64800000000000002</v>
      </c>
      <c r="P50">
        <f>$E50*M50</f>
        <v>1.8000000000000002E-2</v>
      </c>
    </row>
    <row r="51" spans="1:16" x14ac:dyDescent="0.25">
      <c r="A51" t="str">
        <f t="shared" si="23"/>
        <v>20190725-20190730</v>
      </c>
      <c r="B51">
        <f t="shared" si="24"/>
        <v>2019</v>
      </c>
      <c r="C51" t="str">
        <f t="shared" si="25"/>
        <v>Q3</v>
      </c>
      <c r="D51" t="str">
        <f t="shared" si="11"/>
        <v>2019Q3</v>
      </c>
      <c r="E51" s="1">
        <v>4.0000000000000001E-3</v>
      </c>
      <c r="F51" t="s">
        <v>371</v>
      </c>
      <c r="G51" t="s">
        <v>54</v>
      </c>
      <c r="H51" t="str">
        <f t="shared" si="0"/>
        <v>fa</v>
      </c>
      <c r="I51" t="str">
        <f t="shared" si="1"/>
        <v>08</v>
      </c>
      <c r="J51" t="str">
        <f t="shared" si="2"/>
        <v>05</v>
      </c>
      <c r="K51">
        <f t="shared" si="3"/>
        <v>250</v>
      </c>
      <c r="L51">
        <f t="shared" si="4"/>
        <v>8</v>
      </c>
      <c r="M51">
        <f t="shared" si="5"/>
        <v>5</v>
      </c>
      <c r="N51">
        <f>$E51*K51</f>
        <v>1</v>
      </c>
      <c r="O51">
        <f>$E51*L51</f>
        <v>3.2000000000000001E-2</v>
      </c>
      <c r="P51">
        <f>$E51*M51</f>
        <v>0.02</v>
      </c>
    </row>
    <row r="52" spans="1:16" x14ac:dyDescent="0.25">
      <c r="A52" t="s">
        <v>372</v>
      </c>
      <c r="B52">
        <v>2019</v>
      </c>
      <c r="C52" t="s">
        <v>15</v>
      </c>
      <c r="D52" t="str">
        <f t="shared" si="11"/>
        <v>2019Q4</v>
      </c>
      <c r="E52" s="1">
        <v>0.312</v>
      </c>
      <c r="F52" t="s">
        <v>373</v>
      </c>
      <c r="G52" t="s">
        <v>53</v>
      </c>
      <c r="H52" t="str">
        <f t="shared" si="0"/>
        <v>21</v>
      </c>
      <c r="I52" t="str">
        <f t="shared" si="1"/>
        <v>9b</v>
      </c>
      <c r="J52" t="str">
        <f t="shared" si="2"/>
        <v>2d</v>
      </c>
      <c r="K52">
        <f t="shared" si="3"/>
        <v>33</v>
      </c>
      <c r="L52">
        <f t="shared" si="4"/>
        <v>155</v>
      </c>
      <c r="M52">
        <f t="shared" si="5"/>
        <v>45</v>
      </c>
      <c r="N52">
        <f>$E52*K52</f>
        <v>10.295999999999999</v>
      </c>
      <c r="O52">
        <f>$E52*L52</f>
        <v>48.36</v>
      </c>
      <c r="P52">
        <f>$E52*M52</f>
        <v>14.04</v>
      </c>
    </row>
    <row r="53" spans="1:16" x14ac:dyDescent="0.25">
      <c r="A53" t="str">
        <f t="shared" ref="A53:A61" si="26">A52</f>
        <v>20191115-20191120</v>
      </c>
      <c r="B53">
        <f t="shared" ref="B53:B61" si="27">B52</f>
        <v>2019</v>
      </c>
      <c r="C53" t="str">
        <f t="shared" ref="C53:C61" si="28">C52</f>
        <v>Q4</v>
      </c>
      <c r="D53" t="str">
        <f t="shared" si="11"/>
        <v>2019Q4</v>
      </c>
      <c r="E53" s="1">
        <v>0.13400000000000001</v>
      </c>
      <c r="F53" t="s">
        <v>374</v>
      </c>
      <c r="G53" t="s">
        <v>3</v>
      </c>
      <c r="H53" t="str">
        <f t="shared" si="0"/>
        <v>0a</v>
      </c>
      <c r="I53" t="str">
        <f t="shared" si="1"/>
        <v>df</v>
      </c>
      <c r="J53" t="str">
        <f t="shared" si="2"/>
        <v>c1</v>
      </c>
      <c r="K53">
        <f t="shared" si="3"/>
        <v>10</v>
      </c>
      <c r="L53">
        <f t="shared" si="4"/>
        <v>223</v>
      </c>
      <c r="M53">
        <f t="shared" si="5"/>
        <v>193</v>
      </c>
      <c r="N53">
        <f>$E53*K53</f>
        <v>1.34</v>
      </c>
      <c r="O53">
        <f>$E53*L53</f>
        <v>29.882000000000001</v>
      </c>
      <c r="P53">
        <f>$E53*M53</f>
        <v>25.862000000000002</v>
      </c>
    </row>
    <row r="54" spans="1:16" x14ac:dyDescent="0.25">
      <c r="A54" t="str">
        <f t="shared" si="26"/>
        <v>20191115-20191120</v>
      </c>
      <c r="B54">
        <f t="shared" si="27"/>
        <v>2019</v>
      </c>
      <c r="C54" t="str">
        <f t="shared" si="28"/>
        <v>Q4</v>
      </c>
      <c r="D54" t="str">
        <f t="shared" si="11"/>
        <v>2019Q4</v>
      </c>
      <c r="E54" s="1">
        <v>0.123</v>
      </c>
      <c r="F54" t="s">
        <v>375</v>
      </c>
      <c r="G54" t="s">
        <v>53</v>
      </c>
      <c r="H54" t="str">
        <f t="shared" si="0"/>
        <v>87</v>
      </c>
      <c r="I54" t="str">
        <f t="shared" si="1"/>
        <v>c3</v>
      </c>
      <c r="J54" t="str">
        <f t="shared" si="2"/>
        <v>06</v>
      </c>
      <c r="K54">
        <f t="shared" si="3"/>
        <v>135</v>
      </c>
      <c r="L54">
        <f t="shared" si="4"/>
        <v>195</v>
      </c>
      <c r="M54">
        <f t="shared" si="5"/>
        <v>6</v>
      </c>
      <c r="N54">
        <f>$E54*K54</f>
        <v>16.605</v>
      </c>
      <c r="O54">
        <f>$E54*L54</f>
        <v>23.984999999999999</v>
      </c>
      <c r="P54">
        <f>$E54*M54</f>
        <v>0.73799999999999999</v>
      </c>
    </row>
    <row r="55" spans="1:16" x14ac:dyDescent="0.25">
      <c r="A55" t="str">
        <f t="shared" si="26"/>
        <v>20191115-20191120</v>
      </c>
      <c r="B55">
        <f t="shared" si="27"/>
        <v>2019</v>
      </c>
      <c r="C55" t="str">
        <f t="shared" si="28"/>
        <v>Q4</v>
      </c>
      <c r="D55" t="str">
        <f t="shared" si="11"/>
        <v>2019Q4</v>
      </c>
      <c r="E55" s="1">
        <v>0.115</v>
      </c>
      <c r="F55" t="s">
        <v>376</v>
      </c>
      <c r="G55" t="s">
        <v>54</v>
      </c>
      <c r="H55" t="str">
        <f t="shared" si="0"/>
        <v>fd</v>
      </c>
      <c r="I55" t="str">
        <f t="shared" si="1"/>
        <v>14</v>
      </c>
      <c r="J55" t="str">
        <f t="shared" si="2"/>
        <v>01</v>
      </c>
      <c r="K55">
        <f t="shared" si="3"/>
        <v>253</v>
      </c>
      <c r="L55">
        <f t="shared" si="4"/>
        <v>20</v>
      </c>
      <c r="M55">
        <f t="shared" si="5"/>
        <v>1</v>
      </c>
      <c r="N55">
        <f>$E55*K55</f>
        <v>29.095000000000002</v>
      </c>
      <c r="O55">
        <f>$E55*L55</f>
        <v>2.3000000000000003</v>
      </c>
      <c r="P55">
        <f>$E55*M55</f>
        <v>0.115</v>
      </c>
    </row>
    <row r="56" spans="1:16" x14ac:dyDescent="0.25">
      <c r="A56" t="str">
        <f t="shared" si="26"/>
        <v>20191115-20191120</v>
      </c>
      <c r="B56">
        <f t="shared" si="27"/>
        <v>2019</v>
      </c>
      <c r="C56" t="str">
        <f t="shared" si="28"/>
        <v>Q4</v>
      </c>
      <c r="D56" t="str">
        <f t="shared" si="11"/>
        <v>2019Q4</v>
      </c>
      <c r="E56" s="1">
        <v>9.6000000000000002E-2</v>
      </c>
      <c r="F56" t="s">
        <v>377</v>
      </c>
      <c r="G56" t="s">
        <v>55</v>
      </c>
      <c r="H56" t="str">
        <f t="shared" si="0"/>
        <v>e7</v>
      </c>
      <c r="I56" t="str">
        <f t="shared" si="1"/>
        <v>ea</v>
      </c>
      <c r="J56" t="str">
        <f t="shared" si="2"/>
        <v>01</v>
      </c>
      <c r="K56">
        <f t="shared" si="3"/>
        <v>231</v>
      </c>
      <c r="L56">
        <f t="shared" si="4"/>
        <v>234</v>
      </c>
      <c r="M56">
        <f t="shared" si="5"/>
        <v>1</v>
      </c>
      <c r="N56">
        <f>$E56*K56</f>
        <v>22.176000000000002</v>
      </c>
      <c r="O56">
        <f>$E56*L56</f>
        <v>22.464000000000002</v>
      </c>
      <c r="P56">
        <f>$E56*M56</f>
        <v>9.6000000000000002E-2</v>
      </c>
    </row>
    <row r="57" spans="1:16" x14ac:dyDescent="0.25">
      <c r="A57" t="str">
        <f t="shared" si="26"/>
        <v>20191115-20191120</v>
      </c>
      <c r="B57">
        <f t="shared" si="27"/>
        <v>2019</v>
      </c>
      <c r="C57" t="str">
        <f t="shared" si="28"/>
        <v>Q4</v>
      </c>
      <c r="D57" t="str">
        <f t="shared" si="11"/>
        <v>2019Q4</v>
      </c>
      <c r="E57" s="1">
        <v>6.7000000000000004E-2</v>
      </c>
      <c r="F57" t="s">
        <v>378</v>
      </c>
      <c r="G57" t="s">
        <v>3</v>
      </c>
      <c r="H57" t="str">
        <f t="shared" si="0"/>
        <v>1e</v>
      </c>
      <c r="I57" t="str">
        <f t="shared" si="1"/>
        <v>d0</v>
      </c>
      <c r="J57" t="str">
        <f t="shared" si="2"/>
        <v>e7</v>
      </c>
      <c r="K57">
        <f t="shared" si="3"/>
        <v>30</v>
      </c>
      <c r="L57">
        <f t="shared" si="4"/>
        <v>208</v>
      </c>
      <c r="M57">
        <f t="shared" si="5"/>
        <v>231</v>
      </c>
      <c r="N57">
        <f>$E57*K57</f>
        <v>2.0100000000000002</v>
      </c>
      <c r="O57">
        <f>$E57*L57</f>
        <v>13.936</v>
      </c>
      <c r="P57">
        <f>$E57*M57</f>
        <v>15.477</v>
      </c>
    </row>
    <row r="58" spans="1:16" x14ac:dyDescent="0.25">
      <c r="A58" t="str">
        <f t="shared" si="26"/>
        <v>20191115-20191120</v>
      </c>
      <c r="B58">
        <f t="shared" si="27"/>
        <v>2019</v>
      </c>
      <c r="C58" t="str">
        <f t="shared" si="28"/>
        <v>Q4</v>
      </c>
      <c r="D58" t="str">
        <f t="shared" si="11"/>
        <v>2019Q4</v>
      </c>
      <c r="E58" s="1">
        <v>5.1999999999999998E-2</v>
      </c>
      <c r="F58" t="s">
        <v>379</v>
      </c>
      <c r="G58" t="s">
        <v>3</v>
      </c>
      <c r="H58" t="str">
        <f t="shared" si="0"/>
        <v>46</v>
      </c>
      <c r="I58" t="str">
        <f t="shared" si="1"/>
        <v>7b</v>
      </c>
      <c r="J58" t="str">
        <f t="shared" si="2"/>
        <v>be</v>
      </c>
      <c r="K58">
        <f t="shared" si="3"/>
        <v>70</v>
      </c>
      <c r="L58">
        <f t="shared" si="4"/>
        <v>123</v>
      </c>
      <c r="M58">
        <f t="shared" si="5"/>
        <v>190</v>
      </c>
      <c r="N58">
        <f>$E58*K58</f>
        <v>3.6399999999999997</v>
      </c>
      <c r="O58">
        <f>$E58*L58</f>
        <v>6.3959999999999999</v>
      </c>
      <c r="P58">
        <f>$E58*M58</f>
        <v>9.879999999999999</v>
      </c>
    </row>
    <row r="59" spans="1:16" x14ac:dyDescent="0.25">
      <c r="A59" t="str">
        <f t="shared" si="26"/>
        <v>20191115-20191120</v>
      </c>
      <c r="B59">
        <f t="shared" si="27"/>
        <v>2019</v>
      </c>
      <c r="C59" t="str">
        <f t="shared" si="28"/>
        <v>Q4</v>
      </c>
      <c r="D59" t="str">
        <f t="shared" si="11"/>
        <v>2019Q4</v>
      </c>
      <c r="E59" s="1">
        <v>4.5999999999999999E-2</v>
      </c>
      <c r="F59" t="s">
        <v>380</v>
      </c>
      <c r="G59" t="s">
        <v>6</v>
      </c>
      <c r="H59" t="str">
        <f t="shared" si="0"/>
        <v>6d</v>
      </c>
      <c r="I59" t="str">
        <f t="shared" si="1"/>
        <v>25</v>
      </c>
      <c r="J59" t="str">
        <f t="shared" si="2"/>
        <v>94</v>
      </c>
      <c r="K59">
        <f t="shared" si="3"/>
        <v>109</v>
      </c>
      <c r="L59">
        <f t="shared" si="4"/>
        <v>37</v>
      </c>
      <c r="M59">
        <f t="shared" si="5"/>
        <v>148</v>
      </c>
      <c r="N59">
        <f>$E59*K59</f>
        <v>5.0140000000000002</v>
      </c>
      <c r="O59">
        <f>$E59*L59</f>
        <v>1.702</v>
      </c>
      <c r="P59">
        <f>$E59*M59</f>
        <v>6.8079999999999998</v>
      </c>
    </row>
    <row r="60" spans="1:16" x14ac:dyDescent="0.25">
      <c r="A60" t="str">
        <f t="shared" si="26"/>
        <v>20191115-20191120</v>
      </c>
      <c r="B60">
        <f t="shared" si="27"/>
        <v>2019</v>
      </c>
      <c r="C60" t="str">
        <f t="shared" si="28"/>
        <v>Q4</v>
      </c>
      <c r="D60" t="str">
        <f t="shared" si="11"/>
        <v>2019Q4</v>
      </c>
      <c r="E60" s="1">
        <v>3.6999999999999998E-2</v>
      </c>
      <c r="F60" t="s">
        <v>381</v>
      </c>
      <c r="G60" t="s">
        <v>56</v>
      </c>
      <c r="H60" t="str">
        <f t="shared" si="0"/>
        <v>fb</v>
      </c>
      <c r="I60" t="str">
        <f t="shared" si="1"/>
        <v>76</v>
      </c>
      <c r="J60" t="str">
        <f t="shared" si="2"/>
        <v>05</v>
      </c>
      <c r="K60">
        <f t="shared" si="3"/>
        <v>251</v>
      </c>
      <c r="L60">
        <f t="shared" si="4"/>
        <v>118</v>
      </c>
      <c r="M60">
        <f t="shared" si="5"/>
        <v>5</v>
      </c>
      <c r="N60">
        <f>$E60*K60</f>
        <v>9.286999999999999</v>
      </c>
      <c r="O60">
        <f>$E60*L60</f>
        <v>4.3659999999999997</v>
      </c>
      <c r="P60">
        <f>$E60*M60</f>
        <v>0.185</v>
      </c>
    </row>
    <row r="61" spans="1:16" x14ac:dyDescent="0.25">
      <c r="A61" t="str">
        <f t="shared" si="26"/>
        <v>20191115-20191120</v>
      </c>
      <c r="B61">
        <f t="shared" si="27"/>
        <v>2019</v>
      </c>
      <c r="C61" t="str">
        <f t="shared" si="28"/>
        <v>Q4</v>
      </c>
      <c r="D61" t="str">
        <f t="shared" si="11"/>
        <v>2019Q4</v>
      </c>
      <c r="E61" s="1">
        <v>1.7999999999999999E-2</v>
      </c>
      <c r="F61" t="s">
        <v>382</v>
      </c>
      <c r="G61" t="s">
        <v>55</v>
      </c>
      <c r="H61" t="str">
        <f t="shared" si="0"/>
        <v>fb</v>
      </c>
      <c r="I61" t="str">
        <f t="shared" si="1"/>
        <v>b7</v>
      </c>
      <c r="J61" t="str">
        <f t="shared" si="2"/>
        <v>06</v>
      </c>
      <c r="K61">
        <f t="shared" si="3"/>
        <v>251</v>
      </c>
      <c r="L61">
        <f t="shared" si="4"/>
        <v>183</v>
      </c>
      <c r="M61">
        <f t="shared" si="5"/>
        <v>6</v>
      </c>
      <c r="N61">
        <f>$E61*K61</f>
        <v>4.5179999999999998</v>
      </c>
      <c r="O61">
        <f>$E61*L61</f>
        <v>3.2939999999999996</v>
      </c>
      <c r="P61">
        <f>$E61*M61</f>
        <v>0.10799999999999998</v>
      </c>
    </row>
    <row r="62" spans="1:16" x14ac:dyDescent="0.25">
      <c r="A62" t="s">
        <v>383</v>
      </c>
      <c r="B62">
        <v>2020</v>
      </c>
      <c r="C62" t="s">
        <v>42</v>
      </c>
      <c r="D62" t="str">
        <f t="shared" si="11"/>
        <v>2020Q1</v>
      </c>
      <c r="E62" s="1">
        <v>0.33900000000000002</v>
      </c>
      <c r="F62" t="s">
        <v>384</v>
      </c>
      <c r="G62" t="s">
        <v>3</v>
      </c>
      <c r="H62" t="str">
        <f t="shared" si="0"/>
        <v>44</v>
      </c>
      <c r="I62" t="str">
        <f t="shared" si="1"/>
        <v>00</v>
      </c>
      <c r="J62" t="str">
        <f t="shared" si="2"/>
        <v>c6</v>
      </c>
      <c r="K62">
        <f t="shared" si="3"/>
        <v>68</v>
      </c>
      <c r="L62">
        <f t="shared" si="4"/>
        <v>0</v>
      </c>
      <c r="M62">
        <f t="shared" si="5"/>
        <v>198</v>
      </c>
      <c r="N62">
        <f>$E62*K62</f>
        <v>23.052000000000003</v>
      </c>
      <c r="O62">
        <f>$E62*L62</f>
        <v>0</v>
      </c>
      <c r="P62">
        <f>$E62*M62</f>
        <v>67.122</v>
      </c>
    </row>
    <row r="63" spans="1:16" x14ac:dyDescent="0.25">
      <c r="A63" t="str">
        <f t="shared" ref="A63:A71" si="29">A62</f>
        <v>20200301-20200305</v>
      </c>
      <c r="B63">
        <f t="shared" ref="B63:B71" si="30">B62</f>
        <v>2020</v>
      </c>
      <c r="C63" t="str">
        <f t="shared" ref="C63:C71" si="31">C62</f>
        <v>Q1</v>
      </c>
      <c r="D63" t="str">
        <f t="shared" si="11"/>
        <v>2020Q1</v>
      </c>
      <c r="E63" s="1">
        <v>0.155</v>
      </c>
      <c r="F63" t="s">
        <v>385</v>
      </c>
      <c r="G63" t="s">
        <v>6</v>
      </c>
      <c r="H63" t="str">
        <f t="shared" si="0"/>
        <v>72</v>
      </c>
      <c r="I63" t="str">
        <f t="shared" si="1"/>
        <v>18</v>
      </c>
      <c r="J63" t="str">
        <f t="shared" si="2"/>
        <v>8d</v>
      </c>
      <c r="K63">
        <f t="shared" si="3"/>
        <v>114</v>
      </c>
      <c r="L63">
        <f t="shared" si="4"/>
        <v>24</v>
      </c>
      <c r="M63">
        <f t="shared" si="5"/>
        <v>141</v>
      </c>
      <c r="N63">
        <f>$E63*K63</f>
        <v>17.669999999999998</v>
      </c>
      <c r="O63">
        <f>$E63*L63</f>
        <v>3.7199999999999998</v>
      </c>
      <c r="P63">
        <f>$E63*M63</f>
        <v>21.855</v>
      </c>
    </row>
    <row r="64" spans="1:16" x14ac:dyDescent="0.25">
      <c r="A64" t="str">
        <f t="shared" si="29"/>
        <v>20200301-20200305</v>
      </c>
      <c r="B64">
        <f t="shared" si="30"/>
        <v>2020</v>
      </c>
      <c r="C64" t="str">
        <f t="shared" si="31"/>
        <v>Q1</v>
      </c>
      <c r="D64" t="str">
        <f t="shared" si="11"/>
        <v>2020Q1</v>
      </c>
      <c r="E64" s="1">
        <v>0.13600000000000001</v>
      </c>
      <c r="F64" t="s">
        <v>386</v>
      </c>
      <c r="G64" t="s">
        <v>3</v>
      </c>
      <c r="H64" t="str">
        <f t="shared" si="0"/>
        <v>33</v>
      </c>
      <c r="I64" t="str">
        <f t="shared" si="1"/>
        <v>a3</v>
      </c>
      <c r="J64" t="str">
        <f t="shared" si="2"/>
        <v>d1</v>
      </c>
      <c r="K64">
        <f t="shared" si="3"/>
        <v>51</v>
      </c>
      <c r="L64">
        <f t="shared" si="4"/>
        <v>163</v>
      </c>
      <c r="M64">
        <f t="shared" si="5"/>
        <v>209</v>
      </c>
      <c r="N64">
        <f>$E64*K64</f>
        <v>6.9360000000000008</v>
      </c>
      <c r="O64">
        <f>$E64*L64</f>
        <v>22.168000000000003</v>
      </c>
      <c r="P64">
        <f>$E64*M64</f>
        <v>28.424000000000003</v>
      </c>
    </row>
    <row r="65" spans="1:16" x14ac:dyDescent="0.25">
      <c r="A65" t="str">
        <f t="shared" si="29"/>
        <v>20200301-20200305</v>
      </c>
      <c r="B65">
        <f t="shared" si="30"/>
        <v>2020</v>
      </c>
      <c r="C65" t="str">
        <f t="shared" si="31"/>
        <v>Q1</v>
      </c>
      <c r="D65" t="str">
        <f t="shared" si="11"/>
        <v>2020Q1</v>
      </c>
      <c r="E65" s="1">
        <v>0.12</v>
      </c>
      <c r="F65" t="s">
        <v>387</v>
      </c>
      <c r="G65" t="s">
        <v>3</v>
      </c>
      <c r="H65" t="str">
        <f t="shared" si="0"/>
        <v>0f</v>
      </c>
      <c r="I65" t="str">
        <f t="shared" si="1"/>
        <v>e7</v>
      </c>
      <c r="J65" t="str">
        <f t="shared" si="2"/>
        <v>e5</v>
      </c>
      <c r="K65">
        <f t="shared" si="3"/>
        <v>15</v>
      </c>
      <c r="L65">
        <f t="shared" si="4"/>
        <v>231</v>
      </c>
      <c r="M65">
        <f t="shared" si="5"/>
        <v>229</v>
      </c>
      <c r="N65">
        <f>$E65*K65</f>
        <v>1.7999999999999998</v>
      </c>
      <c r="O65">
        <f>$E65*L65</f>
        <v>27.72</v>
      </c>
      <c r="P65">
        <f>$E65*M65</f>
        <v>27.48</v>
      </c>
    </row>
    <row r="66" spans="1:16" x14ac:dyDescent="0.25">
      <c r="A66" t="str">
        <f t="shared" si="29"/>
        <v>20200301-20200305</v>
      </c>
      <c r="B66">
        <f t="shared" si="30"/>
        <v>2020</v>
      </c>
      <c r="C66" t="str">
        <f t="shared" si="31"/>
        <v>Q1</v>
      </c>
      <c r="D66" t="str">
        <f t="shared" si="11"/>
        <v>2020Q1</v>
      </c>
      <c r="E66" s="1">
        <v>8.4000000000000005E-2</v>
      </c>
      <c r="F66" t="s">
        <v>388</v>
      </c>
      <c r="G66" t="s">
        <v>53</v>
      </c>
      <c r="H66" t="str">
        <f t="shared" ref="H66:H81" si="32">MID(F66,2,2)</f>
        <v>12</v>
      </c>
      <c r="I66" t="str">
        <f t="shared" ref="I66:I81" si="33">MID(F66,4,2)</f>
        <v>bb</v>
      </c>
      <c r="J66" t="str">
        <f t="shared" ref="J66:J81" si="34">RIGHT(F66,2)</f>
        <v>77</v>
      </c>
      <c r="K66">
        <f t="shared" ref="K66:K81" si="35">HEX2DEC(H66)</f>
        <v>18</v>
      </c>
      <c r="L66">
        <f t="shared" ref="L66:L81" si="36">HEX2DEC(I66)</f>
        <v>187</v>
      </c>
      <c r="M66">
        <f t="shared" ref="M66:M81" si="37">HEX2DEC(J66)</f>
        <v>119</v>
      </c>
      <c r="N66">
        <f t="shared" ref="N66:N81" si="38">$E66*K66</f>
        <v>1.512</v>
      </c>
      <c r="O66">
        <f t="shared" ref="O66:O81" si="39">$E66*L66</f>
        <v>15.708</v>
      </c>
      <c r="P66">
        <f t="shared" ref="P66:P81" si="40">$E66*M66</f>
        <v>9.9960000000000004</v>
      </c>
    </row>
    <row r="67" spans="1:16" x14ac:dyDescent="0.25">
      <c r="A67" t="str">
        <f t="shared" si="29"/>
        <v>20200301-20200305</v>
      </c>
      <c r="B67">
        <f t="shared" si="30"/>
        <v>2020</v>
      </c>
      <c r="C67" t="str">
        <f t="shared" si="31"/>
        <v>Q1</v>
      </c>
      <c r="D67" t="str">
        <f t="shared" ref="D67:D81" si="41">B67&amp;C67</f>
        <v>2020Q1</v>
      </c>
      <c r="E67" s="1">
        <v>8.2000000000000003E-2</v>
      </c>
      <c r="F67" t="s">
        <v>389</v>
      </c>
      <c r="G67" t="s">
        <v>6</v>
      </c>
      <c r="H67" t="str">
        <f t="shared" si="32"/>
        <v>59</v>
      </c>
      <c r="I67" t="str">
        <f t="shared" si="33"/>
        <v>51</v>
      </c>
      <c r="J67" t="str">
        <f t="shared" si="34"/>
        <v>a7</v>
      </c>
      <c r="K67">
        <f t="shared" si="35"/>
        <v>89</v>
      </c>
      <c r="L67">
        <f t="shared" si="36"/>
        <v>81</v>
      </c>
      <c r="M67">
        <f t="shared" si="37"/>
        <v>167</v>
      </c>
      <c r="N67">
        <f t="shared" si="38"/>
        <v>7.298</v>
      </c>
      <c r="O67">
        <f t="shared" si="39"/>
        <v>6.6420000000000003</v>
      </c>
      <c r="P67">
        <f t="shared" si="40"/>
        <v>13.694000000000001</v>
      </c>
    </row>
    <row r="68" spans="1:16" x14ac:dyDescent="0.25">
      <c r="A68" t="str">
        <f t="shared" si="29"/>
        <v>20200301-20200305</v>
      </c>
      <c r="B68">
        <f t="shared" si="30"/>
        <v>2020</v>
      </c>
      <c r="C68" t="str">
        <f t="shared" si="31"/>
        <v>Q1</v>
      </c>
      <c r="D68" t="str">
        <f t="shared" si="41"/>
        <v>2020Q1</v>
      </c>
      <c r="E68" s="1">
        <v>5.5E-2</v>
      </c>
      <c r="F68" t="s">
        <v>390</v>
      </c>
      <c r="G68" t="s">
        <v>53</v>
      </c>
      <c r="H68" t="str">
        <f t="shared" si="32"/>
        <v>3b</v>
      </c>
      <c r="I68" t="str">
        <f t="shared" si="33"/>
        <v>9e</v>
      </c>
      <c r="J68" t="str">
        <f t="shared" si="34"/>
        <v>11</v>
      </c>
      <c r="K68">
        <f t="shared" si="35"/>
        <v>59</v>
      </c>
      <c r="L68">
        <f t="shared" si="36"/>
        <v>158</v>
      </c>
      <c r="M68">
        <f t="shared" si="37"/>
        <v>17</v>
      </c>
      <c r="N68">
        <f t="shared" si="38"/>
        <v>3.2450000000000001</v>
      </c>
      <c r="O68">
        <f t="shared" si="39"/>
        <v>8.69</v>
      </c>
      <c r="P68">
        <f t="shared" si="40"/>
        <v>0.93500000000000005</v>
      </c>
    </row>
    <row r="69" spans="1:16" x14ac:dyDescent="0.25">
      <c r="A69" t="str">
        <f t="shared" si="29"/>
        <v>20200301-20200305</v>
      </c>
      <c r="B69">
        <f t="shared" si="30"/>
        <v>2020</v>
      </c>
      <c r="C69" t="str">
        <f t="shared" si="31"/>
        <v>Q1</v>
      </c>
      <c r="D69" t="str">
        <f t="shared" si="41"/>
        <v>2020Q1</v>
      </c>
      <c r="E69" s="1">
        <v>1.4E-2</v>
      </c>
      <c r="F69" t="s">
        <v>391</v>
      </c>
      <c r="G69" t="s">
        <v>53</v>
      </c>
      <c r="H69" t="str">
        <f t="shared" si="32"/>
        <v>a0</v>
      </c>
      <c r="I69" t="str">
        <f t="shared" si="33"/>
        <v>d0</v>
      </c>
      <c r="J69" t="str">
        <f t="shared" si="34"/>
        <v>07</v>
      </c>
      <c r="K69">
        <f t="shared" si="35"/>
        <v>160</v>
      </c>
      <c r="L69">
        <f t="shared" si="36"/>
        <v>208</v>
      </c>
      <c r="M69">
        <f t="shared" si="37"/>
        <v>7</v>
      </c>
      <c r="N69">
        <f t="shared" si="38"/>
        <v>2.2400000000000002</v>
      </c>
      <c r="O69">
        <f t="shared" si="39"/>
        <v>2.9119999999999999</v>
      </c>
      <c r="P69">
        <f t="shared" si="40"/>
        <v>9.8000000000000004E-2</v>
      </c>
    </row>
    <row r="70" spans="1:16" x14ac:dyDescent="0.25">
      <c r="A70" t="str">
        <f t="shared" si="29"/>
        <v>20200301-20200305</v>
      </c>
      <c r="B70">
        <f t="shared" si="30"/>
        <v>2020</v>
      </c>
      <c r="C70" t="str">
        <f t="shared" si="31"/>
        <v>Q1</v>
      </c>
      <c r="D70" t="str">
        <f t="shared" si="41"/>
        <v>2020Q1</v>
      </c>
      <c r="E70" s="1">
        <v>8.0000000000000002E-3</v>
      </c>
      <c r="F70" t="s">
        <v>392</v>
      </c>
      <c r="G70" t="s">
        <v>54</v>
      </c>
      <c r="H70" t="str">
        <f t="shared" si="32"/>
        <v>fa</v>
      </c>
      <c r="I70" t="str">
        <f t="shared" si="33"/>
        <v>19</v>
      </c>
      <c r="J70" t="str">
        <f t="shared" si="34"/>
        <v>02</v>
      </c>
      <c r="K70">
        <f t="shared" si="35"/>
        <v>250</v>
      </c>
      <c r="L70">
        <f t="shared" si="36"/>
        <v>25</v>
      </c>
      <c r="M70">
        <f t="shared" si="37"/>
        <v>2</v>
      </c>
      <c r="N70">
        <f t="shared" si="38"/>
        <v>2</v>
      </c>
      <c r="O70">
        <f t="shared" si="39"/>
        <v>0.2</v>
      </c>
      <c r="P70">
        <f t="shared" si="40"/>
        <v>1.6E-2</v>
      </c>
    </row>
    <row r="71" spans="1:16" x14ac:dyDescent="0.25">
      <c r="A71" t="str">
        <f t="shared" si="29"/>
        <v>20200301-20200305</v>
      </c>
      <c r="B71">
        <f t="shared" si="30"/>
        <v>2020</v>
      </c>
      <c r="C71" t="str">
        <f t="shared" si="31"/>
        <v>Q1</v>
      </c>
      <c r="D71" t="str">
        <f t="shared" si="41"/>
        <v>2020Q1</v>
      </c>
      <c r="E71" s="1">
        <v>6.0000000000000001E-3</v>
      </c>
      <c r="F71" t="s">
        <v>393</v>
      </c>
      <c r="G71" t="s">
        <v>56</v>
      </c>
      <c r="H71" t="str">
        <f t="shared" si="32"/>
        <v>ea</v>
      </c>
      <c r="I71" t="str">
        <f t="shared" si="33"/>
        <v>5d</v>
      </c>
      <c r="J71" t="str">
        <f t="shared" si="34"/>
        <v>0e</v>
      </c>
      <c r="K71">
        <f t="shared" si="35"/>
        <v>234</v>
      </c>
      <c r="L71">
        <f t="shared" si="36"/>
        <v>93</v>
      </c>
      <c r="M71">
        <f t="shared" si="37"/>
        <v>14</v>
      </c>
      <c r="N71">
        <f t="shared" si="38"/>
        <v>1.4040000000000001</v>
      </c>
      <c r="O71">
        <f t="shared" si="39"/>
        <v>0.55800000000000005</v>
      </c>
      <c r="P71">
        <f t="shared" si="40"/>
        <v>8.4000000000000005E-2</v>
      </c>
    </row>
    <row r="72" spans="1:16" x14ac:dyDescent="0.25">
      <c r="A72" t="s">
        <v>394</v>
      </c>
      <c r="B72">
        <v>2020</v>
      </c>
      <c r="C72" t="s">
        <v>57</v>
      </c>
      <c r="D72" t="str">
        <f t="shared" si="41"/>
        <v>2020Q2</v>
      </c>
      <c r="E72" s="1">
        <v>0.56100000000000005</v>
      </c>
      <c r="F72" t="s">
        <v>395</v>
      </c>
      <c r="G72" t="s">
        <v>3</v>
      </c>
      <c r="H72" t="str">
        <f t="shared" si="32"/>
        <v>20</v>
      </c>
      <c r="I72" t="str">
        <f t="shared" si="33"/>
        <v>02</v>
      </c>
      <c r="J72" t="str">
        <f t="shared" si="34"/>
        <v>df</v>
      </c>
      <c r="K72">
        <f t="shared" si="35"/>
        <v>32</v>
      </c>
      <c r="L72">
        <f t="shared" si="36"/>
        <v>2</v>
      </c>
      <c r="M72">
        <f t="shared" si="37"/>
        <v>223</v>
      </c>
      <c r="N72">
        <f t="shared" si="38"/>
        <v>17.952000000000002</v>
      </c>
      <c r="O72">
        <f t="shared" si="39"/>
        <v>1.1220000000000001</v>
      </c>
      <c r="P72">
        <f t="shared" si="40"/>
        <v>125.10300000000001</v>
      </c>
    </row>
    <row r="73" spans="1:16" x14ac:dyDescent="0.25">
      <c r="A73" t="str">
        <f t="shared" ref="A73:A81" si="42">A72</f>
        <v>20200501-20200505</v>
      </c>
      <c r="B73">
        <f t="shared" ref="B73:B81" si="43">B72</f>
        <v>2020</v>
      </c>
      <c r="C73" t="str">
        <f t="shared" ref="C73:C81" si="44">C72</f>
        <v>Q2</v>
      </c>
      <c r="D73" t="str">
        <f t="shared" si="41"/>
        <v>2020Q2</v>
      </c>
      <c r="E73" s="1">
        <v>0.105</v>
      </c>
      <c r="F73" t="s">
        <v>396</v>
      </c>
      <c r="G73" t="s">
        <v>6</v>
      </c>
      <c r="H73" t="str">
        <f t="shared" si="32"/>
        <v>60</v>
      </c>
      <c r="I73" t="str">
        <f t="shared" si="33"/>
        <v>02</v>
      </c>
      <c r="J73" t="str">
        <f t="shared" si="34"/>
        <v>a1</v>
      </c>
      <c r="K73">
        <f t="shared" si="35"/>
        <v>96</v>
      </c>
      <c r="L73">
        <f t="shared" si="36"/>
        <v>2</v>
      </c>
      <c r="M73">
        <f t="shared" si="37"/>
        <v>161</v>
      </c>
      <c r="N73">
        <f t="shared" si="38"/>
        <v>10.08</v>
      </c>
      <c r="O73">
        <f t="shared" si="39"/>
        <v>0.21</v>
      </c>
      <c r="P73">
        <f t="shared" si="40"/>
        <v>16.905000000000001</v>
      </c>
    </row>
    <row r="74" spans="1:16" x14ac:dyDescent="0.25">
      <c r="A74" t="str">
        <f t="shared" si="42"/>
        <v>20200501-20200505</v>
      </c>
      <c r="B74">
        <f t="shared" si="43"/>
        <v>2020</v>
      </c>
      <c r="C74" t="str">
        <f t="shared" si="44"/>
        <v>Q2</v>
      </c>
      <c r="D74" t="str">
        <f t="shared" si="41"/>
        <v>2020Q2</v>
      </c>
      <c r="E74" s="1">
        <v>8.1000000000000003E-2</v>
      </c>
      <c r="F74" t="s">
        <v>397</v>
      </c>
      <c r="G74" t="s">
        <v>6</v>
      </c>
      <c r="H74" t="str">
        <f t="shared" si="32"/>
        <v>72</v>
      </c>
      <c r="I74" t="str">
        <f t="shared" si="33"/>
        <v>1a</v>
      </c>
      <c r="J74" t="str">
        <f t="shared" si="34"/>
        <v>8e</v>
      </c>
      <c r="K74">
        <f t="shared" si="35"/>
        <v>114</v>
      </c>
      <c r="L74">
        <f t="shared" si="36"/>
        <v>26</v>
      </c>
      <c r="M74">
        <f t="shared" si="37"/>
        <v>142</v>
      </c>
      <c r="N74">
        <f t="shared" si="38"/>
        <v>9.234</v>
      </c>
      <c r="O74">
        <f t="shared" si="39"/>
        <v>2.1059999999999999</v>
      </c>
      <c r="P74">
        <f t="shared" si="40"/>
        <v>11.502000000000001</v>
      </c>
    </row>
    <row r="75" spans="1:16" x14ac:dyDescent="0.25">
      <c r="A75" t="str">
        <f t="shared" si="42"/>
        <v>20200501-20200505</v>
      </c>
      <c r="B75">
        <f t="shared" si="43"/>
        <v>2020</v>
      </c>
      <c r="C75" t="str">
        <f t="shared" si="44"/>
        <v>Q2</v>
      </c>
      <c r="D75" t="str">
        <f t="shared" si="41"/>
        <v>2020Q2</v>
      </c>
      <c r="E75" s="1">
        <v>6.5000000000000002E-2</v>
      </c>
      <c r="F75" t="s">
        <v>398</v>
      </c>
      <c r="G75" t="s">
        <v>3</v>
      </c>
      <c r="H75" t="str">
        <f t="shared" si="32"/>
        <v>4f</v>
      </c>
      <c r="I75" t="str">
        <f t="shared" si="33"/>
        <v>67</v>
      </c>
      <c r="J75" t="str">
        <f t="shared" si="34"/>
        <v>b3</v>
      </c>
      <c r="K75">
        <f t="shared" si="35"/>
        <v>79</v>
      </c>
      <c r="L75">
        <f t="shared" si="36"/>
        <v>103</v>
      </c>
      <c r="M75">
        <f t="shared" si="37"/>
        <v>179</v>
      </c>
      <c r="N75">
        <f t="shared" si="38"/>
        <v>5.1349999999999998</v>
      </c>
      <c r="O75">
        <f t="shared" si="39"/>
        <v>6.6950000000000003</v>
      </c>
      <c r="P75">
        <f t="shared" si="40"/>
        <v>11.635</v>
      </c>
    </row>
    <row r="76" spans="1:16" x14ac:dyDescent="0.25">
      <c r="A76" t="str">
        <f t="shared" si="42"/>
        <v>20200501-20200505</v>
      </c>
      <c r="B76">
        <f t="shared" si="43"/>
        <v>2020</v>
      </c>
      <c r="C76" t="str">
        <f t="shared" si="44"/>
        <v>Q2</v>
      </c>
      <c r="D76" t="str">
        <f t="shared" si="41"/>
        <v>2020Q2</v>
      </c>
      <c r="E76" s="1">
        <v>6.2E-2</v>
      </c>
      <c r="F76" t="s">
        <v>399</v>
      </c>
      <c r="G76" t="s">
        <v>3</v>
      </c>
      <c r="H76" t="str">
        <f t="shared" si="32"/>
        <v>00</v>
      </c>
      <c r="I76" t="str">
        <f t="shared" si="33"/>
        <v>02</v>
      </c>
      <c r="J76" t="str">
        <f t="shared" si="34"/>
        <v>a5</v>
      </c>
      <c r="K76">
        <f t="shared" si="35"/>
        <v>0</v>
      </c>
      <c r="L76">
        <f t="shared" si="36"/>
        <v>2</v>
      </c>
      <c r="M76">
        <f t="shared" si="37"/>
        <v>165</v>
      </c>
      <c r="N76">
        <f t="shared" si="38"/>
        <v>0</v>
      </c>
      <c r="O76">
        <f t="shared" si="39"/>
        <v>0.124</v>
      </c>
      <c r="P76">
        <f t="shared" si="40"/>
        <v>10.23</v>
      </c>
    </row>
    <row r="77" spans="1:16" x14ac:dyDescent="0.25">
      <c r="A77" t="str">
        <f t="shared" si="42"/>
        <v>20200501-20200505</v>
      </c>
      <c r="B77">
        <f t="shared" si="43"/>
        <v>2020</v>
      </c>
      <c r="C77" t="str">
        <f t="shared" si="44"/>
        <v>Q2</v>
      </c>
      <c r="D77" t="str">
        <f t="shared" si="41"/>
        <v>2020Q2</v>
      </c>
      <c r="E77" s="1">
        <v>3.2000000000000001E-2</v>
      </c>
      <c r="F77" t="s">
        <v>400</v>
      </c>
      <c r="G77" t="s">
        <v>3</v>
      </c>
      <c r="H77" t="str">
        <f t="shared" si="32"/>
        <v>0c</v>
      </c>
      <c r="I77" t="str">
        <f t="shared" si="33"/>
        <v>e6</v>
      </c>
      <c r="J77" t="str">
        <f t="shared" si="34"/>
        <v>ef</v>
      </c>
      <c r="K77">
        <f t="shared" si="35"/>
        <v>12</v>
      </c>
      <c r="L77">
        <f t="shared" si="36"/>
        <v>230</v>
      </c>
      <c r="M77">
        <f t="shared" si="37"/>
        <v>239</v>
      </c>
      <c r="N77">
        <f t="shared" si="38"/>
        <v>0.38400000000000001</v>
      </c>
      <c r="O77">
        <f t="shared" si="39"/>
        <v>7.36</v>
      </c>
      <c r="P77">
        <f t="shared" si="40"/>
        <v>7.6480000000000006</v>
      </c>
    </row>
    <row r="78" spans="1:16" x14ac:dyDescent="0.25">
      <c r="A78" t="str">
        <f t="shared" si="42"/>
        <v>20200501-20200505</v>
      </c>
      <c r="B78">
        <f t="shared" si="43"/>
        <v>2020</v>
      </c>
      <c r="C78" t="str">
        <f t="shared" si="44"/>
        <v>Q2</v>
      </c>
      <c r="D78" t="str">
        <f t="shared" si="41"/>
        <v>2020Q2</v>
      </c>
      <c r="E78" s="1">
        <v>2.7E-2</v>
      </c>
      <c r="F78" t="s">
        <v>401</v>
      </c>
      <c r="G78" t="s">
        <v>3</v>
      </c>
      <c r="H78" t="str">
        <f t="shared" si="32"/>
        <v>03</v>
      </c>
      <c r="I78" t="str">
        <f t="shared" si="33"/>
        <v>00</v>
      </c>
      <c r="J78" t="str">
        <f t="shared" si="34"/>
        <v>7d</v>
      </c>
      <c r="K78">
        <f t="shared" si="35"/>
        <v>3</v>
      </c>
      <c r="L78">
        <f t="shared" si="36"/>
        <v>0</v>
      </c>
      <c r="M78">
        <f t="shared" si="37"/>
        <v>125</v>
      </c>
      <c r="N78">
        <f t="shared" si="38"/>
        <v>8.1000000000000003E-2</v>
      </c>
      <c r="O78">
        <f t="shared" si="39"/>
        <v>0</v>
      </c>
      <c r="P78">
        <f t="shared" si="40"/>
        <v>3.375</v>
      </c>
    </row>
    <row r="79" spans="1:16" x14ac:dyDescent="0.25">
      <c r="A79" t="str">
        <f t="shared" si="42"/>
        <v>20200501-20200505</v>
      </c>
      <c r="B79">
        <f t="shared" si="43"/>
        <v>2020</v>
      </c>
      <c r="C79" t="str">
        <f t="shared" si="44"/>
        <v>Q2</v>
      </c>
      <c r="D79" t="str">
        <f t="shared" si="41"/>
        <v>2020Q2</v>
      </c>
      <c r="E79" s="1">
        <v>2.4E-2</v>
      </c>
      <c r="F79" t="s">
        <v>22</v>
      </c>
      <c r="G79" t="s">
        <v>3</v>
      </c>
      <c r="H79" t="str">
        <f t="shared" si="32"/>
        <v>25</v>
      </c>
      <c r="I79" t="str">
        <f t="shared" si="33"/>
        <v>b9</v>
      </c>
      <c r="J79" t="str">
        <f t="shared" si="34"/>
        <v>dc</v>
      </c>
      <c r="K79">
        <f t="shared" si="35"/>
        <v>37</v>
      </c>
      <c r="L79">
        <f t="shared" si="36"/>
        <v>185</v>
      </c>
      <c r="M79">
        <f t="shared" si="37"/>
        <v>220</v>
      </c>
      <c r="N79">
        <f t="shared" si="38"/>
        <v>0.88800000000000001</v>
      </c>
      <c r="O79">
        <f t="shared" si="39"/>
        <v>4.4400000000000004</v>
      </c>
      <c r="P79">
        <f t="shared" si="40"/>
        <v>5.28</v>
      </c>
    </row>
    <row r="80" spans="1:16" x14ac:dyDescent="0.25">
      <c r="A80" t="str">
        <f t="shared" si="42"/>
        <v>20200501-20200505</v>
      </c>
      <c r="B80">
        <f t="shared" si="43"/>
        <v>2020</v>
      </c>
      <c r="C80" t="str">
        <f t="shared" si="44"/>
        <v>Q2</v>
      </c>
      <c r="D80" t="str">
        <f t="shared" si="41"/>
        <v>2020Q2</v>
      </c>
      <c r="E80" s="1">
        <v>2.3E-2</v>
      </c>
      <c r="F80" t="s">
        <v>402</v>
      </c>
      <c r="G80" t="s">
        <v>3</v>
      </c>
      <c r="H80" t="str">
        <f t="shared" si="32"/>
        <v>33</v>
      </c>
      <c r="I80" t="str">
        <f t="shared" si="33"/>
        <v>98</v>
      </c>
      <c r="J80" t="str">
        <f t="shared" si="34"/>
        <v>cc</v>
      </c>
      <c r="K80">
        <f t="shared" si="35"/>
        <v>51</v>
      </c>
      <c r="L80">
        <f t="shared" si="36"/>
        <v>152</v>
      </c>
      <c r="M80">
        <f t="shared" si="37"/>
        <v>204</v>
      </c>
      <c r="N80">
        <f t="shared" si="38"/>
        <v>1.173</v>
      </c>
      <c r="O80">
        <f t="shared" si="39"/>
        <v>3.496</v>
      </c>
      <c r="P80">
        <f t="shared" si="40"/>
        <v>4.6920000000000002</v>
      </c>
    </row>
    <row r="81" spans="1:16" x14ac:dyDescent="0.25">
      <c r="A81" t="str">
        <f t="shared" si="42"/>
        <v>20200501-20200505</v>
      </c>
      <c r="B81">
        <f t="shared" si="43"/>
        <v>2020</v>
      </c>
      <c r="C81" t="str">
        <f t="shared" si="44"/>
        <v>Q2</v>
      </c>
      <c r="D81" t="str">
        <f t="shared" si="41"/>
        <v>2020Q2</v>
      </c>
      <c r="E81" s="1">
        <v>1.9E-2</v>
      </c>
      <c r="F81" t="s">
        <v>403</v>
      </c>
      <c r="G81" t="s">
        <v>53</v>
      </c>
      <c r="H81" t="str">
        <f t="shared" si="32"/>
        <v>0b</v>
      </c>
      <c r="I81" t="str">
        <f t="shared" si="33"/>
        <v>dc</v>
      </c>
      <c r="J81" t="str">
        <f t="shared" si="34"/>
        <v>b9</v>
      </c>
      <c r="K81">
        <f t="shared" si="35"/>
        <v>11</v>
      </c>
      <c r="L81">
        <f t="shared" si="36"/>
        <v>220</v>
      </c>
      <c r="M81">
        <f t="shared" si="37"/>
        <v>185</v>
      </c>
      <c r="N81">
        <f t="shared" si="38"/>
        <v>0.20899999999999999</v>
      </c>
      <c r="O81">
        <f t="shared" si="39"/>
        <v>4.18</v>
      </c>
      <c r="P81">
        <f t="shared" si="40"/>
        <v>3.5150000000000001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D7E8-CE29-4DFB-A492-0947A9CA97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PH_RGB</vt:lpstr>
      <vt:lpstr>RU_RGB</vt:lpstr>
      <vt:lpstr>SG_RGB</vt:lpstr>
      <vt:lpstr>SW_RGB</vt:lpstr>
      <vt:lpstr>JP_RGB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Tessa's Computer</cp:lastModifiedBy>
  <dcterms:created xsi:type="dcterms:W3CDTF">2020-05-30T04:48:53Z</dcterms:created>
  <dcterms:modified xsi:type="dcterms:W3CDTF">2020-05-30T07:20:00Z</dcterms:modified>
</cp:coreProperties>
</file>